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F2C52033-032B-469E-879D-F9D620154BD4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K23" i="1" l="1"/>
  <c r="K24" i="1" s="1"/>
</calcChain>
</file>

<file path=xl/sharedStrings.xml><?xml version="1.0" encoding="utf-8"?>
<sst xmlns="http://schemas.openxmlformats.org/spreadsheetml/2006/main" count="134" uniqueCount="77">
  <si>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</si>
  <si>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</si>
  <si>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</si>
  <si>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</si>
  <si>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</si>
  <si>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</si>
  <si>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</si>
  <si>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</si>
  <si>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</si>
  <si>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</si>
  <si>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</si>
  <si>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</si>
  <si>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</si>
  <si>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</si>
  <si>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</si>
  <si>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</si>
  <si>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</si>
  <si>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</si>
  <si>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</si>
  <si>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</si>
  <si>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</si>
  <si>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</si>
  <si>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</si>
  <si>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</si>
  <si>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</si>
  <si>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</si>
  <si>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</si>
  <si>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</si>
  <si>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</si>
  <si>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</si>
  <si>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</si>
  <si>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</si>
  <si>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</si>
  <si>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</si>
  <si>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</si>
  <si>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</si>
  <si>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</si>
  <si>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</si>
  <si>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</si>
  <si>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</si>
  <si>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</si>
  <si>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</si>
  <si>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</si>
  <si>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</si>
  <si>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</si>
  <si>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</si>
  <si>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</si>
  <si>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</si>
  <si>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</si>
  <si>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</si>
  <si>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</si>
  <si>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</si>
  <si>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</si>
  <si>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</si>
  <si>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</si>
  <si>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</si>
  <si>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</si>
  <si>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</si>
  <si>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</si>
  <si>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</si>
  <si>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</si>
  <si>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</si>
  <si>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</si>
  <si>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</si>
  <si>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</si>
  <si>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</si>
  <si>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COMISION POR COLOCACION </t>
  </si>
  <si>
    <t>GUILLERMO MUÑOZ</t>
  </si>
  <si>
    <t>CRISTIAN CAMILO MONTES</t>
  </si>
  <si>
    <t>DIEGO MAYA</t>
  </si>
  <si>
    <t>PAGO PORTERO POR CAPTACION</t>
  </si>
  <si>
    <t>MIGUEL ANGEL ZAPATA</t>
  </si>
  <si>
    <t>PAGO PORTERO REFERIDO ARRENDATARIO</t>
  </si>
  <si>
    <t>CARLOS MARIO HURTADO</t>
  </si>
  <si>
    <t>DIEGO MORALES</t>
  </si>
  <si>
    <t>REFIGERIOS</t>
  </si>
  <si>
    <t>COMPRA REFRIGERIOS PLAN PORTERO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</si>
</sst>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[$$-240A]\ * #,##0_-;\-[$$-240A]\ * #,##0_-;_-[$$-240A]\ * &quot;-&quot;??_-;_-@_-"/>
    <numFmt numFmtId="168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3" xfId="1" applyFont="1" applyFill="1" applyBorder="1" applyAlignment="1">
      <alignment horizontal="left"/>
    </xf>
    <xf numFmtId="0" fontId="5" fillId="2" borderId="1" xfId="1" applyFont="1" applyFill="1" applyBorder="1"/>
    <xf numFmtId="0" fontId="5" fillId="2" borderId="3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/>
    <xf numFmtId="168" fontId="1" fillId="2" borderId="0" xfId="2" applyNumberFormat="1" applyFont="1" applyFill="1" applyAlignment="1">
      <alignment horizontal="center"/>
    </xf>
  </cellXfs>
  <cellStyles count="3">
    <cellStyle name="Moneda" xfId="2" builtinId="4"/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5"/>
  <sheetViews>
    <sheetView tabSelected="1" topLeftCell="H1" zoomScale="80" zoomScaleNormal="80" workbookViewId="0">
      <selection activeCell="N18" sqref="N18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42" customFormat="1" x14ac:dyDescent="0.35">
      <c r="A2" s="18" t="s">
        <v>18</v>
      </c>
      <c r="B2" s="19">
        <v>45926</v>
      </c>
      <c r="C2" s="20" t="s">
        <v>64</v>
      </c>
      <c r="D2" s="20" t="s">
        <v>27</v>
      </c>
      <c r="E2" s="41" t="s">
        <v>75</v>
      </c>
      <c r="F2" s="41" t="s">
        <v>76</v>
      </c>
      <c r="G2" s="41"/>
      <c r="H2" s="21" t="s">
        <v>57</v>
      </c>
      <c r="I2" s="22" t="s">
        <v>58</v>
      </c>
      <c r="J2" s="41"/>
      <c r="K2" s="41"/>
      <c r="L2" s="43">
        <v>25925</v>
      </c>
      <c r="M2" s="41"/>
      <c r="N2" s="43">
        <v>25950</v>
      </c>
    </row>
    <row r="3" spans="1:18" s="24" customFormat="1" x14ac:dyDescent="0.35">
      <c r="A3" s="18" t="s">
        <v>18</v>
      </c>
      <c r="B3" s="19">
        <v>45926</v>
      </c>
      <c r="C3" s="20" t="s">
        <v>64</v>
      </c>
      <c r="D3" s="20" t="s">
        <v>27</v>
      </c>
      <c r="E3" s="18" t="s">
        <v>46</v>
      </c>
      <c r="F3" s="20" t="s">
        <v>66</v>
      </c>
      <c r="G3" s="18">
        <v>122337</v>
      </c>
      <c r="H3" s="21">
        <v>5844392</v>
      </c>
      <c r="I3" s="36" t="s">
        <v>67</v>
      </c>
      <c r="J3" s="14">
        <v>3102421310</v>
      </c>
      <c r="K3" s="14"/>
      <c r="L3" s="23">
        <v>83000</v>
      </c>
      <c r="M3" s="23"/>
      <c r="N3" s="23">
        <v>83000</v>
      </c>
      <c r="R3" s="25"/>
    </row>
    <row r="4" spans="1:18" s="24" customFormat="1" x14ac:dyDescent="0.35">
      <c r="A4" s="18" t="s">
        <v>18</v>
      </c>
      <c r="B4" s="19">
        <v>45926</v>
      </c>
      <c r="C4" s="20" t="s">
        <v>64</v>
      </c>
      <c r="D4" s="20" t="s">
        <v>27</v>
      </c>
      <c r="E4" s="18" t="s">
        <v>46</v>
      </c>
      <c r="F4" s="20" t="s">
        <v>66</v>
      </c>
      <c r="G4" s="18">
        <v>121835</v>
      </c>
      <c r="H4" s="21">
        <v>1004528356</v>
      </c>
      <c r="I4" s="18" t="s">
        <v>68</v>
      </c>
      <c r="J4" s="18">
        <v>3218849320</v>
      </c>
      <c r="K4" s="18"/>
      <c r="L4" s="23">
        <v>170000</v>
      </c>
      <c r="M4" s="23"/>
      <c r="N4" s="23">
        <v>170000</v>
      </c>
      <c r="R4" s="25"/>
    </row>
    <row r="5" spans="1:18" s="24" customFormat="1" x14ac:dyDescent="0.35">
      <c r="A5" s="18" t="s">
        <v>18</v>
      </c>
      <c r="B5" s="19">
        <v>45927</v>
      </c>
      <c r="C5" s="20" t="s">
        <v>64</v>
      </c>
      <c r="D5" s="20" t="s">
        <v>27</v>
      </c>
      <c r="E5" s="18" t="s">
        <v>46</v>
      </c>
      <c r="F5" s="20" t="s">
        <v>66</v>
      </c>
      <c r="G5" s="18">
        <v>122017</v>
      </c>
      <c r="H5" s="21">
        <v>1089721497</v>
      </c>
      <c r="I5" s="36" t="s">
        <v>69</v>
      </c>
      <c r="J5" s="14">
        <v>3167044616</v>
      </c>
      <c r="K5" s="14"/>
      <c r="L5" s="23">
        <v>120000</v>
      </c>
      <c r="M5" s="23"/>
      <c r="N5" s="23">
        <v>120000</v>
      </c>
      <c r="R5" s="25"/>
    </row>
    <row r="6" spans="1:18" s="24" customFormat="1" x14ac:dyDescent="0.35">
      <c r="A6" s="18" t="s">
        <v>18</v>
      </c>
      <c r="B6" s="19">
        <v>45927</v>
      </c>
      <c r="C6" s="20" t="s">
        <v>64</v>
      </c>
      <c r="D6" s="20" t="s">
        <v>27</v>
      </c>
      <c r="E6" s="18" t="s">
        <v>32</v>
      </c>
      <c r="F6" s="11" t="s">
        <v>55</v>
      </c>
      <c r="G6" s="9"/>
      <c r="H6" s="38">
        <v>101007261</v>
      </c>
      <c r="I6" s="39" t="s">
        <v>56</v>
      </c>
      <c r="J6" s="40">
        <v>3217268268</v>
      </c>
      <c r="K6" s="40"/>
      <c r="L6" s="2">
        <v>120000</v>
      </c>
      <c r="M6" s="2"/>
      <c r="N6" s="2">
        <v>120000</v>
      </c>
      <c r="O6" s="33"/>
      <c r="P6" s="33"/>
    </row>
    <row r="7" spans="1:18" s="24" customFormat="1" x14ac:dyDescent="0.35">
      <c r="A7" s="18" t="s">
        <v>19</v>
      </c>
      <c r="B7" s="19">
        <v>45931</v>
      </c>
      <c r="C7" s="20" t="s">
        <v>64</v>
      </c>
      <c r="D7" s="20" t="s">
        <v>27</v>
      </c>
      <c r="E7" s="18" t="s">
        <v>46</v>
      </c>
      <c r="F7" s="20" t="s">
        <v>70</v>
      </c>
      <c r="G7" s="18">
        <v>122537</v>
      </c>
      <c r="H7" s="17">
        <v>1088010893</v>
      </c>
      <c r="I7" s="37" t="s">
        <v>71</v>
      </c>
      <c r="J7"/>
      <c r="K7" s="18"/>
      <c r="L7" s="23">
        <v>110000</v>
      </c>
      <c r="M7" s="23"/>
      <c r="N7" s="23">
        <v>110000</v>
      </c>
    </row>
    <row r="8" spans="1:18" s="24" customFormat="1" x14ac:dyDescent="0.35">
      <c r="A8" s="18" t="s">
        <v>19</v>
      </c>
      <c r="B8" s="19">
        <v>45931</v>
      </c>
      <c r="C8" s="20" t="s">
        <v>64</v>
      </c>
      <c r="D8" s="20" t="s">
        <v>27</v>
      </c>
      <c r="E8" s="18" t="s">
        <v>46</v>
      </c>
      <c r="F8" s="20" t="s">
        <v>72</v>
      </c>
      <c r="G8" s="18">
        <v>122537</v>
      </c>
      <c r="H8" s="17">
        <v>1060267447</v>
      </c>
      <c r="I8" s="35" t="s">
        <v>73</v>
      </c>
      <c r="J8"/>
      <c r="K8" s="18"/>
      <c r="L8" s="23">
        <v>110000</v>
      </c>
      <c r="M8" s="23"/>
      <c r="N8" s="23">
        <v>110000</v>
      </c>
    </row>
    <row r="9" spans="1:18" s="24" customFormat="1" x14ac:dyDescent="0.35">
      <c r="A9" s="18" t="s">
        <v>19</v>
      </c>
      <c r="B9" s="19">
        <v>45932</v>
      </c>
      <c r="C9" s="20" t="s">
        <v>64</v>
      </c>
      <c r="D9" s="20" t="s">
        <v>27</v>
      </c>
      <c r="E9" s="18" t="s">
        <v>46</v>
      </c>
      <c r="F9" s="20" t="s">
        <v>70</v>
      </c>
      <c r="G9" s="18">
        <v>119956</v>
      </c>
      <c r="H9" s="21">
        <v>1010075081</v>
      </c>
      <c r="I9" s="22" t="s">
        <v>74</v>
      </c>
      <c r="J9" s="14">
        <v>3015813461</v>
      </c>
      <c r="K9" s="14"/>
      <c r="L9" s="23">
        <v>100000</v>
      </c>
      <c r="M9" s="23"/>
      <c r="N9" s="23">
        <v>100000</v>
      </c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8"/>
      <c r="K11" s="18"/>
      <c r="L11" s="23"/>
      <c r="M11" s="23"/>
      <c r="N11" s="23"/>
    </row>
    <row r="12" spans="1:18" s="34" customFormat="1" x14ac:dyDescent="0.35">
      <c r="B12" s="28"/>
      <c r="C12" s="29"/>
      <c r="D12" s="29"/>
      <c r="E12" s="27"/>
      <c r="F12" s="29"/>
      <c r="G12" s="27"/>
      <c r="H12" s="30"/>
      <c r="I12" s="31"/>
      <c r="J12" s="32"/>
      <c r="K12" s="32"/>
      <c r="L12" s="33"/>
      <c r="M12" s="33"/>
      <c r="N12" s="33"/>
    </row>
    <row r="13" spans="1:18" s="24" customFormat="1" x14ac:dyDescent="0.35">
      <c r="B13" s="19"/>
      <c r="C13" s="20"/>
      <c r="D13" s="20"/>
      <c r="E13" s="18"/>
      <c r="F13" s="20"/>
      <c r="G13" s="18"/>
      <c r="H13" s="21"/>
      <c r="I13" s="22"/>
      <c r="J13" s="14"/>
      <c r="K13" s="14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s="24" customFormat="1" x14ac:dyDescent="0.35">
      <c r="A15" s="18"/>
      <c r="B15" s="19"/>
      <c r="C15" s="20"/>
      <c r="D15" s="20"/>
      <c r="E15" s="18"/>
      <c r="F15" s="20"/>
      <c r="G15" s="18"/>
      <c r="H15" s="21"/>
      <c r="I15" s="22"/>
      <c r="J15" s="18"/>
      <c r="K15" s="18"/>
      <c r="L15" s="23"/>
      <c r="M15" s="23"/>
      <c r="N15" s="23"/>
    </row>
    <row r="16" spans="1:18" x14ac:dyDescent="0.35">
      <c r="L16" s="2"/>
      <c r="M16" s="2"/>
      <c r="N16" s="2">
        <f>N2+N3+N4+N5+N6+N7+N8+N9</f>
        <v>838950</v>
      </c>
    </row>
    <row r="17" spans="10:14" x14ac:dyDescent="0.35">
      <c r="N17" s="26">
        <f>N16</f>
        <v>838950</v>
      </c>
    </row>
    <row r="23" spans="10:14" x14ac:dyDescent="0.35">
      <c r="J23" s="3" t="s">
        <v>51</v>
      </c>
      <c r="K23" s="4">
        <f>N16</f>
        <v>838950</v>
      </c>
    </row>
    <row r="24" spans="10:14" x14ac:dyDescent="0.35">
      <c r="J24" s="5" t="s">
        <v>52</v>
      </c>
      <c r="K24" s="12">
        <f>K25-K23</f>
        <v>661050</v>
      </c>
    </row>
    <row r="25" spans="10:14" x14ac:dyDescent="0.35">
      <c r="J25" s="6" t="s">
        <v>53</v>
      </c>
      <c r="K25" s="7">
        <v>1500000</v>
      </c>
    </row>
  </sheetData>
  <autoFilter ref="A1:N1" xr:uid="{B61D718F-99CB-4C18-9EEB-8F11ACE89B6E}"/>
  <sortState xmlns:xlrd2="http://schemas.microsoft.com/office/spreadsheetml/2017/richdata2" ref="A3:N5">
    <sortCondition ref="B3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D20:D1048576 D16:D17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E3:E1048576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57</v>
      </c>
      <c r="D2" s="22" t="s">
        <v>58</v>
      </c>
    </row>
    <row r="11" spans="1:12" x14ac:dyDescent="0.35">
      <c r="A11" s="20" t="s">
        <v>64</v>
      </c>
      <c r="B11" s="20" t="s">
        <v>27</v>
      </c>
      <c r="C11" s="18"/>
      <c r="D11" s="20" t="s">
        <v>65</v>
      </c>
      <c r="E11" s="18"/>
      <c r="F11" s="21">
        <v>101007261</v>
      </c>
      <c r="G11" s="22" t="s">
        <v>56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BFD3A4-0F02-4E66-8575-7891BC72C635}"/>
</file>

<file path=customXml/itemProps2.xml><?xml version="1.0" encoding="utf-8"?>
<ds:datastoreItem xmlns:ds="http://schemas.openxmlformats.org/officeDocument/2006/customXml" ds:itemID="{9240968A-4F5A-4809-AE06-A43C25CC91DA}"/>
</file>

<file path=customXml/itemProps3.xml><?xml version="1.0" encoding="utf-8"?>
<ds:datastoreItem xmlns:ds="http://schemas.openxmlformats.org/officeDocument/2006/customXml" ds:itemID="{067E6574-58CB-4707-9F44-1D35957BF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2025-10-03T20:41:11Z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