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grupoafiansa-my.sharepoint.com/personal/lady_rodriguez_spagrupoinmobiliario_com/Documents/BACKUP LADY/DOCUMENTOS LADY/COMPRAS DE CARTERA/2024/MEDELLIN/NUEVO SUR/"/>
    </mc:Choice>
  </mc:AlternateContent>
  <xr:revisionPtr revIDLastSave="0" documentId="8_{364CD47C-C041-4BE4-85DD-83721B712FB8}" xr6:coauthVersionLast="47" xr6:coauthVersionMax="47" xr10:uidLastSave="{00000000-0000-0000-0000-000000000000}"/>
  <bookViews>
    <workbookView xWindow="-120" yWindow="-120" windowWidth="20730" windowHeight="11160" xr2:uid="{09B4012D-1A52-4567-85C1-980012F22811}"/>
  </bookViews>
  <sheets>
    <sheet name="MATRIZ" sheetId="1" r:id="rId1"/>
    <sheet name="INGRESOS OCT" sheetId="5" r:id="rId2"/>
    <sheet name="POSIBLES INGRESOS NOV" sheetId="6" r:id="rId3"/>
    <sheet name="NO ENTRAN" sheetId="4" r:id="rId4"/>
    <sheet name="LIQUIDACION CORTE SEP" sheetId="3" r:id="rId5"/>
    <sheet name="CRUCES CORTE SEP" sheetId="7" r:id="rId6"/>
    <sheet name="INSTRUCTIVO" sheetId="2" r:id="rId7"/>
  </sheets>
  <definedNames>
    <definedName name="_xlnm._FilterDatabase" localSheetId="1" hidden="1">'INGRESOS OCT'!$A$1:$JH$1</definedName>
    <definedName name="_xlnm._FilterDatabase" localSheetId="0" hidden="1">MATRIZ!$A$1:$JG$1</definedName>
    <definedName name="_xlnm._FilterDatabase" localSheetId="3" hidden="1">'NO ENTRAN'!$A$1:$JD$1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3" l="1"/>
  <c r="BA106" i="1"/>
  <c r="G7" i="7"/>
  <c r="B15" i="7"/>
  <c r="I6" i="3"/>
  <c r="B5" i="3"/>
  <c r="B4" i="3"/>
  <c r="B3" i="3"/>
  <c r="AO106" i="1"/>
  <c r="AV8" i="6"/>
  <c r="AV7" i="6"/>
  <c r="AV6" i="6"/>
  <c r="AV5" i="6"/>
  <c r="AV4" i="6"/>
  <c r="AV3" i="6"/>
  <c r="AV2" i="6"/>
  <c r="AP99" i="4" l="1"/>
  <c r="AV99" i="4"/>
  <c r="AZ99" i="4"/>
  <c r="BA99" i="4"/>
  <c r="BB99" i="4"/>
  <c r="AV8" i="5" l="1"/>
  <c r="AZ98" i="4"/>
  <c r="AU98" i="4"/>
  <c r="AO98" i="4"/>
  <c r="AZ97" i="4"/>
  <c r="AY97" i="4"/>
  <c r="AU97" i="4"/>
  <c r="AO97" i="4"/>
  <c r="BA97" i="4" l="1"/>
  <c r="BA98" i="4"/>
  <c r="AY98" i="4"/>
  <c r="AZ96" i="4" l="1"/>
  <c r="AU96" i="4"/>
  <c r="AO96" i="4"/>
  <c r="AY96" i="4" s="1"/>
  <c r="BA96" i="4" l="1"/>
  <c r="AP9" i="5" l="1"/>
  <c r="AP17" i="5"/>
  <c r="AP10" i="5"/>
  <c r="AV10" i="5" s="1"/>
  <c r="AP2" i="5"/>
  <c r="AV2" i="5" s="1"/>
  <c r="AP16" i="5"/>
  <c r="AV16" i="5" s="1"/>
  <c r="AP6" i="5"/>
  <c r="AP15" i="5"/>
  <c r="AP14" i="5"/>
  <c r="AV14" i="5" s="1"/>
  <c r="AP13" i="5"/>
  <c r="AP3" i="5"/>
  <c r="AP12" i="5"/>
  <c r="AV12" i="5" s="1"/>
  <c r="AP5" i="5"/>
  <c r="AV5" i="5" s="1"/>
  <c r="AP4" i="5"/>
  <c r="AP11" i="5"/>
  <c r="AV11" i="5" s="1"/>
  <c r="AP20" i="5"/>
  <c r="AV20" i="5" s="1"/>
  <c r="AP19" i="5"/>
  <c r="AP18" i="5"/>
  <c r="AP7" i="5"/>
  <c r="BA7" i="5"/>
  <c r="BA18" i="5"/>
  <c r="BA19" i="5"/>
  <c r="BA20" i="5"/>
  <c r="BA11" i="5"/>
  <c r="BA4" i="5"/>
  <c r="BA5" i="5"/>
  <c r="BA12" i="5"/>
  <c r="BA3" i="5"/>
  <c r="BA13" i="5"/>
  <c r="BA14" i="5"/>
  <c r="BA15" i="5"/>
  <c r="BA6" i="5"/>
  <c r="BA16" i="5"/>
  <c r="BA2" i="5"/>
  <c r="BA10" i="5"/>
  <c r="BA17" i="5"/>
  <c r="BA9" i="5"/>
  <c r="AZ5" i="5" l="1"/>
  <c r="AZ2" i="5"/>
  <c r="BB15" i="5"/>
  <c r="AZ14" i="5"/>
  <c r="BB2" i="5"/>
  <c r="AZ16" i="5"/>
  <c r="AZ3" i="5"/>
  <c r="AV3" i="5"/>
  <c r="AZ18" i="5"/>
  <c r="AV18" i="5"/>
  <c r="AZ9" i="5"/>
  <c r="AV9" i="5"/>
  <c r="AZ15" i="5"/>
  <c r="AV15" i="5"/>
  <c r="AZ12" i="5"/>
  <c r="AZ6" i="5"/>
  <c r="AV6" i="5"/>
  <c r="AZ13" i="5"/>
  <c r="AV13" i="5"/>
  <c r="AZ4" i="5"/>
  <c r="AV4" i="5"/>
  <c r="AZ10" i="5"/>
  <c r="AZ17" i="5"/>
  <c r="AV17" i="5"/>
  <c r="AZ19" i="5"/>
  <c r="AV19" i="5"/>
  <c r="AZ7" i="5"/>
  <c r="AV7" i="5"/>
  <c r="BB14" i="5"/>
  <c r="BB19" i="5"/>
  <c r="BB9" i="5"/>
  <c r="BB13" i="5"/>
  <c r="BB18" i="5"/>
  <c r="BB7" i="5"/>
  <c r="BB16" i="5"/>
  <c r="BB17" i="5"/>
  <c r="BB4" i="5"/>
  <c r="BB3" i="5"/>
  <c r="BB20" i="5"/>
  <c r="BB11" i="5"/>
  <c r="BB5" i="5"/>
  <c r="BB10" i="5"/>
  <c r="BB12" i="5"/>
  <c r="BB6" i="5"/>
  <c r="AZ11" i="5"/>
  <c r="AZ20" i="5"/>
  <c r="AZ5" i="4" l="1"/>
  <c r="AU5" i="4"/>
  <c r="AO5" i="4"/>
  <c r="BA5" i="4" s="1"/>
  <c r="AZ50" i="1" l="1"/>
  <c r="AU50" i="1"/>
  <c r="AO50" i="1"/>
  <c r="AZ3" i="1"/>
  <c r="AU3" i="1"/>
  <c r="AO3" i="1"/>
  <c r="AZ95" i="4"/>
  <c r="BA95" i="4" s="1"/>
  <c r="AU95" i="4"/>
  <c r="AO95" i="4"/>
  <c r="AZ94" i="4"/>
  <c r="AU94" i="4"/>
  <c r="AO94" i="4"/>
  <c r="AZ93" i="4"/>
  <c r="BA93" i="4" s="1"/>
  <c r="AU93" i="4"/>
  <c r="AO93" i="4"/>
  <c r="AZ92" i="4"/>
  <c r="BA92" i="4" s="1"/>
  <c r="AU92" i="4"/>
  <c r="AO92" i="4"/>
  <c r="BA94" i="4" l="1"/>
  <c r="BA50" i="1"/>
  <c r="BA3" i="1"/>
  <c r="B20" i="3"/>
  <c r="AU49" i="4" l="1"/>
  <c r="AJ49" i="4"/>
  <c r="AV49" i="4" s="1"/>
  <c r="AT49" i="4" l="1"/>
  <c r="AJ50" i="4" l="1"/>
  <c r="AT50" i="4" s="1"/>
  <c r="AU50" i="4"/>
  <c r="AJ34" i="4"/>
  <c r="AU34" i="4"/>
  <c r="AJ80" i="4"/>
  <c r="AP80" i="4" s="1"/>
  <c r="AU80" i="4"/>
  <c r="AJ39" i="4"/>
  <c r="AT39" i="4" s="1"/>
  <c r="AU39" i="4"/>
  <c r="AJ68" i="4"/>
  <c r="AT68" i="4" s="1"/>
  <c r="AU68" i="4"/>
  <c r="AJ82" i="4"/>
  <c r="AT82" i="4" s="1"/>
  <c r="AU82" i="4"/>
  <c r="AJ33" i="4"/>
  <c r="AT33" i="4" s="1"/>
  <c r="AU33" i="4"/>
  <c r="AU74" i="4"/>
  <c r="AJ74" i="4"/>
  <c r="AT74" i="4" s="1"/>
  <c r="AU45" i="4"/>
  <c r="AJ45" i="4"/>
  <c r="AJ57" i="4"/>
  <c r="AU57" i="4"/>
  <c r="AP39" i="4" l="1"/>
  <c r="AT80" i="4"/>
  <c r="AV34" i="4"/>
  <c r="AV50" i="4"/>
  <c r="AV39" i="4"/>
  <c r="AT34" i="4"/>
  <c r="AV33" i="4"/>
  <c r="AV80" i="4"/>
  <c r="AV68" i="4"/>
  <c r="AV82" i="4"/>
  <c r="AV74" i="4"/>
  <c r="AV57" i="4"/>
  <c r="AV45" i="4"/>
  <c r="AT45" i="4"/>
  <c r="AT57" i="4"/>
  <c r="AN78" i="4" l="1"/>
  <c r="AX78" i="4" s="1"/>
  <c r="AY78" i="4"/>
  <c r="AN77" i="4"/>
  <c r="AX77" i="4" s="1"/>
  <c r="AY77" i="4"/>
  <c r="AN65" i="4"/>
  <c r="AX65" i="4" s="1"/>
  <c r="AY65" i="4"/>
  <c r="B8" i="3"/>
  <c r="AZ65" i="4" l="1"/>
  <c r="AZ78" i="4"/>
  <c r="AZ77" i="4"/>
  <c r="AN44" i="4" l="1"/>
  <c r="AX44" i="4" s="1"/>
  <c r="AY44" i="4"/>
  <c r="AZ44" i="4" l="1"/>
  <c r="AN43" i="4" l="1"/>
  <c r="AX43" i="4" s="1"/>
  <c r="AY43" i="4"/>
  <c r="AZ43" i="4" l="1"/>
  <c r="AX6" i="4"/>
  <c r="AM6" i="4"/>
  <c r="AX3" i="4"/>
  <c r="AM3" i="4"/>
  <c r="AW3" i="4" s="1"/>
  <c r="AX4" i="4"/>
  <c r="AM4" i="4"/>
  <c r="AW4" i="4" s="1"/>
  <c r="AX2" i="4"/>
  <c r="AM2" i="4"/>
  <c r="AW2" i="4" s="1"/>
  <c r="AX37" i="4"/>
  <c r="AM37" i="4"/>
  <c r="AW37" i="4" s="1"/>
  <c r="AX32" i="4"/>
  <c r="AM32" i="4"/>
  <c r="AW32" i="4" s="1"/>
  <c r="AX36" i="4"/>
  <c r="AM36" i="4"/>
  <c r="AX48" i="4"/>
  <c r="AM48" i="4"/>
  <c r="AW48" i="4" s="1"/>
  <c r="AY6" i="4" l="1"/>
  <c r="AY36" i="4"/>
  <c r="AY4" i="4"/>
  <c r="AY37" i="4"/>
  <c r="AW6" i="4"/>
  <c r="AW36" i="4"/>
  <c r="AY3" i="4"/>
  <c r="AY2" i="4"/>
  <c r="AY48" i="4"/>
  <c r="AY32" i="4"/>
  <c r="AM79" i="4"/>
  <c r="AY79" i="4" s="1"/>
  <c r="AT79" i="4"/>
  <c r="AU79" i="4" s="1"/>
  <c r="AZ79" i="4"/>
  <c r="AY12" i="4"/>
  <c r="AS12" i="4"/>
  <c r="AT12" i="4" s="1"/>
  <c r="AL12" i="4"/>
  <c r="AY11" i="4"/>
  <c r="AS11" i="4"/>
  <c r="AT11" i="4" s="1"/>
  <c r="AL11" i="4"/>
  <c r="AX11" i="4" s="1"/>
  <c r="AY10" i="4"/>
  <c r="AS10" i="4"/>
  <c r="AT10" i="4" s="1"/>
  <c r="AL10" i="4"/>
  <c r="AY9" i="4"/>
  <c r="AS9" i="4"/>
  <c r="AT9" i="4" s="1"/>
  <c r="AL9" i="4"/>
  <c r="AX9" i="4" s="1"/>
  <c r="AY8" i="4"/>
  <c r="AS8" i="4"/>
  <c r="AT8" i="4" s="1"/>
  <c r="AL8" i="4"/>
  <c r="AX8" i="4" s="1"/>
  <c r="AY31" i="4"/>
  <c r="AS31" i="4"/>
  <c r="AT31" i="4" s="1"/>
  <c r="AL31" i="4"/>
  <c r="AX31" i="4" s="1"/>
  <c r="AY30" i="4"/>
  <c r="AS30" i="4"/>
  <c r="AT30" i="4" s="1"/>
  <c r="AL30" i="4"/>
  <c r="AY7" i="4"/>
  <c r="AS7" i="4"/>
  <c r="AT7" i="4" s="1"/>
  <c r="AL7" i="4"/>
  <c r="AX7" i="4" s="1"/>
  <c r="AY28" i="4"/>
  <c r="AL28" i="4"/>
  <c r="AY27" i="4"/>
  <c r="AS27" i="4"/>
  <c r="AT27" i="4" s="1"/>
  <c r="AL27" i="4"/>
  <c r="AX27" i="4" s="1"/>
  <c r="AY26" i="4"/>
  <c r="AS26" i="4"/>
  <c r="AT26" i="4" s="1"/>
  <c r="AL26" i="4"/>
  <c r="AY25" i="4"/>
  <c r="AS25" i="4"/>
  <c r="AT25" i="4" s="1"/>
  <c r="AL25" i="4"/>
  <c r="AY24" i="4"/>
  <c r="AS24" i="4"/>
  <c r="AT24" i="4" s="1"/>
  <c r="AL24" i="4"/>
  <c r="AX24" i="4" s="1"/>
  <c r="AY23" i="4"/>
  <c r="AS23" i="4"/>
  <c r="AT23" i="4" s="1"/>
  <c r="AL23" i="4"/>
  <c r="AY22" i="4"/>
  <c r="AS22" i="4"/>
  <c r="AT22" i="4" s="1"/>
  <c r="AL22" i="4"/>
  <c r="AX22" i="4" s="1"/>
  <c r="AY21" i="4"/>
  <c r="AS21" i="4"/>
  <c r="AT21" i="4" s="1"/>
  <c r="AL21" i="4"/>
  <c r="AX21" i="4" s="1"/>
  <c r="AY20" i="4"/>
  <c r="AS20" i="4"/>
  <c r="AT20" i="4" s="1"/>
  <c r="AL20" i="4"/>
  <c r="AX20" i="4" s="1"/>
  <c r="AY19" i="4"/>
  <c r="AS19" i="4"/>
  <c r="AT19" i="4" s="1"/>
  <c r="AL19" i="4"/>
  <c r="AY18" i="4"/>
  <c r="AS18" i="4"/>
  <c r="AT18" i="4" s="1"/>
  <c r="AL18" i="4"/>
  <c r="AX18" i="4" s="1"/>
  <c r="AY17" i="4"/>
  <c r="AS17" i="4"/>
  <c r="AT17" i="4" s="1"/>
  <c r="AL17" i="4"/>
  <c r="AX17" i="4" s="1"/>
  <c r="AY16" i="4"/>
  <c r="AS16" i="4"/>
  <c r="AT16" i="4" s="1"/>
  <c r="AL16" i="4"/>
  <c r="AX16" i="4" s="1"/>
  <c r="AY15" i="4"/>
  <c r="AS15" i="4"/>
  <c r="AT15" i="4" s="1"/>
  <c r="AL15" i="4"/>
  <c r="AY29" i="4"/>
  <c r="AS29" i="4"/>
  <c r="AT29" i="4" s="1"/>
  <c r="AL29" i="4"/>
  <c r="AX29" i="4" s="1"/>
  <c r="AY14" i="4"/>
  <c r="AS14" i="4"/>
  <c r="AT14" i="4" s="1"/>
  <c r="AL14" i="4"/>
  <c r="AX14" i="4" s="1"/>
  <c r="AZ28" i="4" l="1"/>
  <c r="AZ15" i="4"/>
  <c r="AZ12" i="4"/>
  <c r="AZ23" i="4"/>
  <c r="BA79" i="4"/>
  <c r="AZ10" i="4"/>
  <c r="AZ11" i="4"/>
  <c r="AZ25" i="4"/>
  <c r="AZ7" i="4"/>
  <c r="AZ30" i="4"/>
  <c r="AZ9" i="4"/>
  <c r="AZ17" i="4"/>
  <c r="AZ18" i="4"/>
  <c r="AX12" i="4"/>
  <c r="AZ16" i="4"/>
  <c r="AZ31" i="4"/>
  <c r="AZ8" i="4"/>
  <c r="AX30" i="4"/>
  <c r="AX10" i="4"/>
  <c r="AZ29" i="4"/>
  <c r="AZ19" i="4"/>
  <c r="AX25" i="4"/>
  <c r="AZ21" i="4"/>
  <c r="AZ24" i="4"/>
  <c r="AZ26" i="4"/>
  <c r="AR28" i="4"/>
  <c r="AS28" i="4" s="1"/>
  <c r="AT28" i="4" s="1"/>
  <c r="AZ14" i="4"/>
  <c r="AX28" i="4"/>
  <c r="AZ20" i="4"/>
  <c r="AZ22" i="4"/>
  <c r="AZ27" i="4"/>
  <c r="AX15" i="4"/>
  <c r="AX19" i="4"/>
  <c r="AX23" i="4"/>
  <c r="AX26" i="4"/>
  <c r="AO56" i="1" l="1"/>
  <c r="AO57" i="1"/>
  <c r="AO58" i="1"/>
  <c r="AO102" i="1"/>
  <c r="AO104" i="1"/>
  <c r="AO4" i="1"/>
  <c r="AO96" i="1"/>
  <c r="AO94" i="1"/>
  <c r="AO5" i="1"/>
  <c r="AO18" i="1"/>
  <c r="AO19" i="1"/>
  <c r="AO59" i="1"/>
  <c r="AO20" i="1"/>
  <c r="AO21" i="1"/>
  <c r="AU21" i="1" s="1"/>
  <c r="AO54" i="1"/>
  <c r="AO22" i="1"/>
  <c r="AO60" i="1"/>
  <c r="AU60" i="1" s="1"/>
  <c r="AO61" i="1"/>
  <c r="AO62" i="1"/>
  <c r="AO63" i="1"/>
  <c r="AO103" i="1"/>
  <c r="AO55" i="1"/>
  <c r="AO23" i="1"/>
  <c r="AO6" i="1"/>
  <c r="AO24" i="1"/>
  <c r="AU24" i="1" s="1"/>
  <c r="AO64" i="1"/>
  <c r="AO65" i="1"/>
  <c r="AO7" i="1"/>
  <c r="AU7" i="1" s="1"/>
  <c r="AO66" i="1"/>
  <c r="AO67" i="1"/>
  <c r="AO8" i="1"/>
  <c r="AO15" i="1"/>
  <c r="AO68" i="1"/>
  <c r="AO69" i="1"/>
  <c r="AO9" i="1"/>
  <c r="AO52" i="1"/>
  <c r="AO70" i="1"/>
  <c r="AO71" i="1"/>
  <c r="AO10" i="1"/>
  <c r="AO11" i="1"/>
  <c r="AO72" i="1"/>
  <c r="AO73" i="1"/>
  <c r="AO74" i="1"/>
  <c r="AO12" i="1"/>
  <c r="AO99" i="1"/>
  <c r="AO75" i="1"/>
  <c r="AO100" i="1"/>
  <c r="AO76" i="1"/>
  <c r="AO53" i="1"/>
  <c r="AO77" i="1"/>
  <c r="AU77" i="1" s="1"/>
  <c r="AO16" i="1"/>
  <c r="AO78" i="1"/>
  <c r="AU78" i="1" s="1"/>
  <c r="AO79" i="1"/>
  <c r="AO80" i="1"/>
  <c r="AO81" i="1"/>
  <c r="AU81" i="1" s="1"/>
  <c r="AO82" i="1"/>
  <c r="AO13" i="1"/>
  <c r="AO46" i="1"/>
  <c r="AO83" i="1"/>
  <c r="AO84" i="1"/>
  <c r="AO85" i="1"/>
  <c r="AO47" i="1"/>
  <c r="AO86" i="1"/>
  <c r="AO25" i="1"/>
  <c r="AO26" i="1"/>
  <c r="AO2" i="1"/>
  <c r="AO97" i="1"/>
  <c r="AO27" i="1"/>
  <c r="AO51" i="1"/>
  <c r="AO28" i="1"/>
  <c r="AO87" i="1"/>
  <c r="AO88" i="1"/>
  <c r="AO89" i="1"/>
  <c r="AO90" i="1"/>
  <c r="AO91" i="1"/>
  <c r="AO45" i="1"/>
  <c r="AO29" i="1"/>
  <c r="AO92" i="1"/>
  <c r="AO30" i="1"/>
  <c r="AO101" i="1"/>
  <c r="AO31" i="1"/>
  <c r="AO98" i="1"/>
  <c r="AO14" i="1"/>
  <c r="AO32" i="1"/>
  <c r="AO33" i="1"/>
  <c r="AO34" i="1"/>
  <c r="AO44" i="1"/>
  <c r="AO35" i="1"/>
  <c r="AO17" i="1"/>
  <c r="AO48" i="1"/>
  <c r="AO36" i="1"/>
  <c r="AO37" i="1"/>
  <c r="AO38" i="1"/>
  <c r="AO39" i="1"/>
  <c r="AO49" i="1"/>
  <c r="AO105" i="1"/>
  <c r="AO40" i="1"/>
  <c r="AO43" i="1"/>
  <c r="AO41" i="1"/>
  <c r="AO93" i="1"/>
  <c r="AO42" i="1"/>
  <c r="AU54" i="1"/>
  <c r="AW91" i="4"/>
  <c r="AX91" i="4" s="1"/>
  <c r="AV91" i="4"/>
  <c r="AT91" i="4"/>
  <c r="AW90" i="4"/>
  <c r="AX90" i="4" s="1"/>
  <c r="AV90" i="4"/>
  <c r="AT90" i="4"/>
  <c r="AW89" i="4"/>
  <c r="AX89" i="4" s="1"/>
  <c r="AV89" i="4"/>
  <c r="AT89" i="4"/>
  <c r="AW88" i="4"/>
  <c r="AX88" i="4" s="1"/>
  <c r="AV88" i="4"/>
  <c r="AT88" i="4"/>
  <c r="AW87" i="4"/>
  <c r="AX87" i="4" s="1"/>
  <c r="AV87" i="4"/>
  <c r="AT87" i="4"/>
  <c r="AW86" i="4"/>
  <c r="AX86" i="4" s="1"/>
  <c r="AV86" i="4"/>
  <c r="AT86" i="4"/>
  <c r="AW85" i="4"/>
  <c r="AX85" i="4" s="1"/>
  <c r="AV85" i="4"/>
  <c r="AT85" i="4"/>
  <c r="AW84" i="4"/>
  <c r="AX84" i="4" s="1"/>
  <c r="AV84" i="4"/>
  <c r="AT84" i="4"/>
  <c r="AW52" i="4" l="1"/>
  <c r="AX52" i="4" s="1"/>
  <c r="AV52" i="4"/>
  <c r="AT52" i="4"/>
  <c r="AU81" i="4"/>
  <c r="AV81" i="4" s="1"/>
  <c r="AT81" i="4"/>
  <c r="AR81" i="4"/>
  <c r="AR83" i="4" l="1"/>
  <c r="AT83" i="4"/>
  <c r="AU83" i="4"/>
  <c r="AV83" i="4" s="1"/>
  <c r="AU38" i="4"/>
  <c r="AV38" i="4" s="1"/>
  <c r="AT38" i="4"/>
  <c r="AR38" i="4"/>
  <c r="AU76" i="4"/>
  <c r="AV76" i="4" s="1"/>
  <c r="AT76" i="4"/>
  <c r="AR76" i="4"/>
  <c r="AU58" i="4"/>
  <c r="AV58" i="4" s="1"/>
  <c r="AT58" i="4"/>
  <c r="AR58" i="4"/>
  <c r="AU53" i="4"/>
  <c r="AV53" i="4" s="1"/>
  <c r="AT53" i="4"/>
  <c r="AR53" i="4"/>
  <c r="AU51" i="4"/>
  <c r="AV51" i="4" s="1"/>
  <c r="AT51" i="4"/>
  <c r="AR51" i="4"/>
  <c r="AU47" i="4"/>
  <c r="AV47" i="4" s="1"/>
  <c r="AT47" i="4"/>
  <c r="AR47" i="4"/>
  <c r="AU71" i="4" l="1"/>
  <c r="AV71" i="4" s="1"/>
  <c r="AT71" i="4"/>
  <c r="AR71" i="4"/>
  <c r="AU75" i="4"/>
  <c r="AV75" i="4" s="1"/>
  <c r="AT75" i="4"/>
  <c r="AR75" i="4"/>
  <c r="AU73" i="4"/>
  <c r="AV73" i="4" s="1"/>
  <c r="AT73" i="4"/>
  <c r="AR73" i="4"/>
  <c r="AU72" i="4"/>
  <c r="AV72" i="4" s="1"/>
  <c r="AT72" i="4"/>
  <c r="AR72" i="4"/>
  <c r="AU70" i="4"/>
  <c r="AV70" i="4" s="1"/>
  <c r="AT70" i="4"/>
  <c r="AR70" i="4"/>
  <c r="AU69" i="4"/>
  <c r="AV69" i="4" s="1"/>
  <c r="AT69" i="4"/>
  <c r="AR69" i="4"/>
  <c r="AU67" i="4"/>
  <c r="AV67" i="4" s="1"/>
  <c r="AT67" i="4"/>
  <c r="AR67" i="4"/>
  <c r="AU66" i="4"/>
  <c r="AV66" i="4" s="1"/>
  <c r="AT66" i="4"/>
  <c r="AR66" i="4"/>
  <c r="AU64" i="4"/>
  <c r="AV64" i="4" s="1"/>
  <c r="AT64" i="4"/>
  <c r="AR64" i="4"/>
  <c r="AU63" i="4"/>
  <c r="AV63" i="4" s="1"/>
  <c r="AT63" i="4"/>
  <c r="AR63" i="4"/>
  <c r="AU62" i="4"/>
  <c r="AV62" i="4" s="1"/>
  <c r="AT62" i="4"/>
  <c r="AR62" i="4"/>
  <c r="AU61" i="4"/>
  <c r="AV61" i="4" s="1"/>
  <c r="AT61" i="4"/>
  <c r="AR61" i="4"/>
  <c r="AU60" i="4"/>
  <c r="AV60" i="4" s="1"/>
  <c r="AT60" i="4"/>
  <c r="AR60" i="4"/>
  <c r="AU59" i="4"/>
  <c r="AV59" i="4" s="1"/>
  <c r="AT59" i="4"/>
  <c r="AR59" i="4"/>
  <c r="AU56" i="4"/>
  <c r="AV56" i="4" s="1"/>
  <c r="AT56" i="4"/>
  <c r="AR56" i="4"/>
  <c r="AU55" i="4"/>
  <c r="AV55" i="4" s="1"/>
  <c r="AT55" i="4"/>
  <c r="AR55" i="4"/>
  <c r="AU54" i="4"/>
  <c r="AV54" i="4" s="1"/>
  <c r="AT54" i="4"/>
  <c r="AR54" i="4"/>
  <c r="AU46" i="4" l="1"/>
  <c r="AV46" i="4" s="1"/>
  <c r="AT46" i="4"/>
  <c r="AR46" i="4"/>
  <c r="AU35" i="4" l="1"/>
  <c r="AV35" i="4" s="1"/>
  <c r="AT35" i="4"/>
  <c r="AR35" i="4"/>
  <c r="AZ70" i="1"/>
  <c r="BA70" i="1" s="1"/>
  <c r="AZ73" i="1"/>
  <c r="BA73" i="1" s="1"/>
  <c r="AZ75" i="1"/>
  <c r="BA75" i="1" s="1"/>
  <c r="AZ53" i="1"/>
  <c r="BA53" i="1" s="1"/>
  <c r="AZ77" i="1"/>
  <c r="BA77" i="1" s="1"/>
  <c r="AZ78" i="1"/>
  <c r="BA78" i="1" s="1"/>
  <c r="AZ79" i="1"/>
  <c r="BA79" i="1" s="1"/>
  <c r="AZ81" i="1"/>
  <c r="BA81" i="1" s="1"/>
  <c r="AZ82" i="1"/>
  <c r="BA82" i="1" s="1"/>
  <c r="AZ46" i="1"/>
  <c r="BA46" i="1" s="1"/>
  <c r="AZ85" i="1"/>
  <c r="BA85" i="1" s="1"/>
  <c r="AZ86" i="1"/>
  <c r="BA86" i="1" s="1"/>
  <c r="AZ27" i="1"/>
  <c r="BA27" i="1" s="1"/>
  <c r="AZ87" i="1"/>
  <c r="BA87" i="1" s="1"/>
  <c r="AZ91" i="1"/>
  <c r="BA91" i="1" s="1"/>
  <c r="AZ30" i="1"/>
  <c r="BA30" i="1" s="1"/>
  <c r="AZ101" i="1"/>
  <c r="BA101" i="1" s="1"/>
  <c r="AZ31" i="1"/>
  <c r="BA31" i="1" s="1"/>
  <c r="AZ32" i="1"/>
  <c r="BA32" i="1" s="1"/>
  <c r="AZ33" i="1"/>
  <c r="BA33" i="1" s="1"/>
  <c r="AZ34" i="1"/>
  <c r="BA34" i="1" s="1"/>
  <c r="AZ44" i="1"/>
  <c r="BA44" i="1" s="1"/>
  <c r="AZ48" i="1"/>
  <c r="BA48" i="1" s="1"/>
  <c r="AZ36" i="1"/>
  <c r="BA36" i="1" s="1"/>
  <c r="AZ37" i="1"/>
  <c r="BA37" i="1" s="1"/>
  <c r="AZ38" i="1"/>
  <c r="BA38" i="1" s="1"/>
  <c r="AZ56" i="1"/>
  <c r="BA56" i="1" s="1"/>
  <c r="AZ57" i="1"/>
  <c r="BA57" i="1" s="1"/>
  <c r="AZ58" i="1"/>
  <c r="BA58" i="1" s="1"/>
  <c r="AZ102" i="1"/>
  <c r="BA102" i="1" s="1"/>
  <c r="AZ104" i="1"/>
  <c r="BA104" i="1" s="1"/>
  <c r="AZ4" i="1"/>
  <c r="BA4" i="1" s="1"/>
  <c r="AZ96" i="1"/>
  <c r="BA96" i="1" s="1"/>
  <c r="AZ94" i="1"/>
  <c r="BA94" i="1" s="1"/>
  <c r="AZ5" i="1"/>
  <c r="BA5" i="1" s="1"/>
  <c r="AZ18" i="1"/>
  <c r="BA18" i="1" s="1"/>
  <c r="AZ19" i="1"/>
  <c r="BA19" i="1" s="1"/>
  <c r="AZ59" i="1"/>
  <c r="BA59" i="1" s="1"/>
  <c r="AZ20" i="1"/>
  <c r="BA20" i="1" s="1"/>
  <c r="AZ21" i="1"/>
  <c r="BA21" i="1" s="1"/>
  <c r="AZ54" i="1"/>
  <c r="BA54" i="1" s="1"/>
  <c r="AZ22" i="1"/>
  <c r="BA22" i="1" s="1"/>
  <c r="AZ60" i="1"/>
  <c r="BA60" i="1" s="1"/>
  <c r="AZ61" i="1"/>
  <c r="BA61" i="1" s="1"/>
  <c r="AZ62" i="1"/>
  <c r="BA62" i="1" s="1"/>
  <c r="AZ63" i="1"/>
  <c r="BA63" i="1" s="1"/>
  <c r="AZ103" i="1"/>
  <c r="BA103" i="1" s="1"/>
  <c r="AZ55" i="1"/>
  <c r="BA55" i="1" s="1"/>
  <c r="AZ23" i="1"/>
  <c r="BA23" i="1" s="1"/>
  <c r="AZ6" i="1"/>
  <c r="BA6" i="1" s="1"/>
  <c r="AZ24" i="1"/>
  <c r="BA24" i="1" s="1"/>
  <c r="AZ64" i="1"/>
  <c r="BA64" i="1" s="1"/>
  <c r="AZ65" i="1"/>
  <c r="BA65" i="1" s="1"/>
  <c r="AZ7" i="1"/>
  <c r="BA7" i="1" s="1"/>
  <c r="AZ66" i="1"/>
  <c r="BA66" i="1" s="1"/>
  <c r="AZ67" i="1"/>
  <c r="BA67" i="1" s="1"/>
  <c r="AZ8" i="1"/>
  <c r="BA8" i="1" s="1"/>
  <c r="AZ15" i="1"/>
  <c r="BA15" i="1" s="1"/>
  <c r="AZ68" i="1"/>
  <c r="BA68" i="1" s="1"/>
  <c r="AZ69" i="1"/>
  <c r="BA69" i="1" s="1"/>
  <c r="AZ9" i="1"/>
  <c r="BA9" i="1" s="1"/>
  <c r="AZ52" i="1"/>
  <c r="BA52" i="1" s="1"/>
  <c r="AZ71" i="1"/>
  <c r="BA71" i="1" s="1"/>
  <c r="AZ10" i="1"/>
  <c r="BA10" i="1" s="1"/>
  <c r="AZ11" i="1"/>
  <c r="BA11" i="1" s="1"/>
  <c r="AZ72" i="1"/>
  <c r="BA72" i="1" s="1"/>
  <c r="AZ74" i="1"/>
  <c r="BA74" i="1" s="1"/>
  <c r="AZ12" i="1"/>
  <c r="BA12" i="1" s="1"/>
  <c r="AZ99" i="1"/>
  <c r="BA99" i="1" s="1"/>
  <c r="AZ100" i="1"/>
  <c r="BA100" i="1" s="1"/>
  <c r="AZ76" i="1"/>
  <c r="BA76" i="1" s="1"/>
  <c r="AZ16" i="1"/>
  <c r="BA16" i="1" s="1"/>
  <c r="AZ80" i="1"/>
  <c r="BA80" i="1" s="1"/>
  <c r="AZ13" i="1"/>
  <c r="BA13" i="1" s="1"/>
  <c r="AZ83" i="1"/>
  <c r="BA83" i="1" s="1"/>
  <c r="AZ84" i="1"/>
  <c r="BA84" i="1" s="1"/>
  <c r="AZ47" i="1"/>
  <c r="BA47" i="1" s="1"/>
  <c r="AZ25" i="1"/>
  <c r="BA25" i="1" s="1"/>
  <c r="AZ26" i="1"/>
  <c r="BA26" i="1" s="1"/>
  <c r="AZ2" i="1"/>
  <c r="BA2" i="1" s="1"/>
  <c r="AZ97" i="1"/>
  <c r="BA97" i="1" s="1"/>
  <c r="AZ51" i="1"/>
  <c r="BA51" i="1" s="1"/>
  <c r="AZ28" i="1"/>
  <c r="BA28" i="1" s="1"/>
  <c r="AZ88" i="1"/>
  <c r="BA88" i="1" s="1"/>
  <c r="AZ89" i="1"/>
  <c r="BA89" i="1" s="1"/>
  <c r="AZ90" i="1"/>
  <c r="BA90" i="1" s="1"/>
  <c r="AZ45" i="1"/>
  <c r="BA45" i="1" s="1"/>
  <c r="AZ29" i="1"/>
  <c r="BA29" i="1" s="1"/>
  <c r="AZ92" i="1"/>
  <c r="BA92" i="1" s="1"/>
  <c r="AZ98" i="1"/>
  <c r="BA98" i="1" s="1"/>
  <c r="AZ14" i="1"/>
  <c r="BA14" i="1" s="1"/>
  <c r="AZ35" i="1"/>
  <c r="BA35" i="1" s="1"/>
  <c r="AZ17" i="1"/>
  <c r="BA17" i="1" s="1"/>
  <c r="AZ39" i="1"/>
  <c r="BA39" i="1" s="1"/>
  <c r="AZ49" i="1"/>
  <c r="BA49" i="1" s="1"/>
  <c r="AZ105" i="1"/>
  <c r="BA105" i="1" s="1"/>
  <c r="AZ40" i="1"/>
  <c r="BA40" i="1" s="1"/>
  <c r="AZ43" i="1"/>
  <c r="BA43" i="1" s="1"/>
  <c r="AZ41" i="1"/>
  <c r="BA41" i="1" s="1"/>
  <c r="AZ93" i="1"/>
  <c r="BA93" i="1" s="1"/>
  <c r="AZ42" i="1"/>
  <c r="BA42" i="1" s="1"/>
  <c r="AT40" i="4" l="1"/>
  <c r="AR40" i="4"/>
  <c r="AT42" i="4"/>
  <c r="AR42" i="4"/>
  <c r="AT41" i="4"/>
  <c r="AR41" i="4"/>
  <c r="B24" i="3"/>
  <c r="B17" i="3"/>
  <c r="B25" i="3" s="1"/>
  <c r="AY80" i="1"/>
  <c r="AY76" i="1"/>
  <c r="AY99" i="1"/>
  <c r="AY74" i="1"/>
  <c r="AY72" i="1"/>
  <c r="AY71" i="1"/>
  <c r="AY65" i="1"/>
  <c r="AY64" i="1"/>
  <c r="AY23" i="1"/>
  <c r="AY61" i="1"/>
  <c r="AY22" i="1"/>
  <c r="AY20" i="1"/>
  <c r="AY18" i="1"/>
  <c r="AY96" i="1"/>
  <c r="AY104" i="1"/>
  <c r="AY42" i="1"/>
  <c r="AY93" i="1"/>
  <c r="AY41" i="1"/>
  <c r="AY43" i="1"/>
  <c r="AY40" i="1"/>
  <c r="AY105" i="1"/>
  <c r="AY49" i="1"/>
  <c r="AY39" i="1"/>
  <c r="AY38" i="1"/>
  <c r="AY37" i="1"/>
  <c r="AY36" i="1"/>
  <c r="AY48" i="1"/>
  <c r="AY17" i="1"/>
  <c r="AY35" i="1"/>
  <c r="AY44" i="1"/>
  <c r="AY34" i="1"/>
  <c r="AY33" i="1"/>
  <c r="AY32" i="1"/>
  <c r="AY14" i="1"/>
  <c r="AY98" i="1"/>
  <c r="AY31" i="1"/>
  <c r="AY101" i="1"/>
  <c r="AY30" i="1"/>
  <c r="AY92" i="1"/>
  <c r="AY29" i="1"/>
  <c r="AY45" i="1"/>
  <c r="AY91" i="1"/>
  <c r="AY90" i="1"/>
  <c r="AY89" i="1"/>
  <c r="AY88" i="1"/>
  <c r="AY87" i="1"/>
  <c r="AY28" i="1"/>
  <c r="AY51" i="1"/>
  <c r="AY27" i="1"/>
  <c r="AY97" i="1"/>
  <c r="AY2" i="1"/>
  <c r="AY26" i="1"/>
  <c r="AY25" i="1"/>
  <c r="AY86" i="1"/>
  <c r="AY47" i="1"/>
  <c r="AY85" i="1"/>
  <c r="AY84" i="1"/>
  <c r="AY83" i="1"/>
  <c r="AY46" i="1"/>
  <c r="AY13" i="1"/>
  <c r="AY82" i="1"/>
  <c r="AY81" i="1"/>
  <c r="AY79" i="1"/>
  <c r="AY78" i="1"/>
  <c r="AY16" i="1"/>
  <c r="AY77" i="1"/>
  <c r="AY53" i="1"/>
  <c r="AY100" i="1"/>
  <c r="AY75" i="1"/>
  <c r="AY12" i="1"/>
  <c r="AY73" i="1"/>
  <c r="AY11" i="1"/>
  <c r="AY10" i="1"/>
  <c r="AY70" i="1"/>
  <c r="AY52" i="1"/>
  <c r="AY9" i="1"/>
  <c r="AY69" i="1"/>
  <c r="AY68" i="1"/>
  <c r="AY15" i="1"/>
  <c r="AY8" i="1"/>
  <c r="AY67" i="1"/>
  <c r="AY66" i="1"/>
  <c r="AY7" i="1"/>
  <c r="AY24" i="1"/>
  <c r="AY6" i="1"/>
  <c r="AY55" i="1"/>
  <c r="AY103" i="1"/>
  <c r="AY63" i="1"/>
  <c r="AY62" i="1"/>
  <c r="AY60" i="1"/>
  <c r="AY54" i="1"/>
  <c r="AY21" i="1"/>
  <c r="AY59" i="1"/>
  <c r="AY19" i="1"/>
  <c r="AY5" i="1"/>
  <c r="AY94" i="1"/>
  <c r="AY4" i="1"/>
  <c r="AY102" i="1"/>
  <c r="AY58" i="1"/>
  <c r="AY57" i="1"/>
  <c r="AY56" i="1"/>
  <c r="B10" i="3" l="1"/>
</calcChain>
</file>

<file path=xl/sharedStrings.xml><?xml version="1.0" encoding="utf-8"?>
<sst xmlns="http://schemas.openxmlformats.org/spreadsheetml/2006/main" count="18787" uniqueCount="3500">
  <si>
    <t>INM CEDENTE</t>
  </si>
  <si>
    <t>CTO CEDENTE</t>
  </si>
  <si>
    <t>INM SPA</t>
  </si>
  <si>
    <t>CTO SPA</t>
  </si>
  <si>
    <t>CEDENTE</t>
  </si>
  <si>
    <t>NIT CEDENTE</t>
  </si>
  <si>
    <t>RESULTADO AFFI</t>
  </si>
  <si>
    <t>MOTIVO NEGACION</t>
  </si>
  <si>
    <t>SUBSANACION</t>
  </si>
  <si>
    <t xml:space="preserve">FACTURACION </t>
  </si>
  <si>
    <t xml:space="preserve">RECAUDO </t>
  </si>
  <si>
    <t>PAGO PP</t>
  </si>
  <si>
    <t>PAZ Y SALVO ADMIN</t>
  </si>
  <si>
    <t>PAZ Y SALVO PP</t>
  </si>
  <si>
    <t>ASEGURADORA ANTERIOR</t>
  </si>
  <si>
    <t>AFIANZADORA SPA</t>
  </si>
  <si>
    <t>No ASEGURABLE AFFI</t>
  </si>
  <si>
    <t xml:space="preserve">tipo de inmueble </t>
  </si>
  <si>
    <t>CLAUSULA CESION CTO ADMIN</t>
  </si>
  <si>
    <t>CLAUSULA CESION CTO ARR</t>
  </si>
  <si>
    <t>MES INGRESO A SPA</t>
  </si>
  <si>
    <t>FECHA POSIBLE DESOCUPACION</t>
  </si>
  <si>
    <t>MES DESOCUPACION</t>
  </si>
  <si>
    <t>TIPO DE BLOQUEO</t>
  </si>
  <si>
    <t>TIPO DE DOCUMENTO ARRENDATARIO</t>
  </si>
  <si>
    <t>NACIONALIDAD</t>
  </si>
  <si>
    <t>CEDULA O NIT</t>
  </si>
  <si>
    <t xml:space="preserve"> IVA DEL 19% </t>
  </si>
  <si>
    <t xml:space="preserve"> RETEFUENTE </t>
  </si>
  <si>
    <t xml:space="preserve"> RETEICA </t>
  </si>
  <si>
    <t xml:space="preserve"> TOTAL CANON + ADMON </t>
  </si>
  <si>
    <t xml:space="preserve"> ADMIN INCLUIDA EN VALOR DE CANON SI/NO</t>
  </si>
  <si>
    <t>TIPO DE INCREMENTO</t>
  </si>
  <si>
    <t xml:space="preserve"> INCREMENTO CONVENIDO </t>
  </si>
  <si>
    <t>% COMISION CANON CEDENTE</t>
  </si>
  <si>
    <t>RETENCION POR COMISION PP</t>
  </si>
  <si>
    <t xml:space="preserve"> VALOR COMISION CANON CEDENTE </t>
  </si>
  <si>
    <t>%COMISION ADMIN CEDENTE</t>
  </si>
  <si>
    <t xml:space="preserve"> VALOR COMISION ADMIN CEDENTE </t>
  </si>
  <si>
    <t>VALOR SEGURO CEDENTE</t>
  </si>
  <si>
    <t>% COMISION SPA</t>
  </si>
  <si>
    <t>TOTAL COMISION SPA</t>
  </si>
  <si>
    <t>VALOR GASTOS BANCARIOS</t>
  </si>
  <si>
    <t>VALOR AMPARO INTEGRAL</t>
  </si>
  <si>
    <t>VALOR CUPON</t>
  </si>
  <si>
    <t>DESTINACION</t>
  </si>
  <si>
    <t>DIRECCION INMUEBLE</t>
  </si>
  <si>
    <t>CIUDAD INMUEBLE</t>
  </si>
  <si>
    <t>CODIGO POSTAL ARRENDATARIO</t>
  </si>
  <si>
    <t>BARRIO</t>
  </si>
  <si>
    <t>ESTRATO</t>
  </si>
  <si>
    <t>REFERENCIA CATASTRAL - CHIP (BOGOTA)</t>
  </si>
  <si>
    <t>MATRICULA INMOBILIARIA</t>
  </si>
  <si>
    <t>E-MAIL
ARRENDATARIO</t>
  </si>
  <si>
    <t>TELEFONOS ARRENDATARIOS</t>
  </si>
  <si>
    <t>CELULAR ARRENDATARIOS</t>
  </si>
  <si>
    <t>DIRECCION CORRESPONDENCIA ARRENDATARIO</t>
  </si>
  <si>
    <t>CIUDAD CORRESPONDENCIA ARRENDATARIO</t>
  </si>
  <si>
    <t>FECHA INICIO CONTRATO</t>
  </si>
  <si>
    <t>FECHA FINAL CONTRATO</t>
  </si>
  <si>
    <t>FECHA DE CAUSACION</t>
  </si>
  <si>
    <t>FECHA DE CESION</t>
  </si>
  <si>
    <t>TIPO DE DOCUMENTO DEUDOR SOLIDARIO 1</t>
  </si>
  <si>
    <t>NOMBRE 1er DEDUOR SOLIDARIO</t>
  </si>
  <si>
    <t>CODIGO POSTAL DEUDOR 1</t>
  </si>
  <si>
    <t>TIPO DE DOCUMENTO DEUDOR SOLIDARIO 2</t>
  </si>
  <si>
    <t>NOMBRE 2doDEDUOR SOLIDARIO</t>
  </si>
  <si>
    <t>CODIGO POSTAL DEUDOR 2</t>
  </si>
  <si>
    <t>TIPO DE DOCUMENTO DEUDOR SOLIDARIO 3</t>
  </si>
  <si>
    <t>NOMBRE 3er DEDUOR SOLIDARIO</t>
  </si>
  <si>
    <t>CODIGO POSTAL DEUDOR 3</t>
  </si>
  <si>
    <t>TIPO DE DOCUMENTO DEUDOR SOLIDARIO 4</t>
  </si>
  <si>
    <t>NOMBRE 4er DEDUOR SOLIDARIO</t>
  </si>
  <si>
    <t>CODIGO POSTAL DEUDOR 4</t>
  </si>
  <si>
    <t>TIPO DE DOCUMENTO PROPIETARIO</t>
  </si>
  <si>
    <t>CEDULA O NIT PROPIETARIO</t>
  </si>
  <si>
    <t>REGIMEN TRIBUTARIO PROPIETARIO</t>
  </si>
  <si>
    <t>CIUDAD DE RESIDENCIA PROPIETARIO</t>
  </si>
  <si>
    <t>CODIGO POSTAL PROPIETARIO</t>
  </si>
  <si>
    <t>BENEFICIARIO DE GIRO</t>
  </si>
  <si>
    <t>CEDULA BENEFICARIO GIRO</t>
  </si>
  <si>
    <t>FORMA DE PAGO
(TRANS - CHEQUE)</t>
  </si>
  <si>
    <t>BANCO</t>
  </si>
  <si>
    <t>TIPO DE CUENTA</t>
  </si>
  <si>
    <t>No DE CUENTA</t>
  </si>
  <si>
    <t>DIA DE PAGO</t>
  </si>
  <si>
    <t xml:space="preserve">COPROPIETARIO 1 </t>
  </si>
  <si>
    <t>TIPO DE DOCUMENTO COPROPIETARIO 1</t>
  </si>
  <si>
    <t>CEDULA COPROPIETARIO 1</t>
  </si>
  <si>
    <t>PARTICIPACIÓN COP 1</t>
  </si>
  <si>
    <t>DIRECCION DE CORRESPONDENCIA COP 1</t>
  </si>
  <si>
    <t>CELULAR COP 1</t>
  </si>
  <si>
    <t>E-MAIL COP 1</t>
  </si>
  <si>
    <t>REGIMEN TRIBUTARIO COP 1</t>
  </si>
  <si>
    <t>CIUDAD DE RESIDENCIA PROPIETARIO COP 1</t>
  </si>
  <si>
    <t>BENEFICIARIO DE GIRO COP 1</t>
  </si>
  <si>
    <t>CEDULA BENEFICARIO GIRO COP 1</t>
  </si>
  <si>
    <t>FORMA DE PAGO
(TRANS - CHEQUE) COP 1</t>
  </si>
  <si>
    <t>BANCO COP 1</t>
  </si>
  <si>
    <t>TIPO DE CUENTA COP 1</t>
  </si>
  <si>
    <t>No DE CUENTA COP 1</t>
  </si>
  <si>
    <t xml:space="preserve">COPROPIETARIO 2 </t>
  </si>
  <si>
    <t>TIPO DE DOCUMENTO COPROPIETARIO 2</t>
  </si>
  <si>
    <t>CEDULA COPROPIETARIO 2</t>
  </si>
  <si>
    <t xml:space="preserve">COPROPIETARIO 3 </t>
  </si>
  <si>
    <t>TIPO DE DOCUMENTO COPROPIETARIO 3</t>
  </si>
  <si>
    <t>CEDULA COPROPIETARIO 3</t>
  </si>
  <si>
    <t>PARTICIPACIÓN COP 3</t>
  </si>
  <si>
    <t>TIPO DE DOCUMENTO COPROPIETARIO 4</t>
  </si>
  <si>
    <t>CEDULA COPROPIETARIO 4</t>
  </si>
  <si>
    <t>NOMBRE DE UNIDAD O CONJUNTO RESIDENCIAL</t>
  </si>
  <si>
    <t>NOMBRE ADMINISTRADOR</t>
  </si>
  <si>
    <t>No DE CUETNA</t>
  </si>
  <si>
    <t xml:space="preserve">quien paga la admon </t>
  </si>
  <si>
    <t>CONTRATO ARRENDAMIENTO VERIFICAR QUE SEA ORIGINAL</t>
  </si>
  <si>
    <t>ESTADO DE DETERIORO</t>
  </si>
  <si>
    <t xml:space="preserve"> FIRMAS DEL ARRENDATARIO Y /O DEUDOR SOLIDARIO,</t>
  </si>
  <si>
    <t>FIRMA DEL ARRENDADOR</t>
  </si>
  <si>
    <t>LINDEROS</t>
  </si>
  <si>
    <t>CLAUSULA REPORTE CENTRALES DE RIESGO - AUTORIZACION</t>
  </si>
  <si>
    <t>CLAUSULA ABANDONO</t>
  </si>
  <si>
    <t>CLAUSULA PENAL</t>
  </si>
  <si>
    <t>CLAUSULA DE ADMINISTRACION ( QUE ESPECIFIQUE QUIEN ES EL RESPONSABLE DEL PAGO)</t>
  </si>
  <si>
    <t>CLAUSULA DE SANCIONES PENALES</t>
  </si>
  <si>
    <t>PODER DEL ARRENDATARIO Y/O DEUDOR SOLIDARIO SI ACTUA CON APODERADO</t>
  </si>
  <si>
    <t>CADENA DE ENDOSOS</t>
  </si>
  <si>
    <t>CERT DE CAMARA EN CASO DE SER PERSONA JURIDICA</t>
  </si>
  <si>
    <t>ACTA DE ENTREGA</t>
  </si>
  <si>
    <t>INVENTARIO</t>
  </si>
  <si>
    <t>RUT</t>
  </si>
  <si>
    <t>ASEGURABLE</t>
  </si>
  <si>
    <t>FORMULARIO ASEGURADORA(ARRENDATARIO)</t>
  </si>
  <si>
    <t>FORMULARIO ASEGURADORA(DEUDOR SOLIDARIO)</t>
  </si>
  <si>
    <t>CONTRATO MANDATO VERIFICAR QUE SEA ORIGINAL</t>
  </si>
  <si>
    <t>FIRMA PROPIETARIO Y ARRENDADOR</t>
  </si>
  <si>
    <t>PODER DEL PROPIETARIO SI ACTUA CON APODERADO</t>
  </si>
  <si>
    <t>CERTIFICADO DE TRADICION</t>
  </si>
  <si>
    <t>CERT DE CAMARA ( PERSONA JURIDICA)</t>
  </si>
  <si>
    <t>OBSERVACIONES</t>
  </si>
  <si>
    <t>NOTAS</t>
  </si>
  <si>
    <t>CAMPOS DEBEN SER DILIGENCIADOS POR EL CEDENTE</t>
  </si>
  <si>
    <t>CAMPOS LOS DILIGENCIA BIENCO</t>
  </si>
  <si>
    <t>% SEGURO</t>
  </si>
  <si>
    <t>tipo_clasificacion TRIBUTARIA</t>
  </si>
  <si>
    <t>VIGENCIA DEL CONTRATO EN MESES</t>
  </si>
  <si>
    <t>FECHA PROXIMO INCREMENTO</t>
  </si>
  <si>
    <t>NOMBRE PROPIETARIO</t>
  </si>
  <si>
    <t>% PARTICIPACION</t>
  </si>
  <si>
    <t>CODIGO POSTAL COP 2</t>
  </si>
  <si>
    <t xml:space="preserve">COLUMNA </t>
  </si>
  <si>
    <t xml:space="preserve">DESCRIPCION </t>
  </si>
  <si>
    <t>Colocar el numero con el que identifica el inmueble, si no tiene dejar en blanco</t>
  </si>
  <si>
    <t>Colocar el numero con el que identifica el contrato, si no tiene dejar en blanco</t>
  </si>
  <si>
    <t>Campo lo digligencia SPA</t>
  </si>
  <si>
    <t>Colocar el nombre de la afianzadora o aseguradora con la que viene afianzado el cotrato, si no esta afianzado o asegurado colocar SIN SEGURO</t>
  </si>
  <si>
    <t>Colocar la especificacion de tipo de inmueble: APARTAMENTO, LOCAL, CASA, CONSULTORIO, APARTAESTUDIO, OFICINA, ETC</t>
  </si>
  <si>
    <t>Si el contrato ya tienen notificacion por parte del arrendatario y/o propietario, colocar fecha de la posible desocupacion</t>
  </si>
  <si>
    <t>Si el contrato ya tienen notificacion por parte del arrendatario y/o propietario, colocar mes de la posible desocupacion</t>
  </si>
  <si>
    <t>Colocar según corresponda la identificacion del arrendatario: CEDULA DE CIUDADANIA, NIT, CEDULA DE EXTRANJERIA, PASAPORTE</t>
  </si>
  <si>
    <t>En los casos de los arrendatarios que no tienen nacionalidad Colombiana, especificar el pais de nacionalidad</t>
  </si>
  <si>
    <t>Colocar el numero de identificacion, sin espacios, puntos, comas, letras y/o digito de verificación</t>
  </si>
  <si>
    <t>APELLIDOS ARRENDATARIO</t>
  </si>
  <si>
    <t>NOMBRES ARRENDATARIOS</t>
  </si>
  <si>
    <t>NOMBRE COMPLETO ARRENDATARIO</t>
  </si>
  <si>
    <t>Colocar en letra mayuscula nombres completos de arrendatario</t>
  </si>
  <si>
    <t>Colocar en letra mayuscula apellidos o razon social completos de arrendatario</t>
  </si>
  <si>
    <t>Colocar el valor exacto de canon de arrendamiento que se debe facturar y cobrar al momento del inicio de la cesion a SPA, se debe contemplar incremento del mes en que se diligencia la matriz e incrementos que se deben aplicar en el mes en el que se inicia la nueva administracion</t>
  </si>
  <si>
    <t xml:space="preserve">Colocar el valor del iva que se debe cobrar solo en casos con destinacion comercial siempre </t>
  </si>
  <si>
    <t>VALOR CANON</t>
  </si>
  <si>
    <t>VALOR ADMINISTRACION</t>
  </si>
  <si>
    <t xml:space="preserve">Colocar el valor exacto que se debe cobrar al arrendatario y pagar a propietario o administracion </t>
  </si>
  <si>
    <t>Colocar el % de retencion en la cuente que practica el arrendatario sobre el valor del canon, este monto por lo general lo hacen solamente los arrendatarios que son personas juridicas (algunas personas naturales tambien lo hacen pero depende de sus responsabilidades tributarias detalladas en el RUT)</t>
  </si>
  <si>
    <t>Colocar el % de reteica en la cuente que practica el arrendatario sobre el valor del canon, este monto por lo general lo hacen solamente los arrendatarios que son personas juridicas</t>
  </si>
  <si>
    <t>Colocar el valor total de canon mas administracion que se debe cobrar a arrendatario, tener en cuenta que si el valor de la administracion esta incluido en el canon no se suma</t>
  </si>
  <si>
    <t>Especificar si dentro del valor de canon relacionado esta incluido el valor de la cuota de admministracion que se relaciona</t>
  </si>
  <si>
    <t>Colocar si el incremento esta pactado en el contrato o se debe hacer de mutuo acuerdo entre propietario e inquilino13: PACTADO EN CTO - DE MUTUO ACUERDO</t>
  </si>
  <si>
    <t>Colocar el % de incremento convenido</t>
  </si>
  <si>
    <t>Colocar el % de comision que actualmente le cobran a propietario sin iva (en caso de que en este porcentaje este incluido el % de seguro, para la liquidacion de la venta de los contratos a cada comision se le descontara el % que corresponda por seguro)</t>
  </si>
  <si>
    <t xml:space="preserve">En caso de que el propietario sea persona juridica indicar el % de retencion que practica sobre el valor que se le descuenta por comision </t>
  </si>
  <si>
    <t xml:space="preserve">Colocar el valor exacto que se le cobra a propietario por comision </t>
  </si>
  <si>
    <t xml:space="preserve">En caso de que tambien cobren comision sobre el valor de la cuota de administracion, especificar el porcentaje </t>
  </si>
  <si>
    <t>En caso de que tambien cobren comision sobre el valor de la cuota de administracion, especificar el valor</t>
  </si>
  <si>
    <t>Colocar el % de segugo que se paga por cada contrato en caso de que se encuentre afianzado</t>
  </si>
  <si>
    <t>Colocar el valor de segugo que se paga por cada contrato en caso de que se encuentre afianzado</t>
  </si>
  <si>
    <t>Indicar si al propietario se le cobra algun valor adicional mensualmente ya sea por 4x1000, gastos de papeleria, valor de transaccion, gastos bancarios</t>
  </si>
  <si>
    <t>Especificar si el contrato cuenta con aparo de seguro para reparaciones, servios publicos, daños o faltantes</t>
  </si>
  <si>
    <t>POLIZA DE SERVICIOS PUBLICOS, REPARACIONES SI / NO</t>
  </si>
  <si>
    <t>Colocar el valor total amparado por el concepto anterior</t>
  </si>
  <si>
    <t>Indicar si al arrendatario se le cobra algun valor por concepto de recaudo mensualmente</t>
  </si>
  <si>
    <t xml:space="preserve">Especificar la destinacion del contrato de arrendamiento: VIVIENDA - COMERCIO </t>
  </si>
  <si>
    <t xml:space="preserve">Colocar la direccion exacta del inmueble arrendado con numero de apartamento, casa, torre, interior, según corresponda </t>
  </si>
  <si>
    <t>Colocar la ciudad donde se encuentra ubicado el inmueble arrendado</t>
  </si>
  <si>
    <t>Colocar el nombre del barrio donde se encuentra ubicado el inmueble</t>
  </si>
  <si>
    <t xml:space="preserve">Colocar el estrato socio-economico de donde se encuentra ubicado el inmueble </t>
  </si>
  <si>
    <t>Colocar el chip asignado por catastro al inmueble, para inmuebles ubicados en Bogotá, en letra mayuscula, recordar que este dato esta conformado por 3 letras A</t>
  </si>
  <si>
    <t>Colocar el numero de matricula inmobiliaria que se encuentra en el certificado de tradicion y libertad y/o predial del inmueble</t>
  </si>
  <si>
    <t xml:space="preserve">Colocar numero de telefono fijo de arrendatario, si no lo tienen dejar en blanco </t>
  </si>
  <si>
    <t>Colocar numero de celular de cada arrendatario, este dato es estrictamente necesario</t>
  </si>
  <si>
    <t>Colocar en letra minuscula el correo electronico de cada arrendatario a donde actualmente recibe notificaciones y/o informacion respecto al contrato de arrendamiento. Este dato es estrictamente necesario</t>
  </si>
  <si>
    <t>Colocar la direccion de correspondencia que quedo establecida en el contrato de arrendamiento en la clausula de notificaciones o la direccion que quedo registrada junto a la firma del arrendatario, en caso de no contar con esta clausula o con la direccion al pie de la firma, debe colocar la direccion del inmueble arrendado</t>
  </si>
  <si>
    <t>Colocar la ciudad de la direccion relacionada en el campo anterior</t>
  </si>
  <si>
    <t>Especificar si el arrendatario pertenece al regimen comun o al regimen simplificado</t>
  </si>
  <si>
    <t>Colocar en numero la cantidad de meses que dura la vigencia del contrat (12, 6, etc)</t>
  </si>
  <si>
    <t>Colocar en formato dia/mes/año la fecha en la que se inicio el contrato (debe ser la que registra directamente en el contrato original)</t>
  </si>
  <si>
    <t>Colocar en formato dia/mes/año la fecha en la que finalizaria el contrato según su vigencia</t>
  </si>
  <si>
    <t>Colocar en formato dia/mes/año la fecha en la que se debe aplicar el proximo incremento según vigencia</t>
  </si>
  <si>
    <t>PERIODO DE FACTURACION</t>
  </si>
  <si>
    <t>Informar si la facturacion se hace con periodos de 1 a 30 de cada mes o según fecha de inicio de contrato</t>
  </si>
  <si>
    <t>En los casos de los deudores solidarios que no tienen nacionalidad Colombiana, especificar el pais de nacionalidad</t>
  </si>
  <si>
    <t>Colocar en letra mayuscula nombres y apellidos o razon social completos de deudor solidario</t>
  </si>
  <si>
    <t>DIRECCION 1ER DEUDOR SOLIDARIO</t>
  </si>
  <si>
    <t>NACIONALIDAD DEUDOR SOLIDARIO 1</t>
  </si>
  <si>
    <t>CIUDAD DEUDOR SOLIDARIO 1</t>
  </si>
  <si>
    <t>CELULAR DEUDOR SOLIDARIO 1</t>
  </si>
  <si>
    <t>TELEFONOS DEUDOR SOLIDARIO 1</t>
  </si>
  <si>
    <t>EMAIL DEUDOR SOLIDARIO 1</t>
  </si>
  <si>
    <t>Colocar la direccion de correspondencia que quedo establecida en el contrato de arrendamiento en la clausula de notificaciones o la direccion que quedo registrada junto a la firma del deudor solidario, en caso de no contar con esta clausula o con la direccion al pie de la firma, debe colocar la direccion del inmueble arrendado</t>
  </si>
  <si>
    <t>Colocar numero de celular de cada deudor solidario</t>
  </si>
  <si>
    <t xml:space="preserve">Colocar numero de telefono fijo de deudor solidario, si no lo tienen dejar en blanco </t>
  </si>
  <si>
    <t>Colocar en letra minuscula el correo electronico de cada deudor solidario</t>
  </si>
  <si>
    <t>NACIONALIDAD DEUDOR SOLIDARIO 2</t>
  </si>
  <si>
    <t>CEDULA O NIT DEUDOR SOLIDARIO 1</t>
  </si>
  <si>
    <t>CEDULA O NIT DEUDOR SOLIDARIO 2</t>
  </si>
  <si>
    <t>DIRECCION DEUDOR SOLIDARIO 2</t>
  </si>
  <si>
    <t>CIUDAD DEUDOR SOLIDARIO 2</t>
  </si>
  <si>
    <t>CELULAR DEUDOR SOLIDARIO 2</t>
  </si>
  <si>
    <t>TELEFONOS DEUDOR SOLIDARIO 2</t>
  </si>
  <si>
    <t>EMAIL DEUDOR SOLIDARIO 2</t>
  </si>
  <si>
    <t>NACIONALIDAD DEUDOR SOLIDARIO 3</t>
  </si>
  <si>
    <t>CEDULA O NIT DEUDOR SOLIDARIO 3</t>
  </si>
  <si>
    <t>DIRECCION DEUDOR SOLIDARIO 3</t>
  </si>
  <si>
    <t>CIUDAD DEUDOR SOLIDARIO 3</t>
  </si>
  <si>
    <t>CELULAR DEUDOR SOLIDARIO3</t>
  </si>
  <si>
    <t>TELEFONOS DEUDOR SOLIDARIO 3</t>
  </si>
  <si>
    <t>EMAIL DEUDOR SOLIDARIO 3</t>
  </si>
  <si>
    <t>NACIONALIDAD DEUDOR SOLIDARIO 4</t>
  </si>
  <si>
    <t>CEDULA O NIT DEUDOR SOLIDARIO 4</t>
  </si>
  <si>
    <t>DIRECCION DEUDOR SOLIDARIO 4</t>
  </si>
  <si>
    <t>CIUDAD DEUDOR SOLIDARIO 4</t>
  </si>
  <si>
    <t>CELULAR DEUDOR SOLIDARIO 4</t>
  </si>
  <si>
    <t>TELEFONOS DEUDOR SOLIDARIO 4</t>
  </si>
  <si>
    <t>EMAIL DEUDOR SOLIDARIO 4</t>
  </si>
  <si>
    <t>Colocar según corresponda la identificacion del propietario: CEDULA DE CIUDADANIA, NIT, CEDULA DE EXTRANJERIA, PASAPORTE</t>
  </si>
  <si>
    <t>En los casos de los propietarios que no tienen nacionalidad Colombiana, especificar el pais de nacionalidad</t>
  </si>
  <si>
    <t>Colocar en letra mayuscula nombres y apellidos o razon social completos de propietario</t>
  </si>
  <si>
    <t xml:space="preserve">Colocar el % de participacion que tiene el propietario del inmueble, si el inmueble tiene un solo propietario debe colocar 100%, si tiene mas de un propietario debe colocar el % que corresponda </t>
  </si>
  <si>
    <t>DIRECCION CORRESPONDENCIA PROPIETARIO</t>
  </si>
  <si>
    <t>TELEFONO FIJO PROPIETARIO</t>
  </si>
  <si>
    <t>CELULAR PROPIETRIO</t>
  </si>
  <si>
    <t>CELULAR 2 PROPIETARIO</t>
  </si>
  <si>
    <t>EMAIL PROPIETARIO</t>
  </si>
  <si>
    <t>Colocar la direccion de correspondencia que quedo establecida en el contrato de administracion en la clausula de notificaciones o la direccion que quedo registrada junto a la firma del propietario. Este dato es estrictamente necesario para el envio de la notificacion de cesion</t>
  </si>
  <si>
    <t xml:space="preserve">Colocar numero de telefono fijo de propietario, si no lo tienen dejar en blanco </t>
  </si>
  <si>
    <t>Colocar numero de celular de cada propietario, este dato es estrictamente necesario</t>
  </si>
  <si>
    <t>Colocar numero de celular alterno de cada propietario, si no tiene dejar en blanco</t>
  </si>
  <si>
    <t>Colocar en letra minuscula el correo electronico de cada propietario. Este dato es estrictamente necesario</t>
  </si>
  <si>
    <t>Especificar si el propietario pertenece al regimen comun o al regimen simplificado</t>
  </si>
  <si>
    <t>Colocar la ciudad de la direccion de correspondencia de propietario</t>
  </si>
  <si>
    <t xml:space="preserve">Colocar nombre y apellidos completos del beneficiario de giro </t>
  </si>
  <si>
    <t>Colocar transferencia, es el unico medio de pago que hace SPA, no se hacen pagos en efectivo o cheque</t>
  </si>
  <si>
    <t xml:space="preserve">Colocar el nombre claro del banco al que se debe girar </t>
  </si>
  <si>
    <t>Colocar cuenta de ahorros o corriente</t>
  </si>
  <si>
    <t xml:space="preserve">Colocar el numero de cuenta bancaria, sin espacios, puntos, comas, letras </t>
  </si>
  <si>
    <t>Colocar el dia de pago en que se le debe girar a propietario</t>
  </si>
  <si>
    <t>Colocar en letra mayuscula nombres y apellidos o razon social completos de copropietario 1, si solo hay unpropietario dejar en blanco</t>
  </si>
  <si>
    <t xml:space="preserve">Colocar el % de participacion que tiene el propietario del inmueble, si el inmueble tiene un solo propietario debe dejar este campo en blanco </t>
  </si>
  <si>
    <t>Colocar según corresponda la identificacion del copropietario 1: CEDULA DE CIUDADANIA, NIT, CEDULA DE EXTRANJERIA, PASAPORTE, si no tiene copropietarios dejar en blanco</t>
  </si>
  <si>
    <t>En los casos de los propietarios que no tienen nacionalidad Colombiana, especificar el pais de nacionalidad, si no tiene copropietarios dejar en blanco</t>
  </si>
  <si>
    <t>Colocar el numero de identificacion, sin espacios, puntos, comas, letras y/o digito de verificación. Si no tiene copropietarios dejar en blanco</t>
  </si>
  <si>
    <t>Colocar la direccion de correspondencia que quedo establecida en el contrato de administracion en la clausula de notificaciones o la direccion que quedo registrada junto a la firma del copropietario. Este dato es estrictamente necesario para el envio de la notificacion de cesion. si no tiene copropietarios dejar en blanco</t>
  </si>
  <si>
    <t>Colocar numero de celular de cada copropietario, este dato es estrictamente necesario. Si no tiene copropietario dejar en blanco</t>
  </si>
  <si>
    <t>Colocar en letra minuscula el correo electronico de cada copropietario. Este dato es estrictamente necesario. Si no tiene copropietario dejar en blanco</t>
  </si>
  <si>
    <t>Especificar si el copropietario pertenece al regimen comun o al regimen simplificado. Si no tiene copropietarios dejar en blanco</t>
  </si>
  <si>
    <t>Colocar la ciudad de la direccion de correspondencia de copropietario. Si no tiene copropietarios dejar en blanco</t>
  </si>
  <si>
    <t>Colocar nombre y apellidos completos del beneficiario de giro del copropietario. Si no tiene copropietario dejar en blanco</t>
  </si>
  <si>
    <t>Colocar transferencia, es el unico medio de pago que hace SPA, no se hacen pagos en efectivo o cheque. Si no tiene copropietario dejar en blanco</t>
  </si>
  <si>
    <t>Colocar el nombre claro del banco al que se debe girar. Si no tiene copropietario dejar en blanco</t>
  </si>
  <si>
    <t>Colocar cuenta de ahorros o corriente. Si no tiene copropietario dejar en blanco</t>
  </si>
  <si>
    <t>Colocar el numero de cuenta bancaria, sin espacios, puntos, comas, letras. Si no tiene copropietario dejar en blanco</t>
  </si>
  <si>
    <t>Colocar el dia de pago en que se le debe girar a propietario. Si no tiene copropietario dejar en blanco</t>
  </si>
  <si>
    <t>PARTICIPACIÓN COPROPIETARIO 2</t>
  </si>
  <si>
    <t>DIRECCION DE CORRESPONDENCIA COPROPIETARIO 2</t>
  </si>
  <si>
    <t>CELULAR COPROPIETARIO 2</t>
  </si>
  <si>
    <t>E-MAIL COPROPIETARIO 2</t>
  </si>
  <si>
    <t>REGIMEN TRIBUTARIO COPROPIETARIO 2</t>
  </si>
  <si>
    <t>CIUDAD DE RESIDENCIA  COPROPIETARIO  2</t>
  </si>
  <si>
    <t>CODIGO POSTAL COPROPIETARIO 2</t>
  </si>
  <si>
    <t>BENEFICIARIO DE GIRO COPROPIETARIO 2</t>
  </si>
  <si>
    <t>CEDULA BENEFICARIO GIRO COPROPIETARIO 2</t>
  </si>
  <si>
    <t>FORMA DE PAGO
(TRANS - CHEQUE) COPROPIETARIO 2</t>
  </si>
  <si>
    <t>BANCO COPROPIETARIO 2</t>
  </si>
  <si>
    <t>TIPO DE CUENTA COPROPIETARIO 2</t>
  </si>
  <si>
    <t>No DE CUENTA COPROPIETARIO 2</t>
  </si>
  <si>
    <t>DIA DE PAGO COPROPIETARIO 2</t>
  </si>
  <si>
    <t>NACIONALIDAD COPROPIETARIO 3</t>
  </si>
  <si>
    <t>DIRECCION DE CORRESPONDENCIA COPROPIETARIO 3</t>
  </si>
  <si>
    <t>CELULAR COPROPIETARIO 3</t>
  </si>
  <si>
    <t>E-MAIL COPROPIETARIO 3</t>
  </si>
  <si>
    <t>REGIMEN TRIBUTARIO COPROPIETARIO 3</t>
  </si>
  <si>
    <t>CIUDAD DE RESIDENCIA PROPIETARIO COPROPIETARIO 3</t>
  </si>
  <si>
    <t>CODIGO POSTAL COPROPIETARIO 3</t>
  </si>
  <si>
    <t>BENEFICIARIO DE GIRO COPROPIETARIO 3</t>
  </si>
  <si>
    <t>CEDULA BENEFICARIO GIRO COPROPIETARIO 3</t>
  </si>
  <si>
    <t>FORMA DE PAGO
(TRANS - CHEQUE) COPROPIETARIO 3</t>
  </si>
  <si>
    <t>BANCO COPROPIETARIO 3</t>
  </si>
  <si>
    <t>TIPO DE CUENTA COPROPIETARIO 3</t>
  </si>
  <si>
    <t>No DE CUENTA COPROPIETARIO 3</t>
  </si>
  <si>
    <t>PARTICIPACIÓN COPROPIETARIO 4</t>
  </si>
  <si>
    <t>DIRECCION DE CORRESPONDENCIA COPROPIETARIO 4</t>
  </si>
  <si>
    <t>CELULAR COPROPIETARIO 4</t>
  </si>
  <si>
    <t>E-MAIL COPROPIETARIO 4</t>
  </si>
  <si>
    <t>REGIMEN TRIBUTARIO COPROPIETARIO 4</t>
  </si>
  <si>
    <t>CIUDAD DE RESIDENCIA PROPIETARIO COPROPIETARIO 4</t>
  </si>
  <si>
    <t>CODIGO POSTAL COPROPIETARIO 4</t>
  </si>
  <si>
    <t>BENEFICIARIO DE GIRO COPROPIETARIO 4</t>
  </si>
  <si>
    <t>CEDULA BENEFICARIO GIRO COPROPIETARIO 4</t>
  </si>
  <si>
    <t>FORMA DE PAGO
(TRANS - CHEQUE) COPROPIETARIO 4</t>
  </si>
  <si>
    <t>BANCO COPROPIETARIO 4</t>
  </si>
  <si>
    <t>TIPO DE CUENTA COPROPIETARIO 4</t>
  </si>
  <si>
    <t>No DE CUENTA COPROPIETARIO 4</t>
  </si>
  <si>
    <t>COPROPIETARIOIA CEDULA DEL ARRENDATARIO</t>
  </si>
  <si>
    <t>COPROPIETARIOIA CC DEUDOR 1</t>
  </si>
  <si>
    <t>COPROPIETARIOIA CC DEUDOR 2</t>
  </si>
  <si>
    <t>COPROPIETARIOIA CC DEUDOR 3</t>
  </si>
  <si>
    <t>COPROPIETARIOIA CC DEUDOR 4</t>
  </si>
  <si>
    <t>FOTOCOPROPIETARIOIA CEDULA PROPIETARIO</t>
  </si>
  <si>
    <t>DIA DE PAGO COPROPIETARIO 3</t>
  </si>
  <si>
    <t xml:space="preserve">COPROPIETARIO  4 </t>
  </si>
  <si>
    <t>NACIONALIDAD COPROPIETARIO 4</t>
  </si>
  <si>
    <t>DIA DE PAGO COPROPIETARIO 4</t>
  </si>
  <si>
    <t>NIT ADMINISTRACION</t>
  </si>
  <si>
    <t>Colocar el numero de identificacion, sin espacios, puntos, comas, letras y/o digito de verificación. Si no tiene Admnistracion dejar en blanco</t>
  </si>
  <si>
    <t>Colocar nombre completo de la copropiedad, si no tiene administracion dejar en blanco</t>
  </si>
  <si>
    <t>DIRECCION ADMINISTRACION</t>
  </si>
  <si>
    <t>TELEFONO FIJO ADMINISTRACION</t>
  </si>
  <si>
    <t>Colocar el numero de telefono fijo de la administracion si no lo tiene dejar en blanco</t>
  </si>
  <si>
    <t>Colocar la direccion de correspondencia de la copropiedad, si no tiene administracion dejar en blanco</t>
  </si>
  <si>
    <t>Colocar el nombre del administrador del conjunto, si no tiene administracion dejar en blanco</t>
  </si>
  <si>
    <t>CELULAR ADMINISTRACION</t>
  </si>
  <si>
    <t>EMAIL ADMINISTRACION</t>
  </si>
  <si>
    <t>Colocar el numero de celuar de la administracion habilitado para obtener informacion. Si no tiene administracion dejar en blanco</t>
  </si>
  <si>
    <t>Colocar en letra minuscula el correo de la administracion. Este dato es estrictamente necesario. Si no tiene administracion dejar en blanco</t>
  </si>
  <si>
    <t>Colocar el numero de identificacion para pago de la cuota de administracion, sin espacios, puntos, comas, letras y/o digito de verificación. Si no tiene administracion dejar en blanco</t>
  </si>
  <si>
    <t xml:space="preserve">FORMA DE PAGO
</t>
  </si>
  <si>
    <t>Colocar transferencia o PSE, son los unicos medios de pago que hace SPA, no se hacen pagos en efectivo o cheque. Si no tiene administracion dejar en blanco</t>
  </si>
  <si>
    <t>Colocar el nombre claro del banco al que se debe girar. Si no tiene administracion dejar en blanco</t>
  </si>
  <si>
    <t>Colocar cuenta de ahorros o corriente. Si no tiene administracion dejar en blanco</t>
  </si>
  <si>
    <t>Colocar el numero de cuenta bancaria, sin espacios, puntos, comas, letras. Si no tiene administracion dejar en blanco</t>
  </si>
  <si>
    <t>Colocar el dia de pago en que se le debe girar a propietario. Si no tiene administracion dejar en blanco</t>
  </si>
  <si>
    <t>Especificar si el pago de la cuota de administracion mensualmente lo debe hacer el arrendatario directamente a la copropiedad, o el propietario o la inmobiliaria</t>
  </si>
  <si>
    <t>CAMPOS NO SON ESTRICTAMENTE NECESARIOS</t>
  </si>
  <si>
    <t xml:space="preserve">Sin Aseguradora     </t>
  </si>
  <si>
    <t xml:space="preserve">Libertador          </t>
  </si>
  <si>
    <t xml:space="preserve">Unifianza           </t>
  </si>
  <si>
    <t xml:space="preserve">FIANZACREDITO       </t>
  </si>
  <si>
    <t xml:space="preserve">AFIANZADORA NACIONAL SAS </t>
  </si>
  <si>
    <t xml:space="preserve">Apartamento         </t>
  </si>
  <si>
    <t xml:space="preserve">Local               </t>
  </si>
  <si>
    <t xml:space="preserve">Apartaestudio       </t>
  </si>
  <si>
    <t xml:space="preserve">Oficina             </t>
  </si>
  <si>
    <t xml:space="preserve">Casa                </t>
  </si>
  <si>
    <t>JULIO DE 2024</t>
  </si>
  <si>
    <t>CEDULA</t>
  </si>
  <si>
    <t>NIT</t>
  </si>
  <si>
    <t xml:space="preserve">SOCODA S.A.S.                                               </t>
  </si>
  <si>
    <t xml:space="preserve">GRUPO SAN MATIAS S.A.S.                                     </t>
  </si>
  <si>
    <t xml:space="preserve">IBARRA ELECTRICOS SAS                                       </t>
  </si>
  <si>
    <t xml:space="preserve">LA CREME LABEL S.A.S                                        </t>
  </si>
  <si>
    <t xml:space="preserve">VASQUEZ CABRERA ANGELA PATRICIA                             </t>
  </si>
  <si>
    <t xml:space="preserve">ORTEGON MELO LUISA FERNANDA                                 </t>
  </si>
  <si>
    <t xml:space="preserve">ECHEVERRI ZAPATA DIANA MARCELA                              </t>
  </si>
  <si>
    <t xml:space="preserve">CASTAÑEDA RIVERA GLADYS ELENA                               </t>
  </si>
  <si>
    <t xml:space="preserve">DISTRICAPSULAS S.A.S                                        </t>
  </si>
  <si>
    <t xml:space="preserve">ASOHOFRUCOL                                                 </t>
  </si>
  <si>
    <t xml:space="preserve">CONSTRUEMPLEO S.A.S                                         </t>
  </si>
  <si>
    <t xml:space="preserve">RIOS GARZON JUAN CARLOS                                     </t>
  </si>
  <si>
    <t xml:space="preserve">G Y J METROLOGIA E INSTRUMENTACION S.A.S                    </t>
  </si>
  <si>
    <t xml:space="preserve">ID LOGIN S.A.S.                                             </t>
  </si>
  <si>
    <t xml:space="preserve">TAX Y CORPORATE LAW ADVISORS S.A.S.                         </t>
  </si>
  <si>
    <t xml:space="preserve">VALERA Y ESTRADA S.A.S                                      </t>
  </si>
  <si>
    <t xml:space="preserve">DISTRIBUCIONES ELECTRICAS AAA S.A.S                         </t>
  </si>
  <si>
    <t xml:space="preserve">RODRIGUEZ CASTRILLON JAIME ALBERTO                          </t>
  </si>
  <si>
    <t xml:space="preserve">CARMONA MESA                                   </t>
  </si>
  <si>
    <t>ANDRES FELIPE</t>
  </si>
  <si>
    <t xml:space="preserve">CASTIBLANCO GARCIA                             </t>
  </si>
  <si>
    <t>ZULY ANGELICA</t>
  </si>
  <si>
    <t xml:space="preserve">OSSA RODRIGUEZ                                 </t>
  </si>
  <si>
    <t>SANDRA MILENA</t>
  </si>
  <si>
    <t xml:space="preserve">MORA FERNANDEZ                                          </t>
  </si>
  <si>
    <t>EMEL</t>
  </si>
  <si>
    <t xml:space="preserve">NARANJO BOLAÑOS                                </t>
  </si>
  <si>
    <t>LAURA MARCELA</t>
  </si>
  <si>
    <t xml:space="preserve">MARTINEZ TINEO                                  </t>
  </si>
  <si>
    <t>CRUZ ARGENIS</t>
  </si>
  <si>
    <t xml:space="preserve">ARENAS                                       </t>
  </si>
  <si>
    <t>CARLOS MAURICIO</t>
  </si>
  <si>
    <t xml:space="preserve">CARDONA GALLEGO                                </t>
  </si>
  <si>
    <t>SANDRA ISABEL</t>
  </si>
  <si>
    <t xml:space="preserve">LARA DAZA                                          </t>
  </si>
  <si>
    <t>ALEJANDRA</t>
  </si>
  <si>
    <t xml:space="preserve">HERNANDEZ CUBEROS                             </t>
  </si>
  <si>
    <t>RONALD LEANDRO</t>
  </si>
  <si>
    <t xml:space="preserve">GOMEZ CASTAÑO                                   </t>
  </si>
  <si>
    <t>ALBA SOCORRO</t>
  </si>
  <si>
    <t>ANGELA PATRICIA</t>
  </si>
  <si>
    <t xml:space="preserve">HERNANDEZ DELGADO                             </t>
  </si>
  <si>
    <t>ANGIE CAROLINA</t>
  </si>
  <si>
    <t>LUISA FERNANDA</t>
  </si>
  <si>
    <t xml:space="preserve">PEREZ ROJAS                                          </t>
  </si>
  <si>
    <t>ALBERTO</t>
  </si>
  <si>
    <t xml:space="preserve">OCHOA JIMENEZ                                         </t>
  </si>
  <si>
    <t>JOHANA</t>
  </si>
  <si>
    <t xml:space="preserve">BETANCUR CARDONA                                  </t>
  </si>
  <si>
    <t>SARA MARIA</t>
  </si>
  <si>
    <t xml:space="preserve">MUÑOZ CASTAÑO                                  </t>
  </si>
  <si>
    <t>JUAN FERNANDO</t>
  </si>
  <si>
    <t xml:space="preserve">ECHEVERRI CASTRO                             </t>
  </si>
  <si>
    <t>NELSON DE JESUS</t>
  </si>
  <si>
    <t xml:space="preserve">VANEGAS ECHEVERRI                           </t>
  </si>
  <si>
    <t>JULIAN ALEXANDER</t>
  </si>
  <si>
    <t xml:space="preserve">CADAVID ESCOBAR                                     </t>
  </si>
  <si>
    <t>SANTIAGO</t>
  </si>
  <si>
    <t xml:space="preserve">HENAO GARCIA                                       </t>
  </si>
  <si>
    <t>ESTEFANIA</t>
  </si>
  <si>
    <t xml:space="preserve">MORALES GARCIA                                  </t>
  </si>
  <si>
    <t>EDSON DANIEL</t>
  </si>
  <si>
    <t xml:space="preserve">HERNANDEZ ROA                                </t>
  </si>
  <si>
    <t>EDUARDO ENRIQUE</t>
  </si>
  <si>
    <t>SI</t>
  </si>
  <si>
    <t>IPC</t>
  </si>
  <si>
    <t>SMLV</t>
  </si>
  <si>
    <t>IPC + 7</t>
  </si>
  <si>
    <t>IPC+3</t>
  </si>
  <si>
    <t>IPC+2</t>
  </si>
  <si>
    <t>IPC +3</t>
  </si>
  <si>
    <t>IPC +2</t>
  </si>
  <si>
    <t>vivienda</t>
  </si>
  <si>
    <t>comercio</t>
  </si>
  <si>
    <t xml:space="preserve">CR 45 80 SUR 155 AP 1905                                                                            </t>
  </si>
  <si>
    <t xml:space="preserve">SABANETA                      </t>
  </si>
  <si>
    <t xml:space="preserve">RIONEGRO                      </t>
  </si>
  <si>
    <t xml:space="preserve">ENVIGADO                      </t>
  </si>
  <si>
    <t xml:space="preserve">CR 25 39 B SUR 101 AP 313                                                                           </t>
  </si>
  <si>
    <t xml:space="preserve">CL 39 B SUR 47 18 INT 202                                                                           </t>
  </si>
  <si>
    <t xml:space="preserve">CL 37 SUR 27 90 AP 1437                                                                             </t>
  </si>
  <si>
    <t xml:space="preserve">CL 37 42 A 58 AP 1004                                                                               </t>
  </si>
  <si>
    <t xml:space="preserve">ITAGUI                        </t>
  </si>
  <si>
    <t xml:space="preserve">CL 39 SUR 25 B 130 AP 219                                                                           </t>
  </si>
  <si>
    <t xml:space="preserve">CL 34 64 45 AP 409                                                                                  </t>
  </si>
  <si>
    <t xml:space="preserve">CL 38 B SUR 26 02 AP 1708                                                                           </t>
  </si>
  <si>
    <t xml:space="preserve">CR 24 C 41 SUR 141 CS 2                                                                             </t>
  </si>
  <si>
    <t xml:space="preserve">CR 39 B 48 SUR 18 PISO 1                                                                            </t>
  </si>
  <si>
    <t xml:space="preserve">CL 38 B SUR 26 02 AP 2121 TORRE 3                                                                   </t>
  </si>
  <si>
    <t xml:space="preserve">CR 46 A 45 C SUR 29 LC                                                                              </t>
  </si>
  <si>
    <t xml:space="preserve">CR 52 D 72 100 AP 301                                                                               </t>
  </si>
  <si>
    <t xml:space="preserve">CL 33 B SUR 43 47                                                                                   </t>
  </si>
  <si>
    <t xml:space="preserve">CL 27 SUR 28 121 AP 505 TORRE 1                                                                     </t>
  </si>
  <si>
    <t xml:space="preserve">CR 41 SUR 42 A 18 INT 2                                                                             </t>
  </si>
  <si>
    <t xml:space="preserve">CR 42 38 SUR 13 LC 207                                                                              </t>
  </si>
  <si>
    <t xml:space="preserve">CL 37 SUR 27 90 AP 1229                                                                             </t>
  </si>
  <si>
    <t xml:space="preserve">CL 71 SUR 43 B 85 AP 1107                                                                           </t>
  </si>
  <si>
    <t xml:space="preserve">CL 48 F SUR 40 55 AP 1105                                                                           </t>
  </si>
  <si>
    <t xml:space="preserve">CL 38 B SUR 26 02 AP 1506 TORRE 2                                                                   </t>
  </si>
  <si>
    <t xml:space="preserve">CR 27 D 27 SUR 164 AP 1506                                                                          </t>
  </si>
  <si>
    <t xml:space="preserve">CL 40 A SUR 24 B 105 AP 1641 TORRE 21                                                               </t>
  </si>
  <si>
    <t xml:space="preserve">CR 43 A 49 D SUR 82 AP 208                                                                          </t>
  </si>
  <si>
    <t xml:space="preserve">CL 40 SUR 41 44 AP 1709                                                                             </t>
  </si>
  <si>
    <t xml:space="preserve">CL 37 SUR 27 90 TORRE 2 INT 414                                                                     </t>
  </si>
  <si>
    <t xml:space="preserve">CL 50 A 48 42 INT 1706 TORRE 1                                                                      </t>
  </si>
  <si>
    <t xml:space="preserve">CL 27 D SUR 27 C 50 INT 210 TORRE 1                                                                 </t>
  </si>
  <si>
    <t xml:space="preserve">CL 48 F SUR 42 D 47 AP 202 BL 7.7                                                                   </t>
  </si>
  <si>
    <t xml:space="preserve">CR 39 F 48 C SUR 36 INT 502 TORRE 1                                                                 </t>
  </si>
  <si>
    <t xml:space="preserve">CR 24 C 41 SUR 127 TORRE 1 AP 1604                                                                  </t>
  </si>
  <si>
    <t xml:space="preserve">CL 40 A SUR 24 B 105 AP 803                                                                         </t>
  </si>
  <si>
    <t xml:space="preserve">CR 50 99 SUR 69 AP 914 TORRE 3                                                                      </t>
  </si>
  <si>
    <t xml:space="preserve">LA ESTRELLA                   </t>
  </si>
  <si>
    <t xml:space="preserve">CR 25 41 B SUR 37 AP 1210                                                                           </t>
  </si>
  <si>
    <t xml:space="preserve">DG 32 33 A SUR 12                                                                                   </t>
  </si>
  <si>
    <t xml:space="preserve">CR 38 38 A SUR 27                                                                                   </t>
  </si>
  <si>
    <t xml:space="preserve">CL 33 B SUR 42 37 AP 401                                                                            </t>
  </si>
  <si>
    <t xml:space="preserve">CR 37 B 13 SUR 15 AP 1102                                                                           </t>
  </si>
  <si>
    <t xml:space="preserve">MEDELLIN                      </t>
  </si>
  <si>
    <t xml:space="preserve">CR 42 A 26 A SUR 147 INT 401                                                                        </t>
  </si>
  <si>
    <t xml:space="preserve">DG 29 34 B SUR 16 INT 108                                                                           </t>
  </si>
  <si>
    <t xml:space="preserve">CL 64 B 43 11 AP 201                                                                                </t>
  </si>
  <si>
    <t xml:space="preserve">CL 36 A SUR 46 81 LC 235                                                                            </t>
  </si>
  <si>
    <t xml:space="preserve">CR 28 37 B SUR 51 AP 903                                                                            </t>
  </si>
  <si>
    <t xml:space="preserve">CL 36 SUR 27 A 24 AP 1501 TORRE 2                                                                   </t>
  </si>
  <si>
    <t xml:space="preserve">CL 36 SUR 27 10 AP 716                                                                              </t>
  </si>
  <si>
    <t xml:space="preserve">CR 38 75 B SUR 115 AP 902                                                                           </t>
  </si>
  <si>
    <t xml:space="preserve">CL 41 B SUR 25 149 AP 368                                                                           </t>
  </si>
  <si>
    <t xml:space="preserve">CL 40 B SUR 41 21 PISO 1                                                                            </t>
  </si>
  <si>
    <t xml:space="preserve">CR 25 39 SUR 15 TORRE 1 AP 1502                                                                     </t>
  </si>
  <si>
    <t xml:space="preserve">CL 40 G SUR 25 21 PISO 1                                                                            </t>
  </si>
  <si>
    <t xml:space="preserve">CR 29 B 39 SUR 10 CS 10                                                                             </t>
  </si>
  <si>
    <t xml:space="preserve">CL 48 C SUR 40 68 LC                                                                                </t>
  </si>
  <si>
    <t xml:space="preserve">CL 48 C SUR 42 C 36 AP 609                                                                          </t>
  </si>
  <si>
    <t xml:space="preserve">CL 75 AA SUR 52 G 69 AP 603                                                                         </t>
  </si>
  <si>
    <t xml:space="preserve">CL 69 SUR 46 145 AP 304                                                                             </t>
  </si>
  <si>
    <t xml:space="preserve">CL 39 SUR 27 55 AP 808 TORRE 1                                                                      </t>
  </si>
  <si>
    <t xml:space="preserve">CR 27 AA 37 B SUR 60 AP 1405 TORRE 2                                                                </t>
  </si>
  <si>
    <t xml:space="preserve">CL 40 A SUR 24 B 105 INT 1216 TORRE 14                                                              </t>
  </si>
  <si>
    <t xml:space="preserve">CL 34 64 110 AP 329                                                                                 </t>
  </si>
  <si>
    <t xml:space="preserve">CL 52 B SUR 39 E 37 INT 710                                                                         </t>
  </si>
  <si>
    <t xml:space="preserve">CL 39 SUR 25 B 130 AP 910                                                                           </t>
  </si>
  <si>
    <t xml:space="preserve">CL 43 SUR 47 17 TORRE 1 AP 201                                                                      </t>
  </si>
  <si>
    <t xml:space="preserve">CR 46 75 SUR 150 INT 1516 TORRE 4                                                                   </t>
  </si>
  <si>
    <t xml:space="preserve">CR 24 B 40 A SUR 52 AP 1504 TORRE 10                                                                </t>
  </si>
  <si>
    <t xml:space="preserve">CR 29 A 36 D SUR 11 INT 1311                                                                        </t>
  </si>
  <si>
    <t xml:space="preserve">CR 25 39 SUR 52 INT 109 AP 302                                                                      </t>
  </si>
  <si>
    <t xml:space="preserve">CL 71 SUR 65 D 30 INT 9920                                                                          </t>
  </si>
  <si>
    <t xml:space="preserve">CR 25 41 B SUR 37 AP 9607                                                                           </t>
  </si>
  <si>
    <t xml:space="preserve">CR 39 E 48 C SUR 36 TORRE 2 AP 1407                                                                 </t>
  </si>
  <si>
    <t xml:space="preserve">CL 32 C SUR 45 B 73 AP 201                                                                          </t>
  </si>
  <si>
    <t xml:space="preserve">DG 30 A 34 E SUR 41                                                                                 </t>
  </si>
  <si>
    <t xml:space="preserve">CR 24 F 40 SUR 53 INT 1127                                                                          </t>
  </si>
  <si>
    <t xml:space="preserve">CR 39 E 48 C 103 AP 715                                                                             </t>
  </si>
  <si>
    <t xml:space="preserve">CR 43 A 23 SUR 79 INT 1001                                                                          </t>
  </si>
  <si>
    <t xml:space="preserve">CR 32 77 SUR 371 AP 1113                                                                            </t>
  </si>
  <si>
    <t xml:space="preserve">CL 23 SUR 42 B 60 AP 1601                                                                           </t>
  </si>
  <si>
    <t xml:space="preserve">CL 38 B SUR 26 02 TORRE 3 AP 1421                                                                   </t>
  </si>
  <si>
    <t xml:space="preserve">CR 27 B 27 SUR 52 TORRE 1 AP 1402                                                                   </t>
  </si>
  <si>
    <t xml:space="preserve">CL 57 SUR 43 A 254 AP 201                                                                           </t>
  </si>
  <si>
    <t xml:space="preserve">CL 37 SUR 27 90 AP 607                                                                              </t>
  </si>
  <si>
    <t xml:space="preserve">CL 41 B SUR 26 24 INT 101                                                                           </t>
  </si>
  <si>
    <t xml:space="preserve">CR 24 B 40 A SUR 162 TORRE 1 AP 217                                                                 </t>
  </si>
  <si>
    <t xml:space="preserve">CR 24 B 40 A SUR 52 TORRE 10 AP 1401                                                                </t>
  </si>
  <si>
    <t xml:space="preserve">CL 30 SUR 48 170 AP 902 TORRE 1                                                                     </t>
  </si>
  <si>
    <t xml:space="preserve">CR 27 G 35 SUR 150 AP 808 TORRE 3                                                                   </t>
  </si>
  <si>
    <t xml:space="preserve">CR 41 39 SUR 43 AP 102                                                                              </t>
  </si>
  <si>
    <t xml:space="preserve">CR 26 41 B SUR 25 AP 327                                                                            </t>
  </si>
  <si>
    <t xml:space="preserve">DG 29 26 A SUR 97 AP 503                                                                            </t>
  </si>
  <si>
    <t xml:space="preserve">TR 35 C SUR 33 116 PISO 1                                                                           </t>
  </si>
  <si>
    <t xml:space="preserve">CL 64 SUR 44 48 AP 101                                                                              </t>
  </si>
  <si>
    <t xml:space="preserve">CR 43 B 14 51 OF 712                                                                                </t>
  </si>
  <si>
    <t xml:space="preserve">CR 46 A 29 SUR 15 AP 1507 TORRE 2                                                                   </t>
  </si>
  <si>
    <t xml:space="preserve">TR 34 DD SUR 32 C 84 INT 301 AP 406                                                                 </t>
  </si>
  <si>
    <t xml:space="preserve">CL 40 SUR 32 57 AP 401                                                                              </t>
  </si>
  <si>
    <t xml:space="preserve">CL 38 B SUR 26 02 AP 1123 TORRE 3                                                                   </t>
  </si>
  <si>
    <t xml:space="preserve">CR 42 B 45 A SUR 06 INT 201                                                                         </t>
  </si>
  <si>
    <t xml:space="preserve">DG 31 D 32 A SUR 23 AP 302                                                                          </t>
  </si>
  <si>
    <t xml:space="preserve">CR 24 B 40 A SUR 162 TORRE 1 AP 517                                                                 </t>
  </si>
  <si>
    <t xml:space="preserve">CR 24 D 39 C SUR 91 TORRE 1 AP 1909                                                                 </t>
  </si>
  <si>
    <t xml:space="preserve">TR 36 SUR 33 72 AP 401                                                                              </t>
  </si>
  <si>
    <t xml:space="preserve">CL 40 SUR 46 07 AP 501                                                                              </t>
  </si>
  <si>
    <t xml:space="preserve">TR 36 SUR 33 30 INT 201                                                                             </t>
  </si>
  <si>
    <t xml:space="preserve">CR 25 39 SUR 52 INT 109 AP 301                                                                      </t>
  </si>
  <si>
    <t xml:space="preserve">CL 45 B SUR 35 91 INT 1006 TORRE 2                                                                  </t>
  </si>
  <si>
    <t xml:space="preserve">CL 41 A SUR 27 A 23 AP 204                                                                          </t>
  </si>
  <si>
    <t xml:space="preserve">CR 46 63 58 AP 1603                                                                                 </t>
  </si>
  <si>
    <t xml:space="preserve">CL 42 SUR 67 A 23 AP 239                                                                            </t>
  </si>
  <si>
    <t xml:space="preserve">CR 37 46 F SUR 101 TORRE 9 AP 1217                                                                  </t>
  </si>
  <si>
    <t xml:space="preserve">CR 24 B 40 A SUR 52 TORRE 8 AP 1509                                                                 </t>
  </si>
  <si>
    <t xml:space="preserve">CL 38 A SUR 32 41 INT 301                                                                           </t>
  </si>
  <si>
    <t xml:space="preserve">CL 35 C 85 37 AP 801                                                                                </t>
  </si>
  <si>
    <t xml:space="preserve">CL 48 E SUR 42 BB 45 AP 402 TORRE 6.2                                                               </t>
  </si>
  <si>
    <t xml:space="preserve">TR 36 SUR 29 16 INT 401                                                                             </t>
  </si>
  <si>
    <t xml:space="preserve">CR 42 B 26 A SUR 58 INT 102                                                                         </t>
  </si>
  <si>
    <t xml:space="preserve">CR 32 77 SUR 371 TORRE 1 AP 1111                                                                    </t>
  </si>
  <si>
    <t xml:space="preserve">CL 39 D SUR 25 121 AP 1202                                                                          </t>
  </si>
  <si>
    <t xml:space="preserve">CL 38 B SUR 26 02 TORRE 2 AP 820                                                                    </t>
  </si>
  <si>
    <t xml:space="preserve">CR 25 39 B SUR 101 AP 118                                                                           </t>
  </si>
  <si>
    <t xml:space="preserve">CL 48 C SUR 42 C 36 AP 1408 TORRE 2                                                                 </t>
  </si>
  <si>
    <t xml:space="preserve">CL 37 B SUR 27 21 INT 1006 TORRE 2                                                                  </t>
  </si>
  <si>
    <t xml:space="preserve">CR 31 19 445 INT 3002 TORRE 2                                                                       </t>
  </si>
  <si>
    <t xml:space="preserve">CL 71 SUR 39 78 INT 1811 TORRE 2                                                                    </t>
  </si>
  <si>
    <t xml:space="preserve">CL 32 E 68 16                                                                                       </t>
  </si>
  <si>
    <t xml:space="preserve">CR 30 41 AA SUR 27 INT 401                                                                          </t>
  </si>
  <si>
    <t xml:space="preserve">CR 44 A 39 B SUR 31 LOCAL                                                                           </t>
  </si>
  <si>
    <t xml:space="preserve">CL 38 B SUR 26 02 AP 1714                                                                           </t>
  </si>
  <si>
    <t xml:space="preserve">CR 25 39 SUR 15 AP 1808                                                                             </t>
  </si>
  <si>
    <t xml:space="preserve">CR 25 41 B SUR 37 AP 802                                                                            </t>
  </si>
  <si>
    <t xml:space="preserve">CL 67 SUR 45 59 AP 1104                                                                             </t>
  </si>
  <si>
    <t xml:space="preserve">CL 45 A SUR 39 B 101 AP 507                                                                         </t>
  </si>
  <si>
    <t xml:space="preserve">CR 25 A 38 D SUR 115 AP 1411                                                                        </t>
  </si>
  <si>
    <t xml:space="preserve">DG 31 C 33 A SUR 130 AP 219                                                                         </t>
  </si>
  <si>
    <t xml:space="preserve">DG 31 C 33 A SUR 130 AP 145                                                                         </t>
  </si>
  <si>
    <t xml:space="preserve">CL 48 E SUR 42 C 37 INT 204 TORRE 77                                                                </t>
  </si>
  <si>
    <t xml:space="preserve">CL 27 D SUR 28 50 AP 605 TORRE 2                                                                    </t>
  </si>
  <si>
    <t xml:space="preserve">CL 38 B SUR 26 02 TORRE 3 AP 1021                                                                   </t>
  </si>
  <si>
    <t xml:space="preserve">CL 48 A SUR 42 A 64 PISO 2                                                                          </t>
  </si>
  <si>
    <t xml:space="preserve">CR 47 34 SUR 45 AP 304                                                                              </t>
  </si>
  <si>
    <t xml:space="preserve">CL 40 A SUR 24 B 105 AP 207                                                                         </t>
  </si>
  <si>
    <t xml:space="preserve">CL 25 A SUR 42 B 61 AP 106 TORRE 2                                                                  </t>
  </si>
  <si>
    <t xml:space="preserve">CL 38 B SUR 26 02 AP 2015 TORRE 1                                                                   </t>
  </si>
  <si>
    <t xml:space="preserve">CL 40 C SUR 44 46 AP 301                                                                            </t>
  </si>
  <si>
    <t xml:space="preserve">CL 38 B SUR 26 02 TORRE 3 AP 921                                                                    </t>
  </si>
  <si>
    <t xml:space="preserve">CR 35 65 SUR 135 AP 2401                                                                            </t>
  </si>
  <si>
    <t xml:space="preserve">CR 31 41 AA SUR 13 AP 401                                                                           </t>
  </si>
  <si>
    <t xml:space="preserve">CL 32 C SUR 45 B 43 AP 401                                                                          </t>
  </si>
  <si>
    <t xml:space="preserve">TR 33 SUR 30 08 AP 102                                                                              </t>
  </si>
  <si>
    <t xml:space="preserve">CL 38 B SUR 26 02 AP 1721                                                                           </t>
  </si>
  <si>
    <t xml:space="preserve">CR 40 39 SUR 26 AP 301                                                                              </t>
  </si>
  <si>
    <t xml:space="preserve">CR 25 39 SUR 52 INT 101                                                                             </t>
  </si>
  <si>
    <t xml:space="preserve">CR 58 79 101 AP 332                                                                                 </t>
  </si>
  <si>
    <t xml:space="preserve">CL 24 C 41 SUR 127 TORRE 2 AP 815                                                                   </t>
  </si>
  <si>
    <t xml:space="preserve">CR 39 D 47 SUR 33 AP 501                                                                            </t>
  </si>
  <si>
    <t xml:space="preserve">CR 36 D 43 SUR 180 AP 1102                                                                          </t>
  </si>
  <si>
    <t xml:space="preserve">CR 24 41 SUR 127 AP 406                                                                             </t>
  </si>
  <si>
    <t xml:space="preserve">CL 48 F SUR 42 C 104 BL 7.6 AP 201                                                                  </t>
  </si>
  <si>
    <t xml:space="preserve">CL 64 44 81 TORRE 1 AP 502                                                                          </t>
  </si>
  <si>
    <t xml:space="preserve">CL 30 A SUR 44 A 45                                                                                 </t>
  </si>
  <si>
    <t xml:space="preserve">CL 13 SUR 43 A 170 TORRE 1 AP 1201                                                                  </t>
  </si>
  <si>
    <t xml:space="preserve">andrescarmona55@yahoo.com                                                                           </t>
  </si>
  <si>
    <t xml:space="preserve">facturacionelectronica@socoda.com.co                                                                </t>
  </si>
  <si>
    <t xml:space="preserve">MAYORCA                       </t>
  </si>
  <si>
    <t xml:space="preserve">angelica_c98@hotmail.com                                                                            </t>
  </si>
  <si>
    <t xml:space="preserve">ALCALA                        </t>
  </si>
  <si>
    <t xml:space="preserve">isamarzola@gmail.com                                                                                </t>
  </si>
  <si>
    <t xml:space="preserve">CAMINO VERDE                  </t>
  </si>
  <si>
    <t xml:space="preserve">neogiampaolo@gmail.com                                                                              </t>
  </si>
  <si>
    <t xml:space="preserve">emelmorafer@hotmail.com                                                                             </t>
  </si>
  <si>
    <t xml:space="preserve">LOMA DEL ESCOBERO             </t>
  </si>
  <si>
    <t xml:space="preserve">lauramarce017@hotmail.com                                                                           </t>
  </si>
  <si>
    <t xml:space="preserve">LA INDEPENDENCIA              </t>
  </si>
  <si>
    <t xml:space="preserve">ibarraelectricos@gmail.com                                                                          </t>
  </si>
  <si>
    <t xml:space="preserve">cruzargenis@gmail.com                                                                               </t>
  </si>
  <si>
    <t xml:space="preserve">DITAIRES                      </t>
  </si>
  <si>
    <t xml:space="preserve">mauricio17202017@hotmail.com                                                                        </t>
  </si>
  <si>
    <t xml:space="preserve">sanisagallega1130@hotmail.com                                                                       </t>
  </si>
  <si>
    <t xml:space="preserve">LA MINA                       </t>
  </si>
  <si>
    <t xml:space="preserve">corporativo@lacremegroup.com                                                                        </t>
  </si>
  <si>
    <t xml:space="preserve">EL TRIANON                    </t>
  </si>
  <si>
    <t xml:space="preserve">alejal28@hotmail.com                                                                                </t>
  </si>
  <si>
    <t xml:space="preserve">ronald_187_1@hotmail.com                                                                            </t>
  </si>
  <si>
    <t xml:space="preserve">PRIMAVERA                     </t>
  </si>
  <si>
    <t xml:space="preserve">zm2989600@gmail.com                                                                                 </t>
  </si>
  <si>
    <t xml:space="preserve">SANTA MARIA                   </t>
  </si>
  <si>
    <t xml:space="preserve">angelavasqueztd@gmail.com                                                                           </t>
  </si>
  <si>
    <t xml:space="preserve">ANDALUCIA                     </t>
  </si>
  <si>
    <t xml:space="preserve">angiehernandez98@hotmail.com                                                                        </t>
  </si>
  <si>
    <t xml:space="preserve">LA ABADIA                     </t>
  </si>
  <si>
    <t xml:space="preserve">luisaortegon24@gmail.com                                                                            </t>
  </si>
  <si>
    <t xml:space="preserve">albertoperezrojas@hotmail.com                                                                       </t>
  </si>
  <si>
    <t xml:space="preserve">EL DORADO                     </t>
  </si>
  <si>
    <t xml:space="preserve">8aghenry@gmail.com                                                                                  </t>
  </si>
  <si>
    <t xml:space="preserve">CENTRO                        </t>
  </si>
  <si>
    <t xml:space="preserve">smbetancur25@misena.edu.co                                                                          </t>
  </si>
  <si>
    <t xml:space="preserve">clientes@jm-producciones.com                                                                        </t>
  </si>
  <si>
    <t xml:space="preserve">LOS ALCAZARES                 </t>
  </si>
  <si>
    <t xml:space="preserve">SEÑORIAL                      </t>
  </si>
  <si>
    <t xml:space="preserve">vanigas17@hotmail.com                                                                               </t>
  </si>
  <si>
    <t xml:space="preserve">santiagocadesco@hotmail.com                                                                         </t>
  </si>
  <si>
    <t xml:space="preserve">LOMA DEL ESMERALDAL           </t>
  </si>
  <si>
    <t xml:space="preserve">estefaniahenaog@hotmail.com                                                                         </t>
  </si>
  <si>
    <t xml:space="preserve">edmg1828@gmail.com                                                                                  </t>
  </si>
  <si>
    <t xml:space="preserve">LOMA DEL BARRO                </t>
  </si>
  <si>
    <t xml:space="preserve">eduardoroa46@hotmail.com                                                                            </t>
  </si>
  <si>
    <t xml:space="preserve">nataliagomeza07@gmail.com                                                                           </t>
  </si>
  <si>
    <t xml:space="preserve">felipeposada91@gmail.com                                                                            </t>
  </si>
  <si>
    <t xml:space="preserve">ruizrojasluzgabriela@gmail.com                                                                      </t>
  </si>
  <si>
    <t xml:space="preserve">afbusta23@gmail.com                                                                                 </t>
  </si>
  <si>
    <t xml:space="preserve">alherrera0404@hotmail.com                                                                           </t>
  </si>
  <si>
    <t xml:space="preserve">yurani@hotmail.com                                                                                  </t>
  </si>
  <si>
    <t xml:space="preserve">juanfev501@gmail.com                                                                                </t>
  </si>
  <si>
    <t xml:space="preserve">williestrada2016@gmail.com                                                                          </t>
  </si>
  <si>
    <t xml:space="preserve">dianaecheverry830@gmail.com                                                                         </t>
  </si>
  <si>
    <t xml:space="preserve">ANTILLAS                      </t>
  </si>
  <si>
    <t xml:space="preserve">erik2515@hotmail.com                                                                                </t>
  </si>
  <si>
    <t xml:space="preserve">LA MAGNOLIA                   </t>
  </si>
  <si>
    <t xml:space="preserve">admin@capsul.com.co                                                                                 </t>
  </si>
  <si>
    <t xml:space="preserve">BARRIO MESA                   </t>
  </si>
  <si>
    <t xml:space="preserve">marcela.ruiz@frutasyhortalizas.com.co                                                               </t>
  </si>
  <si>
    <t xml:space="preserve">dayan_ardila@hotmail.com                                                                            </t>
  </si>
  <si>
    <t xml:space="preserve">EL POBLADO                    </t>
  </si>
  <si>
    <t xml:space="preserve">davmormej@gmail.com                                                                                 </t>
  </si>
  <si>
    <t xml:space="preserve">LAS ORQUIDEAS                 </t>
  </si>
  <si>
    <t xml:space="preserve">norilesii@gmail.com                                                                                 </t>
  </si>
  <si>
    <t xml:space="preserve">LAS FLORES                    </t>
  </si>
  <si>
    <t xml:space="preserve">garrobolivarr@gmail.com                                                                             </t>
  </si>
  <si>
    <t xml:space="preserve">LAS COMETAS                   </t>
  </si>
  <si>
    <t xml:space="preserve">desteban.bermudez@udea.edu.co                                                                       </t>
  </si>
  <si>
    <t xml:space="preserve">administracion@construempleo.co                                                                     </t>
  </si>
  <si>
    <t xml:space="preserve">bluz8746@gmail.com                                                                                  </t>
  </si>
  <si>
    <t xml:space="preserve">nicolasduquelopez@gmail.com                                                                         </t>
  </si>
  <si>
    <t xml:space="preserve">EL SALADO                     </t>
  </si>
  <si>
    <t xml:space="preserve">mleidyrgomez@gmail.com                                                                              </t>
  </si>
  <si>
    <t xml:space="preserve">belenarroyave93@gmail.com                                                                           </t>
  </si>
  <si>
    <t xml:space="preserve">julipaniagua1414@gmail.com                                                                          </t>
  </si>
  <si>
    <t xml:space="preserve">LOMA LAS BRUJAS               </t>
  </si>
  <si>
    <t xml:space="preserve">liligaby1143@gmail.com                                                                              </t>
  </si>
  <si>
    <t xml:space="preserve">LOMA DE CUMBRES               </t>
  </si>
  <si>
    <t xml:space="preserve">jcecheverric@gmail.com                                                                              </t>
  </si>
  <si>
    <t xml:space="preserve">EL CHOCHO                     </t>
  </si>
  <si>
    <t xml:space="preserve">bmramirezs@hotmail.com                                                                              </t>
  </si>
  <si>
    <t xml:space="preserve">VEREDA SAN JOSE               </t>
  </si>
  <si>
    <t xml:space="preserve">mariaeugeniac19@gmail.com                                                                           </t>
  </si>
  <si>
    <t xml:space="preserve">perez.estrada@hotmail.com                                                                           </t>
  </si>
  <si>
    <t xml:space="preserve">andreamuller07@gmail.com                                                                            </t>
  </si>
  <si>
    <t xml:space="preserve">crios.juan68@gmail.com                                                                              </t>
  </si>
  <si>
    <t xml:space="preserve">anamescobar2@gmail.com                                                                              </t>
  </si>
  <si>
    <t xml:space="preserve">juanpezktm@gmail.com                                                                                </t>
  </si>
  <si>
    <t xml:space="preserve">sadytagudelo@gmail.com                                                                              </t>
  </si>
  <si>
    <t xml:space="preserve">julian-1503@hotmail.com                                                                             </t>
  </si>
  <si>
    <t xml:space="preserve">mariivonnelopera@gmail.com                                                                          </t>
  </si>
  <si>
    <t xml:space="preserve">betoangel02@hotmail.com                                                                             </t>
  </si>
  <si>
    <t xml:space="preserve">solheco.023@gmail.com                                                                               </t>
  </si>
  <si>
    <t xml:space="preserve">cmilocarrenopy@gmail.com                                                                            </t>
  </si>
  <si>
    <t xml:space="preserve">suribec01@gmail.com                                                                                 </t>
  </si>
  <si>
    <t xml:space="preserve">sgallard@eafit.edu.co                                                                               </t>
  </si>
  <si>
    <t xml:space="preserve">luztpt@gmail.com                                                                                    </t>
  </si>
  <si>
    <t xml:space="preserve">carosmvalencia@hotmail.com                                                                          </t>
  </si>
  <si>
    <t xml:space="preserve">ctoro_cr@hotmail.com                                                                                </t>
  </si>
  <si>
    <t xml:space="preserve">fabianlaverde25@gmail.com                                                                           </t>
  </si>
  <si>
    <t xml:space="preserve">manulondonk@gmail.com                                                                               </t>
  </si>
  <si>
    <t xml:space="preserve">MILAN                         </t>
  </si>
  <si>
    <t xml:space="preserve">johnzu214@hotmail.com                                                                               </t>
  </si>
  <si>
    <t xml:space="preserve">PARQUE                        </t>
  </si>
  <si>
    <t xml:space="preserve">paolahuertasb16@gmail.com                                                                           </t>
  </si>
  <si>
    <t xml:space="preserve">malena.ilustración@gmail.com                                                                        </t>
  </si>
  <si>
    <t xml:space="preserve">marcela036@hotmail.com                                                                              </t>
  </si>
  <si>
    <t xml:space="preserve">breiner.rozo@correo.policia.gov.co                                                                  </t>
  </si>
  <si>
    <t xml:space="preserve">bachelez.karim@hotmail.com                                                                          </t>
  </si>
  <si>
    <t xml:space="preserve">CHINGUI                       </t>
  </si>
  <si>
    <t xml:space="preserve">dtiradozapata@gmail.com                                                                             </t>
  </si>
  <si>
    <t xml:space="preserve">sindytatianaeh@gmail.com                                                                            </t>
  </si>
  <si>
    <t xml:space="preserve">jrodas89@gmail.com                                                                                  </t>
  </si>
  <si>
    <t xml:space="preserve">valenhp1999@hotmail.com                                                                             </t>
  </si>
  <si>
    <t xml:space="preserve">LA CUENCA                     </t>
  </si>
  <si>
    <t xml:space="preserve">olgamupe@gmail.com                                                                                  </t>
  </si>
  <si>
    <t xml:space="preserve">EL PORTAL                     </t>
  </si>
  <si>
    <t xml:space="preserve">belisariodiana4@gmail.com                                                                           </t>
  </si>
  <si>
    <t xml:space="preserve">kamiloenzo@gmail.com                                                                                </t>
  </si>
  <si>
    <t xml:space="preserve">LA SEBASTIANA                 </t>
  </si>
  <si>
    <t xml:space="preserve">mariaeortizestrada@gmail.com                                                                        </t>
  </si>
  <si>
    <t xml:space="preserve">piter4989@gmail.com                                                                                 </t>
  </si>
  <si>
    <t xml:space="preserve">juliocvr1995@gmail.com                                                                              </t>
  </si>
  <si>
    <t xml:space="preserve">paocortes5@hotmail.com                                                                              </t>
  </si>
  <si>
    <t xml:space="preserve">OTRA PARTE                    </t>
  </si>
  <si>
    <t xml:space="preserve">andreahoyosto@outlook.es                                                                            </t>
  </si>
  <si>
    <t xml:space="preserve">aheredia2293@gmail.com                                                                              </t>
  </si>
  <si>
    <t xml:space="preserve">LA FRONTERA                   </t>
  </si>
  <si>
    <t xml:space="preserve">olgalucia1.herrera@gmail.com                                                                        </t>
  </si>
  <si>
    <t xml:space="preserve">triz1989@hotmail.com                                                                                </t>
  </si>
  <si>
    <t xml:space="preserve">gyzuzmusic@icloud.com                                                                               </t>
  </si>
  <si>
    <t xml:space="preserve">marquezblanca73@gmail.com                                                                           </t>
  </si>
  <si>
    <t xml:space="preserve">michellecastillo358@gmail.com                                                                       </t>
  </si>
  <si>
    <t xml:space="preserve">jennifer.quintero@envigado.gov.co                                                                   </t>
  </si>
  <si>
    <t xml:space="preserve">SAN RAFAEL                    </t>
  </si>
  <si>
    <t xml:space="preserve">yeka.mo1994@hotmail.com                                                                             </t>
  </si>
  <si>
    <t xml:space="preserve">adrianatencio20@gmail.com                                                                           </t>
  </si>
  <si>
    <t xml:space="preserve">aniba0816@gmail.com                                                                                 </t>
  </si>
  <si>
    <t xml:space="preserve">ZUÑIGA                        </t>
  </si>
  <si>
    <t xml:space="preserve">milucon@gmail.com                                                                                   </t>
  </si>
  <si>
    <t xml:space="preserve">alejavillara@gmail.com                                                                              </t>
  </si>
  <si>
    <t xml:space="preserve">adriananavarrom06@hotmail.com                                                                       </t>
  </si>
  <si>
    <t xml:space="preserve">sofirava2008@hotmail.com                                                                            </t>
  </si>
  <si>
    <t xml:space="preserve">isabelc.gomez@hotmail.com                                                                           </t>
  </si>
  <si>
    <t xml:space="preserve">calicheramirez@gmail.com                                                                            </t>
  </si>
  <si>
    <t xml:space="preserve">oscareospina1989@gmail.com                                                                          </t>
  </si>
  <si>
    <t xml:space="preserve">LOS NARANJOS                  </t>
  </si>
  <si>
    <t xml:space="preserve">andreinamduranr@gmail.com                                                                           </t>
  </si>
  <si>
    <t xml:space="preserve">gyjmetrologia@gmail.com                                                                             </t>
  </si>
  <si>
    <t xml:space="preserve">POBLADO                       </t>
  </si>
  <si>
    <t xml:space="preserve">idvurechenskyy@gmail.com                                                                            </t>
  </si>
  <si>
    <t xml:space="preserve">wscenterdireccion@winstonsalem.com.co                                                               </t>
  </si>
  <si>
    <t xml:space="preserve">SAN MATEO                     </t>
  </si>
  <si>
    <t xml:space="preserve">sami1079@hotmail.com                                                                                </t>
  </si>
  <si>
    <t xml:space="preserve">SAN JOSE                      </t>
  </si>
  <si>
    <t xml:space="preserve">jorgedmuc@hotmail.com                                                                               </t>
  </si>
  <si>
    <t xml:space="preserve">luis01221@hotmail.com                                                                               </t>
  </si>
  <si>
    <t xml:space="preserve">LA PAZ                        </t>
  </si>
  <si>
    <t xml:space="preserve">javiermosquera65@gmail.com                                                                          </t>
  </si>
  <si>
    <t xml:space="preserve">MANGAZUL                      </t>
  </si>
  <si>
    <t xml:space="preserve">rusobesoya@gmail.com                                                                                </t>
  </si>
  <si>
    <t xml:space="preserve">mariae66120@gmail.com                                                                               </t>
  </si>
  <si>
    <t xml:space="preserve">pakimce@gmail.com                                                                                   </t>
  </si>
  <si>
    <t xml:space="preserve">johachik23@gmail.com                                                                                </t>
  </si>
  <si>
    <t xml:space="preserve">andreaestradagb@gmail.com                                                                           </t>
  </si>
  <si>
    <t xml:space="preserve">rapelucheyami@gmail.com                                                                             </t>
  </si>
  <si>
    <t xml:space="preserve">ledysvargas06@gmail.com                                                                             </t>
  </si>
  <si>
    <t xml:space="preserve">vimariacorcardona@hotmail.com                                                                       </t>
  </si>
  <si>
    <t xml:space="preserve">saradiazfernandez1@gmail.com                                                                        </t>
  </si>
  <si>
    <t xml:space="preserve">im245390@gmail.com                                                                                  </t>
  </si>
  <si>
    <t>comercial.nuevosur@gmail.com</t>
  </si>
  <si>
    <t xml:space="preserve">fabianfrizob@gmail.com                                                                              </t>
  </si>
  <si>
    <t xml:space="preserve">SANTA ELENA                   </t>
  </si>
  <si>
    <t xml:space="preserve">danielaruac@hotmail.com                                                                             </t>
  </si>
  <si>
    <t xml:space="preserve">SAN ANTONIO DE PRADO          </t>
  </si>
  <si>
    <t xml:space="preserve">bryanm0629@gmail.com                                                                                </t>
  </si>
  <si>
    <t xml:space="preserve">b.andrea1809@gmail.com                                                                              </t>
  </si>
  <si>
    <t xml:space="preserve">caroavedo@hotmail.com                                                                               </t>
  </si>
  <si>
    <t xml:space="preserve">felicidad.08@hotmail.com                                                                            </t>
  </si>
  <si>
    <t xml:space="preserve">LAURELES                      </t>
  </si>
  <si>
    <t xml:space="preserve">girlleidy100@hotmail.com                                                                            </t>
  </si>
  <si>
    <t xml:space="preserve">whitesnake87.ac@gmail.com                                                                           </t>
  </si>
  <si>
    <t xml:space="preserve">yulia2221@hotmail.com                                                                               </t>
  </si>
  <si>
    <t xml:space="preserve">juliethrd1810@gmail.com                                                                             </t>
  </si>
  <si>
    <t xml:space="preserve">solerw2@gmail.com                                                                                   </t>
  </si>
  <si>
    <t xml:space="preserve">nanagana63@hotmail.com                                                                              </t>
  </si>
  <si>
    <t xml:space="preserve">jfzm1990@gmail.com                                                                                  </t>
  </si>
  <si>
    <t xml:space="preserve">nejopaca@hotmail.com                                                                                </t>
  </si>
  <si>
    <t xml:space="preserve">valemartinezduque@gmail.com                                                                         </t>
  </si>
  <si>
    <t xml:space="preserve">caristizabalb@outlook.com                                                                           </t>
  </si>
  <si>
    <t xml:space="preserve">malejamago738@gmail.com                                                                             </t>
  </si>
  <si>
    <t xml:space="preserve">danisandoval9511@gmail.com                                                                          </t>
  </si>
  <si>
    <t xml:space="preserve">LOMA DE LAS BRUJAS            </t>
  </si>
  <si>
    <t xml:space="preserve">julianpena223@gmail.com                                                                             </t>
  </si>
  <si>
    <t xml:space="preserve">info@idlogin.co                                                                                     </t>
  </si>
  <si>
    <t xml:space="preserve">patriciabuitrago03@outlook.es                                                                       </t>
  </si>
  <si>
    <t xml:space="preserve">BELEN                         </t>
  </si>
  <si>
    <t xml:space="preserve">rafael.vanegas@taxandcorp.com                                                                       </t>
  </si>
  <si>
    <t xml:space="preserve">smr221001@gmail.com                                                                                 </t>
  </si>
  <si>
    <t xml:space="preserve">JARDINES                      </t>
  </si>
  <si>
    <t xml:space="preserve">lauraduran@outlook.com                                                                              </t>
  </si>
  <si>
    <t xml:space="preserve">jairorafaelcastro@gmail.com                                                                         </t>
  </si>
  <si>
    <t xml:space="preserve">droguerialavitamina@gmail.com                                                                       </t>
  </si>
  <si>
    <t xml:space="preserve">tatianavelez86@hotmail.com                                                                          </t>
  </si>
  <si>
    <t xml:space="preserve">desyardon@gmail.com                                                                                 </t>
  </si>
  <si>
    <t xml:space="preserve">LAS ANTILLAS                  </t>
  </si>
  <si>
    <t xml:space="preserve">edwinramon@hotmail.com                                                                              </t>
  </si>
  <si>
    <t xml:space="preserve">Yelaine-12@hotmail.com                                                                              </t>
  </si>
  <si>
    <t xml:space="preserve">amauryocortega@gmail.com                                                                            </t>
  </si>
  <si>
    <t xml:space="preserve">sandralozano9@hotmail.com                                                                           </t>
  </si>
  <si>
    <t xml:space="preserve">gracielarv10@gmail.com                                                                              </t>
  </si>
  <si>
    <t xml:space="preserve">patriciaroldantirado@hotmail.com                                                                    </t>
  </si>
  <si>
    <t xml:space="preserve">mblmurillo@gmail.com                                                                                </t>
  </si>
  <si>
    <t xml:space="preserve">wilfe2006@yahoo.es                                                                                  </t>
  </si>
  <si>
    <t xml:space="preserve">distribucioneselectricasaaa@gmail.com                                                               </t>
  </si>
  <si>
    <t xml:space="preserve">jospina17@gmail.com                                                                                 </t>
  </si>
  <si>
    <t xml:space="preserve">TRIANON                       </t>
  </si>
  <si>
    <t xml:space="preserve">fernandocordobah8@hotmail.com                                                                       </t>
  </si>
  <si>
    <t xml:space="preserve">gomezpirry@gmail.com                                                                                </t>
  </si>
  <si>
    <t xml:space="preserve">dablo44@hotmail.com                                                                                 </t>
  </si>
  <si>
    <t xml:space="preserve">jaime.ortega2580@gmail.com                                                                          </t>
  </si>
  <si>
    <t xml:space="preserve">carmonpa23@gmail.com                                                                                </t>
  </si>
  <si>
    <t xml:space="preserve">djyonny8@gmail.com                                                                                  </t>
  </si>
  <si>
    <t xml:space="preserve">isanyco2102@hotmail.com                                                                             </t>
  </si>
  <si>
    <t xml:space="preserve">audreykarenina@gmail.com                                                                            </t>
  </si>
  <si>
    <t xml:space="preserve">lauris1096@gmail.com                                                                                </t>
  </si>
  <si>
    <t xml:space="preserve">jaimerc@gmail.com                                                                                   </t>
  </si>
  <si>
    <t xml:space="preserve">pinchecharios@gmail.com                                                                             </t>
  </si>
  <si>
    <t xml:space="preserve">titica50@hotmail.com                                                                                </t>
  </si>
  <si>
    <t xml:space="preserve">paola.hijar@outlook.com                                                                             </t>
  </si>
  <si>
    <t xml:space="preserve">dayarboleda@gmail.com                                                                               </t>
  </si>
  <si>
    <t xml:space="preserve">danilocarvajal0821@gmail.com                                                                        </t>
  </si>
  <si>
    <t xml:space="preserve">laboratorioumo@gmail.com                                                                            </t>
  </si>
  <si>
    <t xml:space="preserve">luiscano_foto@hotmail.com                                                                           </t>
  </si>
  <si>
    <t xml:space="preserve">martinezluz760@gmail.com                                                                            </t>
  </si>
  <si>
    <t xml:space="preserve">laura_z14@hotmail.com                                                                               </t>
  </si>
  <si>
    <t xml:space="preserve">e.areizaga@gmail.com                                                                                </t>
  </si>
  <si>
    <t xml:space="preserve">marcelalondonopatino@gmail.com                                                                      </t>
  </si>
  <si>
    <t xml:space="preserve">valeriacuello99@gmail.com                                                                           </t>
  </si>
  <si>
    <t xml:space="preserve">fabianperdomo8102012@gmail.com                                                                      </t>
  </si>
  <si>
    <t xml:space="preserve">pepas70@yahoo.es                                                                                    </t>
  </si>
  <si>
    <t xml:space="preserve">memmnico@gmail.com                                                                                  </t>
  </si>
  <si>
    <t xml:space="preserve">SIMPLIFICADO        </t>
  </si>
  <si>
    <t xml:space="preserve">COMUN               </t>
  </si>
  <si>
    <t xml:space="preserve">+1(212)2038172 </t>
  </si>
  <si>
    <t xml:space="preserve">ESCOBAR LINA MARIA                                          </t>
  </si>
  <si>
    <t xml:space="preserve">ZULUAGA OLARTE FRANCISCO EMILIO                             </t>
  </si>
  <si>
    <t xml:space="preserve">CASTIBLANCO FORERO JUAN DE JESUS                            </t>
  </si>
  <si>
    <t xml:space="preserve">MUÑOZ MARZOLA ANA ISABEL                                    </t>
  </si>
  <si>
    <t xml:space="preserve">RODRIGUEZ RODRIGUEZ DIANA YANETH                            </t>
  </si>
  <si>
    <t xml:space="preserve">MEDINA ARIAS CARLOS ANDRES                                  </t>
  </si>
  <si>
    <t xml:space="preserve">PEREZ LOPERA CARLOS MARIO                                   </t>
  </si>
  <si>
    <t xml:space="preserve">IBARRA LOPEZ JAIRO ENRIQUE                                  </t>
  </si>
  <si>
    <t xml:space="preserve">FERNANDEZ SANCHEZ NATALIA MARIA                             </t>
  </si>
  <si>
    <t xml:space="preserve">BERMUDEZ BERMUDEZ MARIA CATALINA                            </t>
  </si>
  <si>
    <t xml:space="preserve">CARDONA GALLEGO MONICA MARIA                                </t>
  </si>
  <si>
    <t xml:space="preserve">VARGAS VASQUEZ JUAN CAMILO                                  </t>
  </si>
  <si>
    <t xml:space="preserve">MONTOYA DE LARA GLORIA ELENA                                </t>
  </si>
  <si>
    <t xml:space="preserve">VASQUEZ MURIEL MARTHA LUCIA                                 </t>
  </si>
  <si>
    <t xml:space="preserve">ZAPATA GOMEZ MAURICIO ANDRES                                </t>
  </si>
  <si>
    <t xml:space="preserve">GOMEZ LOPEZ ANDRES EDUARDO                                  </t>
  </si>
  <si>
    <t xml:space="preserve">DELGADO MIRANDA NURY ELENA                                  </t>
  </si>
  <si>
    <t xml:space="preserve">ORTEGON RUBIO LUIS FERNANDO                                 </t>
  </si>
  <si>
    <t xml:space="preserve">ZAPATA SALDARRIAGA CLARA MARCELA                            </t>
  </si>
  <si>
    <t xml:space="preserve">CANO DORA LUZ                                               </t>
  </si>
  <si>
    <t xml:space="preserve">BOLAÑOS ALZATE JONATHAN THOMPSON                            </t>
  </si>
  <si>
    <t xml:space="preserve">MUÑOZ CASTAÑO MARY LUZ                                      </t>
  </si>
  <si>
    <t xml:space="preserve">ECHEVERRI CASTRO MARCELA                                    </t>
  </si>
  <si>
    <t xml:space="preserve">RAMIREZ MONROY JUAN CARLOS                                  </t>
  </si>
  <si>
    <t xml:space="preserve">USME ECHEVERRI JULIANA                                      </t>
  </si>
  <si>
    <t xml:space="preserve">GARCIA CARDONA GLADYS EUGENIA                               </t>
  </si>
  <si>
    <t xml:space="preserve">GARCIA NEIDA MARITZA                                        </t>
  </si>
  <si>
    <t xml:space="preserve">RAMIREZ ORTEGA JAIRO ANTONIO                                </t>
  </si>
  <si>
    <t xml:space="preserve">GOMEZ ALVAREZ YONNY ALEXANDER                               </t>
  </si>
  <si>
    <t xml:space="preserve">POSADA VELASQUEZ MAIRA ALEJANDRA                            </t>
  </si>
  <si>
    <t xml:space="preserve">GOMEZ RUIZ GERALDINE                                        </t>
  </si>
  <si>
    <t xml:space="preserve">BUSTAMANTE CASTRILLON GLORIA INES                           </t>
  </si>
  <si>
    <t xml:space="preserve">BOLIVAR DE LEON JAVIER                                      </t>
  </si>
  <si>
    <t xml:space="preserve">ARNEDO GARCIA JONATHAN                                      </t>
  </si>
  <si>
    <t xml:space="preserve">NARANJO OSORIO LILIANA                                      </t>
  </si>
  <si>
    <t xml:space="preserve">LOPEZ VELASQUEZ LUIS SANTIAGO                               </t>
  </si>
  <si>
    <t xml:space="preserve">ZAPATA RENDON JOHN JAIRO                                    </t>
  </si>
  <si>
    <t xml:space="preserve">MUÑOZ CASTAÑEDA ERIKA                                       </t>
  </si>
  <si>
    <t xml:space="preserve">CASTAÑO ECHEVERRY SANTIAGO                                  </t>
  </si>
  <si>
    <t xml:space="preserve">CELIS VILLA IVAN DARIO                                      </t>
  </si>
  <si>
    <t xml:space="preserve">GARCIA OSCAR EDUARDO                                        </t>
  </si>
  <si>
    <t xml:space="preserve">JARAMILLO HOYOS FABIO JESUS                                 </t>
  </si>
  <si>
    <t xml:space="preserve">BOLIVAR MARIN LUZ MARY                                      </t>
  </si>
  <si>
    <t xml:space="preserve">BERMUDEZ LARGO JOHAN SEBASTIAN                              </t>
  </si>
  <si>
    <t xml:space="preserve">ALVAREZ BARRERA FRANCISCO JAVIER                            </t>
  </si>
  <si>
    <t xml:space="preserve">RUSSELL CHARLES DOUGLAS                                     </t>
  </si>
  <si>
    <t xml:space="preserve">DUQUE URIBE CALOS DEL SAGRADO CORAZON                       </t>
  </si>
  <si>
    <t xml:space="preserve">CASTAÑO CARVAJAL SUSANA                                     </t>
  </si>
  <si>
    <t xml:space="preserve">AGUDELO SANCHEZ FABIAN ALBERTO                              </t>
  </si>
  <si>
    <t xml:space="preserve">ARANGO CORREA JUAN FERNANDO                                 </t>
  </si>
  <si>
    <t xml:space="preserve">GAMA GOMEZ DIANA ALEXANDRA                                  </t>
  </si>
  <si>
    <t xml:space="preserve">CASTAÑO CASTAÑO CRISTIAN                                    </t>
  </si>
  <si>
    <t xml:space="preserve">ESCOBAR BUITRAGO MARIA PAULINA                              </t>
  </si>
  <si>
    <t xml:space="preserve">ESTRADA MOLINA HORTENCIA ISABEL                             </t>
  </si>
  <si>
    <t xml:space="preserve">RIOS CARDONA JUAN JOSE                                      </t>
  </si>
  <si>
    <t xml:space="preserve">MORALES MEZA DENIS ZULAY                                    </t>
  </si>
  <si>
    <t xml:space="preserve">JARAMILLO DIAZ LINA MARIA                                   </t>
  </si>
  <si>
    <t xml:space="preserve">AGUDELO UPEGUI NELSON DARIO                                 </t>
  </si>
  <si>
    <t xml:space="preserve">LOPERA AGUIRRE DEINY DORLEY                                 </t>
  </si>
  <si>
    <t xml:space="preserve">MURILLO ALCALA KELLY                                        </t>
  </si>
  <si>
    <t xml:space="preserve">ARTEAGA LOPEZ SEBASTIAN                                     </t>
  </si>
  <si>
    <t xml:space="preserve">URIBE VELASQUEZ RAFAEL IGNACIO                              </t>
  </si>
  <si>
    <t xml:space="preserve">GALLARDO GOMEZ GABRIELA LUCIA                               </t>
  </si>
  <si>
    <t xml:space="preserve">ALZATE ARIAS LINA XIOMARA                                   </t>
  </si>
  <si>
    <t xml:space="preserve">VALENCIA VELEZ NATALIA                                      </t>
  </si>
  <si>
    <t xml:space="preserve">TORO CALLE SARA                                             </t>
  </si>
  <si>
    <t xml:space="preserve">YAMID USME ANDERSON                                         </t>
  </si>
  <si>
    <t xml:space="preserve">GAVIRIA SALDARRIAGA DANIEL ALEJANDRO                        </t>
  </si>
  <si>
    <t xml:space="preserve">ZULUAGA ARIAS LUIS EVELIO                                   </t>
  </si>
  <si>
    <t xml:space="preserve">ORTEGON RODRIGUEZ LUIS EDUARDO                              </t>
  </si>
  <si>
    <t xml:space="preserve">LOPERA MAYA GABRIEL JAIME                                   </t>
  </si>
  <si>
    <t xml:space="preserve">RESTREPO SALAZAR LUZ STELLA                                 </t>
  </si>
  <si>
    <t xml:space="preserve">REYES GRIMALDOS JOSE DANIEL                                 </t>
  </si>
  <si>
    <t xml:space="preserve">LYCEE FRANCAIS MEDELLIN SAS                                 </t>
  </si>
  <si>
    <t xml:space="preserve">ZAPATA ORTENCIA ANDREA                                      </t>
  </si>
  <si>
    <t xml:space="preserve">RESTREPO HERRERA SANTIAGO                                   </t>
  </si>
  <si>
    <t xml:space="preserve">VELEZ CARDONA MELIDA                                        </t>
  </si>
  <si>
    <t xml:space="preserve">VALENCIA MARIN GLORIA ELENA                                 </t>
  </si>
  <si>
    <t xml:space="preserve">RAMIREZ CANO JOHN JAIRO                                     </t>
  </si>
  <si>
    <t xml:space="preserve">BOADAS LEON KENJY JOSE                                      </t>
  </si>
  <si>
    <t xml:space="preserve">HERRERA MENDEZ NATALIA ANDREA                               </t>
  </si>
  <si>
    <t xml:space="preserve">MESA ARBOLEDA JOSE GUILLERMO                                </t>
  </si>
  <si>
    <t xml:space="preserve">CUARTAS VALLEJO JESUS EDUARDO                               </t>
  </si>
  <si>
    <t xml:space="preserve">GARCIA PINEDA ALQUIDER                                      </t>
  </si>
  <si>
    <t xml:space="preserve">JIMENEZ ARANGO MARIA DILIA                                  </t>
  </si>
  <si>
    <t xml:space="preserve">HOYOS OCHOA JUAN GUILLERMO                                  </t>
  </si>
  <si>
    <t xml:space="preserve">AREVALO ESPEJO MARIA CAMILA                                 </t>
  </si>
  <si>
    <t xml:space="preserve">HERRERA ORTIZ HECTOR MARIO                                  </t>
  </si>
  <si>
    <t xml:space="preserve">PATIÑO BUENO LAURA                                          </t>
  </si>
  <si>
    <t xml:space="preserve">RAMIREZ ESCOBAR HOLANDA                                     </t>
  </si>
  <si>
    <t xml:space="preserve">MARQUEZ ANGULO ANA STELLA                                   </t>
  </si>
  <si>
    <t xml:space="preserve">PAREDES GIRALDO KAMILA YULIETH                              </t>
  </si>
  <si>
    <t xml:space="preserve">SIERRA EUSSE SANDRA MILENA                                  </t>
  </si>
  <si>
    <t xml:space="preserve">VASQUEZ VASQUEZ JHON JAIRO                                  </t>
  </si>
  <si>
    <t xml:space="preserve">CALLE MORERA YENIFER YOHANA                                 </t>
  </si>
  <si>
    <t xml:space="preserve">VARGAS NOREÑA JUAN PABLO                                    </t>
  </si>
  <si>
    <t xml:space="preserve">MATIAS ORBASE MARIA REBECCA                                 </t>
  </si>
  <si>
    <t xml:space="preserve">MUÑOZ MELGUIZO JUAN ESTEBAN                                 </t>
  </si>
  <si>
    <t xml:space="preserve">GUTIERREZ SUAREZ JAVIER DAVID                               </t>
  </si>
  <si>
    <t xml:space="preserve">RAMIREZ VASQUEZ STEFANIA                                    </t>
  </si>
  <si>
    <t xml:space="preserve">VITOLA MOGUEA SOBEIDA                                       </t>
  </si>
  <si>
    <t xml:space="preserve">RAMIREZ GONZALEZ MARTIN ALONSO                              </t>
  </si>
  <si>
    <t xml:space="preserve">OSPINA LOPEZ ANA MARIA                                      </t>
  </si>
  <si>
    <t xml:space="preserve">TORRES SILVA JESUS ALEJANDRO                                </t>
  </si>
  <si>
    <t xml:space="preserve">PALACIOS CALLE GABRIEL JAIME                                </t>
  </si>
  <si>
    <t xml:space="preserve">ARBELAEZ OSORIO SANTIAGO                                    </t>
  </si>
  <si>
    <t xml:space="preserve">AVENDAÑO MESA MIGUEL FELIPE                                 </t>
  </si>
  <si>
    <t xml:space="preserve">DIEZ MARIN CATALINA                                         </t>
  </si>
  <si>
    <t xml:space="preserve">VERA MURCIA MELISSA SUSI                                    </t>
  </si>
  <si>
    <t xml:space="preserve">RIVAS RESTREPO NATALIA                                      </t>
  </si>
  <si>
    <t xml:space="preserve">ALVAREZ SAAVEDRA JAVIER ENRIQUE                             </t>
  </si>
  <si>
    <t xml:space="preserve">BEDOYA QUINTERO SEBASTIAN                                   </t>
  </si>
  <si>
    <t xml:space="preserve">ISAZA FERNANDEZ SARGIO                                      </t>
  </si>
  <si>
    <t xml:space="preserve">MARIN ARBELAEZ MARIA ISABEL                                 </t>
  </si>
  <si>
    <t xml:space="preserve">HURTADO VALENCIA JUAN DAVID                                 </t>
  </si>
  <si>
    <t xml:space="preserve">GONZALEZ MAYA MARIA EUGENIA                                 </t>
  </si>
  <si>
    <t xml:space="preserve">PATIÑO ALAYON JULIO CESAR                                   </t>
  </si>
  <si>
    <t xml:space="preserve">OROZCO ARIAS JOSE JAIME                                     </t>
  </si>
  <si>
    <t xml:space="preserve">PINEDA ARBOLEDA ISABEL CRISTINA                             </t>
  </si>
  <si>
    <t xml:space="preserve">FERNANDEZ JIMENEZ ALEJANDRA                                 </t>
  </si>
  <si>
    <t xml:space="preserve">MEJIA BEDOYA JOSE DANIEL                                    </t>
  </si>
  <si>
    <t xml:space="preserve">GUZMAN PEREZ ROSA ANGEL                                     </t>
  </si>
  <si>
    <t xml:space="preserve">GONZALEZ SALAZAR CAMILO ANDRES                              </t>
  </si>
  <si>
    <t xml:space="preserve">RAMIREZ CALLEJAS LUISA FERNANDA                             </t>
  </si>
  <si>
    <t xml:space="preserve">ARBOLEDA ESTRADA DANIELA                                    </t>
  </si>
  <si>
    <t xml:space="preserve">RAMIREZ RAMIREZ MARCELO                                     </t>
  </si>
  <si>
    <t xml:space="preserve">BATISTA ZAPATA MICHAEL                                      </t>
  </si>
  <si>
    <t xml:space="preserve">ALVAREZ GOMEZ CONSUELO                                      </t>
  </si>
  <si>
    <t xml:space="preserve">TABORDA FLOREZ LEIDY VIVIANA                                </t>
  </si>
  <si>
    <t xml:space="preserve">ACOSTA SANCHEZ JULY PAOLA                                   </t>
  </si>
  <si>
    <t xml:space="preserve">PALACIO MIRA JORGE ALEXANDER                                </t>
  </si>
  <si>
    <t xml:space="preserve">SOTO DIAZ PAULA ANDREA                                      </t>
  </si>
  <si>
    <t xml:space="preserve">BALTAZAR ARANGO RENE                                        </t>
  </si>
  <si>
    <t xml:space="preserve">MEJIA RESTREPO DAVID                                        </t>
  </si>
  <si>
    <t xml:space="preserve">CARDONA MUÑOZ VERONICA                                      </t>
  </si>
  <si>
    <t xml:space="preserve">DIAZ PARALES HUGO MAURICIO                                  </t>
  </si>
  <si>
    <t xml:space="preserve">DUQUE HERNANDEZ GINA MILEIDY                                </t>
  </si>
  <si>
    <t xml:space="preserve">ESPINOSA CUADROS CARLOS MARIO                               </t>
  </si>
  <si>
    <t xml:space="preserve">GOMEZ HENAO LUZ AMPARO                                      </t>
  </si>
  <si>
    <t xml:space="preserve">CORREA ZULUAGA KELLY YOHANA                                 </t>
  </si>
  <si>
    <t xml:space="preserve">MONTOYA ESTRADA GILBERTO                                    </t>
  </si>
  <si>
    <t xml:space="preserve">MURILLO GALLO PETTER SANTIAGO                               </t>
  </si>
  <si>
    <t xml:space="preserve">MARIN VARGAS RONALD                                         </t>
  </si>
  <si>
    <t xml:space="preserve">OCAMPO GIRALDO YOLANDA INES                                 </t>
  </si>
  <si>
    <t xml:space="preserve">DURAN ROJAS LAURA CATHERINE                                 </t>
  </si>
  <si>
    <t xml:space="preserve">CASTRO BOTERO MARCELA                                       </t>
  </si>
  <si>
    <t xml:space="preserve">OSORIO HIGUITA YOILINE ALEXANDRA                            </t>
  </si>
  <si>
    <t xml:space="preserve">RUGELES RIBERO JORGE SAUL                                   </t>
  </si>
  <si>
    <t xml:space="preserve">URREGO VARGAS VIYAIDA                                       </t>
  </si>
  <si>
    <t xml:space="preserve">CAMARGO NISPERUZA MARIA EUGENIA                             </t>
  </si>
  <si>
    <t xml:space="preserve">LOZANO MIRA SANDRA MILENA                                   </t>
  </si>
  <si>
    <t xml:space="preserve">PARRA RODRIGUEZ EDITH JOHANNA                               </t>
  </si>
  <si>
    <t xml:space="preserve">DOMINGUEZ MEJIA JOSE MAURICIO                               </t>
  </si>
  <si>
    <t xml:space="preserve">RODRIGUEZ SANCHEZ BRIAN ALBERTO                             </t>
  </si>
  <si>
    <t xml:space="preserve">OSPINA SERNA MICHELLE                                       </t>
  </si>
  <si>
    <t xml:space="preserve">CORDOBA CIFUENTES DIEGO ALEJANDRO                           </t>
  </si>
  <si>
    <t xml:space="preserve">CORRALES MENDOZA JEINNY CRISTINA                            </t>
  </si>
  <si>
    <t xml:space="preserve">RESTREPO RESTREPO YAMILE                                    </t>
  </si>
  <si>
    <t xml:space="preserve">MURILLO RODRIGUEZ BASILIO CAMILO                            </t>
  </si>
  <si>
    <t xml:space="preserve">VELEZ TORRES LINA ISABEL                                    </t>
  </si>
  <si>
    <t xml:space="preserve">LOPEZ PALOMINO SANTIAGO                                     </t>
  </si>
  <si>
    <t xml:space="preserve">ZAPATA QUIROZ JUAN GUILLERMO                                </t>
  </si>
  <si>
    <t xml:space="preserve">BAENA VANEGAS LINA MARIA                                    </t>
  </si>
  <si>
    <t xml:space="preserve">RIOS RIOS YAMILET                                           </t>
  </si>
  <si>
    <t xml:space="preserve">GOMEZ TRIANA JOSE ALEJANDRO                                 </t>
  </si>
  <si>
    <t xml:space="preserve">CARDENAS OSORIO LILIANA MARIA                               </t>
  </si>
  <si>
    <t xml:space="preserve">QUINTERO VASQUEZ MARIA FERNANDA                             </t>
  </si>
  <si>
    <t xml:space="preserve">VARGAS SIERRA MIGUEL ANTONIO                                </t>
  </si>
  <si>
    <t xml:space="preserve">GONZALEZ MARTINEZ LAURA ANDREA                              </t>
  </si>
  <si>
    <t xml:space="preserve">LOPEZ CANO DIEGO ALEJANDRO                                  </t>
  </si>
  <si>
    <t xml:space="preserve">CASTRILLON ARANGO FELIPE                                    </t>
  </si>
  <si>
    <t xml:space="preserve">MONTAÑO IBARRA SANTIAGO                                     </t>
  </si>
  <si>
    <t xml:space="preserve">CUELLO FUENTES ANDRES ADOLFO                                </t>
  </si>
  <si>
    <t xml:space="preserve">PANESSO JUDITH                                              </t>
  </si>
  <si>
    <t xml:space="preserve">MOTATO BETANCUR NELSON ENRIQUE                              </t>
  </si>
  <si>
    <t xml:space="preserve">MONTOYA MARIN JUAN FERNANDO                                 </t>
  </si>
  <si>
    <t xml:space="preserve">CARRERA 45 N°80SUR 155 APTO 1905                            </t>
  </si>
  <si>
    <t xml:space="preserve">CR 43 A 5 A 95                                              </t>
  </si>
  <si>
    <t xml:space="preserve">CR 1 5 05                                                   </t>
  </si>
  <si>
    <t xml:space="preserve">CR 33 B 33 - 38                                             </t>
  </si>
  <si>
    <t xml:space="preserve">CL 40 B SUR 40 A 38                                         </t>
  </si>
  <si>
    <t xml:space="preserve">CR 73 52 65                                                 </t>
  </si>
  <si>
    <t xml:space="preserve">CL 37 42 A 58 AP 1004                                       </t>
  </si>
  <si>
    <t xml:space="preserve">catalina.b83@hotmail.com                                                                            </t>
  </si>
  <si>
    <t xml:space="preserve">CL 39 SUR 25 B 130 AP 219                                   </t>
  </si>
  <si>
    <t xml:space="preserve">CL 34 64 45                                                 </t>
  </si>
  <si>
    <t xml:space="preserve">CL 39 SUR 25 C 89                                           </t>
  </si>
  <si>
    <t xml:space="preserve">CARRERA  24C # 41SUR – 141 CASA 2                           </t>
  </si>
  <si>
    <t xml:space="preserve">CR 42 B 46 D SUR 27                                         </t>
  </si>
  <si>
    <t xml:space="preserve">CR 23 11 119 AP 201                                         </t>
  </si>
  <si>
    <t xml:space="preserve">CARRERA 46 A N°45C SUR 29                                   </t>
  </si>
  <si>
    <t xml:space="preserve">CARRERA 52D 72 100 APTO 301                                 </t>
  </si>
  <si>
    <t xml:space="preserve">CALLE 36 SUR N°25-144                                       </t>
  </si>
  <si>
    <t xml:space="preserve">CALLE 146A N°97 16 APTO 517                                 </t>
  </si>
  <si>
    <t xml:space="preserve">BOGOTA                        </t>
  </si>
  <si>
    <t xml:space="preserve">CL 96 71 165                                                </t>
  </si>
  <si>
    <t xml:space="preserve">BARRANQUILLA                  </t>
  </si>
  <si>
    <t xml:space="preserve">CL 40 F SUR 32 B 35                                         </t>
  </si>
  <si>
    <t xml:space="preserve">CL 41 B SUR 34 50                                           </t>
  </si>
  <si>
    <t xml:space="preserve">CR 46 75 SUR 150 AP 1213                                    </t>
  </si>
  <si>
    <t xml:space="preserve">CIRCULAR 74 76 E 69                                         </t>
  </si>
  <si>
    <t xml:space="preserve">CR 39 E 48 C SUR 36 AP 1107                                 </t>
  </si>
  <si>
    <t xml:space="preserve">CL 37 SUR 27 90 AP  607                                     </t>
  </si>
  <si>
    <t xml:space="preserve">CALLE 40 A SUR N°24B 105 APARTAMENTO 161                    </t>
  </si>
  <si>
    <t xml:space="preserve">CL 39 A SUR 43 A 161                                        </t>
  </si>
  <si>
    <t xml:space="preserve">CARRERA 42 # 46ASUR-13                                      </t>
  </si>
  <si>
    <t xml:space="preserve">CALLE50A# 48-42                                             </t>
  </si>
  <si>
    <t xml:space="preserve">CALLE27DSUR Nº 27C-50                                       </t>
  </si>
  <si>
    <t xml:space="preserve">CARRERA39FNº48CSUR-36                                       </t>
  </si>
  <si>
    <t xml:space="preserve">CARRERA 24C 41 SUR 127 APTO 1604                            </t>
  </si>
  <si>
    <t xml:space="preserve">CALLE 40 A SUR 24 B 105                                     </t>
  </si>
  <si>
    <t xml:space="preserve">CARRERA 50 N° 99 SUR 38 APTO 914                            </t>
  </si>
  <si>
    <t xml:space="preserve">CARRERA 25 N° 41 B SUR 37 APTO 9607                         </t>
  </si>
  <si>
    <t xml:space="preserve">DIAGONAL 32 N° 33 A SUR 12                                  </t>
  </si>
  <si>
    <t xml:space="preserve">CARRERA 38 N° 38 A SUR 27                                   </t>
  </si>
  <si>
    <t xml:space="preserve">CARRERA 37 B N° 13 SUR 15 APTO 1102                         </t>
  </si>
  <si>
    <t xml:space="preserve">DIAGONAL 30 A N° 33 SUR 26 APTO 107                         </t>
  </si>
  <si>
    <t xml:space="preserve">CRA 26 40 B SUR 2 INT 330                                   </t>
  </si>
  <si>
    <t xml:space="preserve">DG 29 26 A SUR 03 INT 122                                   </t>
  </si>
  <si>
    <t xml:space="preserve">CL 64 B 43 11                                               </t>
  </si>
  <si>
    <t xml:space="preserve">CR 34 18 AA SUR 142 CASA 117                                </t>
  </si>
  <si>
    <t xml:space="preserve">CALLE41 SUR N° 25 149 APTO 368                              </t>
  </si>
  <si>
    <t xml:space="preserve">CALLE 40 B SUR N° 41 21                                     </t>
  </si>
  <si>
    <t xml:space="preserve">CARRERA 42 E N° 41 B SUR 27                                 </t>
  </si>
  <si>
    <t xml:space="preserve">CALLE 40 G SUR N° 24 21 1 PISO                              </t>
  </si>
  <si>
    <t xml:space="preserve">CALLE 48 C SURN°40-68                                       </t>
  </si>
  <si>
    <t xml:space="preserve">CL 27 D SUR #27C-50                                         </t>
  </si>
  <si>
    <t xml:space="preserve">natyvalencia88@hotmail.com                                                                          </t>
  </si>
  <si>
    <t xml:space="preserve">CALLE 40 A SUR N° 24 B 105 APTO 1216                        </t>
  </si>
  <si>
    <t xml:space="preserve">CRA 71#37-350 INT 0616                                      </t>
  </si>
  <si>
    <t xml:space="preserve">CLL 48A # 36A-82 AP 201                                     </t>
  </si>
  <si>
    <t xml:space="preserve">CALLE 43 SUR N° 47 17 APTO 201                              </t>
  </si>
  <si>
    <t xml:space="preserve">geronimoaranda@gmail.com                                                                            </t>
  </si>
  <si>
    <t xml:space="preserve">CRA 26 #110-48                                              </t>
  </si>
  <si>
    <t xml:space="preserve">CRA 24 B # 40 A SUR 52 APT 1504                             </t>
  </si>
  <si>
    <t xml:space="preserve">KM 10 VIA EL ESCOBERO                                       </t>
  </si>
  <si>
    <t xml:space="preserve">santiagorestrepo125@hotmail.com                                                                     </t>
  </si>
  <si>
    <t xml:space="preserve">CRA 25 CLL 39 SUR 52 INT 109 309                            </t>
  </si>
  <si>
    <t xml:space="preserve">CLL 40 AA SUR # 32-70                                       </t>
  </si>
  <si>
    <t xml:space="preserve">CRA 39 E # 48 C SUR 36 APT 1407                             </t>
  </si>
  <si>
    <t xml:space="preserve">CLL 32 C SUR #45 B 73                                       </t>
  </si>
  <si>
    <t xml:space="preserve">CLL 36 A SUR # 46 A 81                                      </t>
  </si>
  <si>
    <t xml:space="preserve">DIG 30 A # 34 E SUR 41                                      </t>
  </si>
  <si>
    <t xml:space="preserve">alquidergarcia@hotmail.com                                                                          </t>
  </si>
  <si>
    <t xml:space="preserve">CRA 24 F CLL 40 SUR 53 INT 1127                             </t>
  </si>
  <si>
    <t xml:space="preserve">CR 39 E CL 48 C SUR 103 INT 715                             </t>
  </si>
  <si>
    <t xml:space="preserve">juanhoyoso1969@gmail.com                                                                            </t>
  </si>
  <si>
    <t xml:space="preserve">CLL 39 B SUR # 47-18                                        </t>
  </si>
  <si>
    <t xml:space="preserve">CLL 23 SUR CR 42 B 60                                       </t>
  </si>
  <si>
    <t xml:space="preserve">CALLE 38 B SUR N° 26 02 APTO 1421                           </t>
  </si>
  <si>
    <t xml:space="preserve">CARRERA 27 B N° 27 SUR 52 APTO 1402                         </t>
  </si>
  <si>
    <t xml:space="preserve">CARRERA 42 B N°25 A SUR 41 PONTEVEDRA                       </t>
  </si>
  <si>
    <t xml:space="preserve">CALLE 57 SUR N° 43 A 254 APTO 201                           </t>
  </si>
  <si>
    <t xml:space="preserve">CR 55 53 38                                                 </t>
  </si>
  <si>
    <t xml:space="preserve">BELLO                         </t>
  </si>
  <si>
    <t xml:space="preserve">CALL 41 B SUR #26-24                                        </t>
  </si>
  <si>
    <t xml:space="preserve">CARRERA 24 B N° 40 A SUR 162 APTO 217                       </t>
  </si>
  <si>
    <t xml:space="preserve">CARRERA 24 B N° 40 A 52 APTO 1401                           </t>
  </si>
  <si>
    <t xml:space="preserve">CALLE 30 SUR N° 48 170 APTO 902                             </t>
  </si>
  <si>
    <t xml:space="preserve">CARRERA 27 G N° 35 SUR 150 APTO 808                         </t>
  </si>
  <si>
    <t xml:space="preserve">CARRERA 38 A N° 39 B SUR 28                                 </t>
  </si>
  <si>
    <t xml:space="preserve">sofirava200864hotmail.com  </t>
  </si>
  <si>
    <t xml:space="preserve">CARRERA 26 N° 41 B SUR 25 APTO 327                          </t>
  </si>
  <si>
    <t xml:space="preserve">CALLE 44 N° 41 02                                           </t>
  </si>
  <si>
    <t xml:space="preserve">jatorressilva@hotmail.com                                                                           </t>
  </si>
  <si>
    <t xml:space="preserve">TRANSVERSAL 35 C SUR N° 33 116 1 PISO                       </t>
  </si>
  <si>
    <t xml:space="preserve">saohxc@gmail.com                                                                                    </t>
  </si>
  <si>
    <t xml:space="preserve">CALLE 64 SUR N° 44 48 APTO 101                              </t>
  </si>
  <si>
    <t xml:space="preserve">CARRERA 43 B N° 14 51 LOCAL 712                             </t>
  </si>
  <si>
    <t xml:space="preserve">CARRERA 46 A N° 29 SUR 15 APTO 1507                         </t>
  </si>
  <si>
    <t xml:space="preserve">TRANS 34 DD N° 32 C 84 INT 301 APTO 406                     </t>
  </si>
  <si>
    <t xml:space="preserve">CALLE 40 SUR N° 32 57 APTO 401                              </t>
  </si>
  <si>
    <t xml:space="preserve">CALLE 38 B SUR N° 26 02 APTO 1123                           </t>
  </si>
  <si>
    <t xml:space="preserve">CARRERA 42 B N° 45 A SUR 06 INT 201                         </t>
  </si>
  <si>
    <t xml:space="preserve">CALLE 41 B SUR N° 34 50 APTO 408                            </t>
  </si>
  <si>
    <t xml:space="preserve">CALLE 37 SUR N° 27 90 APTO 1142                             </t>
  </si>
  <si>
    <t xml:space="preserve">DIAGONAL 31 D N° 32 A SUR 23 APTO 302                       </t>
  </si>
  <si>
    <t xml:space="preserve">CARRERA 24 B N° 40 A SUR 162 APTO 517                       </t>
  </si>
  <si>
    <t xml:space="preserve">CARRERA 24 D N° 39 C SUR 91 APTO 1909                       </t>
  </si>
  <si>
    <t xml:space="preserve">TRANSVERSAL 36 SUR N° 33 72 APTO 401                        </t>
  </si>
  <si>
    <t xml:space="preserve">CALLE 40 SUR N° 46 7 APTO 501                               </t>
  </si>
  <si>
    <t xml:space="preserve">TRANSVERSAL 36 SUR N° 33 30 APTO 201                        </t>
  </si>
  <si>
    <t xml:space="preserve">CARRERA 25 CALLE 39 SUR 52 INT 109 AP 31                    </t>
  </si>
  <si>
    <t xml:space="preserve">CALLE 45 B SUR N° 35 91 APTO 1006                           </t>
  </si>
  <si>
    <t xml:space="preserve">CALLE 41 A SUR N° 27 A 23 APTO 204                          </t>
  </si>
  <si>
    <t xml:space="preserve">luisaramirezcallejas@gmail.com                                                                      </t>
  </si>
  <si>
    <t xml:space="preserve">CARRERA 46 N° 63 58                                         </t>
  </si>
  <si>
    <t xml:space="preserve">marcelo9808pyd@gmail.com                                                                            </t>
  </si>
  <si>
    <t xml:space="preserve">CALLE 42 SUR N° 67 A 23 APTO 239                            </t>
  </si>
  <si>
    <t xml:space="preserve">CARRERA 37 N° 46 F SUR 101 APTO 1217                        </t>
  </si>
  <si>
    <t xml:space="preserve">CARRERA 24 B N° 40 A SUR 52 APTO 1509                       </t>
  </si>
  <si>
    <t xml:space="preserve">CALLE 38 A SUR N° 32 41 APTO 301                            </t>
  </si>
  <si>
    <t xml:space="preserve">payitoacosta@gmail.com                                                                              </t>
  </si>
  <si>
    <t xml:space="preserve">CALLE 35 C N° 85 37 APTO 801                                </t>
  </si>
  <si>
    <t xml:space="preserve">CALLE 48 E SUR N° 42 BB 45 APTO 402 B6.2                    </t>
  </si>
  <si>
    <t xml:space="preserve">TRANSVERSAL 36 SUR N° 29 16 APTO 401                        </t>
  </si>
  <si>
    <t xml:space="preserve">CARRERA 42 B N° 26 A SUR 58 APTO 102                        </t>
  </si>
  <si>
    <t xml:space="preserve">dmrarquitectura@hotmail.com                                                                         </t>
  </si>
  <si>
    <t xml:space="preserve">CARRERA 32 N° 77 SUR 371 APTO 1111                          </t>
  </si>
  <si>
    <t xml:space="preserve">CALLE 39 D N° 25 121 APTO 1202                              </t>
  </si>
  <si>
    <t xml:space="preserve">CALLE 38 B SUR N° 26 02 APTO 820                            </t>
  </si>
  <si>
    <t xml:space="preserve">CR 25 # 39 B SUR 101 INT 118                                </t>
  </si>
  <si>
    <t xml:space="preserve">cll 48 c sur #42c36                                         </t>
  </si>
  <si>
    <t xml:space="preserve">CARRERA 31 # 19-445 APTO 3002 TIERRA GRA                    </t>
  </si>
  <si>
    <t xml:space="preserve">CALLE 71 SUR #39-78 APTO 1811 TORRE 2                       </t>
  </si>
  <si>
    <t xml:space="preserve">CALLE 32E #68-16                                            </t>
  </si>
  <si>
    <t xml:space="preserve">CARRERA 30 # 41AA SUR - 27 APTO 401                         </t>
  </si>
  <si>
    <t xml:space="preserve">CLL 7 80 75 APTO 1109                                       </t>
  </si>
  <si>
    <t xml:space="preserve">yelaine-12@hotmail.com                                                                              </t>
  </si>
  <si>
    <t xml:space="preserve">CR 79 10 54                                                 </t>
  </si>
  <si>
    <t xml:space="preserve">CR 21 19 77                                                 </t>
  </si>
  <si>
    <t xml:space="preserve">BETULIA                       </t>
  </si>
  <si>
    <t xml:space="preserve">LA PRINCESA,TERNERA CONJUNTO ALIMAR MZ 3                    </t>
  </si>
  <si>
    <t xml:space="preserve">CARTAGENA                     </t>
  </si>
  <si>
    <t xml:space="preserve">CR 25 A 38 D SUR 115 APTO 1411                              </t>
  </si>
  <si>
    <t xml:space="preserve">CR 27 A 37 SUR 07 AP 501                                    </t>
  </si>
  <si>
    <t xml:space="preserve">CALLE 24 SUR # 38-91                                        </t>
  </si>
  <si>
    <t xml:space="preserve">CALLE48ESUR42C-37APTO 204 BLOQUE 77                         </t>
  </si>
  <si>
    <t xml:space="preserve">CARRERA 38 B SUR N° 26 02 APTO 1021                         </t>
  </si>
  <si>
    <t xml:space="preserve">CALLE 63 B N° 73 117 APTO 809                               </t>
  </si>
  <si>
    <t xml:space="preserve">yamilerestrepo1985@gmail.com                                                                        </t>
  </si>
  <si>
    <t xml:space="preserve">CALLE 40 SUR N° 27 F 106                                    </t>
  </si>
  <si>
    <t xml:space="preserve">CRA 49 51 27                                                </t>
  </si>
  <si>
    <t xml:space="preserve">NECOCLI                       </t>
  </si>
  <si>
    <t xml:space="preserve">TRANSV 6A 45 58                                             </t>
  </si>
  <si>
    <t xml:space="preserve">CL 36 SUR 27 90 APT 401                                     </t>
  </si>
  <si>
    <t xml:space="preserve">CALLE 38 B SUR N° 26 02 APTO 1721                           </t>
  </si>
  <si>
    <t xml:space="preserve">CARRERA 38 N° 48 42 APTO 302                                </t>
  </si>
  <si>
    <t xml:space="preserve">CARRERA 31 N° 19 - 445 APTO 3002                            </t>
  </si>
  <si>
    <t xml:space="preserve">laura.gonzalez.fisioterapeuta@gmail.com                                                             </t>
  </si>
  <si>
    <t xml:space="preserve">CARRERA 24 C N° 41 SUR 127 APTO 815                         </t>
  </si>
  <si>
    <t xml:space="preserve">CR 42 A # 48 SUR 60                                         </t>
  </si>
  <si>
    <t xml:space="preserve">CRA 25A #10-41                                              </t>
  </si>
  <si>
    <t xml:space="preserve">andresc9416@gmail.com                                                                               </t>
  </si>
  <si>
    <t xml:space="preserve">CR 24 # 41 SUR 127                                          </t>
  </si>
  <si>
    <t xml:space="preserve">plplovideos@gmail.com                                                                               </t>
  </si>
  <si>
    <t xml:space="preserve">CARRERA 68 N° 32 E 30                                       </t>
  </si>
  <si>
    <t xml:space="preserve">CALLE 64 N° 44 81  APTO 502                                 </t>
  </si>
  <si>
    <t xml:space="preserve">CALLE 30 A SUR N° 44 A 45                                   </t>
  </si>
  <si>
    <t xml:space="preserve">CALLE 13 SUR N° 43 A 170 APTO 1201                          </t>
  </si>
  <si>
    <t xml:space="preserve">juan.montoya@epm.com.co   </t>
  </si>
  <si>
    <t xml:space="preserve">MARIN VILLAROEL LUIS ALEJANDRO                              </t>
  </si>
  <si>
    <t xml:space="preserve">CARDONA GALLEGO DIANA PATRICIA                              </t>
  </si>
  <si>
    <t xml:space="preserve">LARA MONTOYA CARLOS ALBERTO                                 </t>
  </si>
  <si>
    <t xml:space="preserve">GAITAN RIVERA YENSY JANETH                                  </t>
  </si>
  <si>
    <t xml:space="preserve">PEREZ TRUJILLO JUAN CAMILO                                  </t>
  </si>
  <si>
    <t xml:space="preserve">CONCLICK S.A.S.                                             </t>
  </si>
  <si>
    <t>SIMON ESPINAL GONZALES</t>
  </si>
  <si>
    <t xml:space="preserve">MORENO MONTOYA HERNAN HUMBERTO                              </t>
  </si>
  <si>
    <t xml:space="preserve">JARAMILLO GARRO ANDRES                                      </t>
  </si>
  <si>
    <t xml:space="preserve">Monsalve Lopera Daniel Stivens                              </t>
  </si>
  <si>
    <t xml:space="preserve">HERNANDEZ RAMOS ALDEMAR                                     </t>
  </si>
  <si>
    <t xml:space="preserve">TOBON SANCHEZ NATHALY                                       </t>
  </si>
  <si>
    <t xml:space="preserve">LONDOÑO CHALARCA MARIA ELENA                                </t>
  </si>
  <si>
    <t xml:space="preserve">FARIAS VASQUEZ ELVIS ALEJANDRO                              </t>
  </si>
  <si>
    <t xml:space="preserve">TOBON MONTOYA ADRIANA MARIA                                 </t>
  </si>
  <si>
    <t xml:space="preserve">GIRALDO EUSSE MARIA VICTORIA                                </t>
  </si>
  <si>
    <t xml:space="preserve">ROJAS VALLE CHIRLIS PAOLA                                   </t>
  </si>
  <si>
    <t xml:space="preserve">AGUDELO MANRIQUE LUISA MARIA                                </t>
  </si>
  <si>
    <t xml:space="preserve">GARRO JENNIFER ALEXANDRA                                    </t>
  </si>
  <si>
    <t xml:space="preserve">DIOSA MONCADA OMAR OVIDIO                                   </t>
  </si>
  <si>
    <t xml:space="preserve">ESCALANTE SIEGERT SERGIO                                    </t>
  </si>
  <si>
    <t xml:space="preserve">WINSTON CENTER ESTUDIOS EN EL EXTERIOR S.A.S                </t>
  </si>
  <si>
    <t xml:space="preserve">TAMAYO CORREA JUAN PABLO                                    </t>
  </si>
  <si>
    <t xml:space="preserve">BEDOYA DE CHICA MARTHA ELENA                                </t>
  </si>
  <si>
    <t xml:space="preserve">ELIAS PINEDA WILLIAM RAMON                                  </t>
  </si>
  <si>
    <t xml:space="preserve">CASTRO MEJIA JUAN CHARLEX                                   </t>
  </si>
  <si>
    <t xml:space="preserve">COSSIO ORTEGA LIBARDO ANDRES                                </t>
  </si>
  <si>
    <t xml:space="preserve">GLOBEX COLOMBIA SAS                                         </t>
  </si>
  <si>
    <t xml:space="preserve">GONZALEZ CHACIN CLAUDIA CAROLINA                            </t>
  </si>
  <si>
    <t xml:space="preserve">RODRIGUEZ URREGO YELAINE                                    </t>
  </si>
  <si>
    <t xml:space="preserve">VERBEL DE LA ROSA RAMIRO JOSE                               </t>
  </si>
  <si>
    <t xml:space="preserve">SANCHEZ CARDONA LUZ ADRIANA                                 </t>
  </si>
  <si>
    <t xml:space="preserve">GONZALES AGUILAR MARCELA                                    </t>
  </si>
  <si>
    <t xml:space="preserve">ROJAS AHUMADA ANDRYS GISSELA                                </t>
  </si>
  <si>
    <t xml:space="preserve">TRUJILLO GONZALEZ CAMILO                                    </t>
  </si>
  <si>
    <t xml:space="preserve">CL 36 D SUR 27 60 AP 1201                                   </t>
  </si>
  <si>
    <t xml:space="preserve">luisomarino@hotmail.com                                                                             </t>
  </si>
  <si>
    <t xml:space="preserve">CR 29 E 11 SUR 50                                           </t>
  </si>
  <si>
    <t xml:space="preserve">dianacardona01@hotmail.com                                                                          </t>
  </si>
  <si>
    <t xml:space="preserve">FINCA PANACA CASA 11                                        </t>
  </si>
  <si>
    <t xml:space="preserve">QUIMBAYA                      </t>
  </si>
  <si>
    <t xml:space="preserve">dirtecnico@panaca.com.co                                                                            </t>
  </si>
  <si>
    <t xml:space="preserve">CARRERA 44 N°60 SUR 35                                      </t>
  </si>
  <si>
    <t xml:space="preserve">yensy419@hotmail.com                                                                                </t>
  </si>
  <si>
    <t xml:space="preserve">CL 96 71 165 APTO 901                                       </t>
  </si>
  <si>
    <t xml:space="preserve">juanca78_1@hotmail.com                                                                              </t>
  </si>
  <si>
    <t xml:space="preserve">CARRERA 51C # 12 B SUR -41 INT. 201                         </t>
  </si>
  <si>
    <t xml:space="preserve">conclickmedellin@gmail.com                                                                          </t>
  </si>
  <si>
    <t xml:space="preserve">.                                                                                                   </t>
  </si>
  <si>
    <t xml:space="preserve">                    </t>
  </si>
  <si>
    <t xml:space="preserve">hhmoreno@une.net.co                                                                                 </t>
  </si>
  <si>
    <t xml:space="preserve">calle 48 c sur #40- 68                                      </t>
  </si>
  <si>
    <t xml:space="preserve">dmonsalveingenieria@gmail.com                                                                       </t>
  </si>
  <si>
    <t xml:space="preserve">alhera789@gmail.com                                                                                 </t>
  </si>
  <si>
    <t xml:space="preserve">CRA 32B # 40F SUR 25                                        </t>
  </si>
  <si>
    <t xml:space="preserve">nathalytobon22@hotmail.com                                                                          </t>
  </si>
  <si>
    <t xml:space="preserve">cuchelena2@hotmail.com                                                                              </t>
  </si>
  <si>
    <t xml:space="preserve">elvisfarias01@gmail.com                                                                             </t>
  </si>
  <si>
    <t xml:space="preserve">adriana.tobon98@gmail.com                                                                           </t>
  </si>
  <si>
    <t xml:space="preserve">CALLE 37 SUR N° 27 90 APTO 607                              </t>
  </si>
  <si>
    <t xml:space="preserve">giraldoriosmariavictoria066@gmail.com                                                               </t>
  </si>
  <si>
    <t xml:space="preserve">cprojas71@misena.edu.co                                                                             </t>
  </si>
  <si>
    <t xml:space="preserve">luisa.agudelo@ucp.edu.co                                                                            </t>
  </si>
  <si>
    <t xml:space="preserve">CARRERA 41 N° 39 SUR 43 APTO 102                            </t>
  </si>
  <si>
    <t xml:space="preserve">jg5541874@gmail.com                                                                                 </t>
  </si>
  <si>
    <t xml:space="preserve">CALLE 36 SUR N° 43 B 35 APTO 110                            </t>
  </si>
  <si>
    <t xml:space="preserve">sergioescalante1000@gmail.com                                                                       </t>
  </si>
  <si>
    <t xml:space="preserve">CARRERA 43 A N° 1 SUR 188 OFICINA 913                       </t>
  </si>
  <si>
    <t xml:space="preserve">pablointransito@hotmail.com                                                                         </t>
  </si>
  <si>
    <t xml:space="preserve">mahe6211@gmail.com                                                                                  </t>
  </si>
  <si>
    <t xml:space="preserve">weliasp@yahoo.com                                                                                   </t>
  </si>
  <si>
    <t xml:space="preserve">CARRERA 40 D SUR N° 32 01 APTO 301                          </t>
  </si>
  <si>
    <t xml:space="preserve">jotacastro17@hotmail.com                                                                            </t>
  </si>
  <si>
    <t xml:space="preserve">andrescosor@gmail.com                                                                               </t>
  </si>
  <si>
    <t xml:space="preserve">CARRERA 13A # 79-64                                         </t>
  </si>
  <si>
    <t xml:space="preserve">CL 63 76 55                                                 </t>
  </si>
  <si>
    <t xml:space="preserve">ccgonzalez89@gmail.com                                                                              </t>
  </si>
  <si>
    <t xml:space="preserve">CL 75 SUR 52 101                                            </t>
  </si>
  <si>
    <t xml:space="preserve">CL 22 D 12 24                                               </t>
  </si>
  <si>
    <t xml:space="preserve">SINCELEJO                     </t>
  </si>
  <si>
    <t xml:space="preserve">rajove668@gmail.com                                                                                 </t>
  </si>
  <si>
    <t xml:space="preserve">nanita1273@hotmail.com                                                                              </t>
  </si>
  <si>
    <t xml:space="preserve">CRA 36 D # 43 SUR 180                                       </t>
  </si>
  <si>
    <t xml:space="preserve">mgonzalez@hotmail.com                                                                               </t>
  </si>
  <si>
    <t xml:space="preserve">CALLE 48 F SUR N° 42C 104 APT 201 BL 7.6                    </t>
  </si>
  <si>
    <t xml:space="preserve">andrysrojas20@gmail.com                                                                             </t>
  </si>
  <si>
    <t xml:space="preserve">CALLE 64 N° 44 81 APTO 502                                  </t>
  </si>
  <si>
    <t xml:space="preserve">yadytru4@gmail.com                                                                                  </t>
  </si>
  <si>
    <t xml:space="preserve">GOMEZ ALVAREZ TOMAS FELIPE                                  </t>
  </si>
  <si>
    <t xml:space="preserve">CL 6 25 230 AP 403                                          </t>
  </si>
  <si>
    <t xml:space="preserve">.           </t>
  </si>
  <si>
    <t>SIMPLIFICADO</t>
  </si>
  <si>
    <t xml:space="preserve">MEDELLIN               </t>
  </si>
  <si>
    <t xml:space="preserve">GONZALEZ MEJIA PEDRO PABLO                                  </t>
  </si>
  <si>
    <t xml:space="preserve">CL 37 SUR 40 A 09                                           </t>
  </si>
  <si>
    <t>COMUN</t>
  </si>
  <si>
    <t xml:space="preserve">BONILLA REYES JOSE ORLANDO                                  </t>
  </si>
  <si>
    <t xml:space="preserve">PARC SAN LUIS CASA 09                                       </t>
  </si>
  <si>
    <t xml:space="preserve">            </t>
  </si>
  <si>
    <t xml:space="preserve">ARROYAVE RESTREPO JUAN PABLO                                </t>
  </si>
  <si>
    <t xml:space="preserve">CL 45 A SUR 39 B 02 CASA 120                                </t>
  </si>
  <si>
    <t xml:space="preserve">VALENCIA HERNANDEZ LUIS ALFONSO                             </t>
  </si>
  <si>
    <t xml:space="preserve">CR 43 B 35 SUR 062                                          </t>
  </si>
  <si>
    <t xml:space="preserve">RODRIGUEZ DE PUERTA AMPARO DE JESUS                         </t>
  </si>
  <si>
    <t xml:space="preserve">CL 38 SUR 85 A 18                                           </t>
  </si>
  <si>
    <t xml:space="preserve">GAVIRIA ORTEGA YENNY PATRICIA                               </t>
  </si>
  <si>
    <t xml:space="preserve">CALLE 12 # 73-21 BL 31 APTO. 101                            </t>
  </si>
  <si>
    <t xml:space="preserve">RESTREPO GONZALEZ LUZ ADRIANA                               </t>
  </si>
  <si>
    <t xml:space="preserve">carrera 25 #39 Sur 15 apto 1502                             </t>
  </si>
  <si>
    <t>+1 857 25817</t>
  </si>
  <si>
    <t xml:space="preserve">adriana012412@gmail.com                                                                             </t>
  </si>
  <si>
    <t xml:space="preserve">MOLINA HURTADO LUZ ESTELLA                                  </t>
  </si>
  <si>
    <t xml:space="preserve">CR 43 A 41 B SUR 96                                         </t>
  </si>
  <si>
    <t xml:space="preserve">MONTAÑEZ MORENO RICARDO JOSE MARIA                          </t>
  </si>
  <si>
    <t xml:space="preserve">CR 35 ESTE 8 A 28. VEREDA EL LLANO SANTA ELENA              </t>
  </si>
  <si>
    <t xml:space="preserve">RESTREPO MADRID JUAN DAVID                                  </t>
  </si>
  <si>
    <t xml:space="preserve">CR 33 01 48                                                 </t>
  </si>
  <si>
    <t xml:space="preserve">MUÑOZ VELASQUEZ RICARDO                                     </t>
  </si>
  <si>
    <t xml:space="preserve">CR 24 C 41 SUR 141                                          </t>
  </si>
  <si>
    <t xml:space="preserve">MORA GONZALEZ SERGIO ALBERTO                                </t>
  </si>
  <si>
    <t xml:space="preserve">CR 24 C 40 FF SUR 43 AP 201 BLOQUE 22                       </t>
  </si>
  <si>
    <t xml:space="preserve">HINESTROZA MARTINEZ EFRAIN                                  </t>
  </si>
  <si>
    <t xml:space="preserve">CR 76 Nº 53 89 INT 1212                                     </t>
  </si>
  <si>
    <t xml:space="preserve">CORREA HERNANDEZ ALBERTO DE JESUS                           </t>
  </si>
  <si>
    <t xml:space="preserve">CR 53 55 11                                                 </t>
  </si>
  <si>
    <t xml:space="preserve">recepcionfacturasach@gmail.com                                                                      </t>
  </si>
  <si>
    <t xml:space="preserve">GIRALDO URREGO JAIME                                        </t>
  </si>
  <si>
    <t xml:space="preserve">ENVIGADO                                                    </t>
  </si>
  <si>
    <t xml:space="preserve">OCHOA RUIS FRANCISCO LUIS                                   </t>
  </si>
  <si>
    <t xml:space="preserve">CR 28 C # 37 SUR 14 APTO 225                                </t>
  </si>
  <si>
    <t xml:space="preserve">BETANCUR DE DIEZ ISABEL                                     </t>
  </si>
  <si>
    <t xml:space="preserve">ESCOBAR HENAO ANDRES FELIPE                                 </t>
  </si>
  <si>
    <t xml:space="preserve">CARRERA 46 N°20 SUR 95 APTO 701 ED.FARO DE ZUÑIGA           </t>
  </si>
  <si>
    <t xml:space="preserve">CALLE VALDES LADY JANNET                                    </t>
  </si>
  <si>
    <t xml:space="preserve">CALLE 51 N°40-125                                           </t>
  </si>
  <si>
    <t xml:space="preserve">GARZON PAJON MARIA EUGENIA                                  </t>
  </si>
  <si>
    <t xml:space="preserve">310 7288583 </t>
  </si>
  <si>
    <t xml:space="preserve">TRUJILLO URIBE SILVIA                                       </t>
  </si>
  <si>
    <t xml:space="preserve">CARRERA 45 A N°34 SUR 57 APTO 765                           </t>
  </si>
  <si>
    <t xml:space="preserve">GOMEZ ZAMORA JUAN CAMILO                                    </t>
  </si>
  <si>
    <t xml:space="preserve">CALLE 86 A N°27-04 APTO 404                                 </t>
  </si>
  <si>
    <t xml:space="preserve">DUNCAN ORDOSGOITIA MOISES DAVID                             </t>
  </si>
  <si>
    <t xml:space="preserve">CALLE 31C N°89DD 74 CASA 70                                 </t>
  </si>
  <si>
    <t xml:space="preserve">ESCOBAR PALACIO LUZ MARINA                                  </t>
  </si>
  <si>
    <t xml:space="preserve">CRA 45A N°34 SUR 57 APTO 978                                </t>
  </si>
  <si>
    <t xml:space="preserve">ZAPATA LOPEZ LUIS ERNESTO                                   </t>
  </si>
  <si>
    <t xml:space="preserve">CARRERA 43 A N°49 D SUR 82 APARTAMENTO 811                  </t>
  </si>
  <si>
    <t xml:space="preserve">ALZATE ARANGO HUMBERTO ALIRIO                               </t>
  </si>
  <si>
    <t xml:space="preserve">BOTERO MUÑOZ ADRIAN DE JESUS                                </t>
  </si>
  <si>
    <t xml:space="preserve">CALLE 37B SUR 27H – 90                                      </t>
  </si>
  <si>
    <t xml:space="preserve">BEDOYA CARDONA CECILIA DEL SOCORRO                          </t>
  </si>
  <si>
    <t xml:space="preserve">CARRERA 25 N° 10 B 190                                      </t>
  </si>
  <si>
    <t xml:space="preserve">TAMAYO GARCES ROSA ELENA                                    </t>
  </si>
  <si>
    <t xml:space="preserve">tamayotata@hotmail.com                                                                              </t>
  </si>
  <si>
    <t xml:space="preserve">MOLINA VARGAS LIZ                                           </t>
  </si>
  <si>
    <t xml:space="preserve">CL 48 F SUR 39 B 88                                         </t>
  </si>
  <si>
    <t xml:space="preserve">TAMAYO GARCES LINA MARIA                                    </t>
  </si>
  <si>
    <t xml:space="preserve">CALLE 27D SUR N°27C 50 AP 503 TORRE 3                       </t>
  </si>
  <si>
    <t xml:space="preserve">ROLDAN GOMEZ ANNA LUCIA                                     </t>
  </si>
  <si>
    <t xml:space="preserve">CALLE 6 25 330 APTO 1001                                    </t>
  </si>
  <si>
    <t xml:space="preserve">VILLA CANO DAIRO ALBERTO                                    </t>
  </si>
  <si>
    <t xml:space="preserve">CL 3 25 299 CASA 1                                          </t>
  </si>
  <si>
    <t xml:space="preserve">GOMEZ GONZALEZ SANDRA MARCELA                               </t>
  </si>
  <si>
    <t xml:space="preserve">CR 64 38 100                                                </t>
  </si>
  <si>
    <t xml:space="preserve">sandrita310@gmail.com                                                                               </t>
  </si>
  <si>
    <t xml:space="preserve">CHALARCA VILLA JESSICA                                      </t>
  </si>
  <si>
    <t xml:space="preserve">CALLE 33 C N° 88 A 93                                       </t>
  </si>
  <si>
    <t xml:space="preserve">jessicachalarca1105@gmail.com                                                                       </t>
  </si>
  <si>
    <t xml:space="preserve">VELASQUEZ PALACIO MARIA NANCY                               </t>
  </si>
  <si>
    <t xml:space="preserve">GARCIA PAJON JUAN GUILLERMO                                 </t>
  </si>
  <si>
    <t xml:space="preserve">CARRERA 38 N° 38 A SUR 23                                   </t>
  </si>
  <si>
    <t xml:space="preserve">memogarciapajon@gmail.com                                                                           </t>
  </si>
  <si>
    <t xml:space="preserve">ARISTIZABAL TRUJILLO HILDA MARIA                            </t>
  </si>
  <si>
    <t xml:space="preserve">CALLE 7 N ° 25 177 APTO 1601                                </t>
  </si>
  <si>
    <t xml:space="preserve">INVERSIONES LA DIVISA JAEV SAS                              </t>
  </si>
  <si>
    <t xml:space="preserve">CR 50 E 10 SUR 120                                          </t>
  </si>
  <si>
    <t xml:space="preserve">CASTAÑEDA WILLIAM ALBERTO                                   </t>
  </si>
  <si>
    <t xml:space="preserve">CARRERA 24 N° 56 75 MEDELLIN                                </t>
  </si>
  <si>
    <t xml:space="preserve">GARCIA ISAZA ROBINSON                                       </t>
  </si>
  <si>
    <t xml:space="preserve">CALLE 32 SUR N° 47 35 APTO 602                              </t>
  </si>
  <si>
    <t xml:space="preserve">VELASQUEZ MONSALVE MARTHA LUCIA                             </t>
  </si>
  <si>
    <t xml:space="preserve">Cl 45 sur # 44 A 02 int 202                                 </t>
  </si>
  <si>
    <t xml:space="preserve">BLANDON CHALARCA LUZ AYDE                                   </t>
  </si>
  <si>
    <t xml:space="preserve">CL 72 SUR 45 A 11 AP 301                                    </t>
  </si>
  <si>
    <t xml:space="preserve">PIEDRAHITA DE LOPEZ OLGA NERY                               </t>
  </si>
  <si>
    <t xml:space="preserve">CRA 48 64 A 33 APT 201                                      </t>
  </si>
  <si>
    <t>311 322 3319</t>
  </si>
  <si>
    <t xml:space="preserve">MARULANDA GOMEZ JULIAN ANDRES                               </t>
  </si>
  <si>
    <t xml:space="preserve">CL 50 38 12                                                 </t>
  </si>
  <si>
    <t xml:space="preserve">GUTIERREZ CASTAÑEDA ANDRES FELIPE                           </t>
  </si>
  <si>
    <t xml:space="preserve">CRA 26 40 B SUR 32 APT 201                                  </t>
  </si>
  <si>
    <t xml:space="preserve">CONDE ARANGO ANA CATALINA                                   </t>
  </si>
  <si>
    <t xml:space="preserve">CALLE 32 EE 78 99 INT 101                                   </t>
  </si>
  <si>
    <t>727-922-6622</t>
  </si>
  <si>
    <t>+1(404)82221</t>
  </si>
  <si>
    <t xml:space="preserve">ACEVEDO RESTREPO JOSE FERNANDO                              </t>
  </si>
  <si>
    <t xml:space="preserve">CALLE54Nº81-55 APTO 1008                                    </t>
  </si>
  <si>
    <t xml:space="preserve">LOPEZ PELAEZ HECTOR MANUEL                                  </t>
  </si>
  <si>
    <t xml:space="preserve">VELASQUEZ URIBE ELVIA DE MARIA AUXILIADORA                  </t>
  </si>
  <si>
    <t xml:space="preserve">CR 29 D 5 SUR 60 APTO 1802                                  </t>
  </si>
  <si>
    <t xml:space="preserve">VALLEJO OCHOA LUIS DARIO                                    </t>
  </si>
  <si>
    <t xml:space="preserve">CR 35 05 SUR 350 APT 1407                                   </t>
  </si>
  <si>
    <t xml:space="preserve">LONDOÑO LONDOÑO LUIS ENRIQUE                                </t>
  </si>
  <si>
    <t xml:space="preserve">CL 26 SUR  43 A 41 AP 130                                   </t>
  </si>
  <si>
    <t xml:space="preserve">RAMIREZ GIRALDO DIDIER CARLOS                               </t>
  </si>
  <si>
    <t xml:space="preserve">CARRERA 48 N° 17 A SUR 51 APTO 810                          </t>
  </si>
  <si>
    <t xml:space="preserve">CASTRILLON GONZALEZ JUAN FELIPE                             </t>
  </si>
  <si>
    <t xml:space="preserve">CARRERA 39 B  N° 48 SUR 42 APTO 101                         </t>
  </si>
  <si>
    <t xml:space="preserve">ESTRADA QUIROZ NOHEMY DE TOLENTINO                          </t>
  </si>
  <si>
    <t xml:space="preserve">604 2763672 </t>
  </si>
  <si>
    <t>tolentino04@gmail.com</t>
  </si>
  <si>
    <t xml:space="preserve">OSSA ALVAREZ TATIANA                                        </t>
  </si>
  <si>
    <t xml:space="preserve">CASTAÑO CARDONA BEATRIZ ELENA                               </t>
  </si>
  <si>
    <t xml:space="preserve">CL 32 C SUR 45 B 43 AP 203                                  </t>
  </si>
  <si>
    <t xml:space="preserve">ALZATE DE COLORADO LIGIA                                    </t>
  </si>
  <si>
    <t xml:space="preserve">Calle 37 sur # 35 – 15 apto 301                             </t>
  </si>
  <si>
    <t>alzategonzalo@yahoo.es.com</t>
  </si>
  <si>
    <t xml:space="preserve">HOYOS GRISALES DORIS ELENA                                  </t>
  </si>
  <si>
    <t xml:space="preserve">ESTADOS UNIDOS 56 MYTLE AVE APTO 31 NEW JERSY               </t>
  </si>
  <si>
    <t xml:space="preserve">BETANCUR DE GARAVITO FAUSTINA DEL SOCORRO                   </t>
  </si>
  <si>
    <t xml:space="preserve">GALEANO VELEZ ADRIANA MARIA                                 </t>
  </si>
  <si>
    <t xml:space="preserve">CALLE 69 SUR # 46 A 40 APTO 903                             </t>
  </si>
  <si>
    <t xml:space="preserve">ARCILA IRAL VANESSA                                         </t>
  </si>
  <si>
    <t xml:space="preserve">DIAGONAL 33 N°32 A SUR 29                                   </t>
  </si>
  <si>
    <t xml:space="preserve">HURTADO PALOMINO JUAN ESTEBAN                               </t>
  </si>
  <si>
    <t xml:space="preserve">CR 46 22 SUR 50 INT 202                                     </t>
  </si>
  <si>
    <t xml:space="preserve">juanehurtado@hotmail.com                                                                            </t>
  </si>
  <si>
    <t xml:space="preserve">CASTAÑO VALLEJO JUAN DIEGO                                  </t>
  </si>
  <si>
    <t xml:space="preserve">CARRERA27Nº40BSUR-28 INTERIOR 217 ENVIGADO                  </t>
  </si>
  <si>
    <t xml:space="preserve">CAICEDO MARIN YIRA MILENA                                   </t>
  </si>
  <si>
    <t xml:space="preserve">CRA 82 A 26-37                                              </t>
  </si>
  <si>
    <t xml:space="preserve">JARAMILLO DUQUE MARIA VICTORIA                              </t>
  </si>
  <si>
    <t xml:space="preserve">TV 34 SUR # 32-58 INT 301                                   </t>
  </si>
  <si>
    <t xml:space="preserve">gilo1958@hotmail.com                                                                                </t>
  </si>
  <si>
    <t xml:space="preserve">PALACIO HERNANDEZ JAQUELINE                                 </t>
  </si>
  <si>
    <t xml:space="preserve">SANCHEZ IDARRAGA RAUL AUGUSTO                               </t>
  </si>
  <si>
    <t xml:space="preserve">CL 7 25 177 AP 702                                          </t>
  </si>
  <si>
    <t xml:space="preserve">INVERSIONES Y CONSTRUCCIONES JONIA                          </t>
  </si>
  <si>
    <t>CALLE40DSUR#39-6 URBANIZACION SURAMERICA MANZANA 10 APTO 303</t>
  </si>
  <si>
    <t xml:space="preserve">herrijoseda@gmail.com                                                                               </t>
  </si>
  <si>
    <t xml:space="preserve">CARRERA 25 N° 41 B SUR 37 APTO 1210                         </t>
  </si>
  <si>
    <t xml:space="preserve">GRANADOS ALBARRACIN FLORELBA MARIA                          </t>
  </si>
  <si>
    <t xml:space="preserve">CORREA VELASQUEZ JUAN CARLOS                                </t>
  </si>
  <si>
    <t xml:space="preserve">Transversal 34 e sur 31 39                                  </t>
  </si>
  <si>
    <t xml:space="preserve">ajsolucionesmtto@gmail.com                                                                          </t>
  </si>
  <si>
    <t xml:space="preserve">GARRO URAN SOR MARIA                                        </t>
  </si>
  <si>
    <t xml:space="preserve">TRANS 35 B SUR # 31-31 PISO 1                               </t>
  </si>
  <si>
    <t xml:space="preserve">gatoarias09@hotmail.com                                                                             </t>
  </si>
  <si>
    <t xml:space="preserve">ARCILA MOSQUERA DORA EMILSEN                                </t>
  </si>
  <si>
    <t xml:space="preserve">CRA 27 A # 37 B SUR 100                                     </t>
  </si>
  <si>
    <t xml:space="preserve">doraeam2@gmail.com                                                                                  </t>
  </si>
  <si>
    <t xml:space="preserve">ZAPATA ZAPATA GLORIA CECILIA                                </t>
  </si>
  <si>
    <t xml:space="preserve">CALLE 65 N° 48 88                                           </t>
  </si>
  <si>
    <t xml:space="preserve">lenycano@gmail.com                                                                                  </t>
  </si>
  <si>
    <t xml:space="preserve">TORO ARANGO VICTOR ESTEBAN                                  </t>
  </si>
  <si>
    <t xml:space="preserve">CR 66# 74 A SUR 96                                          </t>
  </si>
  <si>
    <t xml:space="preserve">GONZALEZ PUERTA CLAUDIA PATRICIA                            </t>
  </si>
  <si>
    <t xml:space="preserve">CR 37 B 13 SUR 40 APTO 1301                                 </t>
  </si>
  <si>
    <t xml:space="preserve">GIRALDO VELEZ JAIME ALBERTO                                 </t>
  </si>
  <si>
    <t xml:space="preserve">321 8302118 </t>
  </si>
  <si>
    <t xml:space="preserve">PEREZ MONTOYA GUILLERMO                                     </t>
  </si>
  <si>
    <t xml:space="preserve">OSPINA PEREZ MARTHA ELENA                                   </t>
  </si>
  <si>
    <t xml:space="preserve">DIG 30 A # 34 E SUR 37                                      </t>
  </si>
  <si>
    <t xml:space="preserve">marthaeo@hotmail.com                                                                                </t>
  </si>
  <si>
    <t xml:space="preserve">FLOREZ CASTRILLON KARLA PAOLA                               </t>
  </si>
  <si>
    <t xml:space="preserve">OSORIO GOMEZ SANDRA PATRICIA                                </t>
  </si>
  <si>
    <t xml:space="preserve">s.osorio@fastwebnet.it                                                                              </t>
  </si>
  <si>
    <t xml:space="preserve">VALLEJO GALVIS FELIPE ANDRES                                </t>
  </si>
  <si>
    <t xml:space="preserve">HERRERA CANO DIEGO MAURICIO                                 </t>
  </si>
  <si>
    <t xml:space="preserve">MAYA RESTREPO GLADYS LILLIANA                               </t>
  </si>
  <si>
    <t xml:space="preserve">CALLE 24 SUR N°38-44 APTO 1702                              </t>
  </si>
  <si>
    <t xml:space="preserve">CHAPARRO MORENO ANDRES MAURICIO                             </t>
  </si>
  <si>
    <t xml:space="preserve">CARRERA 29 A N° 39 SUR 34 APTO 406                          </t>
  </si>
  <si>
    <t xml:space="preserve">PLATA PEREZ DIEGO                                           </t>
  </si>
  <si>
    <t xml:space="preserve">PASOS SEPULVEDA PATRICIA ELENA                              </t>
  </si>
  <si>
    <t xml:space="preserve">CARRERA 42 A N° 48 SUR 58 APTO 201                          </t>
  </si>
  <si>
    <t xml:space="preserve">VALFABOH SAS                                                </t>
  </si>
  <si>
    <t xml:space="preserve">Condominio San Isidro Casa 16, Llano grande Rionegro        </t>
  </si>
  <si>
    <t xml:space="preserve">TAMAYO ANA CECILIA                                          </t>
  </si>
  <si>
    <t xml:space="preserve">CLL 41 SUR # 31-39 BL 1 APTO 102                            </t>
  </si>
  <si>
    <t xml:space="preserve">ZOTA BALVIN LUISA FERNANDA                                  </t>
  </si>
  <si>
    <t xml:space="preserve">CARRERA 36 D N° 43 SUR 100 CASA 78                          </t>
  </si>
  <si>
    <t xml:space="preserve">GOMEZ GUTIERREZ MARIA ENELSI                                </t>
  </si>
  <si>
    <t xml:space="preserve">CALLE 7 #70-500 BL17 APTO 101                               </t>
  </si>
  <si>
    <t>+39 34685438</t>
  </si>
  <si>
    <t xml:space="preserve">LOPEZ DUQUE JULIANA                                         </t>
  </si>
  <si>
    <t xml:space="preserve">CARRERA 68 B N° C 3 28 SAN JOAQUIN                          </t>
  </si>
  <si>
    <t xml:space="preserve">ESCOBAR TRUJILLO EDUARDO                                    </t>
  </si>
  <si>
    <t xml:space="preserve">TODO POR CORREO                                             </t>
  </si>
  <si>
    <t xml:space="preserve">viviana@vivianaescobar.com                                                                          </t>
  </si>
  <si>
    <t xml:space="preserve">QUINTANA MONSALVE GLADIS DEL SOCORRO                        </t>
  </si>
  <si>
    <t xml:space="preserve">DIAG 30 TRAN 35 SUR 35                                      </t>
  </si>
  <si>
    <t xml:space="preserve">ACOSTA GUTIERREZ TANIA MILENA                               </t>
  </si>
  <si>
    <t xml:space="preserve">CARRERA 81 B N° 7 A 40 CASA 27 VILLA VERDE 1                </t>
  </si>
  <si>
    <t xml:space="preserve">taniaacostag@gmail.com                                                                              </t>
  </si>
  <si>
    <t xml:space="preserve">AGUDELO MARTINEZ LUIS CARLOS                                </t>
  </si>
  <si>
    <t xml:space="preserve">CARRERA 29 B N° 40 F SUR 55                                 </t>
  </si>
  <si>
    <t>cagudelomar@gmail.com</t>
  </si>
  <si>
    <t xml:space="preserve">TRANSVERSAL 35 SUR N° 30 02 APTO 1002                       </t>
  </si>
  <si>
    <t xml:space="preserve">PILAR STELA BARRERA RESTREPO                                </t>
  </si>
  <si>
    <t xml:space="preserve">CARRERA 41#44 SUR 22                                        </t>
  </si>
  <si>
    <t xml:space="preserve">ALVAREZ SANCHEZ GABRIEL ALBERTO                             </t>
  </si>
  <si>
    <t xml:space="preserve">TV 35 C SUR 33 114 APTO 301                                 </t>
  </si>
  <si>
    <t xml:space="preserve">samial010@hotmail.com                                                                               </t>
  </si>
  <si>
    <t xml:space="preserve">VELASQUEZ VELASQUEZ JENIFFER                                </t>
  </si>
  <si>
    <t xml:space="preserve">MONTOYA MOLINA ALBA LILIAM                                  </t>
  </si>
  <si>
    <t xml:space="preserve">CRA 27#36 SUR 159                                           </t>
  </si>
  <si>
    <t xml:space="preserve">PINO GOMEZ MAURICIO                                         </t>
  </si>
  <si>
    <t xml:space="preserve">CARRERA 42 N° 33 B SUR 37 APTO 302                          </t>
  </si>
  <si>
    <t xml:space="preserve">GRUPO SR SAS                                                </t>
  </si>
  <si>
    <t xml:space="preserve">CLL 10 B 36 32 ED EL ATICO 11 OF 601                        </t>
  </si>
  <si>
    <t xml:space="preserve">RESTREPO MEJIA FEDERICO                                     </t>
  </si>
  <si>
    <t xml:space="preserve">CALLE 23 SUR N° 28 49 APTO 414                              </t>
  </si>
  <si>
    <t xml:space="preserve">federpo@gmail.com                                                                                   </t>
  </si>
  <si>
    <t xml:space="preserve">MUÑOZ RESTREPO GLORIA ELENA                                 </t>
  </si>
  <si>
    <t xml:space="preserve">CALLE 28 SUR 43 A 70                                        </t>
  </si>
  <si>
    <t xml:space="preserve">PINTO ARIAS RITA JULIA                                      </t>
  </si>
  <si>
    <t xml:space="preserve">VELEZ GOMEZ JOHN JAIRO                                      </t>
  </si>
  <si>
    <t xml:space="preserve">MONTOYA FRANCO WILSON ENRIQUE                               </t>
  </si>
  <si>
    <t xml:space="preserve">DIAGONAL 29 N° 34 F SUR 2 APTO 201                          </t>
  </si>
  <si>
    <t>+(351)322777</t>
  </si>
  <si>
    <t xml:space="preserve">YASNO RINCON ALVARO                                         </t>
  </si>
  <si>
    <t xml:space="preserve">CALLE 39 A SUR 27 B 40 CASA 124                             </t>
  </si>
  <si>
    <t xml:space="preserve">RAMIREZ ESCOBAR MIRYAM                                      </t>
  </si>
  <si>
    <t xml:space="preserve">CARRERA 27 G N° 35 SUR 175 APTO 1088                        </t>
  </si>
  <si>
    <t xml:space="preserve">ARIAS LONDOÑO MIRYAM RUTH                                   </t>
  </si>
  <si>
    <t xml:space="preserve">TRANSVERSAL 34 A SUR N° 32 62                               </t>
  </si>
  <si>
    <t xml:space="preserve">MEDINA RESTREPO OSCAR OVIDIO                                </t>
  </si>
  <si>
    <t xml:space="preserve">nuevosurinmobiliaria@gmail.com                                                                      </t>
  </si>
  <si>
    <t xml:space="preserve">ALVAREZ OSSA ANDRES FELIPE                                  </t>
  </si>
  <si>
    <t xml:space="preserve">TRASVERSAL 36 SUR N° 33 30 APTO 202                         </t>
  </si>
  <si>
    <t xml:space="preserve">CANO ZAPATA LENY YOHANA                                     </t>
  </si>
  <si>
    <t xml:space="preserve">CARRERA 65 N° 48 88                                         </t>
  </si>
  <si>
    <t xml:space="preserve">MONTOYA OCHOA SALVADOR                                      </t>
  </si>
  <si>
    <t xml:space="preserve">SOCORRO TANGARIFE LUZ EDILMA                                </t>
  </si>
  <si>
    <t xml:space="preserve">CL 41 A SUR 27 A 23                                         </t>
  </si>
  <si>
    <t xml:space="preserve">lusa1967@hotmail.com jemanco@outlook.com                                                            </t>
  </si>
  <si>
    <t xml:space="preserve">AGUDELO OCHOA CLAUDIA MARITZA                               </t>
  </si>
  <si>
    <t xml:space="preserve">CARRERA 32 N° 37 SUR 42 PISO 2                              </t>
  </si>
  <si>
    <t xml:space="preserve">HINCAPIE VILLEGAS GABRIEL HUMBERTO                          </t>
  </si>
  <si>
    <t xml:space="preserve">CL 45 A SUR 39 B 101 AP 547                                 </t>
  </si>
  <si>
    <t>ihincapiev@gmail.com</t>
  </si>
  <si>
    <t xml:space="preserve">SANTA ROSA DE OSOS            </t>
  </si>
  <si>
    <t xml:space="preserve">PALACIO DIAZ MARCO AURELIO                                  </t>
  </si>
  <si>
    <t xml:space="preserve">CARRERA 38 N° 56 SUR 115                                    </t>
  </si>
  <si>
    <t xml:space="preserve">MURCIA SANTAFE NATALIA                                      </t>
  </si>
  <si>
    <t xml:space="preserve">CALLE 106 N° 13 75                                          </t>
  </si>
  <si>
    <t xml:space="preserve">RAMIREZ VELASQUEZ LUIS GUILLERMO                            </t>
  </si>
  <si>
    <t xml:space="preserve">CARRERA 24 B N° 40 A SUR 96                                 </t>
  </si>
  <si>
    <t xml:space="preserve">MONTOYA MARIA ELENA                                         </t>
  </si>
  <si>
    <t xml:space="preserve">CL 38 A SUR 32  41                                          </t>
  </si>
  <si>
    <t xml:space="preserve">comercial.nuevosur@gmail.com                                                                        </t>
  </si>
  <si>
    <t xml:space="preserve">GESTOR INMOBILIARIO Y TURISTICO S.A.S                       </t>
  </si>
  <si>
    <t xml:space="preserve">CARRERA 48 N° 16 07 AV INDUSTRIALES                         </t>
  </si>
  <si>
    <t xml:space="preserve">GIL GALEANO BEATRIZ ELENA                                   </t>
  </si>
  <si>
    <t xml:space="preserve">JIMENEZ ZAPATA OMAR AUGUSTO                                 </t>
  </si>
  <si>
    <t xml:space="preserve">CARRERA 29 N° 40 C SUR 42                                   </t>
  </si>
  <si>
    <t xml:space="preserve">CALLE BEDOYA MARIA DEL CARMEN                               </t>
  </si>
  <si>
    <t xml:space="preserve">CARRERA 42 B N° 26 A SUR 58                                 </t>
  </si>
  <si>
    <t xml:space="preserve">carmencallebedoya@gmail.com                                                                         </t>
  </si>
  <si>
    <t xml:space="preserve">TORO ARANGO LINA MARIA                                      </t>
  </si>
  <si>
    <t xml:space="preserve">CALLE 56#49-71 APTO 501                                     </t>
  </si>
  <si>
    <t xml:space="preserve">ESCOBAR MONTOYA NESTOR DE JESUS                             </t>
  </si>
  <si>
    <t xml:space="preserve">CL 63 SUR 43 A 20                                           </t>
  </si>
  <si>
    <t xml:space="preserve">281 4447    </t>
  </si>
  <si>
    <t>314 618 8982</t>
  </si>
  <si>
    <t xml:space="preserve">MARTINEZ RIVERA CARLOS ANDRES                               </t>
  </si>
  <si>
    <t xml:space="preserve">CARRERA 37 N° 66 E 13                                       </t>
  </si>
  <si>
    <t xml:space="preserve">VIELMA RANGEL GUILVI ALEJANDRA                              </t>
  </si>
  <si>
    <t xml:space="preserve">CL 38 B SUR 26 01 AP 709                                    </t>
  </si>
  <si>
    <t xml:space="preserve">MOLANO CONTRERAS CARMEN STELLA                              </t>
  </si>
  <si>
    <t xml:space="preserve">CALLE 148 N° 98 40 SUBA LA CAMPIÑA                          </t>
  </si>
  <si>
    <t xml:space="preserve">CARDONA ARANGO ANDRES FELIPE                                </t>
  </si>
  <si>
    <t xml:space="preserve">CL 28 SUR 27 100                                            </t>
  </si>
  <si>
    <t xml:space="preserve">GONZALES ESCOBAR VICTOR JAVIER                              </t>
  </si>
  <si>
    <t xml:space="preserve">CRA 37 B 13 SUR 4 D APTO 130                                </t>
  </si>
  <si>
    <t xml:space="preserve">RIOS AGUIRRE ARLEX EDWIN                                    </t>
  </si>
  <si>
    <t xml:space="preserve">CRA 50A # 92-98                                             </t>
  </si>
  <si>
    <t xml:space="preserve">SILVA TAMAYO JUAN CARLOS                                    </t>
  </si>
  <si>
    <t xml:space="preserve">CALLE 36D SUR # 27-60 APTO 1002                             </t>
  </si>
  <si>
    <t>+34 66296499</t>
  </si>
  <si>
    <t xml:space="preserve">jsilvatamayo@yahoo.com                                                                              </t>
  </si>
  <si>
    <t xml:space="preserve">BETANCUR MESA FELIPE                                        </t>
  </si>
  <si>
    <t xml:space="preserve">CARRERA 35 N° 8 SUR-22 INT 108                              </t>
  </si>
  <si>
    <t xml:space="preserve">felipe.betancur@asesorsura.com                                                                      </t>
  </si>
  <si>
    <t xml:space="preserve">CUBILLOS PALOMINO STIVENN ALEJANDRO                         </t>
  </si>
  <si>
    <t xml:space="preserve">CALLE 70 SUR #38-358 APTO 2205                              </t>
  </si>
  <si>
    <t xml:space="preserve">ROBLEDO GONZALEZ GLORIA LUCIA                               </t>
  </si>
  <si>
    <t xml:space="preserve">CRA 65F #30C-10                                             </t>
  </si>
  <si>
    <t xml:space="preserve">grobledog@gmail.com                                                                                 </t>
  </si>
  <si>
    <t xml:space="preserve">FRANCO CASTAÑO HENRY                                        </t>
  </si>
  <si>
    <t xml:space="preserve">TRANSVERSAL 34 DD SUR # 33-50                               </t>
  </si>
  <si>
    <t xml:space="preserve">PIEDRAHITA OROZCO JUAN CARLOS                               </t>
  </si>
  <si>
    <t xml:space="preserve">CL 29 A SUR 45 A 60                                         </t>
  </si>
  <si>
    <t xml:space="preserve">DIAZ LOPEZ ADRIANA MONICA                                   </t>
  </si>
  <si>
    <t xml:space="preserve">CL 12 SUR 43 A 255 AP  212                                  </t>
  </si>
  <si>
    <t xml:space="preserve">PICO GARCIA MARIVEL                                         </t>
  </si>
  <si>
    <t xml:space="preserve">ARISTIZABAL ZULAICA FELIPE                                  </t>
  </si>
  <si>
    <t xml:space="preserve">CL 20 A SUR 22 A 67                                         </t>
  </si>
  <si>
    <t xml:space="preserve">SILVIA SANCHEZ MARIA CONCEPCION                             </t>
  </si>
  <si>
    <t xml:space="preserve">DIAGONAL 75B # 1-175 CASA 125 CALAMARI ETAPA 2              </t>
  </si>
  <si>
    <t xml:space="preserve">VASQUEZ HINCAPIE ROBERTO LEON                               </t>
  </si>
  <si>
    <t xml:space="preserve">CL 42 72 27 APTO 201                                        </t>
  </si>
  <si>
    <t xml:space="preserve">INVERSIONES DE LA FUENTE S.A.S                              </t>
  </si>
  <si>
    <t xml:space="preserve">CR 25 A 10 40 LOCAL 2                                       </t>
  </si>
  <si>
    <t xml:space="preserve">MORALES ECHAVARRIA NORMA YANET                              </t>
  </si>
  <si>
    <t xml:space="preserve">CALLE 75 SUR N° 43ª 90                                      </t>
  </si>
  <si>
    <t xml:space="preserve">HERRERA DUQUE NATALIA                                       </t>
  </si>
  <si>
    <t xml:space="preserve">CR 105 11 145                                               </t>
  </si>
  <si>
    <t xml:space="preserve">CALI                          </t>
  </si>
  <si>
    <t xml:space="preserve">LONDOÑO SANCHEZ LUIS ALONSO                                 </t>
  </si>
  <si>
    <t xml:space="preserve">TRANSVERSAL 39 N°72-89                                      </t>
  </si>
  <si>
    <t xml:space="preserve">URIBE DE MONROY MARIA GERTRUDIZ                             </t>
  </si>
  <si>
    <t xml:space="preserve">CALLE 39B SUR # 28-115 INT. 401                             </t>
  </si>
  <si>
    <t xml:space="preserve">LOPEZ ARISTIZABAL LILIANA                                   </t>
  </si>
  <si>
    <t xml:space="preserve">CL 24 SUR 39 37                                             </t>
  </si>
  <si>
    <t>+1 552129163</t>
  </si>
  <si>
    <t xml:space="preserve">RESTREPO RESTREPO ELKIN DE JESUS                            </t>
  </si>
  <si>
    <t xml:space="preserve">CARRERA 52 N° 84 A 14                                       </t>
  </si>
  <si>
    <t xml:space="preserve">nikelrestrepo@yahoo.com                                                                             </t>
  </si>
  <si>
    <t xml:space="preserve">PATIÑO SERNA JAIRO ENRIQUE                                  </t>
  </si>
  <si>
    <t xml:space="preserve">CL 17 40 B 283 APTO 1003 Edificio Tulipanes de Castropol    </t>
  </si>
  <si>
    <t xml:space="preserve">LOPERA LOPEZ DORA ALBA                                      </t>
  </si>
  <si>
    <t xml:space="preserve">CALLE 48 A SUR Nº 42 A 64 PISO 1                            </t>
  </si>
  <si>
    <t xml:space="preserve">doralopez002@gmail.com                                                                              </t>
  </si>
  <si>
    <t xml:space="preserve">SERNA MEJIA MARIA ELENA                                     </t>
  </si>
  <si>
    <t xml:space="preserve">Calle 36D sur Nº 24-35 Int.134                              </t>
  </si>
  <si>
    <t xml:space="preserve">gerencia@geofarma.com                                                                               </t>
  </si>
  <si>
    <t xml:space="preserve">GONZALEZ RIOS PAULA ANDREA                                  </t>
  </si>
  <si>
    <t xml:space="preserve">CL 43 Sur 47 36                                             </t>
  </si>
  <si>
    <t xml:space="preserve">fundacionluzyalegria@hotmail.es                                                                     </t>
  </si>
  <si>
    <t xml:space="preserve">GARCIA PAJON CARLOS MARIO                                   </t>
  </si>
  <si>
    <t xml:space="preserve">cmgarcia@unal.edu.co                                                                                </t>
  </si>
  <si>
    <t xml:space="preserve">HERNANDEZ RESTREPO BEATRIZ ELENA                            </t>
  </si>
  <si>
    <t xml:space="preserve">CRA 24 D 39 C SUR 91 APT 1702                               </t>
  </si>
  <si>
    <t xml:space="preserve">GRANADOS ARENAS LUZ DARY                                    </t>
  </si>
  <si>
    <t xml:space="preserve">Carrera 46A # 39A Sur 82                                    </t>
  </si>
  <si>
    <t xml:space="preserve">Ldga7@hotmail.com                                                                                   </t>
  </si>
  <si>
    <t xml:space="preserve">LOPEZ VALENCIA JHON JAIRO                                   </t>
  </si>
  <si>
    <t xml:space="preserve">CALLE 40 E SUR N° 41 44 APTO 301                            </t>
  </si>
  <si>
    <t>ENCARGADA CA</t>
  </si>
  <si>
    <t xml:space="preserve">j.j.milo@hotmail.com                                                                                </t>
  </si>
  <si>
    <t xml:space="preserve">ARANGO ARANGO MARIA ROCIO                                   </t>
  </si>
  <si>
    <t xml:space="preserve">Calle 1 sur # 29-247 APT261                                 </t>
  </si>
  <si>
    <t xml:space="preserve">RAMIREZ ARCILA PAOLA ANDREA                                 </t>
  </si>
  <si>
    <t xml:space="preserve">CL 38 B SUR 26 02 APT 1002                                  </t>
  </si>
  <si>
    <t xml:space="preserve">paolarami03@gmail.com                                                                               </t>
  </si>
  <si>
    <t xml:space="preserve">CASTAÑO CARDONA ROQUE ARGEMIRO                              </t>
  </si>
  <si>
    <t xml:space="preserve">CL 32 C SUR 45 B 43 APT 203                                 </t>
  </si>
  <si>
    <t xml:space="preserve">BOCANEGRA MARTINEZ OSCAR ISAAC                              </t>
  </si>
  <si>
    <t xml:space="preserve">CALLE 23 SUR 25 B 5 INT 112                                 </t>
  </si>
  <si>
    <t xml:space="preserve">MORALES RAMIREZ LUZ STELLA                                  </t>
  </si>
  <si>
    <t xml:space="preserve">greidy0523@hotmail.com                                                                              </t>
  </si>
  <si>
    <t xml:space="preserve">SUAREZ RAMIREZ JESUS ANTONIO                                </t>
  </si>
  <si>
    <t xml:space="preserve">LA CEJA                                                     </t>
  </si>
  <si>
    <t xml:space="preserve">MURILLO PANTOJA SANDRA DEL PILAR                            </t>
  </si>
  <si>
    <t xml:space="preserve">Carrera 48A # 61 sur 150                                    </t>
  </si>
  <si>
    <t xml:space="preserve">SERNA LOPEZ MELIZA                                          </t>
  </si>
  <si>
    <t xml:space="preserve">CALLE 42 N° 108 A 215 APTO 406 BLOQUE 3                     </t>
  </si>
  <si>
    <t xml:space="preserve">JIMENEZ VALENCIA MARIA REGINA                               </t>
  </si>
  <si>
    <t xml:space="preserve">CLL 112#67-46                                               </t>
  </si>
  <si>
    <t xml:space="preserve">LONDOÑO CALLE CARLOS ANDRES                                 </t>
  </si>
  <si>
    <t xml:space="preserve">DIAGONAL 40 N°33B SUR 50                                    </t>
  </si>
  <si>
    <t xml:space="preserve">CORREA YEPES NICOLAS ALBERTO                                </t>
  </si>
  <si>
    <t xml:space="preserve">CALLE 73A # 98A-23                                          </t>
  </si>
  <si>
    <t xml:space="preserve">jcorre26@gmail.com                                                                                  </t>
  </si>
  <si>
    <t xml:space="preserve">MARULANDA DIAZ DIEGO ALONSO                                 </t>
  </si>
  <si>
    <t xml:space="preserve">CARRERA 24#41 SUR 127                                       </t>
  </si>
  <si>
    <t xml:space="preserve">diego.marulanda@upt.edu.co                                                                          </t>
  </si>
  <si>
    <t xml:space="preserve">DUQUE LOPEZ BLANCA STELLA                                   </t>
  </si>
  <si>
    <t xml:space="preserve">CALLE 35 SUR N° 44 A 19 APTO 201                            </t>
  </si>
  <si>
    <t xml:space="preserve">MONTES LOPEZ CLAUDIA PATRICIA                               </t>
  </si>
  <si>
    <t xml:space="preserve">CALLE 45 A SUR N° 39 B 101 APTO 308 B 7                     </t>
  </si>
  <si>
    <t xml:space="preserve">claudiapmontes@gmail.com                                                                            </t>
  </si>
  <si>
    <t xml:space="preserve">BUILES BUILES GUSTAVO ADOLFO                                </t>
  </si>
  <si>
    <t xml:space="preserve">gustavobuiles@kglogistics.com                                                                       </t>
  </si>
  <si>
    <t xml:space="preserve">BANCOLOMBIA                   </t>
  </si>
  <si>
    <t xml:space="preserve">Ahorros   </t>
  </si>
  <si>
    <t xml:space="preserve">BONILLA REYES JOSE ORLANDO              </t>
  </si>
  <si>
    <t xml:space="preserve">ARROYAVE RESTREPO JUAN PABLO            </t>
  </si>
  <si>
    <t xml:space="preserve">VALENCIA HERNANDEZ LUIS ALFONSO         </t>
  </si>
  <si>
    <t xml:space="preserve">RODRIGUEZ DE PUERTA AMPARO DE JESUS     </t>
  </si>
  <si>
    <t xml:space="preserve">GAVIRIA ORTEGA YENNY PATRICIA           </t>
  </si>
  <si>
    <t xml:space="preserve">RESTREPO GONZALEZ LUZ ADRIANA           </t>
  </si>
  <si>
    <t xml:space="preserve">SCOTIABANK COLPATRIA          </t>
  </si>
  <si>
    <t xml:space="preserve">MONTAÑEZ MORENO RICARDO JOSE MARIA      </t>
  </si>
  <si>
    <t xml:space="preserve">RESTREPO MADRID JUAN DAVID              </t>
  </si>
  <si>
    <t xml:space="preserve">MORA GONZALEZ SERGIO ALBERTO            </t>
  </si>
  <si>
    <t xml:space="preserve">HINESTROZA MARTINEZ EFRAIN              </t>
  </si>
  <si>
    <t xml:space="preserve">BANCO CAJA SOCIAL             </t>
  </si>
  <si>
    <t xml:space="preserve">BANCO DE BOGOTÁ               </t>
  </si>
  <si>
    <t xml:space="preserve">Corriente </t>
  </si>
  <si>
    <t xml:space="preserve">VELEZ MESA AURA IRENE                   </t>
  </si>
  <si>
    <t xml:space="preserve">RODRIGUEZ CASTRILLON JAIME ALBERTO      </t>
  </si>
  <si>
    <t xml:space="preserve">OCHOA RUIS FRANCISCO LUIS               </t>
  </si>
  <si>
    <t xml:space="preserve">BANCO DA VIVIENDA S.A.        </t>
  </si>
  <si>
    <t xml:space="preserve">ESCOBAR HENAO ANDRES FELIPE             </t>
  </si>
  <si>
    <t xml:space="preserve">GARZON PAJON MARIA EUGENIA              </t>
  </si>
  <si>
    <t xml:space="preserve">TRUJILLO URIBE SILVIA                   </t>
  </si>
  <si>
    <t xml:space="preserve">DUNCAN ORDOSGOITIA MOISES DAVID         </t>
  </si>
  <si>
    <t xml:space="preserve">ESCOBAR PALACIO LUZ MARINA              </t>
  </si>
  <si>
    <t xml:space="preserve">ALZATE ARANGO HUMBERTO ALIRIO           </t>
  </si>
  <si>
    <t xml:space="preserve">BOTERO MUÑOZ ADRIAN DE JESUS            </t>
  </si>
  <si>
    <t xml:space="preserve">BEDOYA CARDONA CECILIA DEL SOCORRO      </t>
  </si>
  <si>
    <t xml:space="preserve">TAMAYO GARCES ROSA ELENA                </t>
  </si>
  <si>
    <t xml:space="preserve">MOLINA VARGAS LIZ                       </t>
  </si>
  <si>
    <t xml:space="preserve">TAMAYO GARCES LINA MARIA                </t>
  </si>
  <si>
    <t xml:space="preserve">ROLDAN GOMEZ ANNA LUCIA                 </t>
  </si>
  <si>
    <t xml:space="preserve">VILLA CANO DAIRO ALBERTO                </t>
  </si>
  <si>
    <t xml:space="preserve">GOMEZ GONZALEZ SANDRA MARCELA           </t>
  </si>
  <si>
    <t xml:space="preserve">CHALARCA VILLA JESSICA                  </t>
  </si>
  <si>
    <t xml:space="preserve">VELASQUEZ PALACIO MARIA NANCY           </t>
  </si>
  <si>
    <t xml:space="preserve">BANCO NEQUI                   </t>
  </si>
  <si>
    <t xml:space="preserve">ARISTIZABAL TRUJILLO HILDA MARIA        </t>
  </si>
  <si>
    <t xml:space="preserve">ECHAVARRIA VELEZ JORGE ABELARDO         </t>
  </si>
  <si>
    <t xml:space="preserve">CASTAÑEDA WILLIAM ALBERTO               </t>
  </si>
  <si>
    <t xml:space="preserve">GARCIA ISAZA ROBINSON                   </t>
  </si>
  <si>
    <t xml:space="preserve">VELASQUEZ MONSALVE MARTHA LUCIA         </t>
  </si>
  <si>
    <t xml:space="preserve">BLANDON CHALARCA LUZ AYDE               </t>
  </si>
  <si>
    <t xml:space="preserve">PIEDRAHITA DE LOPEZ OLGA NERY           </t>
  </si>
  <si>
    <t xml:space="preserve">MARULANDA GOMEZ JULIAN ANDRES           </t>
  </si>
  <si>
    <t xml:space="preserve">GUTIERREZ CASTAÑEDA ANDRES FELIPE       </t>
  </si>
  <si>
    <t xml:space="preserve">CONDE ARANGO ANA CATALINA               </t>
  </si>
  <si>
    <t xml:space="preserve">ACEVEDO RESTREPO JOSE FERNANDO          </t>
  </si>
  <si>
    <t xml:space="preserve">GALLO OSORIO ELIZABETH                  </t>
  </si>
  <si>
    <t>VELASQUEZ URIBE ELVIA DE MARIA AUXILIADO</t>
  </si>
  <si>
    <t xml:space="preserve">VALLEJO OCHOA LUIS DARIO                </t>
  </si>
  <si>
    <t xml:space="preserve">LONDOÑO LONDOÑO LUIS ENRIQUE            </t>
  </si>
  <si>
    <t xml:space="preserve">RAMIREZ GIRALDO DIDIER CARLOS           </t>
  </si>
  <si>
    <t>550488437429050.</t>
  </si>
  <si>
    <t xml:space="preserve">CASTRILLON GONZALEZ JUAN FELIPE         </t>
  </si>
  <si>
    <t xml:space="preserve">ESTRADA QUIROZ NOHEMY DE TOLENTINO      </t>
  </si>
  <si>
    <t xml:space="preserve">BANCO AV VILLAS               </t>
  </si>
  <si>
    <t xml:space="preserve">OSSA ALVAREZ TATIANA                    </t>
  </si>
  <si>
    <t xml:space="preserve">MOLINA HURTADO LUZ ESTELLA              </t>
  </si>
  <si>
    <t xml:space="preserve">SIN BANCO                     </t>
  </si>
  <si>
    <t xml:space="preserve">CASTAÑO CARDONA BEATRIZ ELENA           </t>
  </si>
  <si>
    <t xml:space="preserve">ALZATE DE COLORADO LIGIA                </t>
  </si>
  <si>
    <t xml:space="preserve">HOYOS GRISALES DORIS ELENA              </t>
  </si>
  <si>
    <t xml:space="preserve">GALEANO VELEZ ADRIANA MARIA             </t>
  </si>
  <si>
    <t xml:space="preserve">ARCILA IRAL VANESSA                     </t>
  </si>
  <si>
    <t xml:space="preserve">Banco Itaú                    </t>
  </si>
  <si>
    <t xml:space="preserve">HURTADO PALOMINO JUAN ESTEBAN           </t>
  </si>
  <si>
    <t xml:space="preserve">CASTAÑO VALLEJO JUAN DIEGO              </t>
  </si>
  <si>
    <t xml:space="preserve">PALACIO HERNANDEZ JAQUELINE             </t>
  </si>
  <si>
    <t xml:space="preserve">SANCHEZ IDARRAGA RAUL AUGUSTO           </t>
  </si>
  <si>
    <t xml:space="preserve">INVERSIONES Y CONSTRUCCIONES JONIA      </t>
  </si>
  <si>
    <t xml:space="preserve">CASTAÑEDA RIVERA GLADYS ELENA           </t>
  </si>
  <si>
    <t xml:space="preserve">GRANADOS ALBARRACIN FLORELBA MARIA      </t>
  </si>
  <si>
    <t xml:space="preserve">CORREA VELASQUEZ JUAN CARLOS            </t>
  </si>
  <si>
    <t xml:space="preserve">GARRO URAN SOR MARIA                    </t>
  </si>
  <si>
    <t xml:space="preserve">ARCILA MOSQUERA DORA EMILSEN            </t>
  </si>
  <si>
    <t xml:space="preserve">TORO ARANGO VICTOR ESTEBAN              </t>
  </si>
  <si>
    <t xml:space="preserve">GONZALEZ PUERTA CLAUDIA PATRICIA        </t>
  </si>
  <si>
    <t xml:space="preserve">GIRALDO VELEZ JAIME ALBERTO             </t>
  </si>
  <si>
    <t xml:space="preserve">PEREZ MONTOYA GUILLERMO                 </t>
  </si>
  <si>
    <t xml:space="preserve">OSPINA PEREZ MARTHA ELENA               </t>
  </si>
  <si>
    <t xml:space="preserve">FLOREZ CASTRILLON KARLA PAOLA           </t>
  </si>
  <si>
    <t xml:space="preserve">OSORIO GOMEZ SANDRA PATRICIA            </t>
  </si>
  <si>
    <t xml:space="preserve">VALLEJO GALVIS FELIPE ANDRES            </t>
  </si>
  <si>
    <t xml:space="preserve">HERRERA CANO DIEGO MAURICIO             </t>
  </si>
  <si>
    <t xml:space="preserve">MAYA RESTREPO GLADYS LILLIANA           </t>
  </si>
  <si>
    <t xml:space="preserve">CHAPARRO MORENO ANDRES MAURICIO         </t>
  </si>
  <si>
    <t xml:space="preserve">PLATA PEREZ DIEGO                       </t>
  </si>
  <si>
    <t xml:space="preserve">PASOS SEPULVEDA PATRICIA ELENA          </t>
  </si>
  <si>
    <t xml:space="preserve">VALFABOH SAS                            </t>
  </si>
  <si>
    <t xml:space="preserve">ZOTA BALVIN LUISA FERNANDA              </t>
  </si>
  <si>
    <t xml:space="preserve">GOMEZ GUTIERREZ MARIA ENELSI            </t>
  </si>
  <si>
    <t xml:space="preserve">LOPEZ DUQUE JULIANA                     </t>
  </si>
  <si>
    <t xml:space="preserve">ACOSTA GUTIERREZ TANIA MILENA           </t>
  </si>
  <si>
    <t xml:space="preserve">AGUDELO MARTINEZ LUIS CARLOS            </t>
  </si>
  <si>
    <t xml:space="preserve">PILAR STELA BARRERA RESTREPO            </t>
  </si>
  <si>
    <t xml:space="preserve">BANCO DE OCCIDENTE            </t>
  </si>
  <si>
    <t xml:space="preserve">MONTOYA MOLINA ALBA LILIAM              </t>
  </si>
  <si>
    <t xml:space="preserve">BBVA COLOMBIA                 </t>
  </si>
  <si>
    <t xml:space="preserve">PINO GOMEZ MAURICIO                     </t>
  </si>
  <si>
    <t xml:space="preserve">GRUPO SR SAS                            </t>
  </si>
  <si>
    <t xml:space="preserve">RESTREPO MEJIA FEDERICO                 </t>
  </si>
  <si>
    <t xml:space="preserve">MUÑOZ RESTREPO GLORIA ELENA             </t>
  </si>
  <si>
    <t xml:space="preserve">PINTO ARIAS RITA JULIA                  </t>
  </si>
  <si>
    <t xml:space="preserve">VELEZ GOMEZ JOHN JAIRO                  </t>
  </si>
  <si>
    <t xml:space="preserve">MONTOYA FRANCO WILSON ENRIQUE           </t>
  </si>
  <si>
    <t xml:space="preserve">RAMIREZ ESCOBAR MIRYAM                  </t>
  </si>
  <si>
    <t xml:space="preserve">MEDINA RESTREPO OSCAR OVIDIO            </t>
  </si>
  <si>
    <t xml:space="preserve">CANO ZAPATA LENY YOHANA                 </t>
  </si>
  <si>
    <t xml:space="preserve">MONTOYA OCHOA SALVADOR                  </t>
  </si>
  <si>
    <t xml:space="preserve">SOCORRO TANGARIFE LUZ EDILMA            </t>
  </si>
  <si>
    <t xml:space="preserve">AGUDELO OCHOA CLAUDIA MARITZA           </t>
  </si>
  <si>
    <t xml:space="preserve">HINCAPIE VILLEGAS GABRIEL HUMBERTO      </t>
  </si>
  <si>
    <t xml:space="preserve">PALACIO DIAZ MARCO AURELIO              </t>
  </si>
  <si>
    <t xml:space="preserve">MURCIA SANTAFE NATALIA                  </t>
  </si>
  <si>
    <t xml:space="preserve">RAMIREZ VELASQUEZ LUIS GUILLERMO        </t>
  </si>
  <si>
    <t xml:space="preserve">          </t>
  </si>
  <si>
    <t xml:space="preserve">GESTOR INMOBILIARIO Y TURISTICO S.A.S   </t>
  </si>
  <si>
    <t xml:space="preserve">GIL GALEANO BEATRIZ ELENA               </t>
  </si>
  <si>
    <t xml:space="preserve">JIMENEZ ZAPATA OMAR AUGUSTO             </t>
  </si>
  <si>
    <t xml:space="preserve">CALLE BEDOYA MARIA DEL CARMEN           </t>
  </si>
  <si>
    <t xml:space="preserve">TORO ARANGO LINA MARIA                  </t>
  </si>
  <si>
    <t xml:space="preserve">MARTINEZ RIVERA CARLOS ANDRES           </t>
  </si>
  <si>
    <t xml:space="preserve">MOLANO CONTRERAS CARMEN STELLA          </t>
  </si>
  <si>
    <t xml:space="preserve">CARDONA ARANGO ANDRES FELIPE            </t>
  </si>
  <si>
    <t xml:space="preserve">GONZALES ESCOBAR VICTOR JAVIER          </t>
  </si>
  <si>
    <t xml:space="preserve">RIOS AGUIRRE ARLEX EDWIN                </t>
  </si>
  <si>
    <t xml:space="preserve">SILVA TAMAYO JUAN CARLOS                </t>
  </si>
  <si>
    <t xml:space="preserve">BETANCUR MESA FELIPE                    </t>
  </si>
  <si>
    <t xml:space="preserve">CUBILLOS PALOMINO STIVENN ALEJANDRO     </t>
  </si>
  <si>
    <t xml:space="preserve">ROBLEDO GONZALEZ GLORIA LUCIA           </t>
  </si>
  <si>
    <t xml:space="preserve">PIEDRAHITA OROZCO JUAN CARLOS           </t>
  </si>
  <si>
    <t xml:space="preserve">DIAZ LOPEZ ADRIANA MONICA               </t>
  </si>
  <si>
    <t xml:space="preserve">PICO GARCIA MARIVEL                     </t>
  </si>
  <si>
    <t xml:space="preserve">ARISTIZABAL ZULAICA FELIPE              </t>
  </si>
  <si>
    <t xml:space="preserve">SILVIA SANCHEZ MARIA CONCEPCION         </t>
  </si>
  <si>
    <t xml:space="preserve">VASQUEZ HINCAPIE ROBERTO LEON           </t>
  </si>
  <si>
    <t xml:space="preserve">INVERSIONES DE LA FUENTE S.A.S          </t>
  </si>
  <si>
    <t xml:space="preserve">MORALES ECHAVARRIA NORMA YANET          </t>
  </si>
  <si>
    <t xml:space="preserve">HERRERA DUQUE NATALIA                   </t>
  </si>
  <si>
    <t xml:space="preserve">LONDOÑO SANCHEZ LUIS ALONSO             </t>
  </si>
  <si>
    <t xml:space="preserve">URIBE DE MONROY MARIA GERTRUDIZ         </t>
  </si>
  <si>
    <t xml:space="preserve">LOPEZ ARISTIZABAL LILIANA               </t>
  </si>
  <si>
    <t xml:space="preserve">RESTREPO RESTREPO ELKIN DE JESUS        </t>
  </si>
  <si>
    <t xml:space="preserve">PATIÑO SERNA JAIRO ENRIQUE              </t>
  </si>
  <si>
    <t xml:space="preserve">BANCO POPULAR                 </t>
  </si>
  <si>
    <t xml:space="preserve">LOPERA LOPEZ DORA ALBA                  </t>
  </si>
  <si>
    <t xml:space="preserve">SERNA MEJIA MARIA ELENA                 </t>
  </si>
  <si>
    <t xml:space="preserve">GONZALEZ RIOS PAULA ANDREA              </t>
  </si>
  <si>
    <t xml:space="preserve">GARCIA PAJON CARLOS MARIO               </t>
  </si>
  <si>
    <t xml:space="preserve">HERNANDEZ RESTREPO BEATRIZ ELENA        </t>
  </si>
  <si>
    <t xml:space="preserve">GRANADOS ARENAS LUZ DARY                </t>
  </si>
  <si>
    <t xml:space="preserve">LOPEZ VALENCIA JHON JAIRO               </t>
  </si>
  <si>
    <t xml:space="preserve">ARANGO ARANGO MARIA ROCIO               </t>
  </si>
  <si>
    <t xml:space="preserve">RAMIREZ ARCILA PAOLA ANDREA             </t>
  </si>
  <si>
    <t xml:space="preserve">CASTAÑO CARDONA ROQUE ARGEMIRO          </t>
  </si>
  <si>
    <t xml:space="preserve">BOCANEGRA MARTINEZ OSCAR ISAAC          </t>
  </si>
  <si>
    <t xml:space="preserve">MORALES RAMIREZ LUZ STELLA              </t>
  </si>
  <si>
    <t xml:space="preserve">SUAREZ RAMIREZ JESUS ANTONIO            </t>
  </si>
  <si>
    <t xml:space="preserve">SERNA LOPEZ MELIZA                      </t>
  </si>
  <si>
    <t xml:space="preserve">JIMENEZ VALENCIA MARIA REGINA           </t>
  </si>
  <si>
    <t xml:space="preserve">LONDOÑO CALLE CARLOS ANDRES             </t>
  </si>
  <si>
    <t xml:space="preserve">CORREA YEPES NICOLAS ALBERTO            </t>
  </si>
  <si>
    <t xml:space="preserve">MARULANDA DIAZ DIEGO ALONSO             </t>
  </si>
  <si>
    <t xml:space="preserve">DUQUE LOPEZ BLANCA STELLA               </t>
  </si>
  <si>
    <t xml:space="preserve">MONTES LOPEZ CLAUDIA PATRICIA           </t>
  </si>
  <si>
    <t xml:space="preserve">BUILES BUILES GUSTAVO ADOLFO            </t>
  </si>
  <si>
    <t>DIA DE PAGO CEDENTE</t>
  </si>
  <si>
    <t>DIA DE PAGO SPA</t>
  </si>
  <si>
    <t>900981887-9</t>
  </si>
  <si>
    <t>CONJUNTO RESIDECIAL AMONTE</t>
  </si>
  <si>
    <t>HERNANDEZ PROPIEDAD RAIZ</t>
  </si>
  <si>
    <t>CARRERA 46 C 80 SUR 155</t>
  </si>
  <si>
    <t>https://checkout.wompi.co/l/uBjRfZ</t>
  </si>
  <si>
    <t>CONJUNT AMONTE</t>
  </si>
  <si>
    <t>TRANSFERENCIA</t>
  </si>
  <si>
    <t>BANCOLOMBIA</t>
  </si>
  <si>
    <t>AHORROS</t>
  </si>
  <si>
    <t>900432922-4</t>
  </si>
  <si>
    <t>CR OLIVARES DE CAMINO VERDE PH</t>
  </si>
  <si>
    <t>CARRERA 25 389 B SUR 101</t>
  </si>
  <si>
    <t>olivarescaminoverde@gmail.com</t>
  </si>
  <si>
    <t>TRANFERENCIA</t>
  </si>
  <si>
    <t xml:space="preserve">BANCOLOMBIA </t>
  </si>
  <si>
    <t>CONJUNTO RESIDENCIAL MONTEPIETRA</t>
  </si>
  <si>
    <t>ABELARDO YEPEZ S.A.S</t>
  </si>
  <si>
    <t>CALLE 38 B SUR 26-02</t>
  </si>
  <si>
    <t>recaudo@abelardoyepez.com</t>
  </si>
  <si>
    <t>COPRO MONTEPIETRA</t>
  </si>
  <si>
    <t>900860244-4</t>
  </si>
  <si>
    <t>800197936-6</t>
  </si>
  <si>
    <t>EDIFICIO ENVIGADO PLAZA AREA COMERCIAL PH</t>
  </si>
  <si>
    <t>PLAZA ENVIGADO</t>
  </si>
  <si>
    <t>CARRERA 42 38 SUR 13</t>
  </si>
  <si>
    <t>envigadoplaza@hotmail.com</t>
  </si>
  <si>
    <t>CENTRO COMERCIAL GRAN MANZANA</t>
  </si>
  <si>
    <t>CENTRO COMERCIAL G.M</t>
  </si>
  <si>
    <t>CALLE 50 A 48-42 ITAGUI</t>
  </si>
  <si>
    <t>centroccialgm@gmail.com</t>
  </si>
  <si>
    <t>901291150-2</t>
  </si>
  <si>
    <t>900669889-7</t>
  </si>
  <si>
    <t>URB. ENTREPARQUES APARTAMENTOS P.H</t>
  </si>
  <si>
    <t>CALLE 36 SUR 27 10</t>
  </si>
  <si>
    <t>abelardoyepes@une.net.co</t>
  </si>
  <si>
    <t>URBANIZACION ENTREPARQUES APARTAMENTOS</t>
  </si>
  <si>
    <t>CAJA SOCIAL</t>
  </si>
  <si>
    <t>CORRIENTE</t>
  </si>
  <si>
    <t>901274586-8</t>
  </si>
  <si>
    <t>CONJUTO DE USO MIXTO DOS VELAS PH</t>
  </si>
  <si>
    <t>CALLE 48 C SUR 42 C 36</t>
  </si>
  <si>
    <t>dosvelasph@gmail.com</t>
  </si>
  <si>
    <t>CONJUNTO DOS VELAS</t>
  </si>
  <si>
    <t>901169161-2</t>
  </si>
  <si>
    <t>CONJUNTO RESIDENCIAL ENTREPINOS P H</t>
  </si>
  <si>
    <t>ENTREPINOS P H</t>
  </si>
  <si>
    <t>CARRERA 27 AA37 B SUR 60</t>
  </si>
  <si>
    <t>entrepinosapartamentosph@gmail.com</t>
  </si>
  <si>
    <t>811037140-5</t>
  </si>
  <si>
    <t>URBANIZACION COLINAS DE ASIS</t>
  </si>
  <si>
    <t>CALLE 34 64 110</t>
  </si>
  <si>
    <t>facturacioncolinadeasis@urbanizando.com.co</t>
  </si>
  <si>
    <t>COLINAS DE ASIS</t>
  </si>
  <si>
    <t>AV VILLAS</t>
  </si>
  <si>
    <t>901134108-8</t>
  </si>
  <si>
    <t>URBANIZACION KORE APARTAMENTOS P.H</t>
  </si>
  <si>
    <t>KORE APARTAMENTOS</t>
  </si>
  <si>
    <t>CARRERA 4675 SUR 150</t>
  </si>
  <si>
    <t>urbanizacionkore@gmail.com</t>
  </si>
  <si>
    <t>DAVIVIENDA</t>
  </si>
  <si>
    <t>901222568-2</t>
  </si>
  <si>
    <t>C.R. MAGDALENA DE LA CUENCA P.H</t>
  </si>
  <si>
    <t>MAGDALENA DE LA CUENCA</t>
  </si>
  <si>
    <t>CARRERA 39 E 48 C SUR 103</t>
  </si>
  <si>
    <t xml:space="preserve">crmagdalenaph@gmail.com </t>
  </si>
  <si>
    <t>C.E MAGDALENA DE LA CUENCA</t>
  </si>
  <si>
    <t xml:space="preserve">AHORROS </t>
  </si>
  <si>
    <t>URBANIZACION BIOCITY GRAN P H</t>
  </si>
  <si>
    <t>URBANIZACION BIOCITY</t>
  </si>
  <si>
    <t>CALLE 37 SUR 27 90</t>
  </si>
  <si>
    <t>www.phenlinea.info</t>
  </si>
  <si>
    <t>PSE</t>
  </si>
  <si>
    <t>900702762-1</t>
  </si>
  <si>
    <t>EDIFICIO MIXTO MULTIFAMILIAR TORRE SANTA ELENA</t>
  </si>
  <si>
    <t>TORRE SANTA ELENA</t>
  </si>
  <si>
    <t>CARRERA 46 63-50</t>
  </si>
  <si>
    <t>torresantaelena@hotmail.com</t>
  </si>
  <si>
    <t xml:space="preserve">AV VILLAS </t>
  </si>
  <si>
    <t xml:space="preserve">CONCEPTO </t>
  </si>
  <si>
    <t>VALOR</t>
  </si>
  <si>
    <t xml:space="preserve">VALOR CANONES </t>
  </si>
  <si>
    <t>TOTAL A FACTURAR</t>
  </si>
  <si>
    <t>IMPUESTOS</t>
  </si>
  <si>
    <t>RETENCION EN LA FUENTE 2,5%</t>
  </si>
  <si>
    <t xml:space="preserve">DESCUENTOS </t>
  </si>
  <si>
    <t>50% ENVIO NOTIFICACIONES</t>
  </si>
  <si>
    <t>TOTAL DESCUENTOS</t>
  </si>
  <si>
    <t>ABONOS</t>
  </si>
  <si>
    <t>TOTAL ABONOS</t>
  </si>
  <si>
    <t xml:space="preserve">PAGOS </t>
  </si>
  <si>
    <t>TOTAL PAGOS</t>
  </si>
  <si>
    <t xml:space="preserve">TOTAL A GIRAR </t>
  </si>
  <si>
    <t>LIQUIDACION NEGOCIACION NUEVO SUR</t>
  </si>
  <si>
    <t>FACTURACION</t>
  </si>
  <si>
    <t>1RA</t>
  </si>
  <si>
    <t>MAYO 30 - 2024</t>
  </si>
  <si>
    <t>2DA</t>
  </si>
  <si>
    <t>JULIO 5 - 2024</t>
  </si>
  <si>
    <t>3RA</t>
  </si>
  <si>
    <t>VALOR COMISIONES X 20</t>
  </si>
  <si>
    <t>VALOR COMISIONES X 15</t>
  </si>
  <si>
    <t xml:space="preserve">FACTOR COMISIONES </t>
  </si>
  <si>
    <t>COLOMBIANA</t>
  </si>
  <si>
    <t xml:space="preserve">PATIÑO BUENO                                 </t>
  </si>
  <si>
    <t>BEATRIZ EUGENIA</t>
  </si>
  <si>
    <t xml:space="preserve">VALLADALES NARANJO                               </t>
  </si>
  <si>
    <t>JUAN FELIPE</t>
  </si>
  <si>
    <t xml:space="preserve">CASTAÑEDA RIVERA                                </t>
  </si>
  <si>
    <t>GLADYS ELENA</t>
  </si>
  <si>
    <t xml:space="preserve">ARDILA VIASUS                                    </t>
  </si>
  <si>
    <t>CINDY DAYAN</t>
  </si>
  <si>
    <t xml:space="preserve">GARRO BOLIVAR                                  </t>
  </si>
  <si>
    <t>MARIA RUBIELA</t>
  </si>
  <si>
    <t xml:space="preserve">BERRIO MUÑETON                                  </t>
  </si>
  <si>
    <t>ALEIDA MARIA</t>
  </si>
  <si>
    <t xml:space="preserve">ARROYAVE PUERTA                                        </t>
  </si>
  <si>
    <t>BELEN</t>
  </si>
  <si>
    <t xml:space="preserve">PANIAGUA RAMIREZ                                </t>
  </si>
  <si>
    <t>JULIAN DAVID</t>
  </si>
  <si>
    <t xml:space="preserve">GALEANO AGUDELO                             </t>
  </si>
  <si>
    <t>LILIANA GABRIELA</t>
  </si>
  <si>
    <t xml:space="preserve">ECHEVERRI GONZALEZ                         </t>
  </si>
  <si>
    <t>JULIANA CONSTANZA</t>
  </si>
  <si>
    <t xml:space="preserve">PEREZ ESTRADA                                  </t>
  </si>
  <si>
    <t xml:space="preserve">SANCHEZ MULLER                                        </t>
  </si>
  <si>
    <t>ANDREA</t>
  </si>
  <si>
    <t xml:space="preserve">DIAZ ANDRADE                                     </t>
  </si>
  <si>
    <t>ANA CECILIA</t>
  </si>
  <si>
    <t xml:space="preserve">AGUDELO TORREALBA                             </t>
  </si>
  <si>
    <t>SADYT CAROLINA</t>
  </si>
  <si>
    <t xml:space="preserve">ALZATE ARIAS                                      </t>
  </si>
  <si>
    <t>LUZ ASTRID</t>
  </si>
  <si>
    <t xml:space="preserve">BACHELEZ KARIM                                        </t>
  </si>
  <si>
    <t>ROBERT</t>
  </si>
  <si>
    <t xml:space="preserve">HERNANDEZ POSADA                                   </t>
  </si>
  <si>
    <t>VALENTINA</t>
  </si>
  <si>
    <t xml:space="preserve">RAMIREZ GONZALEZ                              </t>
  </si>
  <si>
    <t>CARLOS ALBERTO</t>
  </si>
  <si>
    <t xml:space="preserve">SANCHEZ PINO                                 </t>
  </si>
  <si>
    <t>MARIA ELIZABETH</t>
  </si>
  <si>
    <t xml:space="preserve">MEJIA BEDOYA                                    </t>
  </si>
  <si>
    <t>BLANCA IRENE</t>
  </si>
  <si>
    <t xml:space="preserve">BERROTERAN GUZMAN                              </t>
  </si>
  <si>
    <t>LUIS CAYETANO</t>
  </si>
  <si>
    <t xml:space="preserve">BOTERO GUZMAN                                    </t>
  </si>
  <si>
    <t>YULY ANDREA</t>
  </si>
  <si>
    <t xml:space="preserve">ZULETA MARTINEZ                                  </t>
  </si>
  <si>
    <t xml:space="preserve">MARTINEZ DUQUE                                     </t>
  </si>
  <si>
    <t xml:space="preserve">MARIN GOMEZ                                  </t>
  </si>
  <si>
    <t>MARIA ALEJANDRA</t>
  </si>
  <si>
    <t xml:space="preserve">PEÑA ALMONTE                                          </t>
  </si>
  <si>
    <t>JULIAN</t>
  </si>
  <si>
    <t xml:space="preserve">GONZALEZ MADERO                                       </t>
  </si>
  <si>
    <t>YURANY</t>
  </si>
  <si>
    <t xml:space="preserve">ESTRADA MORENO                              </t>
  </si>
  <si>
    <t>GILBERTO WILLIAM</t>
  </si>
  <si>
    <t xml:space="preserve">MUNERA PEREZ                                      </t>
  </si>
  <si>
    <t>OLGA LUCIA</t>
  </si>
  <si>
    <t xml:space="preserve">VILLA RIOS                                       </t>
  </si>
  <si>
    <t>JULIO CESAR</t>
  </si>
  <si>
    <t xml:space="preserve">CORTES ORTIZ                                           </t>
  </si>
  <si>
    <t>PAOLA</t>
  </si>
  <si>
    <t xml:space="preserve">HEREDIA RODRIGUEZ                            </t>
  </si>
  <si>
    <t>LAURA ALEJANDRA</t>
  </si>
  <si>
    <t xml:space="preserve">HERRERA ORTIZ                                     </t>
  </si>
  <si>
    <t xml:space="preserve">CASTILLO ALTAMAR                             </t>
  </si>
  <si>
    <t>MICHELLE ANDREA</t>
  </si>
  <si>
    <t xml:space="preserve">GIRALDO SANCHEZ                                </t>
  </si>
  <si>
    <t>JESUS ANTONIO</t>
  </si>
  <si>
    <t xml:space="preserve">VILLAMIL GUEVARA                             </t>
  </si>
  <si>
    <t xml:space="preserve">OSPINA LOPEZ                                   </t>
  </si>
  <si>
    <t>OSCAR EDUARDO</t>
  </si>
  <si>
    <t xml:space="preserve">DVURECHENSKYI                                           </t>
  </si>
  <si>
    <t>IVAN</t>
  </si>
  <si>
    <t xml:space="preserve">DIEZ MARIN                                     </t>
  </si>
  <si>
    <t xml:space="preserve">RIVAS BUITRAGO                                  </t>
  </si>
  <si>
    <t>LUIS EDUARDO</t>
  </si>
  <si>
    <t xml:space="preserve">MOSQUERA RUEDA                                        </t>
  </si>
  <si>
    <t>JAVIER</t>
  </si>
  <si>
    <t xml:space="preserve">CARMONA ARBELAEZ                              </t>
  </si>
  <si>
    <t>LUIS ALEJANDRO</t>
  </si>
  <si>
    <t xml:space="preserve">CHICA BEDOYA                                          </t>
  </si>
  <si>
    <t xml:space="preserve">ESTRADA GONZALEZ                                      </t>
  </si>
  <si>
    <t xml:space="preserve">RAMIREZ SALAZAR                                  </t>
  </si>
  <si>
    <t>OLGA YAMILE</t>
  </si>
  <si>
    <t xml:space="preserve">VARGAS ESTRADA                                    </t>
  </si>
  <si>
    <t>LEDIS ROSA</t>
  </si>
  <si>
    <t xml:space="preserve">CORTES CARDONA                                 </t>
  </si>
  <si>
    <t>VIVIANA MARIA</t>
  </si>
  <si>
    <t xml:space="preserve">DIAZ FERNANDEZ                                          </t>
  </si>
  <si>
    <t>SARA</t>
  </si>
  <si>
    <t xml:space="preserve">RIZO BENAVIDES                               </t>
  </si>
  <si>
    <t>FABIAN FERNANDO</t>
  </si>
  <si>
    <t xml:space="preserve">RUA CALLEJAS                                         </t>
  </si>
  <si>
    <t>DANIELA</t>
  </si>
  <si>
    <t xml:space="preserve">MEJIA MUÑOZ                                    </t>
  </si>
  <si>
    <t>BRAYAN ANDREY</t>
  </si>
  <si>
    <t xml:space="preserve">ACEVEDO OSORIO                                      </t>
  </si>
  <si>
    <t>CAROLINA</t>
  </si>
  <si>
    <t xml:space="preserve">ALVAREZ GOMEZ                                   </t>
  </si>
  <si>
    <t>DANIS YANETH</t>
  </si>
  <si>
    <t xml:space="preserve">TRIVIÑO TORO                                    </t>
  </si>
  <si>
    <t>LEIDY JOHANA</t>
  </si>
  <si>
    <t xml:space="preserve">CASTRO MUÑOZ                                  </t>
  </si>
  <si>
    <t xml:space="preserve">CORREA MEJIA                                    </t>
  </si>
  <si>
    <t>YULY NATALIA</t>
  </si>
  <si>
    <t xml:space="preserve">RODRIGUEZ DIAZ                                 </t>
  </si>
  <si>
    <t>JULIETH PAOLA</t>
  </si>
  <si>
    <t xml:space="preserve">RESTREPO ARANGO                                      </t>
  </si>
  <si>
    <t>ADRIANA</t>
  </si>
  <si>
    <t xml:space="preserve">PARALES CARDOZO                               </t>
  </si>
  <si>
    <t>NESTOR JOAQUIN</t>
  </si>
  <si>
    <t xml:space="preserve">ARISTIZABAL BOTERO                                    </t>
  </si>
  <si>
    <t>CAMILO</t>
  </si>
  <si>
    <t xml:space="preserve">AVILA SANDOVAL                                 </t>
  </si>
  <si>
    <t>DANIEL ANDRES</t>
  </si>
  <si>
    <t xml:space="preserve">BUITRADO DE ESCOBAR                             </t>
  </si>
  <si>
    <t>LUZ PATRICIA</t>
  </si>
  <si>
    <t xml:space="preserve">OCAMPO RODRIGUEZ                               </t>
  </si>
  <si>
    <t xml:space="preserve">ARDON MATHEUS                               </t>
  </si>
  <si>
    <t>DESIREE PATRICIA</t>
  </si>
  <si>
    <t xml:space="preserve">RINCON AYALA                                     </t>
  </si>
  <si>
    <t>EDWIN RAMON</t>
  </si>
  <si>
    <t xml:space="preserve">RODRIGUEZ MEJIA                                   </t>
  </si>
  <si>
    <t>JOHN JAIRO</t>
  </si>
  <si>
    <t xml:space="preserve">ORTEGA CAMARGO                                 </t>
  </si>
  <si>
    <t>AMAURY RAFAEL</t>
  </si>
  <si>
    <t xml:space="preserve">RAMIREZ RUIZ                                   </t>
  </si>
  <si>
    <t>DANIEL FELIPE</t>
  </si>
  <si>
    <t xml:space="preserve">ROLDAN TIRADO                                 </t>
  </si>
  <si>
    <t>SELMA PATRICIA</t>
  </si>
  <si>
    <t xml:space="preserve">MURILLO SANCHEZ                               </t>
  </si>
  <si>
    <t>MABEL CRISTINA</t>
  </si>
  <si>
    <t xml:space="preserve">GOMEZ ALVAREZ                                 </t>
  </si>
  <si>
    <t>ASTRID NATALIA</t>
  </si>
  <si>
    <t xml:space="preserve">POSADA VELASQUEZ                                 </t>
  </si>
  <si>
    <t>LUIS FELIPE</t>
  </si>
  <si>
    <t xml:space="preserve">BUSTAMANTE ZULUAGA                             </t>
  </si>
  <si>
    <t xml:space="preserve">HERRERA AVILA                                    </t>
  </si>
  <si>
    <t>LUIS ARTURO</t>
  </si>
  <si>
    <t>DIANA MARCELA</t>
  </si>
  <si>
    <t xml:space="preserve">MORENO MEJIA                                           </t>
  </si>
  <si>
    <t>DAVID</t>
  </si>
  <si>
    <t xml:space="preserve">GARCIA SOTO                                  </t>
  </si>
  <si>
    <t>NOVILE HUMBERTO</t>
  </si>
  <si>
    <t xml:space="preserve">GARCIA BOLIVAR                                   </t>
  </si>
  <si>
    <t>LUIS CARLOS</t>
  </si>
  <si>
    <t xml:space="preserve">BERMUDEZ LARGO                                </t>
  </si>
  <si>
    <t>DANIEL ESTEBAN</t>
  </si>
  <si>
    <t xml:space="preserve">DUQUE LOPEZ                                          </t>
  </si>
  <si>
    <t>NICOLAS</t>
  </si>
  <si>
    <t xml:space="preserve">RAMIREZ GOMEZ                                     </t>
  </si>
  <si>
    <t>LEIDY MARY</t>
  </si>
  <si>
    <t xml:space="preserve">RAMIREZ SALAZAR                                </t>
  </si>
  <si>
    <t>BIBIANA MARIA</t>
  </si>
  <si>
    <t xml:space="preserve">RINCON SANABRIA                                       </t>
  </si>
  <si>
    <t>ALVARO</t>
  </si>
  <si>
    <t>JUAN CARLOS</t>
  </si>
  <si>
    <t xml:space="preserve">ESCOBAR MENESES                                    </t>
  </si>
  <si>
    <t>ANA MARIA</t>
  </si>
  <si>
    <t xml:space="preserve">RIOS CASTAÑO                                 </t>
  </si>
  <si>
    <t>JULIAN MAURICIO</t>
  </si>
  <si>
    <t xml:space="preserve">LOPERA AGUIRRE                                  </t>
  </si>
  <si>
    <t>MARIA IVONNE</t>
  </si>
  <si>
    <t xml:space="preserve">ANGEL CUERVO                                 </t>
  </si>
  <si>
    <t>ALBERTO ANTONIO</t>
  </si>
  <si>
    <t xml:space="preserve">HERNANDEZ CONDE                                    </t>
  </si>
  <si>
    <t>SOL MARIA</t>
  </si>
  <si>
    <t xml:space="preserve">CABARCAS CARREÑO                                </t>
  </si>
  <si>
    <t>ELIAS CAMILO</t>
  </si>
  <si>
    <t xml:space="preserve">URIBE CADAVID                                       </t>
  </si>
  <si>
    <t xml:space="preserve">GALLARDO GOMEZ                                   </t>
  </si>
  <si>
    <t>SONIA MARIA</t>
  </si>
  <si>
    <t xml:space="preserve">VALENCIA TAVERA                                 </t>
  </si>
  <si>
    <t>CARLOS MARIO</t>
  </si>
  <si>
    <t xml:space="preserve">TORO CRISTANCHO                               </t>
  </si>
  <si>
    <t xml:space="preserve">LAVERDE QUINTERO                             </t>
  </si>
  <si>
    <t>JONATHAN FABIAN</t>
  </si>
  <si>
    <t xml:space="preserve">LONDOÑO CAÑAS                                  </t>
  </si>
  <si>
    <t>LAURA MANUELA</t>
  </si>
  <si>
    <t xml:space="preserve">MARTINEZ ZULUAGA                              </t>
  </si>
  <si>
    <t>JOHN ALEXANDER</t>
  </si>
  <si>
    <t xml:space="preserve">HUERTAS BUATHIER                                  </t>
  </si>
  <si>
    <t>JULY PAOLA</t>
  </si>
  <si>
    <t xml:space="preserve">RESTREPO ZABALA                                  </t>
  </si>
  <si>
    <t>MARIA ELENA</t>
  </si>
  <si>
    <t xml:space="preserve">ORTIZ HERRERA                                 </t>
  </si>
  <si>
    <t>INGRID MARCELA</t>
  </si>
  <si>
    <t xml:space="preserve">ROZO CRUZ                                  </t>
  </si>
  <si>
    <t>BREINER ALEXANDER</t>
  </si>
  <si>
    <t xml:space="preserve">TIRADO ZAPATA                                        </t>
  </si>
  <si>
    <t xml:space="preserve">ESCOBAR HERRERA                                </t>
  </si>
  <si>
    <t>SINDY TATIANA</t>
  </si>
  <si>
    <t xml:space="preserve">RODAS VELEZ                                     </t>
  </si>
  <si>
    <t>JUAN ESTEBAN</t>
  </si>
  <si>
    <t xml:space="preserve">BELISARIO AVILES                             </t>
  </si>
  <si>
    <t>DIANA KATHERINE</t>
  </si>
  <si>
    <t xml:space="preserve">SANTA CARDONA                                    </t>
  </si>
  <si>
    <t>JUAN CAMILO</t>
  </si>
  <si>
    <t xml:space="preserve">ORTIZ ESTRADA                                  </t>
  </si>
  <si>
    <t>MARIA EUGENIA</t>
  </si>
  <si>
    <t xml:space="preserve">RESTREPO ZAPATA                                </t>
  </si>
  <si>
    <t>ELKIN ALBEIRO</t>
  </si>
  <si>
    <t xml:space="preserve">HOYOS TOBON                                          </t>
  </si>
  <si>
    <t xml:space="preserve">ANDREA </t>
  </si>
  <si>
    <t xml:space="preserve">ARTEAGA RAMIREZ                                 </t>
  </si>
  <si>
    <t>JESUS HERMES</t>
  </si>
  <si>
    <t xml:space="preserve">MARQUEZ MADERA                            </t>
  </si>
  <si>
    <t>BLANCA DEL SOCORRO</t>
  </si>
  <si>
    <t xml:space="preserve">QUINTERO PEREZ                                       </t>
  </si>
  <si>
    <t>YENIFER</t>
  </si>
  <si>
    <t xml:space="preserve">ATENCIO MIRANDA                                </t>
  </si>
  <si>
    <t>ADRIAN ARTURO</t>
  </si>
  <si>
    <t xml:space="preserve">BARRERA SALCEDO                                    </t>
  </si>
  <si>
    <t xml:space="preserve">LUGO CONSUEGRA                                </t>
  </si>
  <si>
    <t>MIGUEL ANTONIO</t>
  </si>
  <si>
    <t xml:space="preserve">NAVARRO MERCADO                             </t>
  </si>
  <si>
    <t>ADRIANA PATRICIA</t>
  </si>
  <si>
    <t xml:space="preserve">VASQUEZ DE RAMIREZ                               </t>
  </si>
  <si>
    <t>LUZ EUGENIA</t>
  </si>
  <si>
    <t xml:space="preserve">GOMEZ VITOLA                                 </t>
  </si>
  <si>
    <t>ISABEL CRISTINA</t>
  </si>
  <si>
    <t xml:space="preserve">DURAN RODRIGUEZ                            </t>
  </si>
  <si>
    <t>ANDREINA MIGDALIA</t>
  </si>
  <si>
    <t xml:space="preserve">GONZALEZ CARO                                 </t>
  </si>
  <si>
    <t xml:space="preserve">MUÑOZ CARVAJAL                                  </t>
  </si>
  <si>
    <t>JORGE DANIEL</t>
  </si>
  <si>
    <t xml:space="preserve">BEDOYA ORTIZ                               </t>
  </si>
  <si>
    <t>REINALDO DE JESUS</t>
  </si>
  <si>
    <t xml:space="preserve">MOLINA VELEZ                                   </t>
  </si>
  <si>
    <t>CINDY TATIANA</t>
  </si>
  <si>
    <t xml:space="preserve">RODRIGUEZ VILLALOBOS                            </t>
  </si>
  <si>
    <t>ANA GRACIELA</t>
  </si>
  <si>
    <t xml:space="preserve">MEZA CAJAHUAMAN                                     </t>
  </si>
  <si>
    <t>WILFREDO</t>
  </si>
  <si>
    <t xml:space="preserve">OSPINA SERNA                                          </t>
  </si>
  <si>
    <t>JEISON</t>
  </si>
  <si>
    <t xml:space="preserve">CORDOBA HERRERA                                </t>
  </si>
  <si>
    <t>LUIS FERNANDO</t>
  </si>
  <si>
    <t xml:space="preserve">GOMEZ VINASCO                                        </t>
  </si>
  <si>
    <t>AUGUSTO</t>
  </si>
  <si>
    <t xml:space="preserve">VARGAS OJEDA                                      </t>
  </si>
  <si>
    <t>JUAN PABLO</t>
  </si>
  <si>
    <t xml:space="preserve">ORTEGA ALVAREZ                                  </t>
  </si>
  <si>
    <t>JAIME ALONSO</t>
  </si>
  <si>
    <t xml:space="preserve">MONTOYA PALACIO                                </t>
  </si>
  <si>
    <t>CARLOS ARTURO</t>
  </si>
  <si>
    <t xml:space="preserve">AVILA                                               </t>
  </si>
  <si>
    <t>JONATHAN</t>
  </si>
  <si>
    <t xml:space="preserve">LONDOÑO GONZALEZ                                      </t>
  </si>
  <si>
    <t>ELIANA</t>
  </si>
  <si>
    <t xml:space="preserve">PEREZ ESPINOSA                                </t>
  </si>
  <si>
    <t>AUDRY KARENINA</t>
  </si>
  <si>
    <t xml:space="preserve">OCHOA SANCHEZ                                </t>
  </si>
  <si>
    <t xml:space="preserve">RODRIGUEZ CASTRILLON                           </t>
  </si>
  <si>
    <t>JAIME ALBERTO</t>
  </si>
  <si>
    <t xml:space="preserve">RIOS RIOS                                       </t>
  </si>
  <si>
    <t>LEIDY ANDREA</t>
  </si>
  <si>
    <t xml:space="preserve">TRIANA DE GOMEZ                                 </t>
  </si>
  <si>
    <t>ANA CONSUELO</t>
  </si>
  <si>
    <t xml:space="preserve">HIJAR ESTRADA                                   </t>
  </si>
  <si>
    <t>PAOLA ANDREA</t>
  </si>
  <si>
    <t xml:space="preserve">ARBOLEDA ACOSTA                                 </t>
  </si>
  <si>
    <t>DAYA MARCELA</t>
  </si>
  <si>
    <t xml:space="preserve">CARVAJAL GIL                                          </t>
  </si>
  <si>
    <t>DANILO</t>
  </si>
  <si>
    <t xml:space="preserve">VASQUEZ DE QUINTERO                         </t>
  </si>
  <si>
    <t>MARIA DE LA ISLA</t>
  </si>
  <si>
    <t xml:space="preserve">CANO ARCILA                                     </t>
  </si>
  <si>
    <t xml:space="preserve">MARTINEZ MARTINEZ                                  </t>
  </si>
  <si>
    <t>LUZ ENITH</t>
  </si>
  <si>
    <t xml:space="preserve">ZAPATA SANCHEZ                                         </t>
  </si>
  <si>
    <t>LAURA</t>
  </si>
  <si>
    <t xml:space="preserve">AREIZAGA                                             </t>
  </si>
  <si>
    <t>EDGARDO</t>
  </si>
  <si>
    <t xml:space="preserve">LONDOÑO PATIÑO                                       </t>
  </si>
  <si>
    <t>MARCELA</t>
  </si>
  <si>
    <t xml:space="preserve">CUELLO FUENTES                                </t>
  </si>
  <si>
    <t>VALERIA ISABEL</t>
  </si>
  <si>
    <t xml:space="preserve">PERDOMO CEBALLOS                               </t>
  </si>
  <si>
    <t>FABIAN ANDRES</t>
  </si>
  <si>
    <t xml:space="preserve">MONTOYA ZAPATA                                         </t>
  </si>
  <si>
    <t>MARIO</t>
  </si>
  <si>
    <t xml:space="preserve">MONTOYA MARIN                                </t>
  </si>
  <si>
    <t>MARYORE EMILSEN</t>
  </si>
  <si>
    <t xml:space="preserve">RUIZ ROJAS                                      </t>
  </si>
  <si>
    <t>LUZ GABRIELA</t>
  </si>
  <si>
    <t xml:space="preserve">SOLER TERRANOVA                                       </t>
  </si>
  <si>
    <t>WILMER</t>
  </si>
  <si>
    <t xml:space="preserve">CHALELA                                        </t>
  </si>
  <si>
    <t>ALFREDO ELIAS</t>
  </si>
  <si>
    <t xml:space="preserve">CASTRO MENDOZA                                  </t>
  </si>
  <si>
    <t>JAIRO RAFAEL</t>
  </si>
  <si>
    <t xml:space="preserve">BEATRIZ EUGENIA PATIÑO BUENO                                 </t>
  </si>
  <si>
    <t xml:space="preserve">ANDRES FELIPE CARMONA MESA                                   </t>
  </si>
  <si>
    <t xml:space="preserve">EMEL MORA FERNANDEZ                                          </t>
  </si>
  <si>
    <t xml:space="preserve">CRUZ ARGENIS MARTINEZ TINEO                                  </t>
  </si>
  <si>
    <t xml:space="preserve">CARLOS MAURICIO ARENAS                                       </t>
  </si>
  <si>
    <t xml:space="preserve">ALBA SOCORRO GOMEZ CASTAÑO                                   </t>
  </si>
  <si>
    <t xml:space="preserve">NELSON DE JESUS ECHEVERRI CASTRO                             </t>
  </si>
  <si>
    <t xml:space="preserve">ESTEFANIA HENAO GARCIA                                       </t>
  </si>
  <si>
    <t xml:space="preserve">JUAN FELIPE VALLADALES NARANJO                               </t>
  </si>
  <si>
    <t xml:space="preserve">GLADYS ELENA CASTAÑEDA RIVERA                                </t>
  </si>
  <si>
    <t xml:space="preserve"> ASOHOFRUCOL                                                 </t>
  </si>
  <si>
    <t xml:space="preserve">CINDY DAYAN ARDILA VIASUS                                    </t>
  </si>
  <si>
    <t xml:space="preserve">MARIA RUBIELA GARRO BOLIVAR                                  </t>
  </si>
  <si>
    <t xml:space="preserve">ALEIDA MARIA BERRIO MUÑETON                                  </t>
  </si>
  <si>
    <t xml:space="preserve">BELEN ARROYAVE PUERTA                                        </t>
  </si>
  <si>
    <t xml:space="preserve">JULIAN DAVID PANIAGUA RAMIREZ                                </t>
  </si>
  <si>
    <t xml:space="preserve">LILIANA GABRIELA GALEANO AGUDELO                             </t>
  </si>
  <si>
    <t xml:space="preserve">JULIANA CONSTANZA ECHEVERRI GONZALEZ                         </t>
  </si>
  <si>
    <t xml:space="preserve">LAURA MARCELA PEREZ ESTRADA                                  </t>
  </si>
  <si>
    <t xml:space="preserve">ANDREA SANCHEZ MULLER                                        </t>
  </si>
  <si>
    <t xml:space="preserve">ANA CECILIA DIAZ ANDRADE                                     </t>
  </si>
  <si>
    <t xml:space="preserve">SADYT CAROLINA AGUDELO TORREALBA                             </t>
  </si>
  <si>
    <t xml:space="preserve">LUZ ASTRID ALZATE ARIAS                                      </t>
  </si>
  <si>
    <t xml:space="preserve">ROBERT BACHELEZ KARIM                                        </t>
  </si>
  <si>
    <t xml:space="preserve">VALENTINA HERNANDEZ POSADA                                   </t>
  </si>
  <si>
    <t xml:space="preserve">CARLOS ALBERTO RAMIREZ GONZALEZ                              </t>
  </si>
  <si>
    <t xml:space="preserve">MARIA ELIZABETH SANCHEZ PINO                                 </t>
  </si>
  <si>
    <t xml:space="preserve">BLANCA IRENE MEJIA BEDOYA                                    </t>
  </si>
  <si>
    <t xml:space="preserve">LUIS CAYETANO BERROTERAN GUZMAN                              </t>
  </si>
  <si>
    <t xml:space="preserve">YULY ANDREA BOTERO GUZMAN                                    </t>
  </si>
  <si>
    <t xml:space="preserve">JUAN FELIPE ZULETA MARTINEZ                                  </t>
  </si>
  <si>
    <t xml:space="preserve">VALENTINA MARTINEZ DUQUE                                     </t>
  </si>
  <si>
    <t xml:space="preserve">MARIA ALEJANDRA MARIN GOMEZ                                  </t>
  </si>
  <si>
    <t xml:space="preserve">JULIAN PEÑA ALMONTE                                          </t>
  </si>
  <si>
    <t xml:space="preserve">SANDRA ISABEL CARDONA GALLEGO                                </t>
  </si>
  <si>
    <t xml:space="preserve">ALEJANDRA LARA DAZA                                          </t>
  </si>
  <si>
    <t xml:space="preserve">RONALD LEANDRO HERNANDEZ CUBEROS                             </t>
  </si>
  <si>
    <t xml:space="preserve">JOHANA OCHOA JIMENEZ                                         </t>
  </si>
  <si>
    <t xml:space="preserve">JULIAN ALEXANDER VANEGAS ECHEVERRI                           </t>
  </si>
  <si>
    <t xml:space="preserve">YURANY GONZALEZ MADERO                                       </t>
  </si>
  <si>
    <t xml:space="preserve">GILBERTO WILLIAM ESTRADA MORENO                              </t>
  </si>
  <si>
    <t xml:space="preserve">OLGA LUCIA MUNERA PEREZ                                      </t>
  </si>
  <si>
    <t xml:space="preserve">JULIO CESAR VILLA RIOS                                       </t>
  </si>
  <si>
    <t xml:space="preserve">PAOLA CORTES ORTIZ                                           </t>
  </si>
  <si>
    <t xml:space="preserve">LAURA ALEJANDRA HEREDIA RODRIGUEZ                            </t>
  </si>
  <si>
    <t xml:space="preserve">OLGA LUCIA HERRERA ORTIZ                                     </t>
  </si>
  <si>
    <t xml:space="preserve">MICHELLE ANDREA CASTILLO ALTAMAR                             </t>
  </si>
  <si>
    <t xml:space="preserve">JESUS ANTONIO GIRALDO SANCHEZ                                </t>
  </si>
  <si>
    <t xml:space="preserve">MARIA ALEJANDRA VILLAMIL GUEVARA                             </t>
  </si>
  <si>
    <t xml:space="preserve">OSCAR EDUARDO OSPINA LOPEZ                                   </t>
  </si>
  <si>
    <t xml:space="preserve">IVAN DVURECHENSKYI                                           </t>
  </si>
  <si>
    <t xml:space="preserve">SANDRA MILENA DIEZ MARIN                                     </t>
  </si>
  <si>
    <t xml:space="preserve">LUIS EDUARDO RIVAS BUITRAGO                                  </t>
  </si>
  <si>
    <t xml:space="preserve">JAVIER MOSQUERA RUEDA                                        </t>
  </si>
  <si>
    <t xml:space="preserve">LUIS ALEJANDRO CARMONA ARBELAEZ                              </t>
  </si>
  <si>
    <t xml:space="preserve">JOHANA CHICA BEDOYA                                          </t>
  </si>
  <si>
    <t xml:space="preserve">ANDREA ESTRADA GONZALEZ                                      </t>
  </si>
  <si>
    <t xml:space="preserve">OLGA YAMILE RAMIREZ SALAZAR                                  </t>
  </si>
  <si>
    <t xml:space="preserve">LEDIS ROSA VARGAS ESTRADA                                    </t>
  </si>
  <si>
    <t xml:space="preserve">VIVIANA MARIA CORTES CARDONA                                 </t>
  </si>
  <si>
    <t xml:space="preserve">SARA DIAZ FERNANDEZ                                          </t>
  </si>
  <si>
    <t xml:space="preserve">FABIAN FERNANDO RIZO BENAVIDES                               </t>
  </si>
  <si>
    <t xml:space="preserve">DANIELA RUA CALLEJAS                                         </t>
  </si>
  <si>
    <t xml:space="preserve">BRAYAN ANDREY MEJIA MUÑOZ                                    </t>
  </si>
  <si>
    <t xml:space="preserve">CAROLINA ACEVEDO OSORIO                                      </t>
  </si>
  <si>
    <t xml:space="preserve">DANIS YANETH ALVAREZ GOMEZ                                   </t>
  </si>
  <si>
    <t xml:space="preserve">LEIDY JOHANA TRIVIÑO TORO                                    </t>
  </si>
  <si>
    <t xml:space="preserve">ANGIE CAROLINA CASTRO MUÑOZ                                  </t>
  </si>
  <si>
    <t xml:space="preserve">YULY NATALIA CORREA MEJIA                                    </t>
  </si>
  <si>
    <t xml:space="preserve">JULIETH PAOLA RODRIGUEZ DIAZ                                 </t>
  </si>
  <si>
    <t xml:space="preserve">ADRIANA RESTREPO ARANGO                                      </t>
  </si>
  <si>
    <t xml:space="preserve">NESTOR JOAQUIN PARALES CARDOZO                               </t>
  </si>
  <si>
    <t xml:space="preserve">CAMILO ARISTIZABAL BOTERO                                    </t>
  </si>
  <si>
    <t xml:space="preserve">DANIEL ANDRES AVILA SANDOVAL                                 </t>
  </si>
  <si>
    <t xml:space="preserve">LUZ PATRICIA BUITRADO DE ESCOBAR                             </t>
  </si>
  <si>
    <t xml:space="preserve">SANDRA MILENA OCAMPO RODRIGUEZ                               </t>
  </si>
  <si>
    <t xml:space="preserve">DESIREE PATRICIA ARDON MATHEUS                               </t>
  </si>
  <si>
    <t xml:space="preserve">EDWIN RAMON RINCON AYALA                                     </t>
  </si>
  <si>
    <t xml:space="preserve">JOHN JAIRO RODRIGUEZ MEJIA                                   </t>
  </si>
  <si>
    <t xml:space="preserve">AMAURY RAFAEL ORTEGA CAMARGO                                 </t>
  </si>
  <si>
    <t xml:space="preserve">DANIEL FELIPE RAMIREZ RUIZ                                   </t>
  </si>
  <si>
    <t xml:space="preserve">SELMA PATRICIA ROLDAN TIRADO                                 </t>
  </si>
  <si>
    <t xml:space="preserve">MABEL CRISTINA MURILLO SANCHEZ                               </t>
  </si>
  <si>
    <t xml:space="preserve">ZULY ANGELICA CASTIBLANCO GARCIA                             </t>
  </si>
  <si>
    <t xml:space="preserve">LAURA MARCELA NARANJO BOLAÑOS                                </t>
  </si>
  <si>
    <t xml:space="preserve">ANGIE CAROLINA HERNANDEZ DELGADO                             </t>
  </si>
  <si>
    <t xml:space="preserve">ALBERTO PEREZ ROJAS                                          </t>
  </si>
  <si>
    <t xml:space="preserve">SARA MARIA BETANCUR CARDONA                                  </t>
  </si>
  <si>
    <t xml:space="preserve">JUAN FERNANDO MUÑOZ CASTAÑO                                  </t>
  </si>
  <si>
    <t xml:space="preserve">SANTIAGO CADAVID ESCOBAR                                     </t>
  </si>
  <si>
    <t xml:space="preserve">EDSON DANIEL MORALES GARCIA                                  </t>
  </si>
  <si>
    <t xml:space="preserve">EDUARDO ENRIQUE HERNANDEZ ROA                                </t>
  </si>
  <si>
    <t xml:space="preserve">ASTRID NATALIA GOMEZ ALVAREZ                                 </t>
  </si>
  <si>
    <t xml:space="preserve">LUIS FELIPE POSADA VELASQUEZ                                 </t>
  </si>
  <si>
    <t xml:space="preserve">ANDRES FELIPE BUSTAMANTE ZULUAGA                             </t>
  </si>
  <si>
    <t xml:space="preserve">LUIS ARTURO HERRERA AVILA                                    </t>
  </si>
  <si>
    <t xml:space="preserve">DIANA MARCELA ECHEVERRI ZAPATA DIANA MARCELA                              </t>
  </si>
  <si>
    <t xml:space="preserve">DAVID MORENO MEJIA                                           </t>
  </si>
  <si>
    <t xml:space="preserve">NOVILE HUMBERTO GARCIA SOTO                                  </t>
  </si>
  <si>
    <t xml:space="preserve">LUIS CARLOS GARCIA BOLIVAR                                   </t>
  </si>
  <si>
    <t xml:space="preserve">DANIEL ESTEBAN BERMUDEZ LARGO                                </t>
  </si>
  <si>
    <t xml:space="preserve">NICOLAS DUQUE LOPEZ                                          </t>
  </si>
  <si>
    <t xml:space="preserve">LEIDY MARY RAMIREZ GOMEZ                                     </t>
  </si>
  <si>
    <t xml:space="preserve">BIBIANA MARIA RAMIREZ SALAZAR                                </t>
  </si>
  <si>
    <t xml:space="preserve">ALVARO RINCON SANABRIA                                       </t>
  </si>
  <si>
    <t xml:space="preserve">JUAN CARLOS RIOS GARZON JUAN CARLOS                                     </t>
  </si>
  <si>
    <t xml:space="preserve">ANA MARIA ESCOBAR MENESES                                    </t>
  </si>
  <si>
    <t xml:space="preserve">JULIAN MAURICIO RIOS CASTAÑO                                 </t>
  </si>
  <si>
    <t xml:space="preserve">MARIA IVONNE LOPERA AGUIRRE                                  </t>
  </si>
  <si>
    <t xml:space="preserve">ALBERTO ANTONIO ANGEL CUERVO                                 </t>
  </si>
  <si>
    <t xml:space="preserve">SOL MARIA HERNANDEZ CONDE                                    </t>
  </si>
  <si>
    <t xml:space="preserve">ELIAS CAMILO CABARCAS CARREÑO                                </t>
  </si>
  <si>
    <t xml:space="preserve">SANTIAGO URIBE CADAVID                                       </t>
  </si>
  <si>
    <t xml:space="preserve">SONIA MARIA GALLARDO GOMEZ                                   </t>
  </si>
  <si>
    <t xml:space="preserve">CARLOS MARIO VALENCIA TAVERA                                 </t>
  </si>
  <si>
    <t xml:space="preserve">CARLOS ALBERTO TORO CRISTANCHO                               </t>
  </si>
  <si>
    <t xml:space="preserve">JONATHAN FABIAN LAVERDE QUINTERO                             </t>
  </si>
  <si>
    <t xml:space="preserve">LAURA MANUELA LONDOÑO CAÑAS                                  </t>
  </si>
  <si>
    <t xml:space="preserve">JOHN ALEXANDER MARTINEZ ZULUAGA                              </t>
  </si>
  <si>
    <t xml:space="preserve">JULY PAOLA HUERTAS BUATHIER                                  </t>
  </si>
  <si>
    <t xml:space="preserve">MARIA ELENA RESTREPO ZABALA                                  </t>
  </si>
  <si>
    <t xml:space="preserve">INGRID MARCELA ORTIZ HERRERA                                 </t>
  </si>
  <si>
    <t xml:space="preserve">BREINER ALEXANDER ROZO CRUZ                                  </t>
  </si>
  <si>
    <t xml:space="preserve">DANIELA TIRADO ZAPATA                                        </t>
  </si>
  <si>
    <t xml:space="preserve">SINDY TATIANA ESCOBAR HERRERA                                </t>
  </si>
  <si>
    <t xml:space="preserve">JUAN ESTEBAN RODAS VELEZ                                     </t>
  </si>
  <si>
    <t xml:space="preserve">DIANA KATHERINE BELISARIO AVILES                             </t>
  </si>
  <si>
    <t xml:space="preserve">JUAN CAMILO SANTA CARDONA                                    </t>
  </si>
  <si>
    <t xml:space="preserve">MARIA EUGENIA ORTIZ ESTRADA                                  </t>
  </si>
  <si>
    <t xml:space="preserve">ELKIN ALBEIRO RESTREPO ZAPATA                                </t>
  </si>
  <si>
    <t xml:space="preserve">ANDREA  HOYOS TOBON                                          </t>
  </si>
  <si>
    <t xml:space="preserve">JESUS HERMES ARTEAGA RAMIREZ                                 </t>
  </si>
  <si>
    <t xml:space="preserve">BLANCA DEL SOCORRO MARQUEZ MADERA                            </t>
  </si>
  <si>
    <t xml:space="preserve">YENIFER QUINTERO PEREZ                                       </t>
  </si>
  <si>
    <t xml:space="preserve">ADRIAN ARTURO ATENCIO MIRANDA                                </t>
  </si>
  <si>
    <t xml:space="preserve">ANA MARIA BARRERA SALCEDO                                    </t>
  </si>
  <si>
    <t xml:space="preserve">MIGUEL ANTONIO LUGO CONSUEGRA                                </t>
  </si>
  <si>
    <t xml:space="preserve">ADRIANA PATRICIA NAVARRO MERCADO                             </t>
  </si>
  <si>
    <t xml:space="preserve">LUZ EUGENIA VASQUEZ DE RAMIREZ                               </t>
  </si>
  <si>
    <t xml:space="preserve">ISABEL CRISTINA GOMEZ VITOLA                                 </t>
  </si>
  <si>
    <t xml:space="preserve">ANDREINA MIGDALIA DURAN RODRIGUEZ                            </t>
  </si>
  <si>
    <t xml:space="preserve">LUISA FERNANDA GONZALEZ CARO                                 </t>
  </si>
  <si>
    <t xml:space="preserve">JORGE DANIEL MUÑOZ CARVAJAL                                  </t>
  </si>
  <si>
    <t xml:space="preserve">REINALDO DE JESUS BEDOYA ORTIZ                               </t>
  </si>
  <si>
    <t xml:space="preserve">CINDY TATIANA MOLINA VELEZ                                   </t>
  </si>
  <si>
    <t xml:space="preserve">ANA GRACIELA RODRIGUEZ VILLALOBOS                            </t>
  </si>
  <si>
    <t xml:space="preserve">WILFREDO MEZA CAJAHUAMAN                                     </t>
  </si>
  <si>
    <t xml:space="preserve"> DISTRIBUCIONES ELECTRICAS AAA S.A.S                         </t>
  </si>
  <si>
    <t xml:space="preserve">JEISON OSPINA SERNA                                          </t>
  </si>
  <si>
    <t xml:space="preserve">LUIS FERNANDO CORDOBA HERRERA                                </t>
  </si>
  <si>
    <t xml:space="preserve">AUGUSTO GOMEZ VINASCO                                        </t>
  </si>
  <si>
    <t xml:space="preserve">JUAN PABLO VARGAS OJEDA                                      </t>
  </si>
  <si>
    <t xml:space="preserve">JAIME ALONSO ORTEGA ALVAREZ                                  </t>
  </si>
  <si>
    <t xml:space="preserve">CARLOS ARTURO MONTOYA PALACIO                                </t>
  </si>
  <si>
    <t xml:space="preserve">JONATHAN AVILA                                               </t>
  </si>
  <si>
    <t xml:space="preserve">ELIANA LONDOÑO GONZALEZ                                      </t>
  </si>
  <si>
    <t xml:space="preserve">AUDRY KARENINA PEREZ ESPINOSA                                </t>
  </si>
  <si>
    <t xml:space="preserve">LAURA ALEJANDRA OCHOA SANCHEZ                                </t>
  </si>
  <si>
    <t xml:space="preserve">JAIME ALBERTO RODRIGUEZ CASTRILLON                           </t>
  </si>
  <si>
    <t xml:space="preserve">LEIDY ANDREA RIOS RIOS                                       </t>
  </si>
  <si>
    <t xml:space="preserve">ANA CONSUELO TRIANA DE GOMEZ                                 </t>
  </si>
  <si>
    <t xml:space="preserve">PAOLA ANDREA HIJAR ESTRADA                                   </t>
  </si>
  <si>
    <t xml:space="preserve">DAYA MARCELA ARBOLEDA ACOSTA                                 </t>
  </si>
  <si>
    <t xml:space="preserve">DANILO CARVAJAL GIL                                          </t>
  </si>
  <si>
    <t xml:space="preserve">MARIA DE LA ISLA VASQUEZ DE QUINTERO                         </t>
  </si>
  <si>
    <t xml:space="preserve">LUIS EDUARDO CANO ARCILA                                     </t>
  </si>
  <si>
    <t xml:space="preserve">LUZ ENITH MARTINEZ MARTINEZ                                  </t>
  </si>
  <si>
    <t xml:space="preserve">LAURA ZAPATA SANCHEZ                                         </t>
  </si>
  <si>
    <t xml:space="preserve">EDGARDO AREIZAGA                                             </t>
  </si>
  <si>
    <t xml:space="preserve">MARCELA LONDOÑO PATIÑO                                       </t>
  </si>
  <si>
    <t xml:space="preserve">VALERIA ISABEL CUELLO FUENTES                                </t>
  </si>
  <si>
    <t xml:space="preserve">FABIAN ANDRES PERDOMO CEBALLOS                               </t>
  </si>
  <si>
    <t xml:space="preserve">MARIO MONTOYA ZAPATA                                         </t>
  </si>
  <si>
    <t xml:space="preserve">MARYORE EMILSEN MONTOYA MARIN                                </t>
  </si>
  <si>
    <t xml:space="preserve">SANDRA MILENA OSSA RODRIGUEZ                                 </t>
  </si>
  <si>
    <t xml:space="preserve">LUZ GABRIELA RUIZ ROJAS                                      </t>
  </si>
  <si>
    <t xml:space="preserve">WILMER SOLER TERRANOVA                                       </t>
  </si>
  <si>
    <t xml:space="preserve">ALFREDO ELIAS CHALELA                                        </t>
  </si>
  <si>
    <t xml:space="preserve">JAIRO RAFAEL CASTRO MENDOZA                                  </t>
  </si>
  <si>
    <t xml:space="preserve"> LA CREME LABEL S.A.S                                        </t>
  </si>
  <si>
    <t xml:space="preserve"> DISTRICAPSULAS S.A.S                                        </t>
  </si>
  <si>
    <t xml:space="preserve"> CONSTRUEMPLEO S.A.S                                         </t>
  </si>
  <si>
    <t xml:space="preserve"> G Y J METROLOGIA E INSTRUMENTACION S.A.S                    </t>
  </si>
  <si>
    <t xml:space="preserve"> TAX Y CORPORATE LAW ADVISORS S.A.S.                         </t>
  </si>
  <si>
    <t xml:space="preserve"> SOCODA S.A.S.                                               </t>
  </si>
  <si>
    <t xml:space="preserve"> GRUPO SAN MATIAS S.A.S.                                     </t>
  </si>
  <si>
    <t xml:space="preserve"> IBARRA ELECTRICOS SAS                                       </t>
  </si>
  <si>
    <t xml:space="preserve"> ID LOGIN S.A.S.                                             </t>
  </si>
  <si>
    <t xml:space="preserve"> VALERA Y ESTRADA S.A.S                                      </t>
  </si>
  <si>
    <t>INMOBILIARIA</t>
  </si>
  <si>
    <t>APODERADO PP</t>
  </si>
  <si>
    <t>CEDULA APODERADOR PP</t>
  </si>
  <si>
    <t>CELUAR APODERADO PP</t>
  </si>
  <si>
    <t>RETIRADO POR CEDENTE</t>
  </si>
  <si>
    <t>SCOTIABANK COLPATRIA S.A</t>
  </si>
  <si>
    <t>CODIGO DOMUS</t>
  </si>
  <si>
    <t xml:space="preserve">NUEVO SUR INMOBILIARIA SAS </t>
  </si>
  <si>
    <t>OK</t>
  </si>
  <si>
    <t>CON AUTORIZACION</t>
  </si>
  <si>
    <t>PACTADO EN CONTRATO</t>
  </si>
  <si>
    <t>REITRADO PORQUE TIENE ACUERDO DE REPARAR PISO CON ULTIMO CANON</t>
  </si>
  <si>
    <t>FORMA DE CONTATO</t>
  </si>
  <si>
    <t>DIGITAL</t>
  </si>
  <si>
    <t>FISICO</t>
  </si>
  <si>
    <t>ENVIGADO</t>
  </si>
  <si>
    <t>ITAGUI</t>
  </si>
  <si>
    <t>MEDELLIN</t>
  </si>
  <si>
    <t>FECHA INTERMEDIA</t>
  </si>
  <si>
    <t>PROPIETARIO</t>
  </si>
  <si>
    <t>N/A</t>
  </si>
  <si>
    <t>O</t>
  </si>
  <si>
    <t>CEDULA DEL ARRENDATARIO</t>
  </si>
  <si>
    <t>CC DEUDOR 1</t>
  </si>
  <si>
    <t>CC DEUDOR 2</t>
  </si>
  <si>
    <t>CC DEUDOR 3</t>
  </si>
  <si>
    <t>CC DEUDOR 4</t>
  </si>
  <si>
    <t>NO</t>
  </si>
  <si>
    <t>NO APLICA</t>
  </si>
  <si>
    <t xml:space="preserve">CR 40 39 SUR 26 CASA 301                                                                              </t>
  </si>
  <si>
    <t>MANDATO CON FIRMAS EN FOTOCOPIA</t>
  </si>
  <si>
    <t xml:space="preserve">CR 42 A 48 SUR 60 CASA 101) PISO 1                                                                            </t>
  </si>
  <si>
    <t>SABANETA</t>
  </si>
  <si>
    <t>laura.gonzalezfisioteraupeuta@gmail.com</t>
  </si>
  <si>
    <t xml:space="preserve">SI </t>
  </si>
  <si>
    <t>LA ESTRELLA</t>
  </si>
  <si>
    <t xml:space="preserve">CL 48 F SUR 39 B 88 APTO 1406                       </t>
  </si>
  <si>
    <t>CAMBIARON DE ARRENDATARIO PERO NO HAY OTROSI NI NUEVO CONTRATO</t>
  </si>
  <si>
    <t>OROZCO VALENCIA JORGE ELIECER</t>
  </si>
  <si>
    <t>jorgeorozcovalencia@gmail.com</t>
  </si>
  <si>
    <t>DE 1  A 30</t>
  </si>
  <si>
    <t xml:space="preserve">CL 39 B SUR 47 18 PISO 2                                                                            </t>
  </si>
  <si>
    <t xml:space="preserve">CL 39 B SUR 47 18 PISO 2                                                                        </t>
  </si>
  <si>
    <t xml:space="preserve">CL 38 SUR 85 A 18 PISO 2                            </t>
  </si>
  <si>
    <t xml:space="preserve">CR 32 # 77 SUR 371 APTO 1113              </t>
  </si>
  <si>
    <t>mcarevalo0521@gmail.com</t>
  </si>
  <si>
    <t xml:space="preserve">CL 7 39 210 APTO 501                      </t>
  </si>
  <si>
    <t>CARMEN DEL ROSARIO CARREÑO RAMOS</t>
  </si>
  <si>
    <t>CL 69 SUR No 46 - 145 APTO 304</t>
  </si>
  <si>
    <t>carmenrosario1952@gmail.com</t>
  </si>
  <si>
    <t xml:space="preserve">CALLE 75 AA SUR # 52 G-69 APTO 603                           </t>
  </si>
  <si>
    <t xml:space="preserve">CALLE 75 AA SUR # 52 G-69  APTO 603                               </t>
  </si>
  <si>
    <t xml:space="preserve">CARRERA 53 # 48-65 OFICINA 602                         </t>
  </si>
  <si>
    <t>CARRERA 25 N° 39 SUR 15  APTO 1502</t>
  </si>
  <si>
    <t>dzmoralesmeza@gmail.com</t>
  </si>
  <si>
    <t xml:space="preserve">calle 44 No 85 A - 85 </t>
  </si>
  <si>
    <t xml:space="preserve">CALLE 40 B SUR N° 41 21 PRIMER PISO                     </t>
  </si>
  <si>
    <t>juanjoserioscsj@gmail.com</t>
  </si>
  <si>
    <t xml:space="preserve">DG 31 C TRANSVERSAL 33 A SUR 130 BQ 6 APTO 411                                                                              </t>
  </si>
  <si>
    <t xml:space="preserve">DG 31C # 33 A SUR 130  bq 6 apto 411          </t>
  </si>
  <si>
    <t>AV 14 # 53-30 ARBOLEDA DEL CAMPO TORRE 602</t>
  </si>
  <si>
    <t xml:space="preserve">CALLE 48C SUR #42C 36   apto 609                                   </t>
  </si>
  <si>
    <t>FALTA</t>
  </si>
  <si>
    <t xml:space="preserve">CR 48 39 A SUR 28 PISO 1                                                                         </t>
  </si>
  <si>
    <t xml:space="preserve">DIG 30 A # 34 F SUR 20 / 2 PISO                                      </t>
  </si>
  <si>
    <t>alyan125@live.com</t>
  </si>
  <si>
    <t>naty-riat@hotmail.com</t>
  </si>
  <si>
    <t>ACLARAR DEPOSITO DE GARANTIA O PAGOS DE CANONES POR ANTICIPADO</t>
  </si>
  <si>
    <t>FOTOCOPIA CEDULA PROPIETARIO</t>
  </si>
  <si>
    <t>marioperez223@gmail.com</t>
  </si>
  <si>
    <t>RETIRADO POR CEDENTE - CTO TIENE GARANTIA EN DEPOSITO</t>
  </si>
  <si>
    <t>nelsonecheverric@gmail.com</t>
  </si>
  <si>
    <t xml:space="preserve">CALLE 73 SUR N°45 A 44 EDIFICIO TORRES MONARCA                              </t>
  </si>
  <si>
    <t xml:space="preserve">CALLE 45 SUR N° 41 130 APARTAMENTO 313 BQ 7                       </t>
  </si>
  <si>
    <t xml:space="preserve">CL 40 SUR 24 F 85 AP 306 TORRE 2                                                                      </t>
  </si>
  <si>
    <t>CL 46 SUR 43 A - 10 INTERIOR 401</t>
  </si>
  <si>
    <t xml:space="preserve">LUISA FERNANDA ORTEGON MELO                </t>
  </si>
  <si>
    <t>CL 37 SUR No 27 - 90 APTO 401</t>
  </si>
  <si>
    <t xml:space="preserve">CR 43 A # 23 SUR 79   APTO 1001                                   </t>
  </si>
  <si>
    <t xml:space="preserve">CR 43 A # 23 SUR 79 APTO 1001                       </t>
  </si>
  <si>
    <t xml:space="preserve">CR 43 A # 23 SUR 79  APTO 1001                </t>
  </si>
  <si>
    <t xml:space="preserve">CL 41 SUR 25 149 AP 368 / CL 41 B SUR 25 149 AP 368                                                                           </t>
  </si>
  <si>
    <t>CL 71 SUR CR 65 D 30 APTO 9920</t>
  </si>
  <si>
    <t xml:space="preserve">CL 50 A 48 27 LC 111 (BG 01)                                                                                </t>
  </si>
  <si>
    <t xml:space="preserve">CL 50 A 48 27 BG 105                                                                  </t>
  </si>
  <si>
    <t xml:space="preserve">CLL 50 A # 48-27  BG 105                                          </t>
  </si>
  <si>
    <t>cuchelena2@hotmail.com</t>
  </si>
  <si>
    <t xml:space="preserve">CLL 50 A # 48-27  BG 105                                </t>
  </si>
  <si>
    <t xml:space="preserve">CLL 19 # 43 G -155 APT 920 TORRE 5                                    </t>
  </si>
  <si>
    <t xml:space="preserve">CR 40 35 SUR 70  LOCAL   AP3                                                                          </t>
  </si>
  <si>
    <t xml:space="preserve">CL 40 A SUR 24 B 105 INT 108 ETAPA 3                                                         </t>
  </si>
  <si>
    <t xml:space="preserve">CALLE 40 A SUR # 24B -105 APTO 108    E 3                    </t>
  </si>
  <si>
    <t>gilbertom@gmail.com</t>
  </si>
  <si>
    <t>PEREIRA</t>
  </si>
  <si>
    <t>maru85726@hotmail.com</t>
  </si>
  <si>
    <t>jeronimo0820@hotmail.com</t>
  </si>
  <si>
    <t>FERNANDO LONDOÑO ARIAS</t>
  </si>
  <si>
    <t>CEDULA DE EXTRANJERIA</t>
  </si>
  <si>
    <t>VENEZOLANO</t>
  </si>
  <si>
    <t>nataliamfs@gmail.com</t>
  </si>
  <si>
    <t>ing_cmedina77@hotmail.com</t>
  </si>
  <si>
    <t xml:space="preserve">CL 40 A SUR 46 A 011  / CL 40 SUR 46 A 011                                                                              </t>
  </si>
  <si>
    <t>isamarzola@gmail.com</t>
  </si>
  <si>
    <t>nury1234@hotmail.com</t>
  </si>
  <si>
    <t>javbolivar@gmail.com</t>
  </si>
  <si>
    <t xml:space="preserve">liaveto@hotmail.com </t>
  </si>
  <si>
    <t xml:space="preserve">milethley@gmail.com </t>
  </si>
  <si>
    <t>susana.ccb@gmail.com</t>
  </si>
  <si>
    <t>danes91609@gmail.com</t>
  </si>
  <si>
    <t xml:space="preserve">mlidav62@gmail.com  </t>
  </si>
  <si>
    <t>aemarquez3@gmail.com</t>
  </si>
  <si>
    <t>samisi_8@hotmail.com</t>
  </si>
  <si>
    <t>sovimo.0827@gmil.com</t>
  </si>
  <si>
    <t>sovimo.0827@gmail.com</t>
  </si>
  <si>
    <t>maritoca92@gmail.com</t>
  </si>
  <si>
    <t>sel.maya@hotmail.com</t>
  </si>
  <si>
    <t xml:space="preserve">CL 38 B SUR 26 02 TORRE 1 AP 615                                                                      </t>
  </si>
  <si>
    <t>mauriciodiazparales@hotmail.com</t>
  </si>
  <si>
    <t>verocarm.94@hotmail.com</t>
  </si>
  <si>
    <t>VENEZOLANA</t>
  </si>
  <si>
    <t>j.jairo2030@gmail.com</t>
  </si>
  <si>
    <t>sebastian.calvo@4jts.com</t>
  </si>
  <si>
    <t xml:space="preserve">CAMBIARON ARRENDATARIO PERO NO HAY OTROSI NI NUEVO CONTRATO </t>
  </si>
  <si>
    <t>CL 56 44 18 LOCAL</t>
  </si>
  <si>
    <t xml:space="preserve">CL 56 44 18  LOCAL                                                            </t>
  </si>
  <si>
    <t>RIONEGRO</t>
  </si>
  <si>
    <t>francisco.zuluaga@socoda.com</t>
  </si>
  <si>
    <t>catalina.b83@hotmail.com</t>
  </si>
  <si>
    <t>IPC + 2</t>
  </si>
  <si>
    <t>CALLE 33 B SUR No 44 - 53 SAN MARCOS</t>
  </si>
  <si>
    <t>maluva1@une.net.co</t>
  </si>
  <si>
    <t>gloriadelara@une.net.co</t>
  </si>
  <si>
    <t xml:space="preserve">CR 42 A 48 SUR 58  APTO 201                                                                                 </t>
  </si>
  <si>
    <t>jpvargas.7@hotmail.com</t>
  </si>
  <si>
    <t>yolyvida2401@hotmail.com</t>
  </si>
  <si>
    <t xml:space="preserve">NANCY RAMIREZ ESCOBAR </t>
  </si>
  <si>
    <t>CR 27 B No 27 SUR 52 INTERIOR 1402</t>
  </si>
  <si>
    <t>CALLE 36 D SUR N°27 C 40 APTO 512</t>
  </si>
  <si>
    <t>laurapb1218@gmail.com</t>
  </si>
  <si>
    <t>gerencia@invelectronica.com</t>
  </si>
  <si>
    <t xml:space="preserve">calle 32 c sur 45 b - 73 </t>
  </si>
  <si>
    <t>yoiline.osorio@proteccion.com.co</t>
  </si>
  <si>
    <t>cr 96 c 50 A 220 APTO 702</t>
  </si>
  <si>
    <t>deinilopera.agos@gmail.com</t>
  </si>
  <si>
    <t xml:space="preserve">CL 36 A SUR 46 A 81 LC 232                                                                   </t>
  </si>
  <si>
    <t>naty2518a@gmail.com</t>
  </si>
  <si>
    <t xml:space="preserve">CARRERA 30 A N° 17 SUR 36 APTO 502                 </t>
  </si>
  <si>
    <t xml:space="preserve">CARRERA 46 N° 75 SUR 150   APTO 1516                               </t>
  </si>
  <si>
    <t>luxo.or@hotmail.com</t>
  </si>
  <si>
    <t xml:space="preserve">FALTA </t>
  </si>
  <si>
    <t xml:space="preserve">CR 25 # 41 B SUR 37 APTO 9607                                      </t>
  </si>
  <si>
    <t>solucionesed1@gmail.com</t>
  </si>
  <si>
    <t>CALLE 39 A No 34 - 21</t>
  </si>
  <si>
    <t>RETIRADO POR CEDENTE - DESOCUPACION</t>
  </si>
  <si>
    <t>RETIRADO POR CEDENTE - PAGO EN EFECTIVO</t>
  </si>
  <si>
    <t>RETIRADO NO HAY OTROSI NI NUEVO CONTRATO</t>
  </si>
  <si>
    <t xml:space="preserve">CL 71 SUR 39 78 INT 1811 TORRE 2                                                                  </t>
  </si>
  <si>
    <t>murillop2002@yahoo.es</t>
  </si>
  <si>
    <t xml:space="preserve">CR 25 39 B SUR 101 AP 617                                                                           </t>
  </si>
  <si>
    <t>luisa.fergonca@hotmail.es</t>
  </si>
  <si>
    <t>hortencia.estrada@gmail.com</t>
  </si>
  <si>
    <t xml:space="preserve">CR 39 B 48 SUR 42 AP 401                                                                            </t>
  </si>
  <si>
    <t>rafaeluribe54@gmail.com</t>
  </si>
  <si>
    <t xml:space="preserve">CONTRATOS SIN FIRMAS ORIGINALES </t>
  </si>
  <si>
    <t>NATYVALENCIA88@HOTMAIL.COM</t>
  </si>
  <si>
    <t>CR 44 No 60 B SUR - 54 INTERIOR 303</t>
  </si>
  <si>
    <t>KILOMETRO 7 Y 10 ESCOBERO PARC SAN LUIS CASA 19 #9</t>
  </si>
  <si>
    <t xml:space="preserve">CL 40 F SUR 24 B 200 INT 214 TORRE 4                                                   </t>
  </si>
  <si>
    <t>doradoblack@hotmail.com</t>
  </si>
  <si>
    <t>marcelaecheverri04@gmail.com</t>
  </si>
  <si>
    <t>ramirez-79@hotmail.com</t>
  </si>
  <si>
    <t>GBC05@HOTMAIL.COM</t>
  </si>
  <si>
    <t xml:space="preserve">picalopez@hotmail.com </t>
  </si>
  <si>
    <t xml:space="preserve">santiagocastaño@capsul.com.co  </t>
  </si>
  <si>
    <t xml:space="preserve">antioquia@fondohortifruticola.com.co </t>
  </si>
  <si>
    <t>santiagocastaño@capsul.com.co</t>
  </si>
  <si>
    <t>natiardila@hotmail.com</t>
  </si>
  <si>
    <t xml:space="preserve">basiliocamilomurillorodriguez@gmail.com </t>
  </si>
  <si>
    <t>basiliocamilomurillorodriguez@gmail.com</t>
  </si>
  <si>
    <t>mhernandeztafur@gmail.com</t>
  </si>
  <si>
    <t>cdu@une.net.co</t>
  </si>
  <si>
    <t xml:space="preserve">jalegom.@gmail.com </t>
  </si>
  <si>
    <t>kemual15@hotmail.com</t>
  </si>
  <si>
    <t>santiagorestrepo125@hotmail.com</t>
  </si>
  <si>
    <t>comunicacionesla68@gmail.com</t>
  </si>
  <si>
    <t>sofirava200864hotmail.com</t>
  </si>
  <si>
    <t>milenaruizre80@hotmail.com</t>
  </si>
  <si>
    <t>hurtadovalencia@gmail.com</t>
  </si>
  <si>
    <t xml:space="preserve">alejafernandez16817@gmail.com  </t>
  </si>
  <si>
    <t>michaelbatistaz@gmail.com</t>
  </si>
  <si>
    <t>yohanazuluaga94@gmail.com</t>
  </si>
  <si>
    <t>contrato sin firmas originales</t>
  </si>
  <si>
    <t xml:space="preserve">CL 27 D SUR 28 80 AP 410 TORRE 2                                                                              </t>
  </si>
  <si>
    <t xml:space="preserve">CL 27 SUR 28 80 AP 410   TORRE 2                                                                           </t>
  </si>
  <si>
    <t xml:space="preserve">CL 39 E 48 F SUR 85 INT 721 TORRE 3                                                                 </t>
  </si>
  <si>
    <t>juanpablohilary2318@hotmail.com</t>
  </si>
  <si>
    <t>cano.quiroz@hotmail.com</t>
  </si>
  <si>
    <t>PASAPORTE</t>
  </si>
  <si>
    <t xml:space="preserve">ANGELA PATRICIA VASQUEZ CABRERA                          </t>
  </si>
  <si>
    <t>cls.xd@hotmail.com</t>
  </si>
  <si>
    <t>juancarlosramirezmonroy@gmail.com</t>
  </si>
  <si>
    <t xml:space="preserve">CR 28 37 B SUR 51 AP 903 TORRE 1                                                                  </t>
  </si>
  <si>
    <t>abogadojuanarango@gmail.com</t>
  </si>
  <si>
    <t>RETIRADO POR SPA, CLAUSULA ARR NO PERMITE CEDER</t>
  </si>
  <si>
    <t>geraldinegomezruiz@gmail.com</t>
  </si>
  <si>
    <t>julianausme01@hotmail.com</t>
  </si>
  <si>
    <t xml:space="preserve">CL 41 B 34 50 AP 408 TORRE 2                                                                    </t>
  </si>
  <si>
    <t>goleador@hotmail.com</t>
  </si>
  <si>
    <t>joha.parra0512@gmail.com</t>
  </si>
  <si>
    <t>yelaine-12@hotmail.com</t>
  </si>
  <si>
    <t xml:space="preserve">CL 25 SUR 20 110  CASA 4                       </t>
  </si>
  <si>
    <t>lisaveto@hotmail.com</t>
  </si>
  <si>
    <t>CONTRATO ARR SIN FIRMAS ORIGINALES</t>
  </si>
  <si>
    <t>lmbaena@gmail.com</t>
  </si>
  <si>
    <t>lili_c72@hotmail.com</t>
  </si>
  <si>
    <t>ginaduque28@icloud.com</t>
  </si>
  <si>
    <t>CEDULA EXTRANJERIA</t>
  </si>
  <si>
    <t>PERUANA</t>
  </si>
  <si>
    <t xml:space="preserve">CL 63 B 73 117 AP 809                                                                           </t>
  </si>
  <si>
    <t>micheospina@gmail.com</t>
  </si>
  <si>
    <t>lopezbarrioskarol@mail.com</t>
  </si>
  <si>
    <t xml:space="preserve">CL 48 E SUR 42 BB 50 TORRE 5.1 AP 301                                                               </t>
  </si>
  <si>
    <t>anamaro9710@gmail.com</t>
  </si>
  <si>
    <t xml:space="preserve">CR 42 A 26 A SUR 68 AP 201                                                                          </t>
  </si>
  <si>
    <t>payitoacista@gmail.com</t>
  </si>
  <si>
    <t>jorgepala2212@gmail.com</t>
  </si>
  <si>
    <t>diego-l92@hotmail.com</t>
  </si>
  <si>
    <t xml:space="preserve">CL 29 SUR 45 A 60 AP 816 TORRE 1                                                                   </t>
  </si>
  <si>
    <t>lauraduran@outlook.com</t>
  </si>
  <si>
    <t>JULIAN DAVID LONDOÑO GOMEZ</t>
  </si>
  <si>
    <t>CALLE 38 B SUR 26 - 02 APTO 1714</t>
  </si>
  <si>
    <t>arq.mariaeugeniacamargo@hotmail.com</t>
  </si>
  <si>
    <t>CONTRATO DE ARR SIN FIRMAS ORIGINALES</t>
  </si>
  <si>
    <t xml:space="preserve">CR 47 34 SUR 35 AP 304                                                                              </t>
  </si>
  <si>
    <t>STEFFANIE PAEZ ASCANO</t>
  </si>
  <si>
    <t>jorgerugeles@gmail.com</t>
  </si>
  <si>
    <t xml:space="preserve">CR 25 39 SUR 15 AP 1007                                                                             </t>
  </si>
  <si>
    <t xml:space="preserve">CARRERA 25 N° 39 SUR 15   int 1007                                  </t>
  </si>
  <si>
    <t>dmrarquitectura@hotmail.com</t>
  </si>
  <si>
    <t>sandralozano9@hotmail.com</t>
  </si>
  <si>
    <t>isabel.pineda0419@gmail.com</t>
  </si>
  <si>
    <t xml:space="preserve">CL 37 SUR 27 90 TORRE 6 AP 1142                                                                     </t>
  </si>
  <si>
    <t>sergio.isaza@hotmail.com</t>
  </si>
  <si>
    <t xml:space="preserve">CR 42 36 SUR 67 AP 204                                                                              </t>
  </si>
  <si>
    <t>USA</t>
  </si>
  <si>
    <t>SIN CONTRATRATO</t>
  </si>
  <si>
    <t xml:space="preserve">EL POBLADO </t>
  </si>
  <si>
    <t xml:space="preserve">ARDILA VILLEGAS NATALIA                                              </t>
  </si>
  <si>
    <t>COLOMBIANO</t>
  </si>
  <si>
    <t>UKR</t>
  </si>
  <si>
    <t>saohxc@gmail.com</t>
  </si>
  <si>
    <t>carlosmario@soportelegal.net</t>
  </si>
  <si>
    <t xml:space="preserve">CEDULA </t>
  </si>
  <si>
    <t>CONTRATO ARR SIN FIRMAS</t>
  </si>
  <si>
    <t xml:space="preserve">CR 42 E 41 B SUR 27 CASA D  7-2                                                                                </t>
  </si>
  <si>
    <t>nelson1126@hotmail.com</t>
  </si>
  <si>
    <t>logosjrestuches@gmail.com</t>
  </si>
  <si>
    <t xml:space="preserve">DG 30 A 33 SUR 26 AP 201 INT 107                                                                    </t>
  </si>
  <si>
    <t>alejo.vale8194@gmail.com</t>
  </si>
  <si>
    <t xml:space="preserve">CR 27 38 B SUR 10 AP 702    TORRE 1                                                                      </t>
  </si>
  <si>
    <t>cmzs82@hotmail.com</t>
  </si>
  <si>
    <t>CONTRATO DE ARR FALTA FIRMA DE DEUDORES</t>
  </si>
  <si>
    <t xml:space="preserve">CONTRATO DE ARR SIN FIRMAS   </t>
  </si>
  <si>
    <t>picalopez@hotmail.com</t>
  </si>
  <si>
    <t>sin carpeta</t>
  </si>
  <si>
    <t>05266</t>
  </si>
  <si>
    <t>05360</t>
  </si>
  <si>
    <t>05380</t>
  </si>
  <si>
    <t>05001</t>
  </si>
  <si>
    <t>05615</t>
  </si>
  <si>
    <t>05631</t>
  </si>
  <si>
    <t>luisgarcia.cca@gmail.com</t>
  </si>
  <si>
    <t>08001</t>
  </si>
  <si>
    <t>08058</t>
  </si>
  <si>
    <t>05093</t>
  </si>
  <si>
    <t>05490</t>
  </si>
  <si>
    <t>BRIAN.ALBER@HOTMAIL.COM</t>
  </si>
  <si>
    <t>EMAILDEUDORSOLIDARIO1</t>
  </si>
  <si>
    <t>luisferortegon_48@hotmail.com</t>
  </si>
  <si>
    <t>geronimoaranda@gmail.com</t>
  </si>
  <si>
    <t>dna2415@hotmail.com</t>
  </si>
  <si>
    <t>jbolanosalzate@gmail.com</t>
  </si>
  <si>
    <t>jose.dominguez@epm.com.co</t>
  </si>
  <si>
    <t>administración@construempleo.com.co</t>
  </si>
  <si>
    <t>milethley@gmail.com</t>
  </si>
  <si>
    <t>linajara2224@hotmail.com</t>
  </si>
  <si>
    <t>miguel705va@gmail.com</t>
  </si>
  <si>
    <t>andresc9416@gmail.com</t>
  </si>
  <si>
    <t>mlidav62@gmail.com</t>
  </si>
  <si>
    <t>boadaskenjy@gmail.com</t>
  </si>
  <si>
    <t>jecuva@gmail.com</t>
  </si>
  <si>
    <t>mariadilia67@hotmail.com</t>
  </si>
  <si>
    <t>juanhoyoso1969@gmail.com</t>
  </si>
  <si>
    <t>rebecca.matias@gmail.com</t>
  </si>
  <si>
    <t>mavenda1990@gmail.com</t>
  </si>
  <si>
    <t>catadiezm@gmail.com</t>
  </si>
  <si>
    <t>msvm87@gmail.com</t>
  </si>
  <si>
    <t>alvarezjavier1279@hotmail.com</t>
  </si>
  <si>
    <t>alejafernandez16817@gmail.com</t>
  </si>
  <si>
    <t>ing.camilogonzalezsalazar@gmail.com</t>
  </si>
  <si>
    <t>marcelo9808pyd@gmail.com</t>
  </si>
  <si>
    <t>baltazarrene@hotmail.com</t>
  </si>
  <si>
    <t>amparogomez01@hotmail.com</t>
  </si>
  <si>
    <t>yocampon@gmail.com</t>
  </si>
  <si>
    <t>sebastian4798@gmail.com</t>
  </si>
  <si>
    <t>plplovideos@gmail.com</t>
  </si>
  <si>
    <t>concholitas@hotmail.com</t>
  </si>
  <si>
    <t>andersonteacher@outlook.com</t>
  </si>
  <si>
    <t>daniela.estrada9705@gmail.com</t>
  </si>
  <si>
    <t>vivianataborda@hotmail.com</t>
  </si>
  <si>
    <t>ronaldmv@msn.com</t>
  </si>
  <si>
    <t>paulinaescobarbuitrago@gmail.com</t>
  </si>
  <si>
    <t>kmilaparedesgiraldo@gmail.com</t>
  </si>
  <si>
    <t>johanamol@hotmail.com</t>
  </si>
  <si>
    <t>11001</t>
  </si>
  <si>
    <t>EMAILPROPIETARIO</t>
  </si>
  <si>
    <t>francisco8a2009@gmail.com</t>
  </si>
  <si>
    <t>felipe.betancur@asesorsura.com</t>
  </si>
  <si>
    <t>contacto.innovacioncontable@gmail.com</t>
  </si>
  <si>
    <t>diegoplata@une.net.co</t>
  </si>
  <si>
    <t>mariale_lopez5@hotmail.com</t>
  </si>
  <si>
    <t>asistenteadmin@jaimegiraldoseguros.com</t>
  </si>
  <si>
    <t>estellamolina@gmail.com</t>
  </si>
  <si>
    <t>palaciom1990@gmail.com</t>
  </si>
  <si>
    <t>fvallejo1977@gmail.com</t>
  </si>
  <si>
    <t>cebotero4@gmail.com</t>
  </si>
  <si>
    <t>salvatoya@hotmail.com</t>
  </si>
  <si>
    <t>luisazotabalvin@hotmail.com</t>
  </si>
  <si>
    <t>samycapi@hotmail.com</t>
  </si>
  <si>
    <t>jpalacioh1@hotmail.com</t>
  </si>
  <si>
    <t>nancynegra2@msn.com</t>
  </si>
  <si>
    <t>liz_molina88@hotmail.com</t>
  </si>
  <si>
    <t>rgsolucionestecnologias@gmail.com</t>
  </si>
  <si>
    <t>sanchezraul63@hotmail.com</t>
  </si>
  <si>
    <t>jcbetancur@gmail.com</t>
  </si>
  <si>
    <t>mduquel@une.net.co</t>
  </si>
  <si>
    <t>inversionesdelafuente@gmail.com</t>
  </si>
  <si>
    <t>joseob@live.com</t>
  </si>
  <si>
    <t>angiemadrid1@hotmail.com</t>
  </si>
  <si>
    <t>albamontoyamolina@gmail.com</t>
  </si>
  <si>
    <t>adrianbotero@hotmail.com</t>
  </si>
  <si>
    <t>secretariagerenciapthn@gmail.com</t>
  </si>
  <si>
    <t>silvias46@hotmail.com</t>
  </si>
  <si>
    <t>moravia57@hotmail.com</t>
  </si>
  <si>
    <t>jaimerc@gmail.com</t>
  </si>
  <si>
    <t>norma.yanet@hotmail.com</t>
  </si>
  <si>
    <t>aroldango06@gmail.com</t>
  </si>
  <si>
    <t>lady.calle@dulcesflower.com</t>
  </si>
  <si>
    <t>m.luciavelasquez@yahoo.com</t>
  </si>
  <si>
    <t>florelbapanama@gmail.com</t>
  </si>
  <si>
    <t>ajsolucionesmtto@gmail.com</t>
  </si>
  <si>
    <t>alfadetalles@gmail.com</t>
  </si>
  <si>
    <t>orozcomarinaluz@hotmail.com</t>
  </si>
  <si>
    <t>felipear64@gmail.com</t>
  </si>
  <si>
    <t>ananiaslateral0326@gmail.com</t>
  </si>
  <si>
    <t>felipe_e85@hotmail.com</t>
  </si>
  <si>
    <t>sergioherrera90@hotmail.com</t>
  </si>
  <si>
    <t>camilogomez79@gmail.com</t>
  </si>
  <si>
    <t>Duncan.moises@gmail.com</t>
  </si>
  <si>
    <t>londons2009@hotmail.com</t>
  </si>
  <si>
    <t>LEZAPATALOPEZ@HOTMAIL.COM</t>
  </si>
  <si>
    <t>NURYALZATE@HOTMAIL.COM</t>
  </si>
  <si>
    <t>tamayotata@hotmail.com</t>
  </si>
  <si>
    <t>paula.monroy@yahoo.es</t>
  </si>
  <si>
    <t>dairovilla@yahoo.es</t>
  </si>
  <si>
    <t>wcastañeda06@gmail.com</t>
  </si>
  <si>
    <t>danielcallef@gmail.com</t>
  </si>
  <si>
    <t>guimarulanda2015@gmail.com</t>
  </si>
  <si>
    <t>accalocher@gmail.com</t>
  </si>
  <si>
    <t>josefernandoar@outlook.com</t>
  </si>
  <si>
    <t>papalopez8h@gmail.com</t>
  </si>
  <si>
    <t>elviavu@hotmail.com</t>
  </si>
  <si>
    <t>roque.castano@cerrejon.com</t>
  </si>
  <si>
    <t>luisdariovallejoochoa0@gmail.com</t>
  </si>
  <si>
    <t>oskarisaacbocanegra@gmail.com</t>
  </si>
  <si>
    <t>abogadodr@hotmail.com</t>
  </si>
  <si>
    <t>tatiana.ossa07@gmail.com</t>
  </si>
  <si>
    <t>rolgapiedra@gmail.com</t>
  </si>
  <si>
    <t>melisernalo21@gmail.com</t>
  </si>
  <si>
    <t>reginajimenezva@hotmail.com</t>
  </si>
  <si>
    <t>doriselena71@gmail.com</t>
  </si>
  <si>
    <t>vane1221@hotmail.com</t>
  </si>
  <si>
    <t>godizz@yahoo.com</t>
  </si>
  <si>
    <t>cgonza13@eafit.edu.co</t>
  </si>
  <si>
    <t>guillermoperezmo@yahoo.com</t>
  </si>
  <si>
    <t>karlaflorez7@gmail.com</t>
  </si>
  <si>
    <t>durlian@une.net.co</t>
  </si>
  <si>
    <t>lilianamayar@yahoo.es</t>
  </si>
  <si>
    <t>andresmiguel@msn.com</t>
  </si>
  <si>
    <t>emanuel-113@hotmail.com</t>
  </si>
  <si>
    <t>caroviltam@gmail.com</t>
  </si>
  <si>
    <t>luzgomezguitierrez@gmail.com</t>
  </si>
  <si>
    <t>maryacostquin@htomail.com</t>
  </si>
  <si>
    <t>PILY.STEVEN@GMAIL.COM</t>
  </si>
  <si>
    <t>mauro813@hotmail.com</t>
  </si>
  <si>
    <t>dbustamante@salazarasesores.com.co</t>
  </si>
  <si>
    <t>gloriaelenamunozrpo@hotmail.com</t>
  </si>
  <si>
    <t>jaiveval@yahoo.com</t>
  </si>
  <si>
    <t>wilsonmontoya1128@gmail.com</t>
  </si>
  <si>
    <t>madamemre7@gmail.com</t>
  </si>
  <si>
    <t>fernandolondoño@gmail.com</t>
  </si>
  <si>
    <t>aalvarezossa@gmail.com</t>
  </si>
  <si>
    <t>lenycano@gmail.com</t>
  </si>
  <si>
    <t>claomari2@gmail.com</t>
  </si>
  <si>
    <t>barcoleon1990@gmail.com</t>
  </si>
  <si>
    <t>luis.ramirez1962@hotmail.com</t>
  </si>
  <si>
    <t>k-t-y-8@hotmail.com</t>
  </si>
  <si>
    <t>omarajz@hotmail.com</t>
  </si>
  <si>
    <t>stratodentlab@gmail.com</t>
  </si>
  <si>
    <t>almacenytallerelasilo@gmail.com</t>
  </si>
  <si>
    <t>guilvivielma@gmail.com</t>
  </si>
  <si>
    <t>stellachiquitamol@hotmail.com</t>
  </si>
  <si>
    <t>afcardon@gmail.com</t>
  </si>
  <si>
    <t>victorge08@gmail.com</t>
  </si>
  <si>
    <t>angiecano327@hotmail.com</t>
  </si>
  <si>
    <t>ameagle1108@hotmail.com</t>
  </si>
  <si>
    <t>arteindustrial1@hotmail.com</t>
  </si>
  <si>
    <t>marivelpico@hotmail.com</t>
  </si>
  <si>
    <t>richar09107@hotmail.com</t>
  </si>
  <si>
    <t>luzmescobar@hotmail.com</t>
  </si>
  <si>
    <t>juliancuartas1@hotmail.com</t>
  </si>
  <si>
    <t>maego20@yahoo.es</t>
  </si>
  <si>
    <t>mariaeugeniagp@gmail.com</t>
  </si>
  <si>
    <t>rimon73@gmail.com</t>
  </si>
  <si>
    <t>samorillopantoja@gmail.com</t>
  </si>
  <si>
    <t>mcmyira@yahoo.es</t>
  </si>
  <si>
    <t>marinalopezpp@gmail.com</t>
  </si>
  <si>
    <t>siga4@hotmail.com</t>
  </si>
  <si>
    <t>robertovasquezh@gmail.com</t>
  </si>
  <si>
    <t>furibelon@gmail.com</t>
  </si>
  <si>
    <t>efhimar@hotmail.com</t>
  </si>
  <si>
    <t>hernan.arroyave@hotmail.com</t>
  </si>
  <si>
    <t>estebantoro3156@gmail.com</t>
  </si>
  <si>
    <t>cristian.taph@gmail.com</t>
  </si>
  <si>
    <t>ppsamuelgonzalez@gmail.com</t>
  </si>
  <si>
    <t>rocimaran@gmail.com</t>
  </si>
  <si>
    <t>trillohr@yahoo.com</t>
  </si>
  <si>
    <t>tomasgomezal@gmail.com</t>
  </si>
  <si>
    <t>isabelvc0212@gmail.com</t>
  </si>
  <si>
    <t>adriana.galeano@hotmail.com</t>
  </si>
  <si>
    <t>erik2515@hotmail.com</t>
  </si>
  <si>
    <t>dmherrera1@gmail.com</t>
  </si>
  <si>
    <t>marthaeo@hotmail.com</t>
  </si>
  <si>
    <t>carlozmartinez83@gmail.com</t>
  </si>
  <si>
    <t>jenvelasquezv@gmail.com</t>
  </si>
  <si>
    <t>aristizabalhilda42@gmail.com</t>
  </si>
  <si>
    <t>felipmono@hotmail.com</t>
  </si>
  <si>
    <t>Jfclegal@outlook.com</t>
  </si>
  <si>
    <t>olondono77@gmail.com</t>
  </si>
  <si>
    <t>betycasta01@hotmail.com</t>
  </si>
  <si>
    <t>limalopez@hotmail.com</t>
  </si>
  <si>
    <t>APROBADO</t>
  </si>
  <si>
    <t>Solicitud presenta riesgo documental ya que el deudor no firma el contrato por lo cual se debe tramitar como inducción, se puede subsanar para tramitar como traslado aportando el contrato debidamente firmado, o se aprueba como inducción con limitación de 12 meses.// APLZADO POR AUT DE ASALAS</t>
  </si>
  <si>
    <t>NEGADO</t>
  </si>
  <si>
    <t>Falta contrato.</t>
  </si>
  <si>
    <t>Mal hábito de pago.</t>
  </si>
  <si>
    <t>REGISTRA APROBADO DE FIANZACREDITO</t>
  </si>
  <si>
    <t xml:space="preserve">REGISTRA APROBADO DE LIBERTADOR </t>
  </si>
  <si>
    <t>Falta firma.</t>
  </si>
  <si>
    <t>NO APORTAN APROBADO DE FIANZACREDITO PERO REGISTRA EN FACTURA DE PRIMA</t>
  </si>
  <si>
    <t>aportarn aprobado del libertador NO registra en factura de prima por ello se realiza como induccion por campaña</t>
  </si>
  <si>
    <t>Solvencia y Mal hábito de pago</t>
  </si>
  <si>
    <t xml:space="preserve">Arr no cuenta con solvencia, deudor presenta reportes en centrales. </t>
  </si>
  <si>
    <t>Solvencia.</t>
  </si>
  <si>
    <t>CONTRATO CON DIRECCION MALA, PENDIENTE APROBACION DE AFFI</t>
  </si>
  <si>
    <t>CONTRATO DE ARR CON FIRMA DE DEUDOR EN COPIA, APROBADO POR AFFI</t>
  </si>
  <si>
    <t>CONTRATO ARR SIN FIRMAS ORIGINALES, TIENE VISTO BUENO EN CADA HOJA, APROBADO POR AFFI</t>
  </si>
  <si>
    <t>RETIRADO POR CEDENTE VAN A HACER CESION A PP</t>
  </si>
  <si>
    <t>90 BIENCO</t>
  </si>
  <si>
    <t>91 BIENCO</t>
  </si>
  <si>
    <t>92 BIENCO</t>
  </si>
  <si>
    <t>93 BIENCO</t>
  </si>
  <si>
    <t>94 BIENCO</t>
  </si>
  <si>
    <t>reteiva</t>
  </si>
  <si>
    <t>GONZALEZ MEJIA PEDRO PABLO</t>
  </si>
  <si>
    <t>BANCO DE BOGOTA</t>
  </si>
  <si>
    <t>294044516</t>
  </si>
  <si>
    <t>GONZALEZ RUIZ MAURICIO</t>
  </si>
  <si>
    <t>CC</t>
  </si>
  <si>
    <t>98555207</t>
  </si>
  <si>
    <t>BANCO AV VILLAS</t>
  </si>
  <si>
    <t>509895103</t>
  </si>
  <si>
    <t>GONZALEZ RIVERA CARLOS ALBERTO</t>
  </si>
  <si>
    <t>70559379</t>
  </si>
  <si>
    <t>27541056331</t>
  </si>
  <si>
    <t>GONZALEZ MEJIA MARTHA SILVIA</t>
  </si>
  <si>
    <t>32325382</t>
  </si>
  <si>
    <t>BANCO CAJA SOCIAL</t>
  </si>
  <si>
    <t>26502774140</t>
  </si>
  <si>
    <t>ALVAREZ OSSA JUAN SANTIAGO</t>
  </si>
  <si>
    <t>1037662050</t>
  </si>
  <si>
    <t>584340012</t>
  </si>
  <si>
    <t>VELEZ RESTREPO LUIS CARLOS</t>
  </si>
  <si>
    <t>15520033</t>
  </si>
  <si>
    <t>10152683741</t>
  </si>
  <si>
    <t>CANONES RECAUDADOS POR ANTICIPADO</t>
  </si>
  <si>
    <t>PP NO ACEPTO CESION</t>
  </si>
  <si>
    <t>CTO EN SINIESTRO</t>
  </si>
  <si>
    <t xml:space="preserve">INMUEBLE EN MAL ESTADO </t>
  </si>
  <si>
    <t>COMISIONES</t>
  </si>
  <si>
    <t xml:space="preserve">GESTOR </t>
  </si>
  <si>
    <t>JHON</t>
  </si>
  <si>
    <t>DIDIER</t>
  </si>
  <si>
    <t>SINFIRMA</t>
  </si>
  <si>
    <t xml:space="preserve">RETIRADO POR CEDENTE </t>
  </si>
  <si>
    <t>NUEVO SUR</t>
  </si>
  <si>
    <t>RETIRADO POR CEDENTE - PP NO ACEPTA CESION</t>
  </si>
  <si>
    <t xml:space="preserve">tiene deposito </t>
  </si>
  <si>
    <t xml:space="preserve">POSIBLE DESOCUPACION </t>
  </si>
  <si>
    <t>PTE</t>
  </si>
  <si>
    <t>OBSERVACION</t>
  </si>
  <si>
    <t>FACTURAR DE 1 A 30</t>
  </si>
  <si>
    <t>FACTURAR DEL 14 DE JULIO AL 13 DE AGOSTO</t>
  </si>
  <si>
    <t>FACTURAR DEL 19 DE JULIO AL 18 DE AGOSTO</t>
  </si>
  <si>
    <t>FACTURAR DEL 9 DE JULIO AL 8 DE AGOSTO</t>
  </si>
  <si>
    <t>PAGO ADMIN</t>
  </si>
  <si>
    <t>OK NUEVO SUR</t>
  </si>
  <si>
    <t>NEGADO POR AFFI CTO SIN FIRMAS ORIGINALES</t>
  </si>
  <si>
    <t>NEGADO POR AFFI NO HAY CONTRATO CON NUEVO ARRENDATARIO</t>
  </si>
  <si>
    <t>PROPIETARIO CON DEUDA EN NUEVO SUR</t>
  </si>
  <si>
    <t>SIN CARPETA</t>
  </si>
  <si>
    <t xml:space="preserve">NEGADO POR AFFI FALTAN FIRMAS </t>
  </si>
  <si>
    <t>RETIRADO -CANONES RECAUDADOS POR ANTICIPADO</t>
  </si>
  <si>
    <t>NEGADO POR AFFI - SOLVENCIA</t>
  </si>
  <si>
    <t>RETIRADO CTO DE OBRAS PUBLICAS</t>
  </si>
  <si>
    <t xml:space="preserve">RETIRADO POR CEDENTE, POR CRUCES </t>
  </si>
  <si>
    <t>NEGADO POR AFFI SOLVENCIA</t>
  </si>
  <si>
    <t>RETIRADO SERVICIOS COMPARTIDOS</t>
  </si>
  <si>
    <t>RETIRADO PAGAN A PP EN EFECTIVO</t>
  </si>
  <si>
    <t xml:space="preserve">CORRIENTE </t>
  </si>
  <si>
    <t>SINIESTRO</t>
  </si>
  <si>
    <t>Sin Aseguradora</t>
  </si>
  <si>
    <t>BODEGA</t>
  </si>
  <si>
    <t>APARTAMENTO</t>
  </si>
  <si>
    <t>Libertador</t>
  </si>
  <si>
    <t xml:space="preserve">ENCISO VALENCIA </t>
  </si>
  <si>
    <t>LUIS MIGUEL</t>
  </si>
  <si>
    <t xml:space="preserve">PEÑA ALMONTE </t>
  </si>
  <si>
    <t>TAX Y CORPORATE LAW ADVISORS S.A.S.</t>
  </si>
  <si>
    <t xml:space="preserve">RUA PUERTA </t>
  </si>
  <si>
    <t>MARGARITA MARIA</t>
  </si>
  <si>
    <t xml:space="preserve">VILLAMIL GUEVARA                          </t>
  </si>
  <si>
    <t>PPT</t>
  </si>
  <si>
    <t xml:space="preserve">MARIN VILLARROEL </t>
  </si>
  <si>
    <t xml:space="preserve">LUIS ALEJANDRO                             </t>
  </si>
  <si>
    <t>MARIN GOMEZ</t>
  </si>
  <si>
    <t>PACTADO EN CTO</t>
  </si>
  <si>
    <t>IPC + 5 PUNTOS</t>
  </si>
  <si>
    <t>IPC + 1 PUNTOS</t>
  </si>
  <si>
    <t>COMERCIO</t>
  </si>
  <si>
    <t>CL 40 SUR 27 169</t>
  </si>
  <si>
    <t xml:space="preserve">VIVIENDA </t>
  </si>
  <si>
    <t>CL 37 B SUR 27 21 INT 1006</t>
  </si>
  <si>
    <t>CR 39 E 48 F SUR - 50 TORRE 4 AP 1616</t>
  </si>
  <si>
    <t xml:space="preserve">CL 36 D SUR 27 60 AP 402                                                                            </t>
  </si>
  <si>
    <t>CL 48 C SUR 42 C 36 AP 1408</t>
  </si>
  <si>
    <t>ROSELLON</t>
  </si>
  <si>
    <t>LOMA DE LAS BRUJAS</t>
  </si>
  <si>
    <t>LA CUENCA</t>
  </si>
  <si>
    <t>SEÑORIAL</t>
  </si>
  <si>
    <t>001-0260968</t>
  </si>
  <si>
    <t>001-1241303</t>
  </si>
  <si>
    <t>julianpena223@gmail.com</t>
  </si>
  <si>
    <t>001-678276</t>
  </si>
  <si>
    <t>rafael.vanegas@taxandcorp.com</t>
  </si>
  <si>
    <t>001 - 1107043</t>
  </si>
  <si>
    <t>mmruap@hotmail.com</t>
  </si>
  <si>
    <t>001 - 1023625</t>
  </si>
  <si>
    <t>001-1332249</t>
  </si>
  <si>
    <t>001-1342592</t>
  </si>
  <si>
    <t>malejamago738@gmail.com</t>
  </si>
  <si>
    <t>=+1(347) 9014245</t>
  </si>
  <si>
    <t>FECHA CONTRATO</t>
  </si>
  <si>
    <t>1 - 30</t>
  </si>
  <si>
    <t>PELAEZ MAZO LAURA</t>
  </si>
  <si>
    <t>MARIN VARGAS RONALD</t>
  </si>
  <si>
    <t>MONTOYA GOMEZ FRANCISCO JAVIER</t>
  </si>
  <si>
    <t xml:space="preserve">BALKJI HANNA CRISTINA                                       </t>
  </si>
  <si>
    <t>GOMEZ HENAO LUZ AMPARO</t>
  </si>
  <si>
    <t>CALLE 40 SUR N° 27 169</t>
  </si>
  <si>
    <t>laurispelaez@hotmail.com</t>
  </si>
  <si>
    <t>CARRERA 39 E N° 48 F SUR 50 APTO 1616</t>
  </si>
  <si>
    <t>pachomg@hotmail.com</t>
  </si>
  <si>
    <t xml:space="preserve">jemuñozm@gmail.com                                                                                  </t>
  </si>
  <si>
    <t xml:space="preserve">CALLE 36 D SUR N° 27 60 INTERIOR 402                        </t>
  </si>
  <si>
    <t xml:space="preserve">cristinabalkji@yahoo.com                                                                            </t>
  </si>
  <si>
    <t>CALLE 48 C SUR 42 C - 36</t>
  </si>
  <si>
    <t>VELASQUEZ CARDONA CRISTIAN DAVID</t>
  </si>
  <si>
    <t>SILVA TAMAYO JUAN CARLOS</t>
  </si>
  <si>
    <t>ROBLEDO GONZALEZ GLORIA LUCIA</t>
  </si>
  <si>
    <t>CARVAJAL HERNANDEZ BLANCA ELENA</t>
  </si>
  <si>
    <t xml:space="preserve">ARCILA ZULETA GABRIEL JAIME                                 </t>
  </si>
  <si>
    <t>GONZALES ESCOBAR VICTOR JAVIER</t>
  </si>
  <si>
    <t>CALLE 28 SUR N°43 A 50 APTO 309</t>
  </si>
  <si>
    <t>CALLE 36D SUR # 27-60 APTO 1002</t>
  </si>
  <si>
    <t>CRA 65F #30C-10</t>
  </si>
  <si>
    <t>CALLE 39 A N° 34 21</t>
  </si>
  <si>
    <t xml:space="preserve">CL 36D SUR 27 60 APTO 401                                   </t>
  </si>
  <si>
    <t>CRA 37 B N° 13 SUR 40 APTO 1301</t>
  </si>
  <si>
    <t>shock_c_1@hotmail.com</t>
  </si>
  <si>
    <t>jsilvatamayo@yahoo.com</t>
  </si>
  <si>
    <t>grobledog@gmail.com</t>
  </si>
  <si>
    <t>chavo958@hotmail.com</t>
  </si>
  <si>
    <t xml:space="preserve">guyzu63@gmail.com                                                                                   </t>
  </si>
  <si>
    <t xml:space="preserve">CRISTIAN DAVID VELASQUEZ CARDONA    </t>
  </si>
  <si>
    <t>Ahorros</t>
  </si>
  <si>
    <t xml:space="preserve">VIVIANA JULIETTE ESCOBAR </t>
  </si>
  <si>
    <t>BEATRIZ CECILIA GARCIA PAVA</t>
  </si>
  <si>
    <t>00432005703</t>
  </si>
  <si>
    <t xml:space="preserve">BERNAL PALACIO AIDA MARIA  </t>
  </si>
  <si>
    <t>CLAUDIA PATRICIA GONZALEZ PUERTA</t>
  </si>
  <si>
    <t>abernalpalacio@outlook.com</t>
  </si>
  <si>
    <t>CALLE 35 D SUR N° 27 60 APTO 402</t>
  </si>
  <si>
    <t xml:space="preserve">tizgarciap@gmail.com
</t>
  </si>
  <si>
    <t>NUEVO SUR INMOBILIARIA SAS</t>
  </si>
  <si>
    <t>ENCISO VALENCIA LUIS MIGUEL</t>
  </si>
  <si>
    <t>PEÑA ALMONTE JULIAN</t>
  </si>
  <si>
    <t>RUA PUERTA MARGARITA MARIA</t>
  </si>
  <si>
    <t>VILLAMIL GUEVARA MARIA ALEJANDRA</t>
  </si>
  <si>
    <t>luisval136@hotmail.com</t>
  </si>
  <si>
    <t>INTERMEDIA</t>
  </si>
  <si>
    <t>91 URIBIENES</t>
  </si>
  <si>
    <t xml:space="preserve">CE </t>
  </si>
  <si>
    <t>92 URIBIENES</t>
  </si>
  <si>
    <t>CL 32 E 68 16 PISO 1</t>
  </si>
  <si>
    <t>CALLE 32E #68-16 PISO 1</t>
  </si>
  <si>
    <t>90 URIBIENES</t>
  </si>
  <si>
    <t>93 URIBIENES</t>
  </si>
  <si>
    <t>ESCOBAR LOPEZ VIVIANA JULIETE</t>
  </si>
  <si>
    <t>EDUARDO ESCOBAR TRUJILLO</t>
  </si>
  <si>
    <t xml:space="preserve">OK CRUCE </t>
  </si>
  <si>
    <t>derecho de peticion revocatoria de mandato</t>
  </si>
  <si>
    <t>FIANZACREDITO</t>
  </si>
  <si>
    <t>LIBERTADOR</t>
  </si>
  <si>
    <t>LOCAL</t>
  </si>
  <si>
    <t>CASA</t>
  </si>
  <si>
    <t>SIERRA URIBE</t>
  </si>
  <si>
    <r>
      <rPr>
        <sz val="11"/>
        <color rgb="FF1F1F1F"/>
        <rFont val="Calibri"/>
        <family val="2"/>
      </rPr>
      <t>PAULA ANDREA</t>
    </r>
  </si>
  <si>
    <t xml:space="preserve">ZAMBRANO AMADO </t>
  </si>
  <si>
    <r>
      <rPr>
        <sz val="11"/>
        <color rgb="FF1F1F1F"/>
        <rFont val="Calibri"/>
        <family val="2"/>
      </rPr>
      <t>EMMANUEL DAVID</t>
    </r>
  </si>
  <si>
    <t xml:space="preserve">ORTIZ CUETO </t>
  </si>
  <si>
    <t xml:space="preserve">PATRICIA                                        </t>
  </si>
  <si>
    <t xml:space="preserve">ZULUAGA CANO       </t>
  </si>
  <si>
    <t xml:space="preserve"> OLGA LILLYANA                           </t>
  </si>
  <si>
    <t>ECHAVARRIA BUSTAMANTE</t>
  </si>
  <si>
    <t xml:space="preserve">JEFRY                      </t>
  </si>
  <si>
    <t>PIEDRAHITA ARIAS</t>
  </si>
  <si>
    <t xml:space="preserve">JAIME SEBASTIAN                   </t>
  </si>
  <si>
    <t>AVENDAÑO ROLDAN</t>
  </si>
  <si>
    <t xml:space="preserve"> Francisco Javier</t>
  </si>
  <si>
    <t xml:space="preserve">PENILLA RODRIGUEZ </t>
  </si>
  <si>
    <t xml:space="preserve">HECTOR HERNAN                             </t>
  </si>
  <si>
    <t xml:space="preserve">LOPERA MORALES </t>
  </si>
  <si>
    <t xml:space="preserve">JUAN ESTEBAN                                 </t>
  </si>
  <si>
    <t xml:space="preserve">FERNANDEZ SALDARRIAGA </t>
  </si>
  <si>
    <t>GUERRA JARAMILLO</t>
  </si>
  <si>
    <t xml:space="preserve">ALEJANDRO                                  </t>
  </si>
  <si>
    <t>GUARIN GUINGUE</t>
  </si>
  <si>
    <t xml:space="preserve">OSCAR IVAN                                   </t>
  </si>
  <si>
    <t>MEZA CONEO</t>
  </si>
  <si>
    <r>
      <rPr>
        <sz val="11"/>
        <color rgb="FF000000"/>
        <rFont val="Calibri"/>
        <family val="2"/>
      </rPr>
      <t>ANGIE DAYANA</t>
    </r>
  </si>
  <si>
    <t>MONTOYA OCHOA</t>
  </si>
  <si>
    <t xml:space="preserve"> ILDA ROCIO                    </t>
  </si>
  <si>
    <t>OTALVARO MARTINEZ</t>
  </si>
  <si>
    <t xml:space="preserve">MATEO                                     </t>
  </si>
  <si>
    <t>BORBON RIVERA</t>
  </si>
  <si>
    <t xml:space="preserve">MILER STIVEL                                </t>
  </si>
  <si>
    <t>RUA CALLEJAS</t>
  </si>
  <si>
    <t xml:space="preserve">DANIELA                  </t>
  </si>
  <si>
    <t>VELASQUEZ PELAEZ</t>
  </si>
  <si>
    <t xml:space="preserve">SURY JHULIZA                   </t>
  </si>
  <si>
    <t>CASTAÑEDA DIAZ</t>
  </si>
  <si>
    <t xml:space="preserve">GLORIA CECILIA                   </t>
  </si>
  <si>
    <t>CORTES JARAMILLO</t>
  </si>
  <si>
    <t>SALAZAR MOLINA</t>
  </si>
  <si>
    <t>BIVIANA VANEZA</t>
  </si>
  <si>
    <t>LORETO TORRES</t>
  </si>
  <si>
    <t>ANGEL ADRIAN</t>
  </si>
  <si>
    <t>SANTIAGO LOPEZ</t>
  </si>
  <si>
    <t>SINDY JULIETH</t>
  </si>
  <si>
    <t>SIERRA URIBE PAULA ANDREA</t>
  </si>
  <si>
    <t>ZAMBRANO AMADO  EMMANUEL DAVID</t>
  </si>
  <si>
    <t xml:space="preserve">ORTIZ CUETO  PATRICIA                                        </t>
  </si>
  <si>
    <t xml:space="preserve">ECHAVARRIA BUSTAMANTE JEFRY                      </t>
  </si>
  <si>
    <t xml:space="preserve">PIEDRAHITA ARIAS JAIME SEBASTIAN                   </t>
  </si>
  <si>
    <t>AVENDAÑO ROLDAN  Francisco Javier</t>
  </si>
  <si>
    <t xml:space="preserve">PENILLA RODRIGUEZ  HECTOR HERNAN                             </t>
  </si>
  <si>
    <t xml:space="preserve">LOPERA MORALES  JUAN ESTEBAN                                 </t>
  </si>
  <si>
    <t>FERNANDEZ SALDARRIAGA  VALENTINA</t>
  </si>
  <si>
    <t xml:space="preserve">GUERRA JARAMILLO ALEJANDRO                                  </t>
  </si>
  <si>
    <t xml:space="preserve">GUARIN GUINGUE OSCAR IVAN                                   </t>
  </si>
  <si>
    <t>MEZA CONEO ANGIE DAYANA</t>
  </si>
  <si>
    <t xml:space="preserve">MONTOYA OCHOA  ILDA ROCIO                    </t>
  </si>
  <si>
    <t xml:space="preserve">OTALVARO MARTINEZ MATEO                                     </t>
  </si>
  <si>
    <t xml:space="preserve">BORBON RIVERA MILER STIVEL                                </t>
  </si>
  <si>
    <t xml:space="preserve">RUA CALLEJAS DANIELA                  </t>
  </si>
  <si>
    <t xml:space="preserve">VELASQUEZ PELAEZ SURY JHULIZA                   </t>
  </si>
  <si>
    <t xml:space="preserve">CASTAÑEDA DIAZ GLORIA CECILIA                   </t>
  </si>
  <si>
    <t>CORTES JARAMILLO DAVID</t>
  </si>
  <si>
    <t>SALAZAR MOLINA BIVIANA VANEZA</t>
  </si>
  <si>
    <t>LORETO TORRES ANGEL ADRIAN</t>
  </si>
  <si>
    <t>SANTIAGO LOPEZ SINDY JULIETH</t>
  </si>
  <si>
    <t>IPC + 2 PUNTOS</t>
  </si>
  <si>
    <t>VIVIENDA</t>
  </si>
  <si>
    <t>ANTILLAS</t>
  </si>
  <si>
    <t>psierra0215@gmail.com</t>
  </si>
  <si>
    <t>CR 41 38 A SUR 48 INT 502 TORRE 1</t>
  </si>
  <si>
    <t>GUANTEROS</t>
  </si>
  <si>
    <t>edavidamado@gmai.com</t>
  </si>
  <si>
    <t>CL 38 B SUR 26 - 02 AP 1224</t>
  </si>
  <si>
    <t>CAMINO VERDE</t>
  </si>
  <si>
    <t>patricia_ortizcueto@hotmail.com</t>
  </si>
  <si>
    <t>CL 38 B SUR 26 02 INT 2013 TORRE 1</t>
  </si>
  <si>
    <t>lilianazuluaga13@gmail.com</t>
  </si>
  <si>
    <t>CL 40 SUR 46 05 LC</t>
  </si>
  <si>
    <t>ALCALA</t>
  </si>
  <si>
    <t>jefrye22@gmail.com</t>
  </si>
  <si>
    <t>CL 40 FF SUR 25 81 AP 202 BL 11</t>
  </si>
  <si>
    <t>LA MINA</t>
  </si>
  <si>
    <t>piedrahitasebastian@gmail.com</t>
  </si>
  <si>
    <t>Cr 24 Dd 41 Sur 190 Torre 2 Ap 602</t>
  </si>
  <si>
    <t>CL 38 B SUR 26 02 AP 2120 TORRE 2</t>
  </si>
  <si>
    <t>hectorpenilla@gmail.com</t>
  </si>
  <si>
    <t>CL 52 B SUR 39 E 37 AP 608</t>
  </si>
  <si>
    <t>ALTO DE LAS FLORES</t>
  </si>
  <si>
    <t>jueslomo12@gmail.com</t>
  </si>
  <si>
    <t>CR 43 B 8 SUR 11 AP 604</t>
  </si>
  <si>
    <t>POBLADO</t>
  </si>
  <si>
    <t>valentinafernandez4@gmail.com</t>
  </si>
  <si>
    <t>CL 46 D SUR 39 B 25 INT 501</t>
  </si>
  <si>
    <t>TRIANON</t>
  </si>
  <si>
    <t>CL 46 D SUR 39 B 25 INT 601</t>
  </si>
  <si>
    <t>osgua7@hotmail.com</t>
  </si>
  <si>
    <t>CL 41 SUR 25 149 AP 368 INT 3</t>
  </si>
  <si>
    <t>andameco2029@gmail.com</t>
  </si>
  <si>
    <t>CL 38 B SUR 26 02 TORRE 3 AP 1523</t>
  </si>
  <si>
    <t>hilda.montoya@envigado.gov.co</t>
  </si>
  <si>
    <t>TR 34 F SUR 30 A 23 AP 301</t>
  </si>
  <si>
    <t>LA SEBASTIANA</t>
  </si>
  <si>
    <t>matio68084@gmail.com</t>
  </si>
  <si>
    <t>CL 23 50 B 60</t>
  </si>
  <si>
    <t>miller.0213@hotmail.com</t>
  </si>
  <si>
    <t>CR 46 63 58 AP 1603</t>
  </si>
  <si>
    <t>SANTA ELENA</t>
  </si>
  <si>
    <t>danielaruac@hotmail.com</t>
  </si>
  <si>
    <t>CL 40 A SUR 24 B 105 INT 1415</t>
  </si>
  <si>
    <t>sury9velasquez@gmail.com</t>
  </si>
  <si>
    <t>CR 47 34 SUR 35 INT 104 TORRE 2</t>
  </si>
  <si>
    <t>OTRA PARTE</t>
  </si>
  <si>
    <t>GLORIACECILIAGC123@HOTMAIL.COM</t>
  </si>
  <si>
    <t>CR 32 B 40 F SUR 25 INT 9836 BL 9</t>
  </si>
  <si>
    <t>david_cortes77@outlook.com</t>
  </si>
  <si>
    <t>CR 29 A 8 SUR 51 INT 908</t>
  </si>
  <si>
    <t>vanesalazar1985@outlook.com</t>
  </si>
  <si>
    <t>CR 46 A 64 SUR 16</t>
  </si>
  <si>
    <t>sindulce333@gmail.com</t>
  </si>
  <si>
    <t xml:space="preserve">FECHA CONTRATO </t>
  </si>
  <si>
    <t>SIERRA SIERRA GUSTAVO</t>
  </si>
  <si>
    <t>AMADO GALIETTA DANIELA ALEJANDRA</t>
  </si>
  <si>
    <t>ORTIZ CUETO EDUIN FERNANDO</t>
  </si>
  <si>
    <t>AGUDELO ARANGO ALEJANDRO</t>
  </si>
  <si>
    <t>OLIVA ORTIZ JUAN CARLOS</t>
  </si>
  <si>
    <t>PIEDRAHITA ARIAS MANUEL ALEJANDRO</t>
  </si>
  <si>
    <t>VASQUEZ CASTRILLO AURA PATRICIA</t>
  </si>
  <si>
    <t>MUÑOZ MENDEZ MELQUISEDEC</t>
  </si>
  <si>
    <t>GANADERIA PALMA DE VINO S.A.S</t>
  </si>
  <si>
    <t>JARAMILLO OSPINA BEATRIZ ELENA</t>
  </si>
  <si>
    <t>LOPEZ GIRALDO DANIEL</t>
  </si>
  <si>
    <t>MESA CONEO LUZ AIDE</t>
  </si>
  <si>
    <t>CADAVID CALLE CARLOS MARIO</t>
  </si>
  <si>
    <t>ZAPATA GARCIA GUILLERMO</t>
  </si>
  <si>
    <t>AVILA CORREA HEIDY JULIET</t>
  </si>
  <si>
    <t>RAMIREZ CALLEJAS LUISA FERNANDA</t>
  </si>
  <si>
    <t>ESPINAL PELAEZ ELLI YOJANA</t>
  </si>
  <si>
    <t>CASTAÑEDA HEREDIA TERESA DE JESUS</t>
  </si>
  <si>
    <t>GALVIS GUTIERREZ MAYDY NAYIBI</t>
  </si>
  <si>
    <t>SANMARTIN TAVERA JORGE ANDRES</t>
  </si>
  <si>
    <t>QUIJANO MESA CARLOS FERNANDO</t>
  </si>
  <si>
    <t>GAVIRIA ARANGO MAYERLY</t>
  </si>
  <si>
    <t>CL 38 SUR 29 A 40</t>
  </si>
  <si>
    <t>tavito314@gmail.com</t>
  </si>
  <si>
    <t>CARRERA41 Nº38ASUR-48</t>
  </si>
  <si>
    <t>daniiamado@gmail.com</t>
  </si>
  <si>
    <t>CALLE 3 SUR N° 43 A 76 APTO 501</t>
  </si>
  <si>
    <t>manager@riorange.com.co</t>
  </si>
  <si>
    <t>CALLE 39 SUR N°27-55 APARTAMENTO 808 TO1</t>
  </si>
  <si>
    <t>alejandro.fohmix@gmail.com</t>
  </si>
  <si>
    <t>CL 40 SUR # 46-05</t>
  </si>
  <si>
    <t>jc-930@hotmail.com</t>
  </si>
  <si>
    <t>CLL 40 FF SUR CRA 25-81</t>
  </si>
  <si>
    <t>manuelpiedrahitaarias@gmail.com</t>
  </si>
  <si>
    <t>CLL 36 AA SUR 25 B 135</t>
  </si>
  <si>
    <t>pavamedellin@yahoo.es</t>
  </si>
  <si>
    <t>CLL 30 A # 83-25 E</t>
  </si>
  <si>
    <t>MONY-CALLE@HOTMAIL.COM</t>
  </si>
  <si>
    <t>CARRERA 48 N° 26 SUR 181 INT 131</t>
  </si>
  <si>
    <t>marisol.riano@poloclub.com.co</t>
  </si>
  <si>
    <t>CALLE 46 D SUR N° 39 B 25 APTO 601</t>
  </si>
  <si>
    <t>CALLE 46 D SUR N°39 B 25 APTO 601</t>
  </si>
  <si>
    <t>lopez.g92@hotmail.com</t>
  </si>
  <si>
    <t>CALLE 41 B SUR N° 25 149 APTO 368 INT 3</t>
  </si>
  <si>
    <t>aideemesa2015@gmail.com</t>
  </si>
  <si>
    <t>CALLE 38 B SUR N° 26 02 APTO 1523</t>
  </si>
  <si>
    <t>carcadavid@hotmail.com</t>
  </si>
  <si>
    <t>TRASV 34 F SUR N° 30 A 23</t>
  </si>
  <si>
    <t>guillermozapata322@gmail.com</t>
  </si>
  <si>
    <t>CALLE 23 N° 50 B 60</t>
  </si>
  <si>
    <t>heidy29avila@gmail.com</t>
  </si>
  <si>
    <t>CARRERA 46 N° 63 58</t>
  </si>
  <si>
    <t>luisaramirezcallejas@gmail.com</t>
  </si>
  <si>
    <t>CALLE 40 A SUR N° 24 B 105 INTERIOR 1415</t>
  </si>
  <si>
    <t>elliespinal@gmail.com</t>
  </si>
  <si>
    <t>CARRERA 47 # 34 SUR-35 APTO 104 GARAJE 2</t>
  </si>
  <si>
    <t>TJCASTA@GMAIL.COM</t>
  </si>
  <si>
    <t>CALLE 65 # 56-84 APTO 715</t>
  </si>
  <si>
    <t>nayi.g@outlook.com</t>
  </si>
  <si>
    <t>CARRERA 29A # 8 SUR-51 APTO 908</t>
  </si>
  <si>
    <t>jorgesanmartin138@hotmail.com</t>
  </si>
  <si>
    <t>ENCREATIVAS@GMAIL.COM</t>
  </si>
  <si>
    <t>CARRERA 46A # 64 SUR-16</t>
  </si>
  <si>
    <t>mayerlygaviria5@gmail.com</t>
  </si>
  <si>
    <t>FONG MARTINEZ RAMON</t>
  </si>
  <si>
    <t>FERNANDEZ FERNANDEZ GABRIEL JAIME</t>
  </si>
  <si>
    <t>ARBOLEDA LOPERA WILLIAM ALBERTO DE JESUS</t>
  </si>
  <si>
    <t>JAIMES CAMARGO DANIEL HERNANDO</t>
  </si>
  <si>
    <t>LOPEZ VALDERRAMA JUAN DAVID</t>
  </si>
  <si>
    <t>CRA 44 # 60 B SUR 54 APT 107</t>
  </si>
  <si>
    <t>monchytres@hotmail.com</t>
  </si>
  <si>
    <t>CARRERA 43 B N° 8 SUR 11 APTO 604</t>
  </si>
  <si>
    <t>info@poloclub.com.co</t>
  </si>
  <si>
    <t>WILLIAMARBOLEDALOPERA@GMAIL.COM</t>
  </si>
  <si>
    <t>CRA 52 # 44-49 APTO 507</t>
  </si>
  <si>
    <t>djaimes1040@hotmail.com</t>
  </si>
  <si>
    <t>lopezjuandavid123@gmail.com</t>
  </si>
  <si>
    <t>SANCHEZ RESTREPO DIEGO LUIS</t>
  </si>
  <si>
    <t>CRA 45 38 A SUR 85</t>
  </si>
  <si>
    <t xml:space="preserve">HINCAPIE ALVAREZ OSCAR OVIDIO   </t>
  </si>
  <si>
    <t>CALLE37SUR Nº38-17</t>
  </si>
  <si>
    <t>MOLINA FRANCO NATALIA</t>
  </si>
  <si>
    <t>CARRERA 84 N° 47 F 07 APTO 402</t>
  </si>
  <si>
    <t>TABARES ARCILA CARLOS JAVIER</t>
  </si>
  <si>
    <t>MEDINA RESTREPO OSCAR OVIDIO</t>
  </si>
  <si>
    <t xml:space="preserve">CR 29 B 40 F SUR 90 AP 301   </t>
  </si>
  <si>
    <t>MEJIA GONZALEZ HUGO ADOLFO</t>
  </si>
  <si>
    <t>LOPERA CORREA SERGIO HERNAN</t>
  </si>
  <si>
    <t>TRANS 34 SUR #39-12</t>
  </si>
  <si>
    <t>VALENCIA RICO JORGE HERNAN</t>
  </si>
  <si>
    <t>CARRERA 43 D N°8 SUR 11 APTO 201</t>
  </si>
  <si>
    <t>LONDOÑO CALLE CARLOS ANDRES</t>
  </si>
  <si>
    <t>DIAGONAL 40 N°33B SUR 50</t>
  </si>
  <si>
    <t>RAMIREZ GIRALDO DIDIER CARLOS</t>
  </si>
  <si>
    <t>CARRERA 48 N° 17 A SUR 51 APTO 810</t>
  </si>
  <si>
    <t>NIVIA MARIA VERONICA</t>
  </si>
  <si>
    <t>CARRERA 23 N° 53 A 35 APTO 505 BOGOTA</t>
  </si>
  <si>
    <t>RUBIO ESCUDERO ANDRES MAURICIO</t>
  </si>
  <si>
    <t>TRANSVERSAL 34 F SUR N° 30 A 23 APTO 301</t>
  </si>
  <si>
    <t>ALVAREZ SANCHEZ MARIA DEL ROSARIO</t>
  </si>
  <si>
    <t>CALLE 53 A N°47-11</t>
  </si>
  <si>
    <t>HINCAPIE VILLEGAS GABRIEL HUMBERTO</t>
  </si>
  <si>
    <t>URIBE MIRA BERTA GILMA</t>
  </si>
  <si>
    <t>SERNA MEJIA MARIA ELENA</t>
  </si>
  <si>
    <t>Calle 36D sur Nº 24-35 Int.134</t>
  </si>
  <si>
    <t>DIEGO ALONSO MARULANDA DIAZ</t>
  </si>
  <si>
    <t>DAVID EDUARDO TORO CRUZ</t>
  </si>
  <si>
    <t>CORTEZ ROMERO JULIANA MARIA</t>
  </si>
  <si>
    <t>GONZALEZ LUZ MIRELIA</t>
  </si>
  <si>
    <t>CALLE 77 SUR N° 29 92 APTO 301</t>
  </si>
  <si>
    <t>diegos1679@hotmail.com</t>
  </si>
  <si>
    <t>chilacecizar@gmail.com</t>
  </si>
  <si>
    <t>molinale33@gmail.com</t>
  </si>
  <si>
    <t>estelatabares@gmail.com</t>
  </si>
  <si>
    <t>nuevosurinmobiliaria@gmail.com</t>
  </si>
  <si>
    <t xml:space="preserve">kdiosa2188@gmail.com     </t>
  </si>
  <si>
    <t>hugome33@hotmail.com</t>
  </si>
  <si>
    <t>sergio418264@gmail.com</t>
  </si>
  <si>
    <t>luzarico@hotmail.com</t>
  </si>
  <si>
    <t>mavenivia@yahoo.com</t>
  </si>
  <si>
    <t>andresrubioing@gmail.com</t>
  </si>
  <si>
    <t>gerencia@geofarma.com</t>
  </si>
  <si>
    <t>diego.marulanda@upt.edu.co</t>
  </si>
  <si>
    <t>davidtorocruz@hotmail.com</t>
  </si>
  <si>
    <t>gonzalezluz758@gmail.com</t>
  </si>
  <si>
    <t>BOGOTA</t>
  </si>
  <si>
    <t>SANTA ROSA DE OSOS</t>
  </si>
  <si>
    <t xml:space="preserve">SANCHEZ FERNANDEZ ALEXANDRA MARIA       </t>
  </si>
  <si>
    <t>01910803855</t>
  </si>
  <si>
    <t>LUIS ALBERTO DIOSAMORALES</t>
  </si>
  <si>
    <t>01900009211</t>
  </si>
  <si>
    <t xml:space="preserve">ZAPATA ALVAREZ PAULA ANDREA </t>
  </si>
  <si>
    <t>27589880663</t>
  </si>
  <si>
    <t>BANCO DA VIVIENDA S.A.</t>
  </si>
  <si>
    <t>01900027873</t>
  </si>
  <si>
    <t>ALEJANDRA VARGAS VELASQUEZ</t>
  </si>
  <si>
    <t>01942937683</t>
  </si>
  <si>
    <t>036500319763</t>
  </si>
  <si>
    <t>10352432826</t>
  </si>
  <si>
    <t>01925838213</t>
  </si>
  <si>
    <t xml:space="preserve">CLAUDIA ACOSTA ESPINAL </t>
  </si>
  <si>
    <t>CLAUDIA CRISTINA SALAZAR OSORIO</t>
  </si>
  <si>
    <t>MARGARITA ROSA ESLAIT</t>
  </si>
  <si>
    <t>MARIA LUCRECIA RICO ESLAIT</t>
  </si>
  <si>
    <t>PARQUES DE LA GLORIA</t>
  </si>
  <si>
    <t>SANTA ISABEL 502</t>
  </si>
  <si>
    <t>MONTEPIETRA 1224</t>
  </si>
  <si>
    <t>MONTEPIETRA 2013</t>
  </si>
  <si>
    <t>JASON LOCAL</t>
  </si>
  <si>
    <t>NAZARETH 202 LA MINA</t>
  </si>
  <si>
    <t>COLORS 602</t>
  </si>
  <si>
    <t>MONTEPIETRA 2120</t>
  </si>
  <si>
    <t>CORAZON ENV 608</t>
  </si>
  <si>
    <t>TORRE LORENA 604</t>
  </si>
  <si>
    <t>ZAIRE 501</t>
  </si>
  <si>
    <t>ZAIRE 601</t>
  </si>
  <si>
    <t>LA MINA INT 368</t>
  </si>
  <si>
    <t>MONTEPIETRA 1523</t>
  </si>
  <si>
    <t>APARTA LA SEBAS 301</t>
  </si>
  <si>
    <t>CERROS DE BADAJOS</t>
  </si>
  <si>
    <t>PALMERAS 1415</t>
  </si>
  <si>
    <t>PORTAL REAL</t>
  </si>
  <si>
    <t>FORESTA 406</t>
  </si>
  <si>
    <t>FLORES DE LA COLINA 9836</t>
  </si>
  <si>
    <t>ACUAVENTO 1305</t>
  </si>
  <si>
    <t>CASA ALIADAS DUPLEX</t>
  </si>
  <si>
    <t>AFIANZADORA NACIONAL SAS</t>
  </si>
  <si>
    <t>CALLE 45 A SUR No 39 B 10 APTO 1235 PARQUES DE LA GLORIA</t>
  </si>
  <si>
    <t>ALEXANDRA MARIA SANCHEZ</t>
  </si>
  <si>
    <t>NORBEY DE JESUS HINCAPIE</t>
  </si>
  <si>
    <t>ALEJANDRO MOLINA GONZALEZ</t>
  </si>
  <si>
    <t>SIN SEGURO</t>
  </si>
  <si>
    <t>FALTA FIRMA DEUDOR S</t>
  </si>
  <si>
    <t xml:space="preserve">CALLE 2 C No 65 - 94 </t>
  </si>
  <si>
    <t>91 LAS VEGAS</t>
  </si>
  <si>
    <t xml:space="preserve">ZULUAGA CANO OLGA LILLYANA                           </t>
  </si>
  <si>
    <t xml:space="preserve">CALLE 34 No 64 - 110 </t>
  </si>
  <si>
    <t>92 LAS VEGAS</t>
  </si>
  <si>
    <t>90 LAS VEGAS</t>
  </si>
  <si>
    <t>LUZ STELLA ECHAVARRIA MESA</t>
  </si>
  <si>
    <t>CR 24 DD CALLE 41 SUR 190 APTO 602</t>
  </si>
  <si>
    <t>paulaandrea.29@gmail.com</t>
  </si>
  <si>
    <t>javerol@hotmail.com</t>
  </si>
  <si>
    <t>DANIELA NEVADO VIVAS</t>
  </si>
  <si>
    <t>danny5108@hotmail.com</t>
  </si>
  <si>
    <t>FUERA DEL PAIS</t>
  </si>
  <si>
    <t>ADRIANA DEL SOCORRRO LOPERA</t>
  </si>
  <si>
    <t>FELIPE SALDARRIAGA SOTO</t>
  </si>
  <si>
    <t>CR 43 B No 8 SUR - 11 APTO 604</t>
  </si>
  <si>
    <t>info@greenbouquet.co</t>
  </si>
  <si>
    <t>93 LAS VEGAS</t>
  </si>
  <si>
    <t>alejo-0222@hotmail.com</t>
  </si>
  <si>
    <t>beatrizjillo@hotmail.com</t>
  </si>
  <si>
    <t>CONTRATO CON NUEMERO DE APTO MALO</t>
  </si>
  <si>
    <t>94 LAS VEGAS</t>
  </si>
  <si>
    <t>romanatilo@gmail.com</t>
  </si>
  <si>
    <t>CL 49 No 37 79 APTO 1204</t>
  </si>
  <si>
    <t>IHINCAPIEV@GMAIL.COM</t>
  </si>
  <si>
    <t>CALLE 23 No 55-82</t>
  </si>
  <si>
    <t>BELLO</t>
  </si>
  <si>
    <t>gilmauribem@hotmail.com  /  kcalvare@gmail.com</t>
  </si>
  <si>
    <t>CONTRATO CON CIUDAD MALA</t>
  </si>
  <si>
    <t>TODO AL CORREO</t>
  </si>
  <si>
    <t>lo de la matriz no conicide con lo digitalizado, sale de negociacion según info de alejandro</t>
  </si>
  <si>
    <t>infro de la matriz no conicide con cto</t>
  </si>
  <si>
    <t>TR 32 SUR 31 E 58 APTO 201</t>
  </si>
  <si>
    <t>JULIANA.CORTESR@HOTMAIL.COM</t>
  </si>
  <si>
    <t>CR 56 C 83 DD SUR 52 AP 1305 T1</t>
  </si>
  <si>
    <t>ADRMOLION@GMAIL.COM</t>
  </si>
  <si>
    <t>CR 56C No 83DD SUR 52 APTO 1305 T 1</t>
  </si>
  <si>
    <t>catemendezj@gmail.com</t>
  </si>
  <si>
    <t>ANGIE CATERINE MENDEZ AVILA</t>
  </si>
  <si>
    <t>4*1000</t>
  </si>
  <si>
    <t xml:space="preserve">LUIS ALBERTO DIOSA MORALES </t>
  </si>
  <si>
    <t>falta estado de cuentas</t>
  </si>
  <si>
    <t>RETRADO POR DESOCUPACION</t>
  </si>
  <si>
    <t>OKNUEVO SUR</t>
  </si>
  <si>
    <t>PEREZ GOMEZ</t>
  </si>
  <si>
    <t xml:space="preserve">ADRIANA MILENA                        </t>
  </si>
  <si>
    <t>LOPERA PEREZ</t>
  </si>
  <si>
    <t>NEYRON DAVID</t>
  </si>
  <si>
    <t>MALDONADO PEREZ</t>
  </si>
  <si>
    <t>NATALIA ALEJANDRA</t>
  </si>
  <si>
    <t>ATEHORTUA ORTIZ</t>
  </si>
  <si>
    <t>FERNANDO</t>
  </si>
  <si>
    <t>SERNA GARCIA</t>
  </si>
  <si>
    <t>GIRALDO SUAREZ</t>
  </si>
  <si>
    <t xml:space="preserve"> LUIS FELIPE</t>
  </si>
  <si>
    <t>BETANCUR RUIZ</t>
  </si>
  <si>
    <t>DANIEL SANTIAGO</t>
  </si>
  <si>
    <t xml:space="preserve">PEREZ GOMEZ ADRIANA MILENA                        </t>
  </si>
  <si>
    <t>LOPERA PEREZ NEYRON DAVID</t>
  </si>
  <si>
    <t>MALDONADO PEREZ NATALIA ALEJANDRA</t>
  </si>
  <si>
    <t>ATEHORTUA ORTIZ FERNANDO</t>
  </si>
  <si>
    <t>SERNA GARCIA LAURA</t>
  </si>
  <si>
    <t>GIRALDO SUAREZ  LUIS FELIPE</t>
  </si>
  <si>
    <t>BETANCUR RUIZ DANIEL SANTIAGO</t>
  </si>
  <si>
    <t>CR 42 B 26 A SUR 66 AP 201</t>
  </si>
  <si>
    <t>CR 27 B 27 D SUR 81 INT 794</t>
  </si>
  <si>
    <t>CARRERA 33 # 39 SUR - 45</t>
  </si>
  <si>
    <t>DIAGONAL 30 A # 34 E SUR -14 APARTAMENTO 101</t>
  </si>
  <si>
    <t>CR 39 E 48 C SUR 103 INT 715 TORRE 2</t>
  </si>
  <si>
    <t>CR 45 16 SUR 149 INT 1004 TORRE 2</t>
  </si>
  <si>
    <t>CARREAR 27 E N° 34 DD SUR 41</t>
  </si>
  <si>
    <t>LAS ORQUIDEAS</t>
  </si>
  <si>
    <t>CUMBRES</t>
  </si>
  <si>
    <t>MESA</t>
  </si>
  <si>
    <t>SANTA MARIA DE LOS ANGELES</t>
  </si>
  <si>
    <t>LAS COMETAS</t>
  </si>
  <si>
    <t>adryperez26@hotmail.com</t>
  </si>
  <si>
    <t>dloperap@hotmail.com</t>
  </si>
  <si>
    <t>nataliamaldonadoperez@hotmail.com</t>
  </si>
  <si>
    <t>fao.83@hotmail.com</t>
  </si>
  <si>
    <t>lauraserna.1695@gmail.com</t>
  </si>
  <si>
    <t>lusfelipegiraldosuarez@ gmail.com</t>
  </si>
  <si>
    <t>betancur130@gmail.com</t>
  </si>
  <si>
    <t xml:space="preserve">CARRERA 33 # 39 SUR-45 APTO 302 PQ 302 </t>
  </si>
  <si>
    <t xml:space="preserve">CARRERA 27E N° 34DDSUR-41
</t>
  </si>
  <si>
    <t>OROZCO PEREZ ANA SOFIA</t>
  </si>
  <si>
    <t>SIERRA SIERRA SIGIFREDO ALONSO</t>
  </si>
  <si>
    <t>JESSICA PAOLA PEREZ MARQUEZ</t>
  </si>
  <si>
    <t>BEATRIZ ELENA OROZCO OSPINA</t>
  </si>
  <si>
    <t>LEDESMA GARCIA ANDRES FELIPE</t>
  </si>
  <si>
    <t>MOLINA VARGAS JESSICA</t>
  </si>
  <si>
    <t>JONNY ALEXI LOPEZ LOPEZ</t>
  </si>
  <si>
    <t>CARRERA 42 B N° 26 A SUR 66 APTO 201</t>
  </si>
  <si>
    <t>CARRERA 27B # 27 D SUR -81 APTO 794</t>
  </si>
  <si>
    <t>CARRERA 33 # 39 SUR -45 APARTAMENTO 302</t>
  </si>
  <si>
    <t>DIAGONAL 30 A # 34 E SUR -14 APT 101</t>
  </si>
  <si>
    <t>CALLE 41 SUR N° 31-46</t>
  </si>
  <si>
    <t>CARRERA45 N° 16 SUR -149</t>
  </si>
  <si>
    <t>CARRERA 27E N° 34DD SUR-41 APTO 401</t>
  </si>
  <si>
    <t>lasofis-24@gmail.com</t>
  </si>
  <si>
    <t>sigifredoalonsosierrasierra@gmail.com</t>
  </si>
  <si>
    <t>jessicapao230@gmail.com</t>
  </si>
  <si>
    <t>boro200ospina@gmail.com</t>
  </si>
  <si>
    <t>a.ledesma1210@gmail.com</t>
  </si>
  <si>
    <t>jsik1989@hotmail.com</t>
  </si>
  <si>
    <t>jonny290176@gmail.com</t>
  </si>
  <si>
    <t>EDUARNE MARIA PEREZ TARAZONA</t>
  </si>
  <si>
    <t>SUAREZ MIRA OLGA LUCIA</t>
  </si>
  <si>
    <t>CARRERA 45 N° 16 SUR-149 INT 1004</t>
  </si>
  <si>
    <t>edurnymaria@gmail.com</t>
  </si>
  <si>
    <t>olgasuarez14@hotmail.com</t>
  </si>
  <si>
    <t>CALLE PULGARIN GLADIS</t>
  </si>
  <si>
    <t>MARIA ISABEL VILORIA FLOREZ</t>
  </si>
  <si>
    <t>BLANCA AURORA RIOS ZAPATA</t>
  </si>
  <si>
    <t xml:space="preserve">PEREZ DIAZ MARIA VICTORIA  </t>
  </si>
  <si>
    <t>OSORIO GOMEZ SANDRA PATRICIA</t>
  </si>
  <si>
    <t>INMUEBLES SOD S.A.S</t>
  </si>
  <si>
    <t>BETRIZ ELANA HINCAPIE VERA</t>
  </si>
  <si>
    <t>CR 42 B CL 26 A SUR 66</t>
  </si>
  <si>
    <t>CARRERA 27AA-37B SUR-70 APTO 1103</t>
  </si>
  <si>
    <t>CANADA</t>
  </si>
  <si>
    <t xml:space="preserve">PORTAL DE SAN MIGUEL APTO 401 </t>
  </si>
  <si>
    <t>gladis.callep@claro.com.co</t>
  </si>
  <si>
    <t>florez018@hotmail.com</t>
  </si>
  <si>
    <t xml:space="preserve">blancarioszapata@gmail.com </t>
  </si>
  <si>
    <t>s.osorio@fastwebnet.it</t>
  </si>
  <si>
    <t>carmenccciliavalenciariucra@gmail.com</t>
  </si>
  <si>
    <t xml:space="preserve">beatrizhincapie0@gmail.com
</t>
  </si>
  <si>
    <t>10052436334</t>
  </si>
  <si>
    <t>27902727642</t>
  </si>
  <si>
    <t>MARTHA ELENA OSPINA PEREZ</t>
  </si>
  <si>
    <t>BEATRIZ ELENA HINCAPIE VERA</t>
  </si>
  <si>
    <t>OSCAR RICARDO MENDOZA CANEPA</t>
  </si>
  <si>
    <t>GERARDO OSPINA VALENCIA</t>
  </si>
  <si>
    <t xml:space="preserve"> CARRERA 27AA-37B SUR-70 APTO 1103</t>
  </si>
  <si>
    <t xml:space="preserve">oscarmendozacanepa@gmail.com
</t>
  </si>
  <si>
    <t>EGRESO RECIBIDO</t>
  </si>
  <si>
    <t>ULTIMA FACTURA</t>
  </si>
  <si>
    <t xml:space="preserve">VALOR </t>
  </si>
  <si>
    <t>CONCEPTO</t>
  </si>
  <si>
    <t>RECAUDO CANON JULIO RECAUDADO POR NUEVO SUR</t>
  </si>
  <si>
    <t>DESCUENTOS</t>
  </si>
  <si>
    <t>SALDO ADEUDADO A NUEVO SUR POR ARR</t>
  </si>
  <si>
    <t>REINTEGRO CANON JULIO  A NUEVO SUR INM SALE DE NEGOCIACION</t>
  </si>
  <si>
    <t>REIN CANON JULI PAGADO A PP INM SALE DE NEGOC</t>
  </si>
  <si>
    <t>TOTAL</t>
  </si>
  <si>
    <t>SALDO ADEUDADO A NUEVO SUR POR PP</t>
  </si>
  <si>
    <t>CANONES RECAUDADOS POR NUEVO SUR CRUCE CON 2DA FACTURA</t>
  </si>
  <si>
    <t>ABONOS SALDOS MAS REINTEGRO CANONES INM SALEN DE NEGOCIACION</t>
  </si>
  <si>
    <t>OK CRUCE NUEVO SUR</t>
  </si>
  <si>
    <t>CRUCE CANON SEP C722 - INM 100716</t>
  </si>
  <si>
    <t>CRUCE CANON SEP C764 - INM 100728</t>
  </si>
  <si>
    <t>RETENCION ICA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</si>
</sst>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164" formatCode="_([$$-240A]\ * #,##0_);_([$$-240A]\ * \(#,##0\);_([$$-240A]\ * &quot;-&quot;??_);_(@_)"/>
    <numFmt numFmtId="165" formatCode="&quot;$&quot;\ #,##0.00_);[Red]\(&quot;$&quot;\ #,##0.00\)"/>
    <numFmt numFmtId="166" formatCode="&quot;$&quot;\ #,##0_);[Red]\(&quot;$&quot;\ #,##0\)"/>
    <numFmt numFmtId="167" formatCode="[$$-2C0A]\ #,##0;[Red]\-[$$-2C0A]\ #,##0"/>
    <numFmt numFmtId="168" formatCode="_([$$-240A]\ * #,##0.00_);_([$$-240A]\ * \(#,##0.00\);_([$$-240A]\ * &quot;-&quot;??_);_(@_)"/>
    <numFmt numFmtId="169" formatCode="_-&quot;$&quot;\ * #,##0_-;\-&quot;$&quot;\ * #,##0_-;_-&quot;$&quot;\ * &quot;-&quot;??_-;_-@"/>
    <numFmt numFmtId="170" formatCode="d/m/yyyy"/>
    <numFmt numFmtId="171" formatCode="dd/mm/yyyy"/>
  </numFmts>
  <fonts count="23" x14ac:knownFonts="1">
    <font>
      <sz val="11"/>
      <color theme="1"/>
      <name val="Calibri"/>
      <family val="2"/>
      <scheme val="minor"/>
    </font>
    <font>
      <b/>
      <sz val="8"/>
      <color theme="1"/>
      <name val="Calibri"/>
      <family val="2"/>
    </font>
    <font>
      <b/>
      <sz val="8"/>
      <color rgb="FF000000"/>
      <name val="Calibri"/>
      <family val="2"/>
    </font>
    <font>
      <b/>
      <sz val="8"/>
      <name val="Calibri"/>
      <family val="2"/>
    </font>
    <font>
      <sz val="8"/>
      <color rgb="FF000000"/>
      <name val="Calibri"/>
      <family val="2"/>
    </font>
    <font>
      <b/>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9"/>
      <name val="Calibri"/>
      <family val="2"/>
      <scheme val="minor"/>
    </font>
    <font>
      <b/>
      <sz val="10"/>
      <name val="Arial"/>
      <family val="2"/>
    </font>
    <font>
      <sz val="10"/>
      <name val="Arial"/>
      <family val="2"/>
    </font>
    <font>
      <b/>
      <sz val="10"/>
      <color theme="1"/>
      <name val="Calibri"/>
      <family val="2"/>
      <scheme val="minor"/>
    </font>
    <font>
      <b/>
      <sz val="10"/>
      <color rgb="FFFF0000"/>
      <name val="Arial"/>
      <family val="2"/>
    </font>
    <font>
      <sz val="11"/>
      <color rgb="FF000000"/>
      <name val="Calibri"/>
      <family val="2"/>
    </font>
    <font>
      <sz val="11"/>
      <color theme="1"/>
      <name val="Calibri"/>
      <family val="2"/>
    </font>
    <font>
      <sz val="11"/>
      <color rgb="FF000000"/>
      <name val="Calibri"/>
      <family val="2"/>
    </font>
    <font>
      <sz val="11"/>
      <color rgb="FF000000"/>
      <name val="Calibri"/>
      <family val="2"/>
      <scheme val="minor"/>
    </font>
    <font>
      <sz val="11"/>
      <color theme="1"/>
      <name val="Calibri"/>
      <family val="2"/>
    </font>
    <font>
      <sz val="11"/>
      <color rgb="FF1F1F1F"/>
      <name val="Calibri"/>
      <family val="2"/>
    </font>
    <font>
      <sz val="11"/>
      <color rgb="FF242424"/>
      <name val="Aptos Narrow"/>
      <family val="2"/>
    </font>
  </fonts>
  <fills count="22">
    <fill>
      <patternFill patternType="none"/>
    </fill>
    <fill>
      <patternFill patternType="gray125"/>
    </fill>
    <fill>
      <patternFill patternType="solid">
        <fgColor rgb="FF00B0F0"/>
        <bgColor rgb="FF000000"/>
      </patternFill>
    </fill>
    <fill>
      <patternFill patternType="solid">
        <fgColor rgb="FFFF0000"/>
        <bgColor rgb="FF000000"/>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00"/>
        <bgColor rgb="FF000000"/>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66FF"/>
        <bgColor rgb="FF000000"/>
      </patternFill>
    </fill>
    <fill>
      <patternFill patternType="solid">
        <fgColor rgb="FF7030A0"/>
        <bgColor indexed="64"/>
      </patternFill>
    </fill>
    <fill>
      <patternFill patternType="solid">
        <fgColor rgb="FF00FF00"/>
        <bgColor indexed="64"/>
      </patternFill>
    </fill>
    <fill>
      <patternFill patternType="solid">
        <fgColor rgb="FFFFFF00"/>
        <bgColor rgb="FFFFFFFF"/>
      </patternFill>
    </fill>
    <fill>
      <patternFill patternType="solid">
        <fgColor rgb="FFFF0000"/>
        <bgColor rgb="FFFFFFFF"/>
      </patternFill>
    </fill>
    <fill>
      <patternFill patternType="solid">
        <fgColor rgb="FFFFFFFF"/>
        <bgColor rgb="FFFFFFFF"/>
      </patternFill>
    </fill>
    <fill>
      <patternFill patternType="solid">
        <fgColor rgb="FFFFFF00"/>
        <bgColor rgb="FFFFFF00"/>
      </patternFill>
    </fill>
    <fill>
      <patternFill patternType="solid">
        <fgColor rgb="FF7030A0"/>
        <bgColor rgb="FFFFFFFF"/>
      </patternFill>
    </fill>
    <fill>
      <patternFill patternType="solid">
        <fgColor theme="0"/>
        <bgColor rgb="FFFFFFFF"/>
      </patternFill>
    </fill>
    <fill>
      <patternFill patternType="solid">
        <fgColor rgb="FFD9EAD3"/>
        <bgColor rgb="FFD9EAD3"/>
      </patternFill>
    </fill>
    <fill>
      <patternFill patternType="solid">
        <fgColor rgb="FF7030A0"/>
        <bgColor rgb="FFD9EAD3"/>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7">
    <xf numFmtId="0" fontId="0" fillId="0" borderId="0"/>
    <xf numFmtId="44" fontId="6" fillId="0" borderId="0" applyFont="0" applyFill="0" applyBorder="0" applyAlignment="0" applyProtection="0"/>
    <xf numFmtId="42" fontId="6" fillId="0" borderId="0" applyFont="0" applyFill="0" applyBorder="0" applyAlignment="0" applyProtection="0"/>
    <xf numFmtId="0" fontId="8" fillId="0" borderId="0" applyNumberFormat="0" applyFill="0" applyBorder="0" applyAlignment="0" applyProtection="0"/>
    <xf numFmtId="0" fontId="6" fillId="0" borderId="0"/>
    <xf numFmtId="9" fontId="6" fillId="0" borderId="0" applyFont="0" applyFill="0" applyBorder="0" applyAlignment="0" applyProtection="0"/>
    <xf numFmtId="0" fontId="8" fillId="0" borderId="0" applyNumberFormat="0" applyFill="0" applyBorder="0" applyAlignment="0" applyProtection="0"/>
  </cellStyleXfs>
  <cellXfs count="239">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3" fillId="3" borderId="1" xfId="0" applyFont="1" applyFill="1" applyBorder="1" applyAlignment="1">
      <alignment vertical="center" wrapText="1"/>
    </xf>
    <xf numFmtId="2" fontId="2" fillId="2" borderId="1" xfId="0" applyNumberFormat="1" applyFont="1" applyFill="1" applyBorder="1" applyAlignment="1">
      <alignment vertical="center" wrapText="1"/>
    </xf>
    <xf numFmtId="49" fontId="2" fillId="3" borderId="1" xfId="0" applyNumberFormat="1" applyFont="1" applyFill="1" applyBorder="1" applyAlignment="1">
      <alignment vertical="center" wrapText="1"/>
    </xf>
    <xf numFmtId="0" fontId="0" fillId="0" borderId="0" xfId="0" applyAlignment="1">
      <alignment vertical="center"/>
    </xf>
    <xf numFmtId="0" fontId="0" fillId="6" borderId="0" xfId="0" applyFill="1"/>
    <xf numFmtId="0" fontId="2" fillId="7" borderId="1" xfId="0" applyFont="1" applyFill="1" applyBorder="1" applyAlignment="1">
      <alignment vertical="center" wrapText="1"/>
    </xf>
    <xf numFmtId="0" fontId="4" fillId="3" borderId="1" xfId="0" applyFont="1" applyFill="1" applyBorder="1" applyAlignment="1">
      <alignment vertical="center"/>
    </xf>
    <xf numFmtId="0" fontId="0" fillId="0" borderId="1" xfId="0" applyBorder="1"/>
    <xf numFmtId="0" fontId="5" fillId="0" borderId="1" xfId="0" applyFont="1" applyBorder="1" applyAlignment="1">
      <alignment horizontal="center"/>
    </xf>
    <xf numFmtId="0" fontId="5" fillId="0" borderId="1" xfId="0" applyFont="1" applyBorder="1" applyAlignment="1">
      <alignment horizontal="center" wrapText="1"/>
    </xf>
    <xf numFmtId="0" fontId="0" fillId="0" borderId="1" xfId="0" applyBorder="1" applyAlignment="1">
      <alignment wrapText="1"/>
    </xf>
    <xf numFmtId="0" fontId="0" fillId="0" borderId="0" xfId="0" applyAlignment="1">
      <alignment wrapText="1"/>
    </xf>
    <xf numFmtId="0" fontId="0" fillId="4" borderId="1" xfId="0" applyFill="1" applyBorder="1"/>
    <xf numFmtId="0" fontId="0" fillId="5" borderId="1" xfId="0" applyFill="1" applyBorder="1"/>
    <xf numFmtId="0" fontId="0" fillId="6" borderId="1" xfId="0" applyFill="1" applyBorder="1"/>
    <xf numFmtId="0" fontId="0" fillId="8" borderId="1" xfId="0" applyFill="1" applyBorder="1"/>
    <xf numFmtId="14" fontId="0" fillId="8" borderId="1" xfId="0" applyNumberFormat="1" applyFill="1" applyBorder="1"/>
    <xf numFmtId="0" fontId="12" fillId="0" borderId="1" xfId="0" applyFont="1" applyBorder="1" applyAlignment="1">
      <alignment horizontal="center" vertical="center"/>
    </xf>
    <xf numFmtId="0" fontId="13" fillId="0" borderId="1" xfId="0" applyFont="1" applyBorder="1" applyAlignment="1">
      <alignment vertical="center"/>
    </xf>
    <xf numFmtId="164" fontId="13" fillId="0" borderId="1" xfId="1" applyNumberFormat="1" applyFont="1" applyBorder="1" applyAlignment="1">
      <alignment vertical="center"/>
    </xf>
    <xf numFmtId="0" fontId="13" fillId="0" borderId="1" xfId="0" applyFont="1" applyBorder="1" applyAlignment="1">
      <alignment vertical="center" wrapText="1"/>
    </xf>
    <xf numFmtId="0" fontId="12" fillId="0" borderId="1" xfId="0" applyFont="1" applyBorder="1" applyAlignment="1">
      <alignment vertical="center" wrapText="1"/>
    </xf>
    <xf numFmtId="164" fontId="12" fillId="0" borderId="1" xfId="1" applyNumberFormat="1" applyFont="1" applyBorder="1" applyAlignment="1">
      <alignment vertical="center"/>
    </xf>
    <xf numFmtId="165" fontId="7" fillId="0" borderId="1" xfId="4" applyNumberFormat="1" applyFont="1" applyBorder="1"/>
    <xf numFmtId="166" fontId="7" fillId="8" borderId="1" xfId="4" applyNumberFormat="1" applyFont="1" applyFill="1" applyBorder="1"/>
    <xf numFmtId="166" fontId="14" fillId="8" borderId="1" xfId="4" applyNumberFormat="1" applyFont="1" applyFill="1" applyBorder="1"/>
    <xf numFmtId="166" fontId="14" fillId="0" borderId="1" xfId="4" applyNumberFormat="1" applyFont="1" applyBorder="1"/>
    <xf numFmtId="14" fontId="13" fillId="0" borderId="1" xfId="0" applyNumberFormat="1" applyFont="1" applyBorder="1" applyAlignment="1">
      <alignment vertical="center" wrapText="1"/>
    </xf>
    <xf numFmtId="167" fontId="0" fillId="0" borderId="1" xfId="1" applyNumberFormat="1" applyFont="1" applyBorder="1"/>
    <xf numFmtId="14" fontId="12" fillId="0" borderId="1" xfId="0" applyNumberFormat="1" applyFont="1" applyBorder="1" applyAlignment="1">
      <alignment vertical="center" wrapText="1"/>
    </xf>
    <xf numFmtId="168" fontId="15" fillId="8" borderId="1" xfId="1" applyNumberFormat="1" applyFont="1" applyFill="1" applyBorder="1" applyAlignment="1">
      <alignment vertical="center"/>
    </xf>
    <xf numFmtId="0" fontId="12" fillId="6" borderId="1" xfId="0" applyFont="1" applyFill="1" applyBorder="1" applyAlignment="1">
      <alignment horizontal="center" vertical="center" wrapText="1"/>
    </xf>
    <xf numFmtId="164" fontId="12" fillId="6" borderId="1" xfId="0" applyNumberFormat="1" applyFont="1" applyFill="1" applyBorder="1" applyAlignment="1">
      <alignment vertical="center"/>
    </xf>
    <xf numFmtId="9" fontId="0" fillId="0" borderId="0" xfId="0" applyNumberFormat="1"/>
    <xf numFmtId="14" fontId="0" fillId="6" borderId="1" xfId="0" applyNumberFormat="1" applyFill="1" applyBorder="1"/>
    <xf numFmtId="42" fontId="0" fillId="8" borderId="1" xfId="2" applyFont="1" applyFill="1" applyBorder="1"/>
    <xf numFmtId="0" fontId="0" fillId="8" borderId="0" xfId="0" applyFill="1"/>
    <xf numFmtId="42" fontId="0" fillId="0" borderId="0" xfId="2" applyFont="1"/>
    <xf numFmtId="0" fontId="0" fillId="5" borderId="0" xfId="0" applyFill="1"/>
    <xf numFmtId="0" fontId="0" fillId="13" borderId="1" xfId="0" applyFill="1" applyBorder="1"/>
    <xf numFmtId="14" fontId="0" fillId="12" borderId="1" xfId="0" applyNumberFormat="1" applyFill="1" applyBorder="1"/>
    <xf numFmtId="42" fontId="0" fillId="0" borderId="0" xfId="0" applyNumberFormat="1"/>
    <xf numFmtId="49" fontId="0" fillId="0" borderId="1" xfId="0" applyNumberFormat="1" applyBorder="1"/>
    <xf numFmtId="14" fontId="0" fillId="0" borderId="1" xfId="0" applyNumberFormat="1" applyBorder="1"/>
    <xf numFmtId="9" fontId="0" fillId="0" borderId="1" xfId="0" applyNumberFormat="1" applyBorder="1"/>
    <xf numFmtId="42" fontId="0" fillId="13" borderId="1" xfId="2" applyFont="1" applyFill="1" applyBorder="1"/>
    <xf numFmtId="9" fontId="0" fillId="13" borderId="1" xfId="0" applyNumberFormat="1" applyFill="1" applyBorder="1"/>
    <xf numFmtId="49" fontId="0" fillId="8" borderId="1" xfId="0" applyNumberFormat="1" applyFill="1" applyBorder="1"/>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2" fontId="2" fillId="2" borderId="1" xfId="2"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0" fillId="8" borderId="1" xfId="0" applyFill="1" applyBorder="1" applyAlignment="1">
      <alignment horizontal="left"/>
    </xf>
    <xf numFmtId="0" fontId="16" fillId="8" borderId="1" xfId="0" applyFont="1" applyFill="1" applyBorder="1" applyAlignment="1">
      <alignment horizontal="left" vertical="center"/>
    </xf>
    <xf numFmtId="0" fontId="0" fillId="8" borderId="0" xfId="0" applyFill="1" applyAlignment="1">
      <alignment horizontal="left"/>
    </xf>
    <xf numFmtId="0" fontId="7" fillId="8" borderId="1" xfId="0" applyFont="1" applyFill="1" applyBorder="1" applyAlignment="1">
      <alignment horizontal="left"/>
    </xf>
    <xf numFmtId="0" fontId="0" fillId="0" borderId="0" xfId="0" applyAlignment="1">
      <alignment horizontal="left"/>
    </xf>
    <xf numFmtId="42" fontId="0" fillId="8" borderId="1" xfId="2" applyFont="1" applyFill="1" applyBorder="1" applyAlignment="1">
      <alignment horizontal="left"/>
    </xf>
    <xf numFmtId="42" fontId="7" fillId="8" borderId="1" xfId="0" applyNumberFormat="1" applyFont="1" applyFill="1" applyBorder="1" applyAlignment="1">
      <alignment horizontal="left"/>
    </xf>
    <xf numFmtId="42" fontId="7" fillId="8" borderId="1" xfId="2" applyFont="1" applyFill="1" applyBorder="1" applyAlignment="1">
      <alignment horizontal="left"/>
    </xf>
    <xf numFmtId="1" fontId="0" fillId="8" borderId="1" xfId="0" applyNumberFormat="1" applyFill="1" applyBorder="1" applyAlignment="1">
      <alignment horizontal="left"/>
    </xf>
    <xf numFmtId="49" fontId="0" fillId="8" borderId="1" xfId="0" applyNumberFormat="1" applyFill="1" applyBorder="1" applyAlignment="1">
      <alignment horizontal="left"/>
    </xf>
    <xf numFmtId="14" fontId="0" fillId="8" borderId="1" xfId="0" applyNumberFormat="1" applyFill="1" applyBorder="1" applyAlignment="1">
      <alignment horizontal="left"/>
    </xf>
    <xf numFmtId="9" fontId="0" fillId="8" borderId="1" xfId="0" applyNumberFormat="1" applyFill="1" applyBorder="1" applyAlignment="1">
      <alignment horizontal="left"/>
    </xf>
    <xf numFmtId="14" fontId="7" fillId="8" borderId="1" xfId="0" applyNumberFormat="1" applyFont="1" applyFill="1" applyBorder="1" applyAlignment="1">
      <alignment horizontal="left"/>
    </xf>
    <xf numFmtId="10" fontId="7" fillId="8" borderId="1" xfId="0" applyNumberFormat="1" applyFont="1" applyFill="1" applyBorder="1" applyAlignment="1">
      <alignment horizontal="left"/>
    </xf>
    <xf numFmtId="0" fontId="8" fillId="8" borderId="1" xfId="3" applyFill="1" applyBorder="1" applyAlignment="1">
      <alignment horizontal="left"/>
    </xf>
    <xf numFmtId="0" fontId="9" fillId="8" borderId="1" xfId="0" applyFont="1" applyFill="1" applyBorder="1" applyAlignment="1">
      <alignment horizontal="left"/>
    </xf>
    <xf numFmtId="9" fontId="7" fillId="8" borderId="1" xfId="0" applyNumberFormat="1" applyFont="1" applyFill="1" applyBorder="1" applyAlignment="1">
      <alignment horizontal="left"/>
    </xf>
    <xf numFmtId="1" fontId="7" fillId="8" borderId="1" xfId="0" applyNumberFormat="1" applyFont="1" applyFill="1" applyBorder="1" applyAlignment="1">
      <alignment horizontal="left"/>
    </xf>
    <xf numFmtId="0" fontId="6" fillId="8" borderId="1" xfId="3" applyFont="1" applyFill="1" applyBorder="1" applyAlignment="1">
      <alignment horizontal="left"/>
    </xf>
    <xf numFmtId="0" fontId="8" fillId="8" borderId="1" xfId="3" applyFill="1" applyBorder="1" applyAlignment="1">
      <alignment horizontal="left" vertical="center" wrapText="1"/>
    </xf>
    <xf numFmtId="0" fontId="9" fillId="8" borderId="1" xfId="0" applyFont="1" applyFill="1" applyBorder="1" applyAlignment="1">
      <alignment horizontal="left" vertical="center"/>
    </xf>
    <xf numFmtId="0" fontId="11" fillId="8" borderId="1" xfId="0" applyFont="1" applyFill="1" applyBorder="1" applyAlignment="1">
      <alignment horizontal="left"/>
    </xf>
    <xf numFmtId="0" fontId="16" fillId="8" borderId="1" xfId="0" applyFont="1" applyFill="1" applyBorder="1" applyAlignment="1">
      <alignment horizontal="left"/>
    </xf>
    <xf numFmtId="0" fontId="0" fillId="8" borderId="2" xfId="0" applyFill="1" applyBorder="1" applyAlignment="1">
      <alignment horizontal="left"/>
    </xf>
    <xf numFmtId="1" fontId="0" fillId="0" borderId="0" xfId="0" applyNumberFormat="1"/>
    <xf numFmtId="14" fontId="13" fillId="0" borderId="1" xfId="0" applyNumberFormat="1" applyFont="1" applyBorder="1" applyAlignment="1">
      <alignment horizontal="left" vertical="center" wrapText="1"/>
    </xf>
    <xf numFmtId="0" fontId="18" fillId="5" borderId="1" xfId="0" applyFont="1" applyFill="1" applyBorder="1" applyAlignment="1">
      <alignment horizontal="center" vertical="center" wrapText="1"/>
    </xf>
    <xf numFmtId="169" fontId="18" fillId="5" borderId="1" xfId="0" applyNumberFormat="1" applyFont="1" applyFill="1" applyBorder="1" applyAlignment="1">
      <alignment horizontal="center" vertical="center" wrapText="1"/>
    </xf>
    <xf numFmtId="9" fontId="18" fillId="5" borderId="1" xfId="0" applyNumberFormat="1" applyFont="1" applyFill="1" applyBorder="1" applyAlignment="1">
      <alignment horizontal="center" vertical="center" wrapText="1"/>
    </xf>
    <xf numFmtId="170" fontId="18" fillId="5" borderId="1" xfId="0" applyNumberFormat="1" applyFont="1" applyFill="1" applyBorder="1" applyAlignment="1">
      <alignment horizontal="center" vertical="center" wrapText="1"/>
    </xf>
    <xf numFmtId="0" fontId="18" fillId="5" borderId="1" xfId="0" applyFont="1" applyFill="1" applyBorder="1" applyAlignment="1">
      <alignment wrapText="1"/>
    </xf>
    <xf numFmtId="49" fontId="18" fillId="5" borderId="1" xfId="0" applyNumberFormat="1" applyFont="1" applyFill="1" applyBorder="1" applyAlignment="1">
      <alignment horizontal="center" vertical="center" wrapText="1"/>
    </xf>
    <xf numFmtId="169" fontId="17" fillId="14" borderId="1" xfId="0" applyNumberFormat="1" applyFont="1" applyFill="1" applyBorder="1" applyAlignment="1">
      <alignment horizontal="center" vertical="center" wrapText="1"/>
    </xf>
    <xf numFmtId="17" fontId="0" fillId="6" borderId="1" xfId="0" applyNumberFormat="1" applyFill="1" applyBorder="1"/>
    <xf numFmtId="10" fontId="0" fillId="6" borderId="1" xfId="0" applyNumberFormat="1" applyFill="1" applyBorder="1"/>
    <xf numFmtId="42" fontId="0" fillId="6" borderId="1" xfId="2" applyFont="1" applyFill="1" applyBorder="1"/>
    <xf numFmtId="0" fontId="17" fillId="15" borderId="1" xfId="0" applyFont="1" applyFill="1" applyBorder="1" applyAlignment="1">
      <alignment horizontal="center" vertical="center" wrapText="1"/>
    </xf>
    <xf numFmtId="0" fontId="16" fillId="5" borderId="1" xfId="0" applyFont="1" applyFill="1" applyBorder="1" applyAlignment="1">
      <alignment horizontal="right" vertical="center"/>
    </xf>
    <xf numFmtId="17" fontId="0" fillId="5" borderId="1" xfId="0" applyNumberFormat="1" applyFill="1" applyBorder="1"/>
    <xf numFmtId="169" fontId="17" fillId="15"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9" fontId="17" fillId="15" borderId="1" xfId="0" applyNumberFormat="1" applyFont="1" applyFill="1" applyBorder="1" applyAlignment="1">
      <alignment horizontal="center" vertical="center" wrapText="1"/>
    </xf>
    <xf numFmtId="10" fontId="0" fillId="5" borderId="1" xfId="0" applyNumberFormat="1" applyFill="1" applyBorder="1"/>
    <xf numFmtId="42" fontId="0" fillId="5" borderId="1" xfId="2" applyFont="1" applyFill="1" applyBorder="1"/>
    <xf numFmtId="49" fontId="0" fillId="5" borderId="1" xfId="0" applyNumberFormat="1" applyFill="1" applyBorder="1"/>
    <xf numFmtId="0" fontId="8" fillId="15" borderId="1" xfId="3" applyFill="1" applyBorder="1" applyAlignment="1">
      <alignment horizontal="center" vertical="center" wrapText="1"/>
    </xf>
    <xf numFmtId="170" fontId="17" fillId="15" borderId="1" xfId="0" applyNumberFormat="1" applyFont="1" applyFill="1" applyBorder="1" applyAlignment="1">
      <alignment horizontal="center" vertical="center" wrapText="1"/>
    </xf>
    <xf numFmtId="49" fontId="20" fillId="15" borderId="1" xfId="0" applyNumberFormat="1" applyFont="1" applyFill="1" applyBorder="1" applyAlignment="1">
      <alignment horizontal="center" vertical="center" wrapText="1"/>
    </xf>
    <xf numFmtId="14" fontId="0" fillId="5" borderId="1" xfId="0" applyNumberFormat="1" applyFill="1" applyBorder="1"/>
    <xf numFmtId="0" fontId="17" fillId="15" borderId="1" xfId="0" applyFont="1" applyFill="1" applyBorder="1"/>
    <xf numFmtId="0" fontId="17" fillId="15" borderId="1" xfId="0" applyFont="1" applyFill="1" applyBorder="1" applyAlignment="1">
      <alignment wrapText="1"/>
    </xf>
    <xf numFmtId="0" fontId="16" fillId="5"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49" fontId="19" fillId="5" borderId="1" xfId="0" quotePrefix="1" applyNumberFormat="1" applyFont="1" applyFill="1" applyBorder="1"/>
    <xf numFmtId="0" fontId="18"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17" fontId="0" fillId="8" borderId="1" xfId="0" applyNumberFormat="1" applyFill="1" applyBorder="1"/>
    <xf numFmtId="10" fontId="0" fillId="8" borderId="1" xfId="0" applyNumberFormat="1" applyFill="1" applyBorder="1"/>
    <xf numFmtId="0" fontId="18"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49" fontId="0" fillId="6" borderId="1" xfId="0" applyNumberFormat="1" applyFill="1" applyBorder="1"/>
    <xf numFmtId="0" fontId="19" fillId="5" borderId="1" xfId="0" applyFont="1" applyFill="1" applyBorder="1"/>
    <xf numFmtId="49" fontId="16" fillId="5" borderId="1" xfId="0" applyNumberFormat="1" applyFont="1" applyFill="1" applyBorder="1" applyAlignment="1">
      <alignment horizontal="center" vertical="center" wrapText="1"/>
    </xf>
    <xf numFmtId="0" fontId="16" fillId="5" borderId="1" xfId="0" applyFont="1" applyFill="1" applyBorder="1" applyAlignment="1">
      <alignment wrapText="1"/>
    </xf>
    <xf numFmtId="0" fontId="17" fillId="16" borderId="1" xfId="0" applyFont="1" applyFill="1" applyBorder="1" applyAlignment="1">
      <alignment horizontal="center"/>
    </xf>
    <xf numFmtId="169" fontId="17" fillId="16" borderId="1" xfId="0" applyNumberFormat="1" applyFont="1" applyFill="1" applyBorder="1" applyAlignment="1">
      <alignment horizontal="center"/>
    </xf>
    <xf numFmtId="0" fontId="16" fillId="16" borderId="1" xfId="0" applyFont="1" applyFill="1" applyBorder="1" applyAlignment="1">
      <alignment horizontal="center" vertical="center" wrapText="1"/>
    </xf>
    <xf numFmtId="169" fontId="16" fillId="16" borderId="1" xfId="0" applyNumberFormat="1" applyFont="1" applyFill="1" applyBorder="1" applyAlignment="1">
      <alignment horizontal="center" vertical="center" wrapText="1"/>
    </xf>
    <xf numFmtId="9" fontId="16" fillId="16" borderId="1" xfId="0" applyNumberFormat="1" applyFont="1" applyFill="1" applyBorder="1" applyAlignment="1">
      <alignment horizontal="center" vertical="center" wrapText="1"/>
    </xf>
    <xf numFmtId="169" fontId="17" fillId="16" borderId="1" xfId="0" applyNumberFormat="1" applyFont="1" applyFill="1" applyBorder="1" applyAlignment="1">
      <alignment horizontal="center" vertical="center" wrapText="1"/>
    </xf>
    <xf numFmtId="170" fontId="17" fillId="16" borderId="1" xfId="0" applyNumberFormat="1" applyFont="1" applyFill="1" applyBorder="1" applyAlignment="1">
      <alignment horizontal="center"/>
    </xf>
    <xf numFmtId="171" fontId="17" fillId="16" borderId="1" xfId="0" applyNumberFormat="1" applyFont="1" applyFill="1" applyBorder="1" applyAlignment="1">
      <alignment horizontal="center"/>
    </xf>
    <xf numFmtId="49" fontId="17" fillId="16" borderId="1" xfId="0" applyNumberFormat="1" applyFont="1" applyFill="1" applyBorder="1" applyAlignment="1">
      <alignment horizontal="center"/>
    </xf>
    <xf numFmtId="9" fontId="17" fillId="16" borderId="1" xfId="0" applyNumberFormat="1" applyFont="1" applyFill="1" applyBorder="1" applyAlignment="1">
      <alignment horizontal="center"/>
    </xf>
    <xf numFmtId="0" fontId="16" fillId="17" borderId="1" xfId="0" applyFont="1" applyFill="1" applyBorder="1" applyAlignment="1">
      <alignment horizontal="center" vertical="center" wrapText="1"/>
    </xf>
    <xf numFmtId="10" fontId="0" fillId="0" borderId="1" xfId="0" applyNumberFormat="1" applyBorder="1"/>
    <xf numFmtId="0" fontId="17" fillId="15" borderId="1" xfId="0" applyFont="1" applyFill="1" applyBorder="1" applyAlignment="1">
      <alignment horizontal="center"/>
    </xf>
    <xf numFmtId="0" fontId="16" fillId="5" borderId="1" xfId="0" applyFont="1" applyFill="1" applyBorder="1" applyAlignment="1">
      <alignment horizontal="left" vertical="center"/>
    </xf>
    <xf numFmtId="169" fontId="17" fillId="15" borderId="1" xfId="0" applyNumberFormat="1" applyFont="1" applyFill="1" applyBorder="1" applyAlignment="1">
      <alignment horizontal="center"/>
    </xf>
    <xf numFmtId="0" fontId="16" fillId="15" borderId="1" xfId="0" applyFont="1" applyFill="1" applyBorder="1" applyAlignment="1">
      <alignment horizontal="center" vertical="center" wrapText="1"/>
    </xf>
    <xf numFmtId="169" fontId="16" fillId="15" borderId="1" xfId="0" applyNumberFormat="1" applyFont="1" applyFill="1" applyBorder="1" applyAlignment="1">
      <alignment horizontal="center" vertical="center" wrapText="1"/>
    </xf>
    <xf numFmtId="9" fontId="16" fillId="15" borderId="1" xfId="0" applyNumberFormat="1" applyFont="1" applyFill="1" applyBorder="1" applyAlignment="1">
      <alignment horizontal="center" vertical="center" wrapText="1"/>
    </xf>
    <xf numFmtId="49" fontId="17" fillId="15" borderId="1" xfId="0" applyNumberFormat="1" applyFont="1" applyFill="1" applyBorder="1" applyAlignment="1">
      <alignment horizontal="center"/>
    </xf>
    <xf numFmtId="0" fontId="8" fillId="16" borderId="1" xfId="3" applyFill="1" applyBorder="1" applyAlignment="1">
      <alignment horizontal="center"/>
    </xf>
    <xf numFmtId="0" fontId="16" fillId="16" borderId="4" xfId="0" applyFont="1" applyFill="1" applyBorder="1" applyAlignment="1">
      <alignment horizontal="center" vertical="center" wrapText="1"/>
    </xf>
    <xf numFmtId="0" fontId="8" fillId="0" borderId="1" xfId="3" applyBorder="1"/>
    <xf numFmtId="1" fontId="17" fillId="16" borderId="1" xfId="0" applyNumberFormat="1" applyFont="1" applyFill="1" applyBorder="1" applyAlignment="1">
      <alignment horizontal="center"/>
    </xf>
    <xf numFmtId="171" fontId="17" fillId="15" borderId="1" xfId="0" applyNumberFormat="1" applyFont="1" applyFill="1" applyBorder="1" applyAlignment="1">
      <alignment horizontal="center"/>
    </xf>
    <xf numFmtId="9" fontId="17" fillId="15" borderId="1" xfId="0" applyNumberFormat="1" applyFont="1" applyFill="1" applyBorder="1" applyAlignment="1">
      <alignment horizontal="center"/>
    </xf>
    <xf numFmtId="0" fontId="17" fillId="18" borderId="1" xfId="0" applyFont="1" applyFill="1" applyBorder="1" applyAlignment="1">
      <alignment horizontal="center"/>
    </xf>
    <xf numFmtId="0" fontId="0" fillId="12" borderId="1" xfId="0" applyFill="1" applyBorder="1"/>
    <xf numFmtId="0" fontId="18" fillId="12" borderId="1" xfId="0" applyFont="1" applyFill="1" applyBorder="1" applyAlignment="1">
      <alignment horizontal="center" vertical="center" wrapText="1"/>
    </xf>
    <xf numFmtId="0" fontId="16" fillId="12" borderId="1" xfId="0" applyFont="1" applyFill="1" applyBorder="1" applyAlignment="1">
      <alignment horizontal="left" vertical="center"/>
    </xf>
    <xf numFmtId="169" fontId="17" fillId="18" borderId="1" xfId="0" applyNumberFormat="1" applyFont="1" applyFill="1" applyBorder="1" applyAlignment="1">
      <alignment horizontal="center"/>
    </xf>
    <xf numFmtId="17" fontId="0" fillId="12" borderId="1" xfId="0" applyNumberFormat="1" applyFill="1" applyBorder="1"/>
    <xf numFmtId="0" fontId="16" fillId="18" borderId="1" xfId="0" applyFont="1" applyFill="1" applyBorder="1" applyAlignment="1">
      <alignment horizontal="center" vertical="center" wrapText="1"/>
    </xf>
    <xf numFmtId="169" fontId="16" fillId="18" borderId="1" xfId="0" applyNumberFormat="1" applyFont="1" applyFill="1" applyBorder="1" applyAlignment="1">
      <alignment horizontal="center" vertical="center" wrapText="1"/>
    </xf>
    <xf numFmtId="0" fontId="16" fillId="12" borderId="1" xfId="0" applyFont="1" applyFill="1" applyBorder="1" applyAlignment="1">
      <alignment horizontal="center" vertical="center" wrapText="1"/>
    </xf>
    <xf numFmtId="9" fontId="16" fillId="18" borderId="1" xfId="0" applyNumberFormat="1" applyFont="1" applyFill="1" applyBorder="1" applyAlignment="1">
      <alignment horizontal="center" vertical="center" wrapText="1"/>
    </xf>
    <xf numFmtId="169" fontId="17" fillId="18" borderId="1" xfId="0" applyNumberFormat="1" applyFont="1" applyFill="1" applyBorder="1" applyAlignment="1">
      <alignment horizontal="center" vertical="center" wrapText="1"/>
    </xf>
    <xf numFmtId="10" fontId="0" fillId="12" borderId="1" xfId="0" applyNumberFormat="1" applyFill="1" applyBorder="1"/>
    <xf numFmtId="42" fontId="0" fillId="12" borderId="1" xfId="2" applyFont="1" applyFill="1" applyBorder="1"/>
    <xf numFmtId="170" fontId="17" fillId="18" borderId="1" xfId="0" applyNumberFormat="1" applyFont="1" applyFill="1" applyBorder="1" applyAlignment="1">
      <alignment horizontal="center"/>
    </xf>
    <xf numFmtId="171" fontId="17" fillId="18" borderId="1" xfId="0" applyNumberFormat="1" applyFont="1" applyFill="1" applyBorder="1" applyAlignment="1">
      <alignment horizontal="center"/>
    </xf>
    <xf numFmtId="49" fontId="0" fillId="12" borderId="1" xfId="0" applyNumberFormat="1" applyFill="1" applyBorder="1"/>
    <xf numFmtId="49" fontId="17" fillId="18" borderId="1" xfId="0" applyNumberFormat="1" applyFont="1" applyFill="1" applyBorder="1" applyAlignment="1">
      <alignment horizontal="center"/>
    </xf>
    <xf numFmtId="0" fontId="0" fillId="12" borderId="0" xfId="0" applyFill="1"/>
    <xf numFmtId="0" fontId="22" fillId="0" borderId="0" xfId="0" applyFont="1"/>
    <xf numFmtId="9" fontId="17" fillId="18" borderId="1" xfId="0" applyNumberFormat="1" applyFont="1" applyFill="1" applyBorder="1" applyAlignment="1">
      <alignment horizontal="center"/>
    </xf>
    <xf numFmtId="0" fontId="6" fillId="12" borderId="1" xfId="0" applyFont="1" applyFill="1" applyBorder="1" applyAlignment="1">
      <alignment horizontal="center"/>
    </xf>
    <xf numFmtId="0" fontId="22" fillId="12" borderId="1" xfId="0" applyFont="1" applyFill="1" applyBorder="1"/>
    <xf numFmtId="0" fontId="16" fillId="16" borderId="0" xfId="0" applyFont="1" applyFill="1" applyAlignment="1">
      <alignment horizontal="center" vertical="center" wrapText="1"/>
    </xf>
    <xf numFmtId="0" fontId="17" fillId="14" borderId="1" xfId="0" applyFont="1" applyFill="1" applyBorder="1" applyAlignment="1">
      <alignment horizontal="center"/>
    </xf>
    <xf numFmtId="169" fontId="17" fillId="14" borderId="1" xfId="0" applyNumberFormat="1" applyFont="1" applyFill="1" applyBorder="1" applyAlignment="1">
      <alignment horizontal="center"/>
    </xf>
    <xf numFmtId="0" fontId="16" fillId="14" borderId="1" xfId="0" applyFont="1" applyFill="1" applyBorder="1" applyAlignment="1">
      <alignment horizontal="center" vertical="center" wrapText="1"/>
    </xf>
    <xf numFmtId="169" fontId="16" fillId="14" borderId="1" xfId="0" applyNumberFormat="1" applyFont="1" applyFill="1" applyBorder="1" applyAlignment="1">
      <alignment horizontal="center" vertical="center" wrapText="1"/>
    </xf>
    <xf numFmtId="9" fontId="16" fillId="14" borderId="1" xfId="0" applyNumberFormat="1" applyFont="1" applyFill="1" applyBorder="1" applyAlignment="1">
      <alignment horizontal="center" vertical="center" wrapText="1"/>
    </xf>
    <xf numFmtId="170" fontId="17" fillId="14" borderId="1" xfId="0" applyNumberFormat="1" applyFont="1" applyFill="1" applyBorder="1" applyAlignment="1">
      <alignment horizontal="center"/>
    </xf>
    <xf numFmtId="49" fontId="17" fillId="14" borderId="1" xfId="0" applyNumberFormat="1" applyFont="1" applyFill="1" applyBorder="1" applyAlignment="1">
      <alignment horizontal="center"/>
    </xf>
    <xf numFmtId="0" fontId="16" fillId="14" borderId="0" xfId="0" applyFont="1" applyFill="1" applyAlignment="1">
      <alignment horizontal="center" vertical="center" wrapText="1"/>
    </xf>
    <xf numFmtId="0" fontId="16" fillId="0" borderId="0" xfId="0" applyFont="1" applyAlignment="1">
      <alignment horizontal="right" vertical="center"/>
    </xf>
    <xf numFmtId="0" fontId="17" fillId="20" borderId="3" xfId="0" applyFont="1" applyFill="1" applyBorder="1" applyAlignment="1">
      <alignment horizontal="center"/>
    </xf>
    <xf numFmtId="169" fontId="17" fillId="16" borderId="3" xfId="0" applyNumberFormat="1" applyFont="1" applyFill="1" applyBorder="1" applyAlignment="1">
      <alignment horizontal="center"/>
    </xf>
    <xf numFmtId="0" fontId="17" fillId="16" borderId="3" xfId="0" applyFont="1" applyFill="1" applyBorder="1" applyAlignment="1">
      <alignment horizontal="center"/>
    </xf>
    <xf numFmtId="0" fontId="16" fillId="16" borderId="3" xfId="0" applyFont="1" applyFill="1" applyBorder="1" applyAlignment="1">
      <alignment horizontal="center" vertical="center" wrapText="1"/>
    </xf>
    <xf numFmtId="169" fontId="16" fillId="16" borderId="3" xfId="0" applyNumberFormat="1" applyFont="1" applyFill="1" applyBorder="1" applyAlignment="1">
      <alignment horizontal="center" vertical="center" wrapText="1"/>
    </xf>
    <xf numFmtId="9" fontId="16" fillId="16" borderId="3" xfId="0" applyNumberFormat="1" applyFont="1" applyFill="1" applyBorder="1" applyAlignment="1">
      <alignment horizontal="center" vertical="center" wrapText="1"/>
    </xf>
    <xf numFmtId="169" fontId="17" fillId="16" borderId="3" xfId="0" applyNumberFormat="1" applyFont="1" applyFill="1" applyBorder="1" applyAlignment="1">
      <alignment horizontal="center" vertical="center" wrapText="1"/>
    </xf>
    <xf numFmtId="170" fontId="17" fillId="16" borderId="3" xfId="0" applyNumberFormat="1" applyFont="1" applyFill="1" applyBorder="1" applyAlignment="1">
      <alignment horizontal="center"/>
    </xf>
    <xf numFmtId="171" fontId="17" fillId="16" borderId="3" xfId="0" applyNumberFormat="1" applyFont="1" applyFill="1" applyBorder="1" applyAlignment="1">
      <alignment horizontal="center"/>
    </xf>
    <xf numFmtId="171" fontId="16" fillId="16" borderId="3" xfId="0" applyNumberFormat="1" applyFont="1" applyFill="1" applyBorder="1" applyAlignment="1">
      <alignment horizontal="center" vertical="center" wrapText="1"/>
    </xf>
    <xf numFmtId="9" fontId="17" fillId="16" borderId="3" xfId="0" applyNumberFormat="1" applyFont="1" applyFill="1" applyBorder="1" applyAlignment="1">
      <alignment horizontal="center"/>
    </xf>
    <xf numFmtId="0" fontId="6" fillId="0" borderId="0" xfId="0" applyFont="1"/>
    <xf numFmtId="49" fontId="17" fillId="16" borderId="3" xfId="0" applyNumberFormat="1" applyFont="1" applyFill="1" applyBorder="1" applyAlignment="1">
      <alignment horizontal="center"/>
    </xf>
    <xf numFmtId="0" fontId="17" fillId="18" borderId="3" xfId="0" applyFont="1" applyFill="1" applyBorder="1" applyAlignment="1">
      <alignment horizontal="center"/>
    </xf>
    <xf numFmtId="0" fontId="17" fillId="21" borderId="3" xfId="0" applyFont="1" applyFill="1" applyBorder="1" applyAlignment="1">
      <alignment horizontal="center"/>
    </xf>
    <xf numFmtId="169" fontId="17" fillId="18" borderId="3" xfId="0" applyNumberFormat="1" applyFont="1" applyFill="1" applyBorder="1" applyAlignment="1">
      <alignment horizontal="center"/>
    </xf>
    <xf numFmtId="0" fontId="16" fillId="18" borderId="3" xfId="0" applyFont="1" applyFill="1" applyBorder="1" applyAlignment="1">
      <alignment horizontal="center" vertical="center" wrapText="1"/>
    </xf>
    <xf numFmtId="169" fontId="16" fillId="18" borderId="3" xfId="0" applyNumberFormat="1" applyFont="1" applyFill="1" applyBorder="1" applyAlignment="1">
      <alignment horizontal="center" vertical="center" wrapText="1"/>
    </xf>
    <xf numFmtId="9" fontId="16" fillId="18" borderId="3" xfId="0" applyNumberFormat="1" applyFont="1" applyFill="1" applyBorder="1" applyAlignment="1">
      <alignment horizontal="center" vertical="center" wrapText="1"/>
    </xf>
    <xf numFmtId="169" fontId="17" fillId="18" borderId="3" xfId="0" applyNumberFormat="1" applyFont="1" applyFill="1" applyBorder="1" applyAlignment="1">
      <alignment horizontal="center" vertical="center" wrapText="1"/>
    </xf>
    <xf numFmtId="171" fontId="17" fillId="18" borderId="3" xfId="0" applyNumberFormat="1" applyFont="1" applyFill="1" applyBorder="1" applyAlignment="1">
      <alignment horizontal="center"/>
    </xf>
    <xf numFmtId="9" fontId="17" fillId="18" borderId="3" xfId="0" applyNumberFormat="1" applyFont="1" applyFill="1" applyBorder="1" applyAlignment="1">
      <alignment horizontal="center"/>
    </xf>
    <xf numFmtId="49" fontId="17" fillId="18" borderId="3" xfId="0" applyNumberFormat="1" applyFont="1" applyFill="1" applyBorder="1" applyAlignment="1">
      <alignment horizontal="center"/>
    </xf>
    <xf numFmtId="171" fontId="16" fillId="18" borderId="3" xfId="0" applyNumberFormat="1" applyFont="1" applyFill="1" applyBorder="1" applyAlignment="1">
      <alignment horizontal="center" vertical="center" wrapText="1"/>
    </xf>
    <xf numFmtId="170" fontId="16" fillId="18" borderId="3" xfId="0" applyNumberFormat="1" applyFont="1" applyFill="1" applyBorder="1" applyAlignment="1">
      <alignment horizontal="center" vertical="center" wrapText="1"/>
    </xf>
    <xf numFmtId="49" fontId="16" fillId="18" borderId="3" xfId="0" applyNumberFormat="1" applyFont="1" applyFill="1" applyBorder="1" applyAlignment="1">
      <alignment horizontal="center" vertical="center" wrapText="1"/>
    </xf>
    <xf numFmtId="0" fontId="17" fillId="18" borderId="3" xfId="0" applyFont="1" applyFill="1" applyBorder="1" applyAlignment="1">
      <alignment horizontal="center" vertical="center" wrapText="1"/>
    </xf>
    <xf numFmtId="0" fontId="10" fillId="8" borderId="1" xfId="3" applyFont="1" applyFill="1" applyBorder="1" applyAlignment="1">
      <alignment horizontal="left" vertical="center"/>
    </xf>
    <xf numFmtId="0" fontId="18" fillId="8" borderId="1" xfId="0" applyFont="1" applyFill="1" applyBorder="1" applyAlignment="1">
      <alignment horizontal="left" vertical="center" wrapText="1"/>
    </xf>
    <xf numFmtId="0" fontId="16" fillId="8" borderId="1" xfId="0" applyFont="1" applyFill="1" applyBorder="1" applyAlignment="1">
      <alignment horizontal="left" vertical="center" wrapText="1"/>
    </xf>
    <xf numFmtId="17" fontId="0" fillId="8" borderId="1" xfId="0" applyNumberFormat="1" applyFill="1" applyBorder="1" applyAlignment="1">
      <alignment horizontal="left"/>
    </xf>
    <xf numFmtId="169" fontId="18" fillId="8" borderId="1" xfId="0" applyNumberFormat="1" applyFont="1" applyFill="1" applyBorder="1" applyAlignment="1">
      <alignment horizontal="left" vertical="center" wrapText="1"/>
    </xf>
    <xf numFmtId="10" fontId="18" fillId="8" borderId="1" xfId="0" applyNumberFormat="1" applyFont="1" applyFill="1" applyBorder="1" applyAlignment="1">
      <alignment horizontal="left" vertical="center" wrapText="1"/>
    </xf>
    <xf numFmtId="169" fontId="17" fillId="19" borderId="1" xfId="0" applyNumberFormat="1" applyFont="1" applyFill="1" applyBorder="1" applyAlignment="1">
      <alignment horizontal="left" vertical="center" wrapText="1"/>
    </xf>
    <xf numFmtId="0" fontId="18" fillId="19" borderId="1" xfId="0" applyFont="1" applyFill="1" applyBorder="1" applyAlignment="1">
      <alignment horizontal="left" vertical="center" wrapText="1"/>
    </xf>
    <xf numFmtId="9" fontId="18" fillId="8" borderId="1" xfId="0" applyNumberFormat="1" applyFont="1" applyFill="1" applyBorder="1" applyAlignment="1">
      <alignment horizontal="left" vertical="center" wrapText="1"/>
    </xf>
    <xf numFmtId="10" fontId="0" fillId="8" borderId="1" xfId="0" applyNumberFormat="1" applyFill="1" applyBorder="1" applyAlignment="1">
      <alignment horizontal="left"/>
    </xf>
    <xf numFmtId="170" fontId="18" fillId="8" borderId="1" xfId="0" applyNumberFormat="1" applyFont="1" applyFill="1" applyBorder="1" applyAlignment="1">
      <alignment horizontal="left" vertical="center" wrapText="1"/>
    </xf>
    <xf numFmtId="49" fontId="18" fillId="8" borderId="1" xfId="0" applyNumberFormat="1" applyFont="1" applyFill="1" applyBorder="1" applyAlignment="1">
      <alignment horizontal="left" vertical="center" wrapText="1"/>
    </xf>
    <xf numFmtId="0" fontId="18" fillId="8" borderId="1" xfId="0" applyFont="1" applyFill="1" applyBorder="1" applyAlignment="1">
      <alignment horizontal="left" wrapText="1"/>
    </xf>
    <xf numFmtId="49" fontId="16" fillId="8" borderId="1" xfId="0" applyNumberFormat="1" applyFont="1" applyFill="1" applyBorder="1" applyAlignment="1">
      <alignment horizontal="left" vertical="center" wrapText="1"/>
    </xf>
    <xf numFmtId="10" fontId="0" fillId="8" borderId="1" xfId="5" applyNumberFormat="1" applyFont="1" applyFill="1" applyBorder="1" applyAlignment="1">
      <alignment horizontal="left"/>
    </xf>
    <xf numFmtId="42" fontId="0" fillId="8" borderId="1" xfId="0" applyNumberFormat="1" applyFill="1" applyBorder="1" applyAlignment="1">
      <alignment horizontal="left"/>
    </xf>
    <xf numFmtId="0" fontId="0" fillId="8" borderId="3" xfId="0" applyFill="1" applyBorder="1" applyAlignment="1">
      <alignment horizontal="left"/>
    </xf>
    <xf numFmtId="0" fontId="5" fillId="0" borderId="0" xfId="0" applyFont="1"/>
    <xf numFmtId="42" fontId="5" fillId="0" borderId="0" xfId="2" applyFont="1"/>
    <xf numFmtId="164" fontId="13" fillId="8" borderId="1" xfId="1" applyNumberFormat="1" applyFont="1" applyFill="1" applyBorder="1" applyAlignment="1">
      <alignment vertical="center"/>
    </xf>
    <xf numFmtId="42" fontId="0" fillId="0" borderId="1" xfId="2" applyFont="1" applyBorder="1"/>
    <xf numFmtId="0" fontId="0" fillId="6" borderId="0" xfId="0" applyFill="1" applyAlignment="1">
      <alignment horizontal="center"/>
    </xf>
    <xf numFmtId="0" fontId="5" fillId="0" borderId="1" xfId="0" applyFont="1" applyBorder="1" applyAlignment="1">
      <alignment horizontal="center"/>
    </xf>
    <xf numFmtId="0" fontId="12" fillId="9" borderId="1" xfId="0" applyFont="1" applyFill="1" applyBorder="1" applyAlignment="1">
      <alignment horizontal="center" vertical="center"/>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5" fillId="13" borderId="0" xfId="0" applyFont="1" applyFill="1" applyAlignment="1">
      <alignment horizontal="center"/>
    </xf>
    <xf numFmtId="0" fontId="5" fillId="5" borderId="0" xfId="0" applyFont="1" applyFill="1" applyAlignment="1">
      <alignment horizontal="center"/>
    </xf>
  </cellXfs>
  <cellStyles count="7">
    <cellStyle name="Hipervínculo" xfId="3" builtinId="8"/>
    <cellStyle name="Hyperlink" xfId="6" xr:uid="{AD5C8D44-78A3-4CBC-A62A-637E30958D02}"/>
    <cellStyle name="Moneda" xfId="1" builtinId="4"/>
    <cellStyle name="Moneda [0]" xfId="2" builtinId="7"/>
    <cellStyle name="Normal" xfId="0" builtinId="0"/>
    <cellStyle name="Normal 14" xfId="4" xr:uid="{0B9594F9-5CF3-486C-A2CB-73B9E9A084FC}"/>
    <cellStyle name="Porcentaje" xfId="5" builtinId="5"/>
  </cellStyles>
  <dxfs count="4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dersonteacher@outlook.com" TargetMode="External"/><Relationship Id="rId21" Type="http://schemas.openxmlformats.org/officeDocument/2006/relationships/hyperlink" Target="mailto:juanhoyoso1969@gmail.com" TargetMode="External"/><Relationship Id="rId42" Type="http://schemas.openxmlformats.org/officeDocument/2006/relationships/hyperlink" Target="mailto:dna2415@hotmail.com" TargetMode="External"/><Relationship Id="rId47" Type="http://schemas.openxmlformats.org/officeDocument/2006/relationships/hyperlink" Target="mailto:laurapb1218@gmail.com" TargetMode="External"/><Relationship Id="rId63" Type="http://schemas.openxmlformats.org/officeDocument/2006/relationships/hyperlink" Target="mailto:cdu@une.net.co" TargetMode="External"/><Relationship Id="rId68" Type="http://schemas.openxmlformats.org/officeDocument/2006/relationships/hyperlink" Target="mailto:micheospina@gmail.com" TargetMode="External"/><Relationship Id="rId16" Type="http://schemas.openxmlformats.org/officeDocument/2006/relationships/hyperlink" Target="mailto:msvm87@gmail.com" TargetMode="External"/><Relationship Id="rId11" Type="http://schemas.openxmlformats.org/officeDocument/2006/relationships/hyperlink" Target="mailto:geronimoaranda@gmail.com" TargetMode="External"/><Relationship Id="rId32" Type="http://schemas.openxmlformats.org/officeDocument/2006/relationships/hyperlink" Target="mailto:gilbertom@gmail.com" TargetMode="External"/><Relationship Id="rId37" Type="http://schemas.openxmlformats.org/officeDocument/2006/relationships/hyperlink" Target="mailto:isamarzola@gmail.com" TargetMode="External"/><Relationship Id="rId53" Type="http://schemas.openxmlformats.org/officeDocument/2006/relationships/hyperlink" Target="mailto:naty2518a@gmail.com" TargetMode="External"/><Relationship Id="rId58" Type="http://schemas.openxmlformats.org/officeDocument/2006/relationships/hyperlink" Target="mailto:samisi_8@hotmail.com" TargetMode="External"/><Relationship Id="rId74" Type="http://schemas.openxmlformats.org/officeDocument/2006/relationships/hyperlink" Target="mailto:sandralozano9@hotmail.com" TargetMode="External"/><Relationship Id="rId79" Type="http://schemas.openxmlformats.org/officeDocument/2006/relationships/hyperlink" Target="mailto:logosjrestuches@gmail.com" TargetMode="External"/><Relationship Id="rId5" Type="http://schemas.openxmlformats.org/officeDocument/2006/relationships/hyperlink" Target="mailto:andresc9416@gmail.com" TargetMode="External"/><Relationship Id="rId61" Type="http://schemas.openxmlformats.org/officeDocument/2006/relationships/hyperlink" Target="mailto:cls.xd@hotmail.com" TargetMode="External"/><Relationship Id="rId82" Type="http://schemas.openxmlformats.org/officeDocument/2006/relationships/hyperlink" Target="mailto:cagudelomar@gmail.com" TargetMode="External"/><Relationship Id="rId19" Type="http://schemas.openxmlformats.org/officeDocument/2006/relationships/hyperlink" Target="mailto:rebecca.matias@gmail.com" TargetMode="External"/><Relationship Id="rId14" Type="http://schemas.openxmlformats.org/officeDocument/2006/relationships/hyperlink" Target="mailto:maritoca92@gmail.com" TargetMode="External"/><Relationship Id="rId22" Type="http://schemas.openxmlformats.org/officeDocument/2006/relationships/hyperlink" Target="mailto:jecuva@gmail.com" TargetMode="External"/><Relationship Id="rId27" Type="http://schemas.openxmlformats.org/officeDocument/2006/relationships/hyperlink" Target="mailto:vivianataborda@hotmail.com" TargetMode="External"/><Relationship Id="rId30" Type="http://schemas.openxmlformats.org/officeDocument/2006/relationships/hyperlink" Target="mailto:ing.camilogonzalezsalazar@gmail.com" TargetMode="External"/><Relationship Id="rId35" Type="http://schemas.openxmlformats.org/officeDocument/2006/relationships/hyperlink" Target="mailto:jeronimo0820@hotmail.com" TargetMode="External"/><Relationship Id="rId43" Type="http://schemas.openxmlformats.org/officeDocument/2006/relationships/hyperlink" Target="mailto:catalina.b83@hotmail.com" TargetMode="External"/><Relationship Id="rId48" Type="http://schemas.openxmlformats.org/officeDocument/2006/relationships/hyperlink" Target="mailto:gerencia@invelectronica.com" TargetMode="External"/><Relationship Id="rId56" Type="http://schemas.openxmlformats.org/officeDocument/2006/relationships/hyperlink" Target="mailto:mavenda1990@gmail.com" TargetMode="External"/><Relationship Id="rId64" Type="http://schemas.openxmlformats.org/officeDocument/2006/relationships/hyperlink" Target="mailto:goleador@hotmail.com" TargetMode="External"/><Relationship Id="rId69" Type="http://schemas.openxmlformats.org/officeDocument/2006/relationships/hyperlink" Target="mailto:anamaro9710@gmail.com" TargetMode="External"/><Relationship Id="rId77" Type="http://schemas.openxmlformats.org/officeDocument/2006/relationships/hyperlink" Target="mailto:saohxc@gmail.com" TargetMode="External"/><Relationship Id="rId8" Type="http://schemas.openxmlformats.org/officeDocument/2006/relationships/hyperlink" Target="mailto:mcarevalo0521@gmail.com" TargetMode="External"/><Relationship Id="rId51" Type="http://schemas.openxmlformats.org/officeDocument/2006/relationships/hyperlink" Target="mailto:javbolivar@gmail.com" TargetMode="External"/><Relationship Id="rId72" Type="http://schemas.openxmlformats.org/officeDocument/2006/relationships/hyperlink" Target="mailto:alejafernandez16817@gmail.com" TargetMode="External"/><Relationship Id="rId80" Type="http://schemas.openxmlformats.org/officeDocument/2006/relationships/hyperlink" Target="mailto:picalopez@hotmail.com" TargetMode="External"/><Relationship Id="rId3" Type="http://schemas.openxmlformats.org/officeDocument/2006/relationships/hyperlink" Target="mailto:miguel705va@gmail.com" TargetMode="External"/><Relationship Id="rId12" Type="http://schemas.openxmlformats.org/officeDocument/2006/relationships/hyperlink" Target="mailto:kmilaparedesgiraldo@gmail.com" TargetMode="External"/><Relationship Id="rId17" Type="http://schemas.openxmlformats.org/officeDocument/2006/relationships/hyperlink" Target="mailto:catadiezm@gmail.com" TargetMode="External"/><Relationship Id="rId25" Type="http://schemas.openxmlformats.org/officeDocument/2006/relationships/hyperlink" Target="mailto:cuchelena2@hotmail.com" TargetMode="External"/><Relationship Id="rId33" Type="http://schemas.openxmlformats.org/officeDocument/2006/relationships/hyperlink" Target="mailto:yocampon@gmail.com" TargetMode="External"/><Relationship Id="rId38" Type="http://schemas.openxmlformats.org/officeDocument/2006/relationships/hyperlink" Target="mailto:baltazarrene@hotmail.com" TargetMode="External"/><Relationship Id="rId46" Type="http://schemas.openxmlformats.org/officeDocument/2006/relationships/hyperlink" Target="mailto:yolyvida2401@hotmail.com" TargetMode="External"/><Relationship Id="rId59" Type="http://schemas.openxmlformats.org/officeDocument/2006/relationships/hyperlink" Target="mailto:cano.quiroz@hotmail.com" TargetMode="External"/><Relationship Id="rId67" Type="http://schemas.openxmlformats.org/officeDocument/2006/relationships/hyperlink" Target="mailto:lili_c72@hotmail.com" TargetMode="External"/><Relationship Id="rId20" Type="http://schemas.openxmlformats.org/officeDocument/2006/relationships/hyperlink" Target="mailto:marioperez223@gmail.com" TargetMode="External"/><Relationship Id="rId41" Type="http://schemas.openxmlformats.org/officeDocument/2006/relationships/hyperlink" Target="mailto:francisco.zuluaga@socoda.com" TargetMode="External"/><Relationship Id="rId54" Type="http://schemas.openxmlformats.org/officeDocument/2006/relationships/hyperlink" Target="mailto:solucionesed1@gmail.com" TargetMode="External"/><Relationship Id="rId62" Type="http://schemas.openxmlformats.org/officeDocument/2006/relationships/hyperlink" Target="mailto:geraldinegomezruiz@gmail.com" TargetMode="External"/><Relationship Id="rId70" Type="http://schemas.openxmlformats.org/officeDocument/2006/relationships/hyperlink" Target="mailto:payitoacista@gmail.com" TargetMode="External"/><Relationship Id="rId75" Type="http://schemas.openxmlformats.org/officeDocument/2006/relationships/hyperlink" Target="mailto:isabel.pineda0419@gmail.com" TargetMode="External"/><Relationship Id="rId83" Type="http://schemas.openxmlformats.org/officeDocument/2006/relationships/hyperlink" Target="mailto:rafael.vanegas@taxandcorp.com" TargetMode="External"/><Relationship Id="rId1" Type="http://schemas.openxmlformats.org/officeDocument/2006/relationships/hyperlink" Target="mailto:olivarescaminoverde@gmail.com" TargetMode="External"/><Relationship Id="rId6" Type="http://schemas.openxmlformats.org/officeDocument/2006/relationships/hyperlink" Target="mailto:BRIAN.ALBER@HOTMAIL.COM" TargetMode="External"/><Relationship Id="rId15" Type="http://schemas.openxmlformats.org/officeDocument/2006/relationships/hyperlink" Target="mailto:alvarezjavier1279@hotmail.com" TargetMode="External"/><Relationship Id="rId23" Type="http://schemas.openxmlformats.org/officeDocument/2006/relationships/hyperlink" Target="mailto:comunicacionesla68@gmail.com" TargetMode="External"/><Relationship Id="rId28" Type="http://schemas.openxmlformats.org/officeDocument/2006/relationships/hyperlink" Target="mailto:michaelbatistaz@gmail.com" TargetMode="External"/><Relationship Id="rId36" Type="http://schemas.openxmlformats.org/officeDocument/2006/relationships/hyperlink" Target="mailto:ing_cmedina77@hotmail.com" TargetMode="External"/><Relationship Id="rId49" Type="http://schemas.openxmlformats.org/officeDocument/2006/relationships/hyperlink" Target="mailto:boadaskenjy@gmail.com" TargetMode="External"/><Relationship Id="rId57" Type="http://schemas.openxmlformats.org/officeDocument/2006/relationships/hyperlink" Target="mailto:hortencia.estrada@gmail.com" TargetMode="External"/><Relationship Id="rId10" Type="http://schemas.openxmlformats.org/officeDocument/2006/relationships/hyperlink" Target="mailto:dzmoralesmeza@gmail.com" TargetMode="External"/><Relationship Id="rId31" Type="http://schemas.openxmlformats.org/officeDocument/2006/relationships/hyperlink" Target="mailto:yohanazuluaga94@gmail.com" TargetMode="External"/><Relationship Id="rId44" Type="http://schemas.openxmlformats.org/officeDocument/2006/relationships/hyperlink" Target="mailto:nury1234@hotmail.com" TargetMode="External"/><Relationship Id="rId52" Type="http://schemas.openxmlformats.org/officeDocument/2006/relationships/hyperlink" Target="mailto:deinilopera.agos@gmail.com" TargetMode="External"/><Relationship Id="rId60" Type="http://schemas.openxmlformats.org/officeDocument/2006/relationships/hyperlink" Target="mailto:jbolanosalzate@gmail.com" TargetMode="External"/><Relationship Id="rId65" Type="http://schemas.openxmlformats.org/officeDocument/2006/relationships/hyperlink" Target="mailto:joha.parra0512@gmail.com" TargetMode="External"/><Relationship Id="rId73" Type="http://schemas.openxmlformats.org/officeDocument/2006/relationships/hyperlink" Target="mailto:dmrarquitectura@hotmail.com" TargetMode="External"/><Relationship Id="rId78" Type="http://schemas.openxmlformats.org/officeDocument/2006/relationships/hyperlink" Target="mailto:nelson1126@hotmail.com" TargetMode="External"/><Relationship Id="rId81" Type="http://schemas.openxmlformats.org/officeDocument/2006/relationships/hyperlink" Target="mailto:alyan125@live.com" TargetMode="External"/><Relationship Id="rId4" Type="http://schemas.openxmlformats.org/officeDocument/2006/relationships/hyperlink" Target="mailto:laura.gonzalezfisioteraupeuta@gmail.com" TargetMode="External"/><Relationship Id="rId9" Type="http://schemas.openxmlformats.org/officeDocument/2006/relationships/hyperlink" Target="mailto:carmenrosario1952@gmail.com" TargetMode="External"/><Relationship Id="rId13" Type="http://schemas.openxmlformats.org/officeDocument/2006/relationships/hyperlink" Target="mailto:hurtadovalencia@gmail.com" TargetMode="External"/><Relationship Id="rId18" Type="http://schemas.openxmlformats.org/officeDocument/2006/relationships/hyperlink" Target="mailto:sovimo.0827@gmail.com" TargetMode="External"/><Relationship Id="rId39" Type="http://schemas.openxmlformats.org/officeDocument/2006/relationships/hyperlink" Target="mailto:mauriciodiazparales@hotmail.com" TargetMode="External"/><Relationship Id="rId34" Type="http://schemas.openxmlformats.org/officeDocument/2006/relationships/hyperlink" Target="mailto:maru85726@hotmail.com" TargetMode="External"/><Relationship Id="rId50" Type="http://schemas.openxmlformats.org/officeDocument/2006/relationships/hyperlink" Target="mailto:yoiline.osorio@proteccion.com.co" TargetMode="External"/><Relationship Id="rId55" Type="http://schemas.openxmlformats.org/officeDocument/2006/relationships/hyperlink" Target="mailto:luisa.fergonca@hotmail.es" TargetMode="External"/><Relationship Id="rId76" Type="http://schemas.openxmlformats.org/officeDocument/2006/relationships/hyperlink" Target="mailto:sergio.isaza@hotmail.com" TargetMode="External"/><Relationship Id="rId7" Type="http://schemas.openxmlformats.org/officeDocument/2006/relationships/hyperlink" Target="mailto:mariadilia67@hotmail.com" TargetMode="External"/><Relationship Id="rId71" Type="http://schemas.openxmlformats.org/officeDocument/2006/relationships/hyperlink" Target="mailto:jorgepala2212@gmail.com" TargetMode="External"/><Relationship Id="rId2" Type="http://schemas.openxmlformats.org/officeDocument/2006/relationships/hyperlink" Target="mailto:centroccialgm@gmail.com" TargetMode="External"/><Relationship Id="rId29" Type="http://schemas.openxmlformats.org/officeDocument/2006/relationships/hyperlink" Target="mailto:daniela.estrada9705@gmail.com" TargetMode="External"/><Relationship Id="rId24" Type="http://schemas.openxmlformats.org/officeDocument/2006/relationships/hyperlink" Target="mailto:santiagorestrepo125@hotmail.com" TargetMode="External"/><Relationship Id="rId40" Type="http://schemas.openxmlformats.org/officeDocument/2006/relationships/hyperlink" Target="mailto:j.jairo2030@gmail.com" TargetMode="External"/><Relationship Id="rId45" Type="http://schemas.openxmlformats.org/officeDocument/2006/relationships/hyperlink" Target="mailto:jpvargas.7@hotmail.com" TargetMode="External"/><Relationship Id="rId66" Type="http://schemas.openxmlformats.org/officeDocument/2006/relationships/hyperlink" Target="mailto:yelaine-12@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IHINCAPIEV@GMAIL.COM" TargetMode="External"/><Relationship Id="rId3" Type="http://schemas.openxmlformats.org/officeDocument/2006/relationships/hyperlink" Target="mailto:danny5108@hotmail.com" TargetMode="External"/><Relationship Id="rId7" Type="http://schemas.openxmlformats.org/officeDocument/2006/relationships/hyperlink" Target="mailto:romanatilo@gmail.com" TargetMode="External"/><Relationship Id="rId2" Type="http://schemas.openxmlformats.org/officeDocument/2006/relationships/hyperlink" Target="mailto:javerol@hotmail.com" TargetMode="External"/><Relationship Id="rId1" Type="http://schemas.openxmlformats.org/officeDocument/2006/relationships/hyperlink" Target="mailto:paulaandrea.29@gmail.com" TargetMode="External"/><Relationship Id="rId6" Type="http://schemas.openxmlformats.org/officeDocument/2006/relationships/hyperlink" Target="mailto:beatrizjillo@hotmail.com" TargetMode="External"/><Relationship Id="rId11" Type="http://schemas.openxmlformats.org/officeDocument/2006/relationships/hyperlink" Target="mailto:catemendezj@gmail.com" TargetMode="External"/><Relationship Id="rId5" Type="http://schemas.openxmlformats.org/officeDocument/2006/relationships/hyperlink" Target="mailto:alejo-0222@hotmail.com" TargetMode="External"/><Relationship Id="rId10" Type="http://schemas.openxmlformats.org/officeDocument/2006/relationships/hyperlink" Target="mailto:ADRMOLION@GMAIL.COM" TargetMode="External"/><Relationship Id="rId4" Type="http://schemas.openxmlformats.org/officeDocument/2006/relationships/hyperlink" Target="mailto:info@greenbouquet.co" TargetMode="External"/><Relationship Id="rId9" Type="http://schemas.openxmlformats.org/officeDocument/2006/relationships/hyperlink" Target="mailto:JULIANA.CORTESR@HOT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lopezbarrioskarol@mail.com" TargetMode="External"/><Relationship Id="rId18" Type="http://schemas.openxmlformats.org/officeDocument/2006/relationships/hyperlink" Target="mailto:cmzs82@hotmail.com" TargetMode="External"/><Relationship Id="rId26" Type="http://schemas.openxmlformats.org/officeDocument/2006/relationships/hyperlink" Target="mailto:luisferortegon_48@hotmail.com" TargetMode="External"/><Relationship Id="rId39" Type="http://schemas.openxmlformats.org/officeDocument/2006/relationships/hyperlink" Target="mailto:tolentino04@gmail.com" TargetMode="External"/><Relationship Id="rId21" Type="http://schemas.openxmlformats.org/officeDocument/2006/relationships/hyperlink" Target="mailto:verocarm.94@hotmail.com" TargetMode="External"/><Relationship Id="rId34" Type="http://schemas.openxmlformats.org/officeDocument/2006/relationships/hyperlink" Target="mailto:luxo.or@hotmail.com" TargetMode="External"/><Relationship Id="rId42" Type="http://schemas.openxmlformats.org/officeDocument/2006/relationships/hyperlink" Target="mailto:diego-l92@hotmail.com" TargetMode="External"/><Relationship Id="rId47" Type="http://schemas.openxmlformats.org/officeDocument/2006/relationships/hyperlink" Target="mailto:maluva1@une.net.co" TargetMode="External"/><Relationship Id="rId50" Type="http://schemas.openxmlformats.org/officeDocument/2006/relationships/hyperlink" Target="mailto:marcelaecheverri04@gmail.com" TargetMode="External"/><Relationship Id="rId7" Type="http://schemas.openxmlformats.org/officeDocument/2006/relationships/hyperlink" Target="mailto:rafaeluribe54@gmail.com" TargetMode="External"/><Relationship Id="rId2" Type="http://schemas.openxmlformats.org/officeDocument/2006/relationships/hyperlink" Target="mailto:comercial.nuevosur@gmail.com" TargetMode="External"/><Relationship Id="rId16" Type="http://schemas.openxmlformats.org/officeDocument/2006/relationships/hyperlink" Target="mailto:robertovasquezh@gmail.com" TargetMode="External"/><Relationship Id="rId29" Type="http://schemas.openxmlformats.org/officeDocument/2006/relationships/hyperlink" Target="mailto:juanpablohilary2318@hotmail.com" TargetMode="External"/><Relationship Id="rId11" Type="http://schemas.openxmlformats.org/officeDocument/2006/relationships/hyperlink" Target="mailto:lisaveto@hotmail.com" TargetMode="External"/><Relationship Id="rId24" Type="http://schemas.openxmlformats.org/officeDocument/2006/relationships/hyperlink" Target="mailto:ginaduque28@icloud.com" TargetMode="External"/><Relationship Id="rId32" Type="http://schemas.openxmlformats.org/officeDocument/2006/relationships/hyperlink" Target="mailto:lauraduran@outlook.com" TargetMode="External"/><Relationship Id="rId37" Type="http://schemas.openxmlformats.org/officeDocument/2006/relationships/hyperlink" Target="mailto:nataliamfs@gmail.com" TargetMode="External"/><Relationship Id="rId40" Type="http://schemas.openxmlformats.org/officeDocument/2006/relationships/hyperlink" Target="mailto:johanamol@hotmail.com" TargetMode="External"/><Relationship Id="rId45" Type="http://schemas.openxmlformats.org/officeDocument/2006/relationships/hyperlink" Target="mailto:luisgarcia.cca@gmail.com" TargetMode="External"/><Relationship Id="rId5" Type="http://schemas.openxmlformats.org/officeDocument/2006/relationships/hyperlink" Target="mailto:facturacioncolinadeasis@urbanizando.com.co" TargetMode="External"/><Relationship Id="rId15" Type="http://schemas.openxmlformats.org/officeDocument/2006/relationships/hyperlink" Target="mailto:jorgerugeles@gmail.com" TargetMode="External"/><Relationship Id="rId23" Type="http://schemas.openxmlformats.org/officeDocument/2006/relationships/hyperlink" Target="mailto:abogadojuanarango@gmail.com" TargetMode="External"/><Relationship Id="rId28" Type="http://schemas.openxmlformats.org/officeDocument/2006/relationships/hyperlink" Target="mailto:murillop2002@yahoo.es" TargetMode="External"/><Relationship Id="rId36" Type="http://schemas.openxmlformats.org/officeDocument/2006/relationships/hyperlink" Target="https://checkout.wompi.co/l/uBjRfZ" TargetMode="External"/><Relationship Id="rId49" Type="http://schemas.openxmlformats.org/officeDocument/2006/relationships/hyperlink" Target="mailto:nelsonecheverric@gmail.com" TargetMode="External"/><Relationship Id="rId10" Type="http://schemas.openxmlformats.org/officeDocument/2006/relationships/hyperlink" Target="mailto:ramirez-79@hotmail.com" TargetMode="External"/><Relationship Id="rId19" Type="http://schemas.openxmlformats.org/officeDocument/2006/relationships/hyperlink" Target="mailto:sel.maya@hotmail.com" TargetMode="External"/><Relationship Id="rId31" Type="http://schemas.openxmlformats.org/officeDocument/2006/relationships/hyperlink" Target="mailto:alejo.vale8194@gmail.com" TargetMode="External"/><Relationship Id="rId44" Type="http://schemas.openxmlformats.org/officeDocument/2006/relationships/hyperlink" Target="mailto:sebastian4798@gmail.com" TargetMode="External"/><Relationship Id="rId4" Type="http://schemas.openxmlformats.org/officeDocument/2006/relationships/hyperlink" Target="mailto:jorgeorozcovalencia@gmail.com" TargetMode="External"/><Relationship Id="rId9" Type="http://schemas.openxmlformats.org/officeDocument/2006/relationships/hyperlink" Target="mailto:doradoblack@hotmail.com" TargetMode="External"/><Relationship Id="rId14" Type="http://schemas.openxmlformats.org/officeDocument/2006/relationships/hyperlink" Target="mailto:arq.mariaeugeniacamargo@hotmail.com" TargetMode="External"/><Relationship Id="rId22" Type="http://schemas.openxmlformats.org/officeDocument/2006/relationships/hyperlink" Target="mailto:susana.ccb@gmail.com" TargetMode="External"/><Relationship Id="rId27" Type="http://schemas.openxmlformats.org/officeDocument/2006/relationships/hyperlink" Target="mailto:gloriadelara@une.net.co" TargetMode="External"/><Relationship Id="rId30" Type="http://schemas.openxmlformats.org/officeDocument/2006/relationships/hyperlink" Target="mailto:juancarlosramirezmonroy@gmail.com" TargetMode="External"/><Relationship Id="rId35" Type="http://schemas.openxmlformats.org/officeDocument/2006/relationships/hyperlink" Target="mailto:mlidav62@gmail.com" TargetMode="External"/><Relationship Id="rId43" Type="http://schemas.openxmlformats.org/officeDocument/2006/relationships/hyperlink" Target="mailto:aemarquez3@gmail.com" TargetMode="External"/><Relationship Id="rId48" Type="http://schemas.openxmlformats.org/officeDocument/2006/relationships/hyperlink" Target="mailto:julianausme01@hotmail.com" TargetMode="External"/><Relationship Id="rId8" Type="http://schemas.openxmlformats.org/officeDocument/2006/relationships/hyperlink" Target="mailto:NATYVALENCIA88@HOTMAIL.COM" TargetMode="External"/><Relationship Id="rId51" Type="http://schemas.openxmlformats.org/officeDocument/2006/relationships/hyperlink" Target="mailto:luisval136@hotmail.com" TargetMode="External"/><Relationship Id="rId3" Type="http://schemas.openxmlformats.org/officeDocument/2006/relationships/hyperlink" Target="mailto:torresantaelena@hotmail.com" TargetMode="External"/><Relationship Id="rId12" Type="http://schemas.openxmlformats.org/officeDocument/2006/relationships/hyperlink" Target="mailto:lmbaena@gmail.com" TargetMode="External"/><Relationship Id="rId17" Type="http://schemas.openxmlformats.org/officeDocument/2006/relationships/hyperlink" Target="mailto:natiardila@hotmail.com" TargetMode="External"/><Relationship Id="rId25" Type="http://schemas.openxmlformats.org/officeDocument/2006/relationships/hyperlink" Target="mailto:plplovideos@gmail.com" TargetMode="External"/><Relationship Id="rId33" Type="http://schemas.openxmlformats.org/officeDocument/2006/relationships/hyperlink" Target="mailto:urbanizacionkore@gmail.com" TargetMode="External"/><Relationship Id="rId38" Type="http://schemas.openxmlformats.org/officeDocument/2006/relationships/hyperlink" Target="mailto:juanjoserioscsj@gmail.com" TargetMode="External"/><Relationship Id="rId46" Type="http://schemas.openxmlformats.org/officeDocument/2006/relationships/hyperlink" Target="mailto:recaudo@abelardoyepez.com" TargetMode="External"/><Relationship Id="rId20" Type="http://schemas.openxmlformats.org/officeDocument/2006/relationships/hyperlink" Target="mailto:marcelo9808pyd@gmail.com" TargetMode="External"/><Relationship Id="rId41" Type="http://schemas.openxmlformats.org/officeDocument/2006/relationships/hyperlink" Target="mailto:carlosmario@soportelegal.net" TargetMode="External"/><Relationship Id="rId1" Type="http://schemas.openxmlformats.org/officeDocument/2006/relationships/hyperlink" Target="mailto:naty-riat@hotmail.com" TargetMode="External"/><Relationship Id="rId6" Type="http://schemas.openxmlformats.org/officeDocument/2006/relationships/hyperlink" Target="mailto:sebastian.calvo@4jt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15286-9D2D-407A-B0CD-910D3B346ABE}">
  <sheetPr>
    <tabColor rgb="FF00B050"/>
  </sheetPr>
  <dimension ref="A1:JG106"/>
  <sheetViews>
    <sheetView tabSelected="1" workbookViewId="0">
      <pane ySplit="1" topLeftCell="A2" activePane="bottomLeft" state="frozen"/>
      <selection pane="bottomLeft" activeCell="G12" sqref="G12"/>
    </sheetView>
  </sheetViews>
  <sheetFormatPr baseColWidth="10" defaultRowHeight="16.5" customHeight="1" x14ac:dyDescent="0.25"/>
  <cols>
    <col min="1" max="1" width="11.85546875" bestFit="1" customWidth="1"/>
    <col min="2" max="2" width="12.28515625" customWidth="1"/>
    <col min="3" max="3" width="12.140625" bestFit="1" customWidth="1"/>
    <col min="4" max="4" width="11.85546875" bestFit="1" customWidth="1"/>
    <col min="5" max="5" width="9" bestFit="1" customWidth="1"/>
    <col min="6" max="6" width="8.7109375" customWidth="1"/>
    <col min="7" max="7" width="8.85546875" customWidth="1"/>
    <col min="8" max="8" width="10.5703125" customWidth="1"/>
    <col min="9" max="9" width="28.85546875" customWidth="1"/>
    <col min="10" max="10" width="11.42578125" customWidth="1"/>
    <col min="11" max="11" width="11.28515625" customWidth="1"/>
    <col min="12" max="12" width="20.85546875" customWidth="1"/>
    <col min="13" max="13" width="12.85546875" customWidth="1"/>
    <col min="14" max="14" width="12.7109375" customWidth="1"/>
    <col min="15" max="15" width="9.7109375" customWidth="1"/>
    <col min="16" max="16" width="14.85546875" bestFit="1" customWidth="1"/>
    <col min="17" max="17" width="12" customWidth="1"/>
    <col min="18" max="18" width="13.7109375" customWidth="1"/>
    <col min="19" max="19" width="18.28515625" customWidth="1"/>
    <col min="20" max="20" width="11.5703125" customWidth="1"/>
    <col min="21" max="21" width="28.42578125" customWidth="1"/>
    <col min="22" max="22" width="12.140625" customWidth="1"/>
    <col min="23" max="23" width="16.7109375" customWidth="1"/>
    <col min="24" max="24" width="19.140625" customWidth="1"/>
    <col min="25" max="25" width="11.140625" customWidth="1"/>
    <col min="26" max="28" width="13.7109375" customWidth="1"/>
    <col min="29" max="29" width="9.7109375" customWidth="1"/>
    <col min="30" max="31" width="13.7109375" customWidth="1"/>
    <col min="32" max="32" width="12.28515625" customWidth="1"/>
    <col min="33" max="33" width="47" customWidth="1"/>
    <col min="34" max="34" width="21.42578125" customWidth="1"/>
    <col min="35" max="35" width="64" customWidth="1"/>
    <col min="36" max="36" width="14" style="41" customWidth="1"/>
    <col min="37" max="37" width="11.85546875" customWidth="1"/>
    <col min="38" max="38" width="13.140625" customWidth="1"/>
    <col min="39" max="39" width="11.42578125" customWidth="1"/>
    <col min="40" max="40" width="8.85546875" customWidth="1"/>
    <col min="41" max="41" width="16.140625" bestFit="1" customWidth="1"/>
    <col min="42" max="42" width="12.28515625" customWidth="1"/>
    <col min="43" max="43" width="12" customWidth="1"/>
    <col min="44" max="44" width="23" customWidth="1"/>
    <col min="45" max="45" width="11.85546875" customWidth="1"/>
    <col min="46" max="46" width="13.42578125" customWidth="1"/>
    <col min="47" max="47" width="10.42578125" customWidth="1"/>
    <col min="48" max="48" width="11.5703125" customWidth="1"/>
    <col min="49" max="49" width="10.42578125" customWidth="1"/>
    <col min="50" max="50" width="10" customWidth="1"/>
    <col min="51" max="51" width="13.7109375" customWidth="1"/>
    <col min="52" max="52" width="11.85546875" customWidth="1"/>
    <col min="53" max="53" width="14.85546875" customWidth="1"/>
    <col min="54" max="54" width="13.5703125" customWidth="1"/>
    <col min="55" max="55" width="18.28515625" customWidth="1"/>
    <col min="56" max="56" width="12" customWidth="1"/>
    <col min="57" max="57" width="12.85546875" customWidth="1"/>
    <col min="58" max="58" width="12.140625" customWidth="1"/>
    <col min="59" max="59" width="61.28515625" customWidth="1"/>
    <col min="60" max="60" width="20.140625" customWidth="1"/>
    <col min="61" max="61" width="13.7109375" customWidth="1"/>
    <col min="62" max="62" width="24.5703125" customWidth="1"/>
    <col min="63" max="63" width="9" customWidth="1"/>
    <col min="64" max="64" width="13.140625" customWidth="1"/>
    <col min="65" max="65" width="12.85546875" customWidth="1"/>
    <col min="66" max="66" width="64.42578125" customWidth="1"/>
    <col min="67" max="67" width="13.7109375" customWidth="1"/>
    <col min="68" max="68" width="14.85546875" customWidth="1"/>
    <col min="69" max="69" width="61.28515625" customWidth="1"/>
    <col min="70" max="70" width="13.7109375" customWidth="1"/>
    <col min="71" max="71" width="17.140625" customWidth="1"/>
    <col min="72" max="72" width="12.7109375" customWidth="1"/>
    <col min="73" max="73" width="12.28515625" customWidth="1"/>
    <col min="74" max="74" width="12" customWidth="1"/>
    <col min="75" max="75" width="18.28515625" customWidth="1"/>
    <col min="76" max="76" width="12" customWidth="1"/>
    <col min="77" max="77" width="34.85546875" style="8" bestFit="1" customWidth="1"/>
    <col min="78" max="79" width="12" style="8" customWidth="1"/>
    <col min="80" max="80" width="11.140625" customWidth="1"/>
    <col min="81" max="81" width="10.7109375" customWidth="1"/>
    <col min="82" max="82" width="12.28515625" customWidth="1"/>
    <col min="83" max="83" width="13.7109375" customWidth="1"/>
    <col min="84" max="84" width="12.5703125" customWidth="1"/>
    <col min="85" max="85" width="49.140625" customWidth="1"/>
    <col min="86" max="86" width="10" customWidth="1"/>
    <col min="87" max="87" width="60.85546875" customWidth="1"/>
    <col min="88" max="88" width="21" customWidth="1"/>
    <col min="89" max="89" width="12" customWidth="1"/>
    <col min="90" max="90" width="11.5703125" customWidth="1"/>
    <col min="91" max="91" width="66.140625" customWidth="1"/>
    <col min="92" max="92" width="12.28515625" customWidth="1"/>
    <col min="93" max="93" width="13.7109375" customWidth="1"/>
    <col min="94" max="94" width="12.5703125" customWidth="1"/>
    <col min="95" max="95" width="48.28515625" customWidth="1"/>
    <col min="96" max="96" width="10" customWidth="1"/>
    <col min="97" max="97" width="45.5703125" customWidth="1"/>
    <col min="98" max="98" width="20.42578125" customWidth="1"/>
    <col min="99" max="100" width="11.5703125" customWidth="1"/>
    <col min="101" max="101" width="62.5703125" customWidth="1"/>
    <col min="102" max="102" width="12.28515625" customWidth="1"/>
    <col min="103" max="103" width="13.7109375" customWidth="1"/>
    <col min="104" max="104" width="12.5703125" customWidth="1"/>
    <col min="105" max="105" width="12" customWidth="1"/>
    <col min="106" max="106" width="10" customWidth="1"/>
    <col min="107" max="108" width="11.5703125" customWidth="1"/>
    <col min="109" max="109" width="11.28515625" customWidth="1"/>
    <col min="110" max="110" width="11.5703125" customWidth="1"/>
    <col min="111" max="111" width="13.7109375" customWidth="1"/>
    <col min="112" max="112" width="12.28515625" customWidth="1"/>
    <col min="113" max="113" width="13.7109375" customWidth="1"/>
    <col min="114" max="114" width="12.5703125" customWidth="1"/>
    <col min="115" max="115" width="12" customWidth="1"/>
    <col min="116" max="116" width="10" customWidth="1"/>
    <col min="117" max="120" width="11.5703125" customWidth="1"/>
    <col min="121" max="121" width="13.7109375" customWidth="1"/>
    <col min="122" max="122" width="12.28515625" customWidth="1"/>
    <col min="123" max="123" width="12.5703125" customWidth="1"/>
    <col min="124" max="124" width="13.7109375" customWidth="1"/>
    <col min="125" max="125" width="49.5703125" customWidth="1"/>
    <col min="126" max="126" width="13.5703125" customWidth="1"/>
    <col min="127" max="127" width="59.5703125" customWidth="1"/>
    <col min="128" max="128" width="13.140625" customWidth="1"/>
    <col min="129" max="129" width="21.42578125" customWidth="1"/>
    <col min="130" max="130" width="15" customWidth="1"/>
    <col min="131" max="131" width="65.7109375" customWidth="1"/>
    <col min="132" max="132" width="13.5703125" customWidth="1"/>
    <col min="133" max="133" width="23" customWidth="1"/>
    <col min="134" max="134" width="12" customWidth="1"/>
    <col min="135" max="135" width="48" customWidth="1"/>
    <col min="136" max="136" width="12.140625" customWidth="1"/>
    <col min="137" max="137" width="10.5703125" customWidth="1"/>
    <col min="138" max="138" width="27.42578125" customWidth="1"/>
    <col min="139" max="139" width="9.85546875" customWidth="1"/>
    <col min="140" max="140" width="38.85546875" customWidth="1"/>
    <col min="141" max="142" width="12.140625" customWidth="1"/>
    <col min="143" max="143" width="13.7109375" customWidth="1"/>
    <col min="144" max="144" width="12.85546875" customWidth="1"/>
    <col min="145" max="145" width="13.7109375" customWidth="1"/>
    <col min="146" max="147" width="12.85546875" customWidth="1"/>
    <col min="148" max="148" width="13.7109375" customWidth="1"/>
    <col min="149" max="149" width="12.85546875" customWidth="1"/>
    <col min="150" max="150" width="13.5703125" customWidth="1"/>
    <col min="151" max="151" width="12.85546875" customWidth="1"/>
    <col min="152" max="152" width="13.28515625" customWidth="1"/>
    <col min="153" max="153" width="12.140625" customWidth="1"/>
    <col min="154" max="154" width="11.42578125" customWidth="1"/>
    <col min="155" max="155" width="12.28515625" customWidth="1"/>
    <col min="156" max="156" width="12.42578125" customWidth="1"/>
    <col min="157" max="157" width="12.7109375" customWidth="1"/>
    <col min="158" max="158" width="12.140625" customWidth="1"/>
    <col min="159" max="159" width="13.28515625" customWidth="1"/>
    <col min="160" max="160" width="12.140625" customWidth="1"/>
    <col min="161" max="161" width="12.7109375" customWidth="1"/>
    <col min="162" max="162" width="13" customWidth="1"/>
    <col min="163" max="163" width="11.85546875" customWidth="1"/>
    <col min="164" max="165" width="12.85546875" customWidth="1"/>
    <col min="166" max="166" width="13.7109375" customWidth="1"/>
    <col min="167" max="167" width="12.85546875" customWidth="1"/>
    <col min="168" max="168" width="13.5703125" customWidth="1"/>
    <col min="169" max="179" width="12.85546875" customWidth="1"/>
    <col min="180" max="180" width="13" customWidth="1"/>
    <col min="181" max="183" width="12.85546875" customWidth="1"/>
    <col min="184" max="184" width="13.7109375" customWidth="1"/>
    <col min="185" max="185" width="12.85546875" customWidth="1"/>
    <col min="186" max="186" width="13.5703125" customWidth="1"/>
    <col min="187" max="197" width="12.85546875" customWidth="1"/>
    <col min="198" max="198" width="13" customWidth="1"/>
    <col min="199" max="201" width="12.85546875" customWidth="1"/>
    <col min="202" max="202" width="13.7109375" customWidth="1"/>
    <col min="203" max="203" width="12.85546875" customWidth="1"/>
    <col min="204" max="204" width="13.5703125" customWidth="1"/>
    <col min="205" max="215" width="12.85546875" customWidth="1"/>
    <col min="216" max="216" width="13" customWidth="1"/>
    <col min="217" max="217" width="12.85546875" customWidth="1"/>
    <col min="218" max="218" width="13.140625" customWidth="1"/>
    <col min="219" max="219" width="48.7109375" customWidth="1"/>
    <col min="220" max="220" width="36" customWidth="1"/>
    <col min="221" max="221" width="24.5703125" customWidth="1"/>
    <col min="222" max="223" width="13.140625" customWidth="1"/>
    <col min="224" max="224" width="33.7109375" customWidth="1"/>
    <col min="225" max="225" width="45" customWidth="1"/>
    <col min="226" max="226" width="12.140625" customWidth="1"/>
    <col min="227" max="227" width="15.42578125" customWidth="1"/>
    <col min="228" max="228" width="14.85546875" customWidth="1"/>
    <col min="229" max="229" width="14.42578125" bestFit="1" customWidth="1"/>
    <col min="230" max="230" width="12.7109375" bestFit="1" customWidth="1"/>
    <col min="231" max="231" width="11.85546875" bestFit="1" customWidth="1"/>
    <col min="232" max="232" width="13.5703125" bestFit="1" customWidth="1"/>
    <col min="233" max="233" width="13.28515625" bestFit="1" customWidth="1"/>
    <col min="234" max="234" width="10.7109375" bestFit="1" customWidth="1"/>
    <col min="235" max="235" width="13.7109375" bestFit="1" customWidth="1"/>
    <col min="236" max="236" width="12.5703125" bestFit="1" customWidth="1"/>
    <col min="237" max="237" width="9.7109375" bestFit="1" customWidth="1"/>
    <col min="238" max="238" width="13.28515625" bestFit="1" customWidth="1"/>
    <col min="239" max="239" width="11.140625" bestFit="1" customWidth="1"/>
    <col min="240" max="240" width="10.5703125" bestFit="1" customWidth="1"/>
    <col min="241" max="241" width="15.7109375" bestFit="1" customWidth="1"/>
    <col min="242" max="242" width="12.5703125" bestFit="1" customWidth="1"/>
    <col min="243" max="243" width="13.7109375" bestFit="1" customWidth="1"/>
    <col min="244" max="244" width="11.140625" bestFit="1" customWidth="1"/>
    <col min="245" max="245" width="11.7109375" bestFit="1" customWidth="1"/>
    <col min="246" max="246" width="9.28515625" bestFit="1" customWidth="1"/>
    <col min="248" max="248" width="13.7109375" bestFit="1" customWidth="1"/>
    <col min="249" max="249" width="5.85546875" bestFit="1" customWidth="1"/>
    <col min="250" max="250" width="11.85546875" bestFit="1" customWidth="1"/>
    <col min="251" max="252" width="13.42578125" bestFit="1" customWidth="1"/>
    <col min="253" max="256" width="12.85546875" bestFit="1" customWidth="1"/>
    <col min="257" max="257" width="13.5703125" bestFit="1" customWidth="1"/>
    <col min="258" max="258" width="13.42578125" bestFit="1" customWidth="1"/>
    <col min="259" max="259" width="13.7109375" bestFit="1" customWidth="1"/>
    <col min="261" max="261" width="5.85546875" bestFit="1" customWidth="1"/>
    <col min="262" max="262" width="13.28515625" bestFit="1" customWidth="1"/>
    <col min="263" max="263" width="12.5703125" bestFit="1" customWidth="1"/>
    <col min="264" max="264" width="10.42578125" bestFit="1" customWidth="1"/>
    <col min="265" max="265" width="12" bestFit="1" customWidth="1"/>
    <col min="266" max="266" width="13.42578125" bestFit="1" customWidth="1"/>
    <col min="267" max="267" width="7.5703125" bestFit="1" customWidth="1"/>
  </cols>
  <sheetData>
    <row r="1" spans="1:267" s="7" customFormat="1" ht="39" customHeight="1" x14ac:dyDescent="0.25">
      <c r="A1" s="52" t="s">
        <v>1</v>
      </c>
      <c r="B1" s="52" t="s">
        <v>26</v>
      </c>
      <c r="C1" s="53" t="s">
        <v>2917</v>
      </c>
      <c r="D1" s="52" t="s">
        <v>1</v>
      </c>
      <c r="E1" s="54" t="s">
        <v>2</v>
      </c>
      <c r="F1" s="54" t="s">
        <v>3</v>
      </c>
      <c r="G1" s="54" t="s">
        <v>2423</v>
      </c>
      <c r="H1" s="54" t="s">
        <v>2429</v>
      </c>
      <c r="I1" s="54" t="s">
        <v>4</v>
      </c>
      <c r="J1" s="54" t="s">
        <v>5</v>
      </c>
      <c r="K1" s="54" t="s">
        <v>6</v>
      </c>
      <c r="L1" s="54" t="s">
        <v>7</v>
      </c>
      <c r="M1" s="54" t="s">
        <v>8</v>
      </c>
      <c r="N1" s="54" t="s">
        <v>9</v>
      </c>
      <c r="O1" s="54" t="s">
        <v>10</v>
      </c>
      <c r="P1" s="54" t="s">
        <v>11</v>
      </c>
      <c r="Q1" s="55" t="s">
        <v>12</v>
      </c>
      <c r="R1" s="55" t="s">
        <v>13</v>
      </c>
      <c r="S1" s="52" t="s">
        <v>14</v>
      </c>
      <c r="T1" s="54" t="s">
        <v>1936</v>
      </c>
      <c r="U1" s="54" t="s">
        <v>15</v>
      </c>
      <c r="V1" s="54" t="s">
        <v>16</v>
      </c>
      <c r="W1" s="52" t="s">
        <v>17</v>
      </c>
      <c r="X1" s="54" t="s">
        <v>18</v>
      </c>
      <c r="Y1" s="54" t="s">
        <v>19</v>
      </c>
      <c r="Z1" s="54" t="s">
        <v>20</v>
      </c>
      <c r="AA1" s="52" t="s">
        <v>21</v>
      </c>
      <c r="AB1" s="52" t="s">
        <v>22</v>
      </c>
      <c r="AC1" s="54" t="s">
        <v>23</v>
      </c>
      <c r="AD1" s="52" t="s">
        <v>24</v>
      </c>
      <c r="AE1" s="52" t="s">
        <v>25</v>
      </c>
      <c r="AF1" s="52" t="s">
        <v>26</v>
      </c>
      <c r="AG1" s="52" t="s">
        <v>161</v>
      </c>
      <c r="AH1" s="52" t="s">
        <v>162</v>
      </c>
      <c r="AI1" s="54" t="s">
        <v>163</v>
      </c>
      <c r="AJ1" s="56" t="s">
        <v>168</v>
      </c>
      <c r="AK1" s="52" t="s">
        <v>27</v>
      </c>
      <c r="AL1" s="52" t="s">
        <v>169</v>
      </c>
      <c r="AM1" s="52" t="s">
        <v>28</v>
      </c>
      <c r="AN1" s="52" t="s">
        <v>29</v>
      </c>
      <c r="AO1" s="52" t="s">
        <v>30</v>
      </c>
      <c r="AP1" s="52" t="s">
        <v>31</v>
      </c>
      <c r="AQ1" s="52" t="s">
        <v>32</v>
      </c>
      <c r="AR1" s="52" t="s">
        <v>33</v>
      </c>
      <c r="AS1" s="52" t="s">
        <v>34</v>
      </c>
      <c r="AT1" s="52" t="s">
        <v>35</v>
      </c>
      <c r="AU1" s="52" t="s">
        <v>36</v>
      </c>
      <c r="AV1" s="52" t="s">
        <v>37</v>
      </c>
      <c r="AW1" s="52" t="s">
        <v>38</v>
      </c>
      <c r="AX1" s="52" t="s">
        <v>142</v>
      </c>
      <c r="AY1" s="52" t="s">
        <v>39</v>
      </c>
      <c r="AZ1" s="54" t="s">
        <v>40</v>
      </c>
      <c r="BA1" s="54" t="s">
        <v>41</v>
      </c>
      <c r="BB1" s="52" t="s">
        <v>42</v>
      </c>
      <c r="BC1" s="52" t="s">
        <v>186</v>
      </c>
      <c r="BD1" s="52" t="s">
        <v>43</v>
      </c>
      <c r="BE1" s="52" t="s">
        <v>44</v>
      </c>
      <c r="BF1" s="52" t="s">
        <v>45</v>
      </c>
      <c r="BG1" s="52" t="s">
        <v>46</v>
      </c>
      <c r="BH1" s="52" t="s">
        <v>47</v>
      </c>
      <c r="BI1" s="54" t="s">
        <v>48</v>
      </c>
      <c r="BJ1" s="57" t="s">
        <v>49</v>
      </c>
      <c r="BK1" s="57" t="s">
        <v>50</v>
      </c>
      <c r="BL1" s="52" t="s">
        <v>51</v>
      </c>
      <c r="BM1" s="57" t="s">
        <v>52</v>
      </c>
      <c r="BN1" s="52" t="s">
        <v>53</v>
      </c>
      <c r="BO1" s="52" t="s">
        <v>54</v>
      </c>
      <c r="BP1" s="52" t="s">
        <v>55</v>
      </c>
      <c r="BQ1" s="52" t="s">
        <v>56</v>
      </c>
      <c r="BR1" s="52" t="s">
        <v>57</v>
      </c>
      <c r="BS1" s="52" t="s">
        <v>143</v>
      </c>
      <c r="BT1" s="52" t="s">
        <v>144</v>
      </c>
      <c r="BU1" s="52" t="s">
        <v>58</v>
      </c>
      <c r="BV1" s="52" t="s">
        <v>59</v>
      </c>
      <c r="BW1" s="52" t="s">
        <v>206</v>
      </c>
      <c r="BX1" s="52" t="s">
        <v>145</v>
      </c>
      <c r="BY1" s="57" t="s">
        <v>58</v>
      </c>
      <c r="BZ1" s="57" t="s">
        <v>59</v>
      </c>
      <c r="CA1" s="57" t="s">
        <v>2927</v>
      </c>
      <c r="CB1" s="54" t="s">
        <v>60</v>
      </c>
      <c r="CC1" s="54" t="s">
        <v>61</v>
      </c>
      <c r="CD1" s="52" t="s">
        <v>62</v>
      </c>
      <c r="CE1" s="52" t="s">
        <v>211</v>
      </c>
      <c r="CF1" s="52" t="s">
        <v>221</v>
      </c>
      <c r="CG1" s="52" t="s">
        <v>63</v>
      </c>
      <c r="CH1" s="54" t="s">
        <v>64</v>
      </c>
      <c r="CI1" s="52" t="s">
        <v>210</v>
      </c>
      <c r="CJ1" s="52" t="s">
        <v>212</v>
      </c>
      <c r="CK1" s="52" t="s">
        <v>213</v>
      </c>
      <c r="CL1" s="52" t="s">
        <v>214</v>
      </c>
      <c r="CM1" s="52" t="s">
        <v>2694</v>
      </c>
      <c r="CN1" s="52" t="s">
        <v>65</v>
      </c>
      <c r="CO1" s="52" t="s">
        <v>220</v>
      </c>
      <c r="CP1" s="52" t="s">
        <v>222</v>
      </c>
      <c r="CQ1" s="52" t="s">
        <v>66</v>
      </c>
      <c r="CR1" s="54" t="s">
        <v>67</v>
      </c>
      <c r="CS1" s="52" t="s">
        <v>223</v>
      </c>
      <c r="CT1" s="52" t="s">
        <v>224</v>
      </c>
      <c r="CU1" s="52" t="s">
        <v>225</v>
      </c>
      <c r="CV1" s="52" t="s">
        <v>226</v>
      </c>
      <c r="CW1" s="52" t="s">
        <v>227</v>
      </c>
      <c r="CX1" s="52" t="s">
        <v>68</v>
      </c>
      <c r="CY1" s="52" t="s">
        <v>228</v>
      </c>
      <c r="CZ1" s="52" t="s">
        <v>229</v>
      </c>
      <c r="DA1" s="52" t="s">
        <v>69</v>
      </c>
      <c r="DB1" s="54" t="s">
        <v>70</v>
      </c>
      <c r="DC1" s="52" t="s">
        <v>230</v>
      </c>
      <c r="DD1" s="52" t="s">
        <v>231</v>
      </c>
      <c r="DE1" s="52" t="s">
        <v>232</v>
      </c>
      <c r="DF1" s="52" t="s">
        <v>233</v>
      </c>
      <c r="DG1" s="52" t="s">
        <v>234</v>
      </c>
      <c r="DH1" s="52" t="s">
        <v>71</v>
      </c>
      <c r="DI1" s="52" t="s">
        <v>235</v>
      </c>
      <c r="DJ1" s="52" t="s">
        <v>236</v>
      </c>
      <c r="DK1" s="52" t="s">
        <v>72</v>
      </c>
      <c r="DL1" s="54" t="s">
        <v>73</v>
      </c>
      <c r="DM1" s="52" t="s">
        <v>237</v>
      </c>
      <c r="DN1" s="52" t="s">
        <v>238</v>
      </c>
      <c r="DO1" s="52" t="s">
        <v>239</v>
      </c>
      <c r="DP1" s="52" t="s">
        <v>240</v>
      </c>
      <c r="DQ1" s="52" t="s">
        <v>241</v>
      </c>
      <c r="DR1" s="52" t="s">
        <v>74</v>
      </c>
      <c r="DS1" s="52" t="s">
        <v>75</v>
      </c>
      <c r="DT1" s="52" t="s">
        <v>25</v>
      </c>
      <c r="DU1" s="52" t="s">
        <v>146</v>
      </c>
      <c r="DV1" s="52" t="s">
        <v>147</v>
      </c>
      <c r="DW1" s="52" t="s">
        <v>246</v>
      </c>
      <c r="DX1" s="52" t="s">
        <v>247</v>
      </c>
      <c r="DY1" s="52" t="s">
        <v>248</v>
      </c>
      <c r="DZ1" s="52" t="s">
        <v>249</v>
      </c>
      <c r="EA1" s="52" t="s">
        <v>2732</v>
      </c>
      <c r="EB1" s="52" t="s">
        <v>76</v>
      </c>
      <c r="EC1" s="52" t="s">
        <v>77</v>
      </c>
      <c r="ED1" s="54" t="s">
        <v>78</v>
      </c>
      <c r="EE1" s="52" t="s">
        <v>79</v>
      </c>
      <c r="EF1" s="52" t="s">
        <v>80</v>
      </c>
      <c r="EG1" s="52" t="s">
        <v>81</v>
      </c>
      <c r="EH1" s="52" t="s">
        <v>82</v>
      </c>
      <c r="EI1" s="52" t="s">
        <v>83</v>
      </c>
      <c r="EJ1" s="52" t="s">
        <v>84</v>
      </c>
      <c r="EK1" s="52" t="s">
        <v>1833</v>
      </c>
      <c r="EL1" s="58" t="s">
        <v>1834</v>
      </c>
      <c r="EM1" s="54" t="s">
        <v>2418</v>
      </c>
      <c r="EN1" s="54" t="s">
        <v>2419</v>
      </c>
      <c r="EO1" s="54" t="s">
        <v>2420</v>
      </c>
      <c r="EP1" s="52" t="s">
        <v>86</v>
      </c>
      <c r="EQ1" s="52" t="s">
        <v>87</v>
      </c>
      <c r="ER1" s="52" t="s">
        <v>25</v>
      </c>
      <c r="ES1" s="52" t="s">
        <v>88</v>
      </c>
      <c r="ET1" s="52" t="s">
        <v>89</v>
      </c>
      <c r="EU1" s="52" t="s">
        <v>90</v>
      </c>
      <c r="EV1" s="59" t="s">
        <v>91</v>
      </c>
      <c r="EW1" s="52" t="s">
        <v>92</v>
      </c>
      <c r="EX1" s="52" t="s">
        <v>93</v>
      </c>
      <c r="EY1" s="52" t="s">
        <v>94</v>
      </c>
      <c r="EZ1" s="60" t="s">
        <v>148</v>
      </c>
      <c r="FA1" s="52" t="s">
        <v>95</v>
      </c>
      <c r="FB1" s="52" t="s">
        <v>96</v>
      </c>
      <c r="FC1" s="52" t="s">
        <v>97</v>
      </c>
      <c r="FD1" s="52" t="s">
        <v>98</v>
      </c>
      <c r="FE1" s="52" t="s">
        <v>99</v>
      </c>
      <c r="FF1" s="52" t="s">
        <v>100</v>
      </c>
      <c r="FG1" s="52" t="s">
        <v>85</v>
      </c>
      <c r="FH1" s="52" t="s">
        <v>101</v>
      </c>
      <c r="FI1" s="52" t="s">
        <v>102</v>
      </c>
      <c r="FJ1" s="52" t="s">
        <v>25</v>
      </c>
      <c r="FK1" s="52" t="s">
        <v>103</v>
      </c>
      <c r="FL1" s="52" t="s">
        <v>280</v>
      </c>
      <c r="FM1" s="52" t="s">
        <v>281</v>
      </c>
      <c r="FN1" s="59" t="s">
        <v>282</v>
      </c>
      <c r="FO1" s="52" t="s">
        <v>283</v>
      </c>
      <c r="FP1" s="52" t="s">
        <v>284</v>
      </c>
      <c r="FQ1" s="52" t="s">
        <v>285</v>
      </c>
      <c r="FR1" s="60" t="s">
        <v>286</v>
      </c>
      <c r="FS1" s="52" t="s">
        <v>287</v>
      </c>
      <c r="FT1" s="52" t="s">
        <v>288</v>
      </c>
      <c r="FU1" s="52" t="s">
        <v>289</v>
      </c>
      <c r="FV1" s="52" t="s">
        <v>290</v>
      </c>
      <c r="FW1" s="52" t="s">
        <v>291</v>
      </c>
      <c r="FX1" s="52" t="s">
        <v>292</v>
      </c>
      <c r="FY1" s="52" t="s">
        <v>293</v>
      </c>
      <c r="FZ1" s="52" t="s">
        <v>104</v>
      </c>
      <c r="GA1" s="52" t="s">
        <v>105</v>
      </c>
      <c r="GB1" s="52" t="s">
        <v>294</v>
      </c>
      <c r="GC1" s="52" t="s">
        <v>106</v>
      </c>
      <c r="GD1" s="52" t="s">
        <v>107</v>
      </c>
      <c r="GE1" s="52" t="s">
        <v>295</v>
      </c>
      <c r="GF1" s="59" t="s">
        <v>296</v>
      </c>
      <c r="GG1" s="52" t="s">
        <v>297</v>
      </c>
      <c r="GH1" s="52" t="s">
        <v>298</v>
      </c>
      <c r="GI1" s="52" t="s">
        <v>299</v>
      </c>
      <c r="GJ1" s="60" t="s">
        <v>300</v>
      </c>
      <c r="GK1" s="52" t="s">
        <v>301</v>
      </c>
      <c r="GL1" s="52" t="s">
        <v>302</v>
      </c>
      <c r="GM1" s="52" t="s">
        <v>303</v>
      </c>
      <c r="GN1" s="52" t="s">
        <v>304</v>
      </c>
      <c r="GO1" s="52" t="s">
        <v>305</v>
      </c>
      <c r="GP1" s="52" t="s">
        <v>306</v>
      </c>
      <c r="GQ1" s="52" t="s">
        <v>326</v>
      </c>
      <c r="GR1" s="52" t="s">
        <v>327</v>
      </c>
      <c r="GS1" s="52" t="s">
        <v>108</v>
      </c>
      <c r="GT1" s="52" t="s">
        <v>328</v>
      </c>
      <c r="GU1" s="52" t="s">
        <v>109</v>
      </c>
      <c r="GV1" s="52" t="s">
        <v>307</v>
      </c>
      <c r="GW1" s="52" t="s">
        <v>308</v>
      </c>
      <c r="GX1" s="59" t="s">
        <v>309</v>
      </c>
      <c r="GY1" s="52" t="s">
        <v>310</v>
      </c>
      <c r="GZ1" s="52" t="s">
        <v>311</v>
      </c>
      <c r="HA1" s="52" t="s">
        <v>312</v>
      </c>
      <c r="HB1" s="60" t="s">
        <v>313</v>
      </c>
      <c r="HC1" s="52" t="s">
        <v>314</v>
      </c>
      <c r="HD1" s="52" t="s">
        <v>315</v>
      </c>
      <c r="HE1" s="52" t="s">
        <v>316</v>
      </c>
      <c r="HF1" s="52" t="s">
        <v>317</v>
      </c>
      <c r="HG1" s="52" t="s">
        <v>318</v>
      </c>
      <c r="HH1" s="52" t="s">
        <v>319</v>
      </c>
      <c r="HI1" s="52" t="s">
        <v>329</v>
      </c>
      <c r="HJ1" s="52" t="s">
        <v>330</v>
      </c>
      <c r="HK1" s="52" t="s">
        <v>110</v>
      </c>
      <c r="HL1" s="52" t="s">
        <v>111</v>
      </c>
      <c r="HM1" s="52" t="s">
        <v>333</v>
      </c>
      <c r="HN1" s="52" t="s">
        <v>334</v>
      </c>
      <c r="HO1" s="52" t="s">
        <v>338</v>
      </c>
      <c r="HP1" s="52" t="s">
        <v>339</v>
      </c>
      <c r="HQ1" s="52" t="s">
        <v>79</v>
      </c>
      <c r="HR1" s="52" t="s">
        <v>80</v>
      </c>
      <c r="HS1" s="52" t="s">
        <v>343</v>
      </c>
      <c r="HT1" s="52" t="s">
        <v>82</v>
      </c>
      <c r="HU1" s="52" t="s">
        <v>83</v>
      </c>
      <c r="HV1" s="52" t="s">
        <v>112</v>
      </c>
      <c r="HW1" s="52" t="s">
        <v>85</v>
      </c>
      <c r="HX1" s="52" t="s">
        <v>113</v>
      </c>
      <c r="HY1" s="54" t="s">
        <v>114</v>
      </c>
      <c r="HZ1" s="54" t="s">
        <v>115</v>
      </c>
      <c r="IA1" s="54" t="s">
        <v>116</v>
      </c>
      <c r="IB1" s="54" t="s">
        <v>117</v>
      </c>
      <c r="IC1" s="54" t="s">
        <v>118</v>
      </c>
      <c r="ID1" s="54" t="s">
        <v>119</v>
      </c>
      <c r="IE1" s="54" t="s">
        <v>120</v>
      </c>
      <c r="IF1" s="54" t="s">
        <v>121</v>
      </c>
      <c r="IG1" s="54" t="s">
        <v>122</v>
      </c>
      <c r="IH1" s="54" t="s">
        <v>123</v>
      </c>
      <c r="II1" s="54" t="s">
        <v>124</v>
      </c>
      <c r="IJ1" s="54" t="s">
        <v>125</v>
      </c>
      <c r="IK1" s="54" t="s">
        <v>126</v>
      </c>
      <c r="IL1" s="54" t="s">
        <v>127</v>
      </c>
      <c r="IM1" s="54" t="s">
        <v>128</v>
      </c>
      <c r="IN1" s="54" t="s">
        <v>2439</v>
      </c>
      <c r="IO1" s="54" t="s">
        <v>129</v>
      </c>
      <c r="IP1" s="54" t="s">
        <v>130</v>
      </c>
      <c r="IQ1" s="54" t="s">
        <v>131</v>
      </c>
      <c r="IR1" s="54" t="s">
        <v>132</v>
      </c>
      <c r="IS1" s="54" t="s">
        <v>2440</v>
      </c>
      <c r="IT1" s="54" t="s">
        <v>2441</v>
      </c>
      <c r="IU1" s="54" t="s">
        <v>2442</v>
      </c>
      <c r="IV1" s="54" t="s">
        <v>2443</v>
      </c>
      <c r="IW1" s="54" t="s">
        <v>133</v>
      </c>
      <c r="IX1" s="54" t="s">
        <v>134</v>
      </c>
      <c r="IY1" s="54" t="s">
        <v>135</v>
      </c>
      <c r="IZ1" s="54" t="s">
        <v>128</v>
      </c>
      <c r="JA1" s="54" t="s">
        <v>129</v>
      </c>
      <c r="JB1" s="54" t="s">
        <v>2485</v>
      </c>
      <c r="JC1" s="54" t="s">
        <v>136</v>
      </c>
      <c r="JD1" s="54" t="s">
        <v>137</v>
      </c>
      <c r="JE1" s="54" t="s">
        <v>12</v>
      </c>
      <c r="JF1" s="54" t="s">
        <v>138</v>
      </c>
      <c r="JG1" s="61" t="s">
        <v>139</v>
      </c>
    </row>
    <row r="2" spans="1:267" s="65" customFormat="1" ht="16.5" customHeight="1" x14ac:dyDescent="0.25">
      <c r="A2" s="80">
        <v>941</v>
      </c>
      <c r="B2" s="66">
        <v>1112767313</v>
      </c>
      <c r="C2" s="66" t="s">
        <v>2918</v>
      </c>
      <c r="D2" s="66">
        <v>941</v>
      </c>
      <c r="E2" s="64">
        <v>100776</v>
      </c>
      <c r="F2" s="64">
        <v>102080</v>
      </c>
      <c r="G2" s="64">
        <v>209056</v>
      </c>
      <c r="H2" s="64" t="s">
        <v>2430</v>
      </c>
      <c r="I2" s="63" t="s">
        <v>2424</v>
      </c>
      <c r="J2" s="63">
        <v>901114787</v>
      </c>
      <c r="K2" s="63" t="s">
        <v>2868</v>
      </c>
      <c r="L2" s="63"/>
      <c r="M2" s="63"/>
      <c r="N2" s="63" t="s">
        <v>2425</v>
      </c>
      <c r="O2" s="63" t="s">
        <v>2425</v>
      </c>
      <c r="P2" s="63" t="s">
        <v>2425</v>
      </c>
      <c r="Q2" s="63" t="s">
        <v>2445</v>
      </c>
      <c r="R2" s="63" t="s">
        <v>3483</v>
      </c>
      <c r="S2" s="66" t="s">
        <v>352</v>
      </c>
      <c r="T2" s="66">
        <v>15</v>
      </c>
      <c r="U2" s="63" t="s">
        <v>355</v>
      </c>
      <c r="V2" s="63">
        <v>10082318</v>
      </c>
      <c r="W2" s="66" t="s">
        <v>356</v>
      </c>
      <c r="X2" s="63" t="s">
        <v>2425</v>
      </c>
      <c r="Y2" s="63" t="s">
        <v>2425</v>
      </c>
      <c r="Z2" s="63" t="s">
        <v>361</v>
      </c>
      <c r="AA2" s="63"/>
      <c r="AB2" s="63"/>
      <c r="AC2" s="63"/>
      <c r="AD2" s="63" t="s">
        <v>362</v>
      </c>
      <c r="AE2" s="63" t="s">
        <v>1937</v>
      </c>
      <c r="AF2" s="66">
        <v>1112767313</v>
      </c>
      <c r="AG2" s="66" t="s">
        <v>1938</v>
      </c>
      <c r="AH2" s="63" t="s">
        <v>1939</v>
      </c>
      <c r="AI2" s="63" t="s">
        <v>2228</v>
      </c>
      <c r="AJ2" s="70">
        <v>2900000</v>
      </c>
      <c r="AK2" s="66"/>
      <c r="AL2" s="63"/>
      <c r="AM2" s="66"/>
      <c r="AN2" s="63"/>
      <c r="AO2" s="69">
        <f t="shared" ref="AO2:AO33" si="0">+AJ2</f>
        <v>2900000</v>
      </c>
      <c r="AP2" s="63" t="s">
        <v>428</v>
      </c>
      <c r="AQ2" s="63" t="s">
        <v>429</v>
      </c>
      <c r="AR2" s="63" t="s">
        <v>2427</v>
      </c>
      <c r="AS2" s="66">
        <v>10</v>
      </c>
      <c r="AT2" s="63"/>
      <c r="AU2" s="66">
        <v>290000</v>
      </c>
      <c r="AV2" s="63">
        <v>0</v>
      </c>
      <c r="AW2" s="71">
        <v>0</v>
      </c>
      <c r="AX2" s="63">
        <v>1.74</v>
      </c>
      <c r="AY2" s="71">
        <f>AO2*AX2%</f>
        <v>50460</v>
      </c>
      <c r="AZ2" s="63">
        <f t="shared" ref="AZ2:AZ33" si="1">+AS2-AX2</f>
        <v>8.26</v>
      </c>
      <c r="BA2" s="71">
        <f>+AO2*AZ2%</f>
        <v>239539.99999999997</v>
      </c>
      <c r="BB2" s="63">
        <v>0</v>
      </c>
      <c r="BC2" s="66" t="s">
        <v>2451</v>
      </c>
      <c r="BD2" s="68">
        <v>1000000</v>
      </c>
      <c r="BE2" s="68">
        <v>0</v>
      </c>
      <c r="BF2" s="66" t="s">
        <v>436</v>
      </c>
      <c r="BG2" s="66" t="s">
        <v>520</v>
      </c>
      <c r="BH2" s="66" t="s">
        <v>441</v>
      </c>
      <c r="BI2" s="72" t="s">
        <v>2682</v>
      </c>
      <c r="BJ2" s="66" t="s">
        <v>609</v>
      </c>
      <c r="BK2" s="63"/>
      <c r="BL2" s="63"/>
      <c r="BM2" s="63"/>
      <c r="BN2" s="66" t="s">
        <v>733</v>
      </c>
      <c r="BO2" s="66"/>
      <c r="BP2" s="66">
        <v>3176357287</v>
      </c>
      <c r="BQ2" s="66" t="s">
        <v>520</v>
      </c>
      <c r="BR2" s="63" t="s">
        <v>2432</v>
      </c>
      <c r="BS2" s="66" t="s">
        <v>846</v>
      </c>
      <c r="BT2" s="66">
        <v>6</v>
      </c>
      <c r="BU2" s="75">
        <v>45216</v>
      </c>
      <c r="BV2" s="75">
        <v>45581</v>
      </c>
      <c r="BW2" s="66" t="s">
        <v>2435</v>
      </c>
      <c r="BX2" s="75">
        <v>45581</v>
      </c>
      <c r="BY2" s="75" t="s">
        <v>2425</v>
      </c>
      <c r="BZ2" s="75" t="s">
        <v>2425</v>
      </c>
      <c r="CA2" s="75"/>
      <c r="CB2" s="73">
        <v>45474</v>
      </c>
      <c r="CC2" s="73">
        <v>45490</v>
      </c>
      <c r="CD2" s="63" t="s">
        <v>362</v>
      </c>
      <c r="CE2" s="63" t="s">
        <v>1937</v>
      </c>
      <c r="CF2" s="66">
        <v>1112783545</v>
      </c>
      <c r="CG2" s="66" t="s">
        <v>937</v>
      </c>
      <c r="CH2" s="72" t="s">
        <v>2682</v>
      </c>
      <c r="CI2" s="66" t="s">
        <v>1098</v>
      </c>
      <c r="CJ2" s="66" t="s">
        <v>441</v>
      </c>
      <c r="CK2" s="66">
        <v>3163245648</v>
      </c>
      <c r="CL2" s="63"/>
      <c r="CM2" s="77" t="s">
        <v>2555</v>
      </c>
      <c r="CN2" s="63"/>
      <c r="CO2" s="63"/>
      <c r="CP2" s="66"/>
      <c r="CQ2" s="66"/>
      <c r="CR2" s="63"/>
      <c r="CS2" s="66"/>
      <c r="CT2" s="66"/>
      <c r="CU2" s="63"/>
      <c r="CV2" s="66"/>
      <c r="CW2" s="66"/>
      <c r="CX2" s="63"/>
      <c r="CY2" s="63"/>
      <c r="CZ2" s="63"/>
      <c r="DA2" s="63"/>
      <c r="DB2" s="63"/>
      <c r="DC2" s="63"/>
      <c r="DD2" s="63"/>
      <c r="DE2" s="63"/>
      <c r="DF2" s="63"/>
      <c r="DG2" s="63"/>
      <c r="DH2" s="63"/>
      <c r="DI2" s="63"/>
      <c r="DJ2" s="63"/>
      <c r="DK2" s="63"/>
      <c r="DL2" s="63"/>
      <c r="DM2" s="63"/>
      <c r="DN2" s="63"/>
      <c r="DO2" s="63"/>
      <c r="DP2" s="63"/>
      <c r="DQ2" s="63"/>
      <c r="DR2" s="66" t="s">
        <v>362</v>
      </c>
      <c r="DS2" s="66">
        <v>8030784</v>
      </c>
      <c r="DT2" s="63" t="s">
        <v>1937</v>
      </c>
      <c r="DU2" s="66" t="s">
        <v>1461</v>
      </c>
      <c r="DV2" s="74">
        <v>1</v>
      </c>
      <c r="DW2" s="66" t="s">
        <v>1462</v>
      </c>
      <c r="DX2" s="66"/>
      <c r="DY2" s="66">
        <v>3007732974</v>
      </c>
      <c r="DZ2" s="66">
        <v>3007733076</v>
      </c>
      <c r="EA2" s="66" t="s">
        <v>2805</v>
      </c>
      <c r="EB2" s="66" t="s">
        <v>1281</v>
      </c>
      <c r="EC2" s="66" t="s">
        <v>441</v>
      </c>
      <c r="ED2" s="72" t="s">
        <v>2682</v>
      </c>
      <c r="EE2" s="66" t="s">
        <v>1752</v>
      </c>
      <c r="EF2" s="63">
        <v>8030784</v>
      </c>
      <c r="EG2" s="63" t="s">
        <v>1841</v>
      </c>
      <c r="EH2" s="66" t="s">
        <v>1666</v>
      </c>
      <c r="EI2" s="66" t="s">
        <v>1667</v>
      </c>
      <c r="EJ2" s="66">
        <v>93513890786</v>
      </c>
      <c r="EK2" s="66">
        <v>25</v>
      </c>
      <c r="EL2" s="66" t="s">
        <v>2887</v>
      </c>
      <c r="EM2" s="66"/>
      <c r="EN2" s="66"/>
      <c r="EO2" s="66"/>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t="s">
        <v>2436</v>
      </c>
      <c r="HY2" s="63" t="s">
        <v>2425</v>
      </c>
      <c r="HZ2" s="63" t="s">
        <v>2437</v>
      </c>
      <c r="IA2" s="63" t="s">
        <v>2425</v>
      </c>
      <c r="IB2" s="63" t="s">
        <v>2425</v>
      </c>
      <c r="IC2" s="63" t="s">
        <v>2425</v>
      </c>
      <c r="ID2" s="63" t="s">
        <v>2438</v>
      </c>
      <c r="IE2" s="63" t="s">
        <v>2425</v>
      </c>
      <c r="IF2" s="63" t="s">
        <v>2425</v>
      </c>
      <c r="IG2" s="63" t="s">
        <v>2425</v>
      </c>
      <c r="IH2" s="63" t="s">
        <v>2425</v>
      </c>
      <c r="II2" s="63" t="s">
        <v>2437</v>
      </c>
      <c r="IJ2" s="63" t="s">
        <v>2437</v>
      </c>
      <c r="IK2" s="63" t="s">
        <v>2437</v>
      </c>
      <c r="IL2" s="63" t="s">
        <v>2437</v>
      </c>
      <c r="IM2" s="63" t="s">
        <v>2425</v>
      </c>
      <c r="IN2" s="63" t="s">
        <v>2425</v>
      </c>
      <c r="IO2" s="63" t="s">
        <v>2437</v>
      </c>
      <c r="IP2" s="63" t="s">
        <v>2425</v>
      </c>
      <c r="IQ2" s="63" t="s">
        <v>2425</v>
      </c>
      <c r="IR2" s="63" t="s">
        <v>2425</v>
      </c>
      <c r="IS2" s="63" t="s">
        <v>2425</v>
      </c>
      <c r="IT2" s="63" t="s">
        <v>2437</v>
      </c>
      <c r="IU2" s="63" t="s">
        <v>2437</v>
      </c>
      <c r="IV2" s="63" t="s">
        <v>2437</v>
      </c>
      <c r="IW2" s="63" t="s">
        <v>2425</v>
      </c>
      <c r="IX2" s="63" t="s">
        <v>2425</v>
      </c>
      <c r="IY2" s="63" t="s">
        <v>2437</v>
      </c>
      <c r="IZ2" s="63" t="s">
        <v>2425</v>
      </c>
      <c r="JA2" s="63" t="s">
        <v>2444</v>
      </c>
      <c r="JB2" s="63" t="s">
        <v>2425</v>
      </c>
      <c r="JC2" s="63" t="s">
        <v>2444</v>
      </c>
      <c r="JD2" s="63" t="s">
        <v>2437</v>
      </c>
      <c r="JE2" s="63" t="s">
        <v>2445</v>
      </c>
      <c r="JF2" s="63"/>
      <c r="JG2" s="63"/>
    </row>
    <row r="3" spans="1:267" s="65" customFormat="1" ht="16.5" customHeight="1" x14ac:dyDescent="0.25">
      <c r="A3" s="212">
        <v>1076</v>
      </c>
      <c r="B3" s="63"/>
      <c r="C3" s="63"/>
      <c r="D3" s="212">
        <v>1076</v>
      </c>
      <c r="E3" s="64">
        <v>100729</v>
      </c>
      <c r="F3" s="64">
        <v>102033</v>
      </c>
      <c r="G3" s="63"/>
      <c r="H3" s="63" t="s">
        <v>2430</v>
      </c>
      <c r="I3" s="63" t="s">
        <v>3031</v>
      </c>
      <c r="J3" s="63">
        <v>901114787</v>
      </c>
      <c r="K3" s="63" t="s">
        <v>2868</v>
      </c>
      <c r="L3" s="63"/>
      <c r="M3" s="63"/>
      <c r="N3" s="63" t="s">
        <v>2425</v>
      </c>
      <c r="O3" s="63" t="s">
        <v>2425</v>
      </c>
      <c r="P3" s="63" t="s">
        <v>2425</v>
      </c>
      <c r="Q3" s="63" t="s">
        <v>2445</v>
      </c>
      <c r="R3" s="63" t="s">
        <v>3483</v>
      </c>
      <c r="S3" s="212" t="s">
        <v>2948</v>
      </c>
      <c r="T3" s="63">
        <v>15</v>
      </c>
      <c r="U3" s="63" t="s">
        <v>355</v>
      </c>
      <c r="V3" s="63">
        <v>10083668</v>
      </c>
      <c r="W3" s="213" t="s">
        <v>2950</v>
      </c>
      <c r="X3" s="63" t="s">
        <v>2425</v>
      </c>
      <c r="Y3" s="63" t="s">
        <v>2425</v>
      </c>
      <c r="Z3" s="214">
        <v>45536</v>
      </c>
      <c r="AA3" s="63"/>
      <c r="AB3" s="63"/>
      <c r="AC3" s="63"/>
      <c r="AD3" s="212" t="s">
        <v>363</v>
      </c>
      <c r="AE3" s="63"/>
      <c r="AF3" s="212">
        <v>901449625</v>
      </c>
      <c r="AG3" s="212" t="s">
        <v>2955</v>
      </c>
      <c r="AH3" s="212"/>
      <c r="AI3" s="212" t="s">
        <v>2955</v>
      </c>
      <c r="AJ3" s="215">
        <v>4250000</v>
      </c>
      <c r="AK3" s="212"/>
      <c r="AL3" s="212"/>
      <c r="AM3" s="216">
        <v>3.5000000000000003E-2</v>
      </c>
      <c r="AN3" s="212"/>
      <c r="AO3" s="217">
        <f t="shared" si="0"/>
        <v>4250000</v>
      </c>
      <c r="AP3" s="213" t="s">
        <v>2445</v>
      </c>
      <c r="AQ3" s="212" t="s">
        <v>2963</v>
      </c>
      <c r="AR3" s="218" t="s">
        <v>2965</v>
      </c>
      <c r="AS3" s="219">
        <v>0.08</v>
      </c>
      <c r="AT3" s="63"/>
      <c r="AU3" s="63">
        <f>+AJ3*AS3</f>
        <v>340000</v>
      </c>
      <c r="AV3" s="63"/>
      <c r="AW3" s="63"/>
      <c r="AX3" s="220">
        <v>1.7399999999999999E-2</v>
      </c>
      <c r="AY3" s="63"/>
      <c r="AZ3" s="220">
        <f t="shared" si="1"/>
        <v>6.2600000000000003E-2</v>
      </c>
      <c r="BA3" s="63">
        <f>+AO3*AZ3</f>
        <v>266050</v>
      </c>
      <c r="BB3" s="68">
        <v>0</v>
      </c>
      <c r="BC3" s="68" t="s">
        <v>2444</v>
      </c>
      <c r="BD3" s="68">
        <v>0</v>
      </c>
      <c r="BE3" s="68">
        <v>0</v>
      </c>
      <c r="BF3" s="212" t="s">
        <v>2966</v>
      </c>
      <c r="BG3" s="213" t="s">
        <v>3041</v>
      </c>
      <c r="BH3" s="215" t="s">
        <v>2434</v>
      </c>
      <c r="BI3" s="72" t="s">
        <v>2685</v>
      </c>
      <c r="BJ3" s="212" t="s">
        <v>1951</v>
      </c>
      <c r="BK3" s="63"/>
      <c r="BL3" s="63"/>
      <c r="BM3" s="212" t="s">
        <v>2980</v>
      </c>
      <c r="BN3" s="82" t="s">
        <v>2981</v>
      </c>
      <c r="BO3" s="63"/>
      <c r="BP3" s="212">
        <v>3168053404</v>
      </c>
      <c r="BQ3" s="213" t="s">
        <v>3041</v>
      </c>
      <c r="BR3" s="215" t="s">
        <v>2434</v>
      </c>
      <c r="BS3" s="63" t="s">
        <v>1285</v>
      </c>
      <c r="BT3" s="212">
        <v>18</v>
      </c>
      <c r="BU3" s="221">
        <v>45444</v>
      </c>
      <c r="BV3" s="221">
        <v>45808</v>
      </c>
      <c r="BW3" s="222" t="s">
        <v>2990</v>
      </c>
      <c r="BX3" s="221">
        <v>45808</v>
      </c>
      <c r="BY3" s="63"/>
      <c r="BZ3" s="63"/>
      <c r="CA3" s="63"/>
      <c r="CB3" s="73">
        <v>45536</v>
      </c>
      <c r="CC3" s="73">
        <v>45536</v>
      </c>
      <c r="CD3" s="212" t="s">
        <v>362</v>
      </c>
      <c r="CE3" s="213" t="s">
        <v>1937</v>
      </c>
      <c r="CF3" s="212">
        <v>75098675</v>
      </c>
      <c r="CG3" s="212" t="s">
        <v>2992</v>
      </c>
      <c r="CH3" s="72" t="s">
        <v>2685</v>
      </c>
      <c r="CI3" s="213" t="s">
        <v>3042</v>
      </c>
      <c r="CJ3" s="213" t="s">
        <v>2434</v>
      </c>
      <c r="CK3" s="212">
        <v>3218478145</v>
      </c>
      <c r="CL3" s="212"/>
      <c r="CM3" s="212" t="s">
        <v>2727</v>
      </c>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212" t="s">
        <v>362</v>
      </c>
      <c r="DS3" s="212">
        <v>42989787</v>
      </c>
      <c r="DT3" s="213" t="s">
        <v>1937</v>
      </c>
      <c r="DU3" s="223" t="s">
        <v>3006</v>
      </c>
      <c r="DV3" s="219">
        <v>1</v>
      </c>
      <c r="DW3" s="212" t="s">
        <v>3012</v>
      </c>
      <c r="DX3" s="212"/>
      <c r="DY3" s="212">
        <v>3104326260</v>
      </c>
      <c r="DZ3" s="63"/>
      <c r="EA3" s="212" t="s">
        <v>3018</v>
      </c>
      <c r="EB3" s="63" t="s">
        <v>1281</v>
      </c>
      <c r="EC3" s="212" t="s">
        <v>2432</v>
      </c>
      <c r="ED3" s="72" t="s">
        <v>2682</v>
      </c>
      <c r="EE3" s="212" t="s">
        <v>3006</v>
      </c>
      <c r="EF3" s="212">
        <v>42989787</v>
      </c>
      <c r="EG3" s="212" t="s">
        <v>1841</v>
      </c>
      <c r="EH3" s="212" t="s">
        <v>1842</v>
      </c>
      <c r="EI3" s="212" t="s">
        <v>3022</v>
      </c>
      <c r="EJ3" s="212">
        <v>10152535421</v>
      </c>
      <c r="EK3" s="212">
        <v>8</v>
      </c>
      <c r="EL3" s="63" t="s">
        <v>3043</v>
      </c>
      <c r="EM3" s="63"/>
      <c r="EN3" s="63"/>
      <c r="EO3" s="63"/>
      <c r="EP3" s="212"/>
      <c r="EQ3" s="212"/>
      <c r="ER3" s="212"/>
      <c r="ES3" s="212"/>
      <c r="ET3" s="219"/>
      <c r="EU3" s="212"/>
      <c r="EV3" s="212"/>
      <c r="EW3" s="212"/>
      <c r="EX3" s="63"/>
      <c r="EY3" s="212"/>
      <c r="EZ3" s="63"/>
      <c r="FA3" s="212"/>
      <c r="FB3" s="212"/>
      <c r="FC3" s="212"/>
      <c r="FD3" s="212"/>
      <c r="FE3" s="212"/>
      <c r="FF3" s="212"/>
      <c r="FG3" s="212"/>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c r="HT3" s="63"/>
      <c r="HU3" s="63"/>
      <c r="HV3" s="63"/>
      <c r="HW3" s="63"/>
      <c r="HX3" s="213" t="s">
        <v>2445</v>
      </c>
      <c r="HY3" s="63"/>
      <c r="HZ3" s="63"/>
      <c r="IA3" s="63"/>
      <c r="IB3" s="63"/>
      <c r="IC3" s="63"/>
      <c r="ID3" s="63"/>
      <c r="IE3" s="63"/>
      <c r="IF3" s="63"/>
      <c r="IG3" s="63"/>
      <c r="IH3" s="63"/>
      <c r="II3" s="63"/>
      <c r="IJ3" s="63"/>
      <c r="IK3" s="63"/>
      <c r="IL3" s="63"/>
      <c r="IM3" s="63"/>
      <c r="IN3" s="63"/>
      <c r="IO3" s="63"/>
      <c r="IP3" s="63"/>
      <c r="IQ3" s="63"/>
      <c r="IR3" s="63"/>
      <c r="IS3" s="63"/>
      <c r="IT3" s="63"/>
      <c r="IU3" s="63"/>
      <c r="IV3" s="63"/>
      <c r="IW3" s="63"/>
      <c r="IX3" s="63"/>
      <c r="IY3" s="63"/>
      <c r="IZ3" s="63"/>
      <c r="JA3" s="63"/>
      <c r="JB3" s="63"/>
      <c r="JC3" s="63"/>
      <c r="JD3" s="63"/>
      <c r="JE3" s="63" t="s">
        <v>2445</v>
      </c>
      <c r="JF3" s="63"/>
      <c r="JG3" s="63"/>
    </row>
    <row r="4" spans="1:267" s="65" customFormat="1" ht="16.5" customHeight="1" x14ac:dyDescent="0.25">
      <c r="A4" s="80">
        <v>145</v>
      </c>
      <c r="B4" s="66">
        <v>1129525384</v>
      </c>
      <c r="C4" s="66" t="s">
        <v>2918</v>
      </c>
      <c r="D4" s="66">
        <v>145</v>
      </c>
      <c r="E4" s="64">
        <v>100652</v>
      </c>
      <c r="F4" s="64">
        <v>101956</v>
      </c>
      <c r="G4" s="64">
        <v>208932</v>
      </c>
      <c r="H4" s="64" t="s">
        <v>2431</v>
      </c>
      <c r="I4" s="63" t="s">
        <v>2424</v>
      </c>
      <c r="J4" s="63">
        <v>901114787</v>
      </c>
      <c r="K4" s="63" t="s">
        <v>2868</v>
      </c>
      <c r="L4" s="63"/>
      <c r="M4" s="63"/>
      <c r="N4" s="63" t="s">
        <v>2425</v>
      </c>
      <c r="O4" s="63" t="s">
        <v>2425</v>
      </c>
      <c r="P4" s="63" t="s">
        <v>2425</v>
      </c>
      <c r="Q4" s="63" t="s">
        <v>2445</v>
      </c>
      <c r="R4" s="63" t="s">
        <v>3483</v>
      </c>
      <c r="S4" s="66" t="s">
        <v>351</v>
      </c>
      <c r="T4" s="66">
        <v>15</v>
      </c>
      <c r="U4" s="63" t="s">
        <v>355</v>
      </c>
      <c r="V4" s="63">
        <v>10082229</v>
      </c>
      <c r="W4" s="66" t="s">
        <v>358</v>
      </c>
      <c r="X4" s="63" t="s">
        <v>2426</v>
      </c>
      <c r="Y4" s="63" t="s">
        <v>2425</v>
      </c>
      <c r="Z4" s="63" t="s">
        <v>361</v>
      </c>
      <c r="AA4" s="63"/>
      <c r="AB4" s="63"/>
      <c r="AC4" s="63"/>
      <c r="AD4" s="63" t="s">
        <v>362</v>
      </c>
      <c r="AE4" s="63" t="s">
        <v>1937</v>
      </c>
      <c r="AF4" s="66">
        <v>1129525384</v>
      </c>
      <c r="AG4" s="66" t="s">
        <v>388</v>
      </c>
      <c r="AH4" s="63" t="s">
        <v>389</v>
      </c>
      <c r="AI4" s="63" t="s">
        <v>2230</v>
      </c>
      <c r="AJ4" s="70">
        <v>789106</v>
      </c>
      <c r="AK4" s="66"/>
      <c r="AL4" s="63"/>
      <c r="AM4" s="66"/>
      <c r="AN4" s="63"/>
      <c r="AO4" s="69">
        <f t="shared" si="0"/>
        <v>789106</v>
      </c>
      <c r="AP4" s="63" t="s">
        <v>428</v>
      </c>
      <c r="AQ4" s="63" t="s">
        <v>429</v>
      </c>
      <c r="AR4" s="63" t="s">
        <v>2427</v>
      </c>
      <c r="AS4" s="66">
        <v>10</v>
      </c>
      <c r="AT4" s="63"/>
      <c r="AU4" s="66">
        <v>78911</v>
      </c>
      <c r="AV4" s="63">
        <v>0</v>
      </c>
      <c r="AW4" s="71">
        <v>0</v>
      </c>
      <c r="AX4" s="63">
        <v>1.74</v>
      </c>
      <c r="AY4" s="71">
        <f t="shared" ref="AY4:AY49" si="2">AO4*AX4%</f>
        <v>13730.444399999998</v>
      </c>
      <c r="AZ4" s="63">
        <f t="shared" si="1"/>
        <v>8.26</v>
      </c>
      <c r="BA4" s="71">
        <f t="shared" ref="BA4:BA49" si="3">+AO4*AZ4%</f>
        <v>65180.155599999991</v>
      </c>
      <c r="BB4" s="63">
        <v>0</v>
      </c>
      <c r="BC4" s="66" t="s">
        <v>2451</v>
      </c>
      <c r="BD4" s="68">
        <v>1000000</v>
      </c>
      <c r="BE4" s="68">
        <v>0</v>
      </c>
      <c r="BF4" s="66" t="s">
        <v>436</v>
      </c>
      <c r="BG4" s="66" t="s">
        <v>443</v>
      </c>
      <c r="BH4" s="66" t="s">
        <v>441</v>
      </c>
      <c r="BI4" s="72" t="s">
        <v>2682</v>
      </c>
      <c r="BJ4" s="66" t="s">
        <v>607</v>
      </c>
      <c r="BK4" s="63"/>
      <c r="BL4" s="63"/>
      <c r="BM4" s="63"/>
      <c r="BN4" s="66" t="s">
        <v>611</v>
      </c>
      <c r="BO4" s="66"/>
      <c r="BP4" s="66">
        <v>3107054814</v>
      </c>
      <c r="BQ4" s="66" t="s">
        <v>443</v>
      </c>
      <c r="BR4" s="63" t="s">
        <v>2432</v>
      </c>
      <c r="BS4" s="66" t="s">
        <v>846</v>
      </c>
      <c r="BT4" s="66">
        <v>12</v>
      </c>
      <c r="BU4" s="75">
        <v>44071</v>
      </c>
      <c r="BV4" s="75">
        <v>45531</v>
      </c>
      <c r="BW4" s="66" t="s">
        <v>2435</v>
      </c>
      <c r="BX4" s="75">
        <v>45531</v>
      </c>
      <c r="BY4" s="75" t="s">
        <v>2425</v>
      </c>
      <c r="BZ4" s="75" t="s">
        <v>2425</v>
      </c>
      <c r="CA4" s="75" t="s">
        <v>2425</v>
      </c>
      <c r="CB4" s="73">
        <v>45474</v>
      </c>
      <c r="CC4" s="73">
        <v>45501</v>
      </c>
      <c r="CD4" s="63" t="s">
        <v>362</v>
      </c>
      <c r="CE4" s="63" t="s">
        <v>1937</v>
      </c>
      <c r="CF4" s="66">
        <v>1129532423</v>
      </c>
      <c r="CG4" s="66" t="s">
        <v>854</v>
      </c>
      <c r="CH4" s="72" t="s">
        <v>2685</v>
      </c>
      <c r="CI4" s="66" t="s">
        <v>1029</v>
      </c>
      <c r="CJ4" s="66" t="s">
        <v>481</v>
      </c>
      <c r="CK4" s="66">
        <v>3004593492</v>
      </c>
      <c r="CL4" s="63"/>
      <c r="CM4" s="77" t="s">
        <v>2517</v>
      </c>
      <c r="CN4" s="63"/>
      <c r="CO4" s="63"/>
      <c r="CP4" s="66"/>
      <c r="CQ4" s="66"/>
      <c r="CR4" s="63"/>
      <c r="CS4" s="66"/>
      <c r="CT4" s="63"/>
      <c r="CU4" s="63"/>
      <c r="CV4" s="63"/>
      <c r="CW4" s="66"/>
      <c r="CX4" s="63"/>
      <c r="CY4" s="63"/>
      <c r="CZ4" s="63"/>
      <c r="DA4" s="63"/>
      <c r="DB4" s="63"/>
      <c r="DC4" s="63"/>
      <c r="DD4" s="63"/>
      <c r="DE4" s="63"/>
      <c r="DF4" s="63"/>
      <c r="DG4" s="63"/>
      <c r="DH4" s="63"/>
      <c r="DI4" s="63"/>
      <c r="DJ4" s="63"/>
      <c r="DK4" s="63"/>
      <c r="DL4" s="63"/>
      <c r="DM4" s="63"/>
      <c r="DN4" s="63"/>
      <c r="DO4" s="63"/>
      <c r="DP4" s="63"/>
      <c r="DQ4" s="63"/>
      <c r="DR4" s="66" t="s">
        <v>362</v>
      </c>
      <c r="DS4" s="66">
        <v>32332717</v>
      </c>
      <c r="DT4" s="63" t="s">
        <v>1937</v>
      </c>
      <c r="DU4" s="66" t="s">
        <v>1293</v>
      </c>
      <c r="DV4" s="74">
        <v>1</v>
      </c>
      <c r="DW4" s="66" t="s">
        <v>1294</v>
      </c>
      <c r="DX4" s="66" t="s">
        <v>1288</v>
      </c>
      <c r="DY4" s="66">
        <v>3024488932</v>
      </c>
      <c r="DZ4" s="66">
        <v>350821657</v>
      </c>
      <c r="EA4" s="66" t="s">
        <v>2803</v>
      </c>
      <c r="EB4" s="66" t="s">
        <v>1281</v>
      </c>
      <c r="EC4" s="66" t="s">
        <v>441</v>
      </c>
      <c r="ED4" s="72" t="s">
        <v>2682</v>
      </c>
      <c r="EE4" s="66" t="s">
        <v>1671</v>
      </c>
      <c r="EF4" s="63">
        <v>32332717</v>
      </c>
      <c r="EG4" s="63" t="s">
        <v>1841</v>
      </c>
      <c r="EH4" s="66" t="s">
        <v>1666</v>
      </c>
      <c r="EI4" s="66" t="s">
        <v>1667</v>
      </c>
      <c r="EJ4" s="66">
        <v>23056839313</v>
      </c>
      <c r="EK4" s="66">
        <v>7</v>
      </c>
      <c r="EL4" s="66" t="s">
        <v>2889</v>
      </c>
      <c r="EM4" s="66"/>
      <c r="EN4" s="66"/>
      <c r="EO4" s="66"/>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c r="HT4" s="63"/>
      <c r="HU4" s="63"/>
      <c r="HV4" s="63"/>
      <c r="HW4" s="63"/>
      <c r="HX4" s="63" t="s">
        <v>2436</v>
      </c>
      <c r="HY4" s="63" t="s">
        <v>2425</v>
      </c>
      <c r="HZ4" s="63" t="s">
        <v>2437</v>
      </c>
      <c r="IA4" s="63" t="s">
        <v>2425</v>
      </c>
      <c r="IB4" s="63" t="s">
        <v>2425</v>
      </c>
      <c r="IC4" s="63" t="s">
        <v>2425</v>
      </c>
      <c r="ID4" s="63" t="s">
        <v>2438</v>
      </c>
      <c r="IE4" s="63" t="s">
        <v>2425</v>
      </c>
      <c r="IF4" s="63" t="s">
        <v>2425</v>
      </c>
      <c r="IG4" s="63" t="s">
        <v>2425</v>
      </c>
      <c r="IH4" s="63" t="s">
        <v>2425</v>
      </c>
      <c r="II4" s="63" t="s">
        <v>2437</v>
      </c>
      <c r="IJ4" s="63" t="s">
        <v>2437</v>
      </c>
      <c r="IK4" s="63" t="s">
        <v>2437</v>
      </c>
      <c r="IL4" s="63" t="s">
        <v>2437</v>
      </c>
      <c r="IM4" s="63" t="s">
        <v>2425</v>
      </c>
      <c r="IN4" s="63" t="s">
        <v>2425</v>
      </c>
      <c r="IO4" s="63" t="s">
        <v>2437</v>
      </c>
      <c r="IP4" s="63" t="s">
        <v>2425</v>
      </c>
      <c r="IQ4" s="63" t="s">
        <v>2425</v>
      </c>
      <c r="IR4" s="63" t="s">
        <v>2425</v>
      </c>
      <c r="IS4" s="63" t="s">
        <v>2425</v>
      </c>
      <c r="IT4" s="63" t="s">
        <v>2437</v>
      </c>
      <c r="IU4" s="63" t="s">
        <v>2437</v>
      </c>
      <c r="IV4" s="63" t="s">
        <v>2437</v>
      </c>
      <c r="IW4" s="63" t="s">
        <v>2425</v>
      </c>
      <c r="IX4" s="63" t="s">
        <v>2425</v>
      </c>
      <c r="IY4" s="63" t="s">
        <v>2437</v>
      </c>
      <c r="IZ4" s="63" t="s">
        <v>2425</v>
      </c>
      <c r="JA4" s="63" t="s">
        <v>2437</v>
      </c>
      <c r="JB4" s="63" t="s">
        <v>2425</v>
      </c>
      <c r="JC4" s="63" t="s">
        <v>2444</v>
      </c>
      <c r="JD4" s="63" t="s">
        <v>2437</v>
      </c>
      <c r="JE4" s="63" t="s">
        <v>2445</v>
      </c>
      <c r="JF4" s="63"/>
      <c r="JG4" s="63"/>
    </row>
    <row r="5" spans="1:267" s="65" customFormat="1" ht="16.5" customHeight="1" x14ac:dyDescent="0.25">
      <c r="A5" s="80">
        <v>217</v>
      </c>
      <c r="B5" s="66">
        <v>98624930</v>
      </c>
      <c r="C5" s="66" t="s">
        <v>2918</v>
      </c>
      <c r="D5" s="66">
        <v>217</v>
      </c>
      <c r="E5" s="64">
        <v>100658</v>
      </c>
      <c r="F5" s="64">
        <v>101962</v>
      </c>
      <c r="G5" s="64">
        <v>208938</v>
      </c>
      <c r="H5" s="64" t="s">
        <v>2431</v>
      </c>
      <c r="I5" s="63" t="s">
        <v>2424</v>
      </c>
      <c r="J5" s="63">
        <v>901114787</v>
      </c>
      <c r="K5" s="63" t="s">
        <v>2868</v>
      </c>
      <c r="L5" s="63"/>
      <c r="M5" s="63"/>
      <c r="N5" s="63" t="s">
        <v>2425</v>
      </c>
      <c r="O5" s="63" t="s">
        <v>2425</v>
      </c>
      <c r="P5" s="63" t="s">
        <v>2425</v>
      </c>
      <c r="Q5" s="63" t="s">
        <v>2445</v>
      </c>
      <c r="R5" s="63" t="s">
        <v>3483</v>
      </c>
      <c r="S5" s="66" t="s">
        <v>351</v>
      </c>
      <c r="T5" s="66">
        <v>15</v>
      </c>
      <c r="U5" s="63" t="s">
        <v>355</v>
      </c>
      <c r="V5" s="63">
        <v>10082233</v>
      </c>
      <c r="W5" s="66" t="s">
        <v>356</v>
      </c>
      <c r="X5" s="63" t="s">
        <v>2426</v>
      </c>
      <c r="Y5" s="63" t="s">
        <v>2425</v>
      </c>
      <c r="Z5" s="63" t="s">
        <v>361</v>
      </c>
      <c r="AA5" s="63"/>
      <c r="AB5" s="63"/>
      <c r="AC5" s="63"/>
      <c r="AD5" s="63" t="s">
        <v>362</v>
      </c>
      <c r="AE5" s="63" t="s">
        <v>1937</v>
      </c>
      <c r="AF5" s="66">
        <v>98624930</v>
      </c>
      <c r="AG5" s="66" t="s">
        <v>394</v>
      </c>
      <c r="AH5" s="63" t="s">
        <v>395</v>
      </c>
      <c r="AI5" s="63" t="s">
        <v>2232</v>
      </c>
      <c r="AJ5" s="70">
        <v>1127689</v>
      </c>
      <c r="AK5" s="66"/>
      <c r="AL5" s="63"/>
      <c r="AM5" s="66"/>
      <c r="AN5" s="63"/>
      <c r="AO5" s="69">
        <f t="shared" si="0"/>
        <v>1127689</v>
      </c>
      <c r="AP5" s="63" t="s">
        <v>428</v>
      </c>
      <c r="AQ5" s="63" t="s">
        <v>429</v>
      </c>
      <c r="AR5" s="63" t="s">
        <v>2427</v>
      </c>
      <c r="AS5" s="66">
        <v>10</v>
      </c>
      <c r="AT5" s="63"/>
      <c r="AU5" s="66">
        <v>112769</v>
      </c>
      <c r="AV5" s="63">
        <v>0</v>
      </c>
      <c r="AW5" s="71">
        <v>0</v>
      </c>
      <c r="AX5" s="63">
        <v>1.74</v>
      </c>
      <c r="AY5" s="71">
        <f t="shared" si="2"/>
        <v>19621.7886</v>
      </c>
      <c r="AZ5" s="63">
        <f t="shared" si="1"/>
        <v>8.26</v>
      </c>
      <c r="BA5" s="71">
        <f t="shared" si="3"/>
        <v>93147.111399999994</v>
      </c>
      <c r="BB5" s="63">
        <v>0</v>
      </c>
      <c r="BC5" s="66" t="s">
        <v>2451</v>
      </c>
      <c r="BD5" s="68">
        <v>1000000</v>
      </c>
      <c r="BE5" s="68">
        <v>0</v>
      </c>
      <c r="BF5" s="66" t="s">
        <v>436</v>
      </c>
      <c r="BG5" s="66" t="s">
        <v>448</v>
      </c>
      <c r="BH5" s="66" t="s">
        <v>446</v>
      </c>
      <c r="BI5" s="72" t="s">
        <v>2683</v>
      </c>
      <c r="BJ5" s="66" t="s">
        <v>617</v>
      </c>
      <c r="BK5" s="63"/>
      <c r="BL5" s="63"/>
      <c r="BM5" s="63"/>
      <c r="BN5" s="66" t="s">
        <v>618</v>
      </c>
      <c r="BO5" s="66"/>
      <c r="BP5" s="66">
        <v>3227619663</v>
      </c>
      <c r="BQ5" s="66" t="s">
        <v>448</v>
      </c>
      <c r="BR5" s="63" t="s">
        <v>2433</v>
      </c>
      <c r="BS5" s="66" t="s">
        <v>846</v>
      </c>
      <c r="BT5" s="66">
        <v>12</v>
      </c>
      <c r="BU5" s="75">
        <v>43881</v>
      </c>
      <c r="BV5" s="75">
        <v>45707</v>
      </c>
      <c r="BW5" s="66" t="s">
        <v>2435</v>
      </c>
      <c r="BX5" s="75">
        <v>45707</v>
      </c>
      <c r="BY5" s="75" t="s">
        <v>2425</v>
      </c>
      <c r="BZ5" s="75" t="s">
        <v>2425</v>
      </c>
      <c r="CA5" s="75"/>
      <c r="CB5" s="73">
        <v>45474</v>
      </c>
      <c r="CC5" s="73">
        <v>45493</v>
      </c>
      <c r="CD5" s="63" t="s">
        <v>362</v>
      </c>
      <c r="CE5" s="63" t="s">
        <v>1937</v>
      </c>
      <c r="CF5" s="66">
        <v>32256761</v>
      </c>
      <c r="CG5" s="66" t="s">
        <v>858</v>
      </c>
      <c r="CH5" s="72" t="s">
        <v>2683</v>
      </c>
      <c r="CI5" s="66" t="s">
        <v>1034</v>
      </c>
      <c r="CJ5" s="66" t="s">
        <v>446</v>
      </c>
      <c r="CK5" s="66">
        <v>3006239428</v>
      </c>
      <c r="CL5" s="63"/>
      <c r="CM5" s="77" t="s">
        <v>2544</v>
      </c>
      <c r="CN5" s="63"/>
      <c r="CO5" s="63"/>
      <c r="CP5" s="66"/>
      <c r="CQ5" s="66"/>
      <c r="CR5" s="63"/>
      <c r="CS5" s="66"/>
      <c r="CT5" s="66"/>
      <c r="CU5" s="63"/>
      <c r="CV5" s="66"/>
      <c r="CW5" s="66"/>
      <c r="CX5" s="63"/>
      <c r="CY5" s="63"/>
      <c r="CZ5" s="63"/>
      <c r="DA5" s="63"/>
      <c r="DB5" s="63"/>
      <c r="DC5" s="63"/>
      <c r="DD5" s="63"/>
      <c r="DE5" s="63"/>
      <c r="DF5" s="63"/>
      <c r="DG5" s="63"/>
      <c r="DH5" s="63"/>
      <c r="DI5" s="63"/>
      <c r="DJ5" s="63"/>
      <c r="DK5" s="63"/>
      <c r="DL5" s="63"/>
      <c r="DM5" s="63"/>
      <c r="DN5" s="63"/>
      <c r="DO5" s="63"/>
      <c r="DP5" s="63"/>
      <c r="DQ5" s="63"/>
      <c r="DR5" s="66" t="s">
        <v>362</v>
      </c>
      <c r="DS5" s="66">
        <v>98561733</v>
      </c>
      <c r="DT5" s="63" t="s">
        <v>1937</v>
      </c>
      <c r="DU5" s="66" t="s">
        <v>1303</v>
      </c>
      <c r="DV5" s="74">
        <v>1</v>
      </c>
      <c r="DW5" s="66" t="s">
        <v>1304</v>
      </c>
      <c r="DX5" s="66">
        <v>5380047</v>
      </c>
      <c r="DY5" s="66">
        <v>3046777040</v>
      </c>
      <c r="DZ5" s="66"/>
      <c r="EA5" s="66" t="s">
        <v>2840</v>
      </c>
      <c r="EB5" s="66" t="s">
        <v>1281</v>
      </c>
      <c r="EC5" s="66" t="s">
        <v>481</v>
      </c>
      <c r="ED5" s="72" t="s">
        <v>2685</v>
      </c>
      <c r="EE5" s="66" t="s">
        <v>1675</v>
      </c>
      <c r="EF5" s="63">
        <v>98561733</v>
      </c>
      <c r="EG5" s="63" t="s">
        <v>1841</v>
      </c>
      <c r="EH5" s="66" t="s">
        <v>1666</v>
      </c>
      <c r="EI5" s="66" t="s">
        <v>1667</v>
      </c>
      <c r="EJ5" s="66">
        <v>61602741957</v>
      </c>
      <c r="EK5" s="66">
        <v>30</v>
      </c>
      <c r="EL5" s="66" t="s">
        <v>2888</v>
      </c>
      <c r="EM5" s="66"/>
      <c r="EN5" s="66"/>
      <c r="EO5" s="66"/>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t="s">
        <v>2436</v>
      </c>
      <c r="HY5" s="63" t="s">
        <v>2425</v>
      </c>
      <c r="HZ5" s="63" t="s">
        <v>2437</v>
      </c>
      <c r="IA5" s="63" t="s">
        <v>2425</v>
      </c>
      <c r="IB5" s="63" t="s">
        <v>2425</v>
      </c>
      <c r="IC5" s="63" t="s">
        <v>2425</v>
      </c>
      <c r="ID5" s="63" t="s">
        <v>2438</v>
      </c>
      <c r="IE5" s="63" t="s">
        <v>2425</v>
      </c>
      <c r="IF5" s="63" t="s">
        <v>2425</v>
      </c>
      <c r="IG5" s="63" t="s">
        <v>2425</v>
      </c>
      <c r="IH5" s="63" t="s">
        <v>2425</v>
      </c>
      <c r="II5" s="63" t="s">
        <v>2437</v>
      </c>
      <c r="IJ5" s="63" t="s">
        <v>2437</v>
      </c>
      <c r="IK5" s="63" t="s">
        <v>2437</v>
      </c>
      <c r="IL5" s="63" t="s">
        <v>2437</v>
      </c>
      <c r="IM5" s="63" t="s">
        <v>2425</v>
      </c>
      <c r="IN5" s="63" t="s">
        <v>2425</v>
      </c>
      <c r="IO5" s="63" t="s">
        <v>2437</v>
      </c>
      <c r="IP5" s="63" t="s">
        <v>2425</v>
      </c>
      <c r="IQ5" s="63" t="s">
        <v>2425</v>
      </c>
      <c r="IR5" s="63" t="s">
        <v>2425</v>
      </c>
      <c r="IS5" s="63" t="s">
        <v>2425</v>
      </c>
      <c r="IT5" s="63" t="s">
        <v>2425</v>
      </c>
      <c r="IU5" s="63" t="s">
        <v>2437</v>
      </c>
      <c r="IV5" s="63" t="s">
        <v>2437</v>
      </c>
      <c r="IW5" s="63" t="s">
        <v>2425</v>
      </c>
      <c r="IX5" s="63" t="s">
        <v>2425</v>
      </c>
      <c r="IY5" s="63" t="s">
        <v>2437</v>
      </c>
      <c r="IZ5" s="63" t="s">
        <v>2425</v>
      </c>
      <c r="JA5" s="63" t="s">
        <v>2437</v>
      </c>
      <c r="JB5" s="63" t="s">
        <v>2425</v>
      </c>
      <c r="JC5" s="63" t="s">
        <v>2444</v>
      </c>
      <c r="JD5" s="63" t="s">
        <v>2437</v>
      </c>
      <c r="JE5" s="63" t="s">
        <v>2445</v>
      </c>
      <c r="JF5" s="63"/>
      <c r="JG5" s="63"/>
    </row>
    <row r="6" spans="1:267" s="65" customFormat="1" ht="16.5" customHeight="1" x14ac:dyDescent="0.25">
      <c r="A6" s="80">
        <v>524</v>
      </c>
      <c r="B6" s="66">
        <v>1152437646</v>
      </c>
      <c r="C6" s="66" t="s">
        <v>2918</v>
      </c>
      <c r="D6" s="66">
        <v>524</v>
      </c>
      <c r="E6" s="64">
        <v>100691</v>
      </c>
      <c r="F6" s="64">
        <v>101995</v>
      </c>
      <c r="G6" s="64">
        <v>208971</v>
      </c>
      <c r="H6" s="64" t="s">
        <v>2431</v>
      </c>
      <c r="I6" s="63" t="s">
        <v>2424</v>
      </c>
      <c r="J6" s="63">
        <v>901114787</v>
      </c>
      <c r="K6" s="63" t="s">
        <v>2868</v>
      </c>
      <c r="L6" s="63"/>
      <c r="M6" s="63"/>
      <c r="N6" s="63" t="s">
        <v>2425</v>
      </c>
      <c r="O6" s="63" t="s">
        <v>2425</v>
      </c>
      <c r="P6" s="63" t="s">
        <v>2425</v>
      </c>
      <c r="Q6" s="63" t="s">
        <v>2445</v>
      </c>
      <c r="R6" s="63" t="s">
        <v>3483</v>
      </c>
      <c r="S6" s="66" t="s">
        <v>351</v>
      </c>
      <c r="T6" s="66">
        <v>15</v>
      </c>
      <c r="U6" s="63" t="s">
        <v>355</v>
      </c>
      <c r="V6" s="63">
        <v>10082258</v>
      </c>
      <c r="W6" s="66" t="s">
        <v>356</v>
      </c>
      <c r="X6" s="63" t="s">
        <v>2426</v>
      </c>
      <c r="Y6" s="63" t="s">
        <v>2425</v>
      </c>
      <c r="Z6" s="63" t="s">
        <v>361</v>
      </c>
      <c r="AA6" s="63"/>
      <c r="AB6" s="63"/>
      <c r="AC6" s="63"/>
      <c r="AD6" s="63" t="s">
        <v>362</v>
      </c>
      <c r="AE6" s="63" t="s">
        <v>1937</v>
      </c>
      <c r="AF6" s="66">
        <v>1152437646</v>
      </c>
      <c r="AG6" s="66" t="s">
        <v>1940</v>
      </c>
      <c r="AH6" s="63" t="s">
        <v>1941</v>
      </c>
      <c r="AI6" s="63" t="s">
        <v>2236</v>
      </c>
      <c r="AJ6" s="70">
        <v>1911638</v>
      </c>
      <c r="AK6" s="66"/>
      <c r="AL6" s="63"/>
      <c r="AM6" s="66"/>
      <c r="AN6" s="63"/>
      <c r="AO6" s="69">
        <f t="shared" si="0"/>
        <v>1911638</v>
      </c>
      <c r="AP6" s="63" t="s">
        <v>428</v>
      </c>
      <c r="AQ6" s="63" t="s">
        <v>429</v>
      </c>
      <c r="AR6" s="63" t="s">
        <v>2427</v>
      </c>
      <c r="AS6" s="66">
        <v>10</v>
      </c>
      <c r="AT6" s="63"/>
      <c r="AU6" s="66">
        <v>191164</v>
      </c>
      <c r="AV6" s="63">
        <v>0</v>
      </c>
      <c r="AW6" s="71">
        <v>0</v>
      </c>
      <c r="AX6" s="63">
        <v>1.74</v>
      </c>
      <c r="AY6" s="71">
        <f t="shared" si="2"/>
        <v>33262.501199999999</v>
      </c>
      <c r="AZ6" s="63">
        <f t="shared" si="1"/>
        <v>8.26</v>
      </c>
      <c r="BA6" s="71">
        <f t="shared" si="3"/>
        <v>157901.29879999999</v>
      </c>
      <c r="BB6" s="63">
        <v>0</v>
      </c>
      <c r="BC6" s="66" t="s">
        <v>2451</v>
      </c>
      <c r="BD6" s="68">
        <v>1000000</v>
      </c>
      <c r="BE6" s="68">
        <v>0</v>
      </c>
      <c r="BF6" s="66" t="s">
        <v>436</v>
      </c>
      <c r="BG6" s="66" t="s">
        <v>472</v>
      </c>
      <c r="BH6" s="66" t="s">
        <v>441</v>
      </c>
      <c r="BI6" s="72" t="s">
        <v>2682</v>
      </c>
      <c r="BJ6" s="66" t="s">
        <v>620</v>
      </c>
      <c r="BK6" s="63"/>
      <c r="BL6" s="63"/>
      <c r="BM6" s="63"/>
      <c r="BN6" s="66" t="s">
        <v>654</v>
      </c>
      <c r="BO6" s="66"/>
      <c r="BP6" s="66">
        <v>3004493667</v>
      </c>
      <c r="BQ6" s="66" t="s">
        <v>472</v>
      </c>
      <c r="BR6" s="63" t="s">
        <v>2432</v>
      </c>
      <c r="BS6" s="66" t="s">
        <v>846</v>
      </c>
      <c r="BT6" s="66">
        <v>12</v>
      </c>
      <c r="BU6" s="75">
        <v>44544</v>
      </c>
      <c r="BV6" s="75">
        <v>45639</v>
      </c>
      <c r="BW6" s="66" t="s">
        <v>2435</v>
      </c>
      <c r="BX6" s="75">
        <v>45639</v>
      </c>
      <c r="BY6" s="75" t="s">
        <v>2425</v>
      </c>
      <c r="BZ6" s="75" t="s">
        <v>2425</v>
      </c>
      <c r="CA6" s="75"/>
      <c r="CB6" s="73">
        <v>45474</v>
      </c>
      <c r="CC6" s="73">
        <v>45487</v>
      </c>
      <c r="CD6" s="63" t="s">
        <v>362</v>
      </c>
      <c r="CE6" s="63" t="s">
        <v>1937</v>
      </c>
      <c r="CF6" s="66">
        <v>43734914</v>
      </c>
      <c r="CG6" s="66" t="s">
        <v>883</v>
      </c>
      <c r="CH6" s="72" t="s">
        <v>2682</v>
      </c>
      <c r="CI6" s="66" t="s">
        <v>1058</v>
      </c>
      <c r="CJ6" s="66" t="s">
        <v>441</v>
      </c>
      <c r="CK6" s="66">
        <v>3244161461</v>
      </c>
      <c r="CL6" s="63"/>
      <c r="CM6" s="66"/>
      <c r="CN6" s="63"/>
      <c r="CO6" s="63"/>
      <c r="CP6" s="66"/>
      <c r="CQ6" s="66"/>
      <c r="CR6" s="63"/>
      <c r="CS6" s="66"/>
      <c r="CT6" s="66"/>
      <c r="CU6" s="63"/>
      <c r="CV6" s="66"/>
      <c r="CW6" s="66"/>
      <c r="CX6" s="63"/>
      <c r="CY6" s="63"/>
      <c r="CZ6" s="63"/>
      <c r="DA6" s="63"/>
      <c r="DB6" s="63"/>
      <c r="DC6" s="63"/>
      <c r="DD6" s="63"/>
      <c r="DE6" s="63"/>
      <c r="DF6" s="63"/>
      <c r="DG6" s="63"/>
      <c r="DH6" s="63"/>
      <c r="DI6" s="63"/>
      <c r="DJ6" s="63"/>
      <c r="DK6" s="63"/>
      <c r="DL6" s="63"/>
      <c r="DM6" s="63"/>
      <c r="DN6" s="63"/>
      <c r="DO6" s="63"/>
      <c r="DP6" s="63"/>
      <c r="DQ6" s="63"/>
      <c r="DR6" s="66" t="s">
        <v>362</v>
      </c>
      <c r="DS6" s="66">
        <v>42820901</v>
      </c>
      <c r="DT6" s="63" t="s">
        <v>1937</v>
      </c>
      <c r="DU6" s="66" t="s">
        <v>1348</v>
      </c>
      <c r="DV6" s="74">
        <v>1</v>
      </c>
      <c r="DW6" s="66" t="s">
        <v>1349</v>
      </c>
      <c r="DX6" s="66"/>
      <c r="DY6" s="66">
        <v>3012412192</v>
      </c>
      <c r="DZ6" s="66"/>
      <c r="EA6" s="66" t="s">
        <v>2763</v>
      </c>
      <c r="EB6" s="66" t="s">
        <v>1281</v>
      </c>
      <c r="EC6" s="66" t="s">
        <v>481</v>
      </c>
      <c r="ED6" s="72" t="s">
        <v>2685</v>
      </c>
      <c r="EE6" s="66" t="s">
        <v>1697</v>
      </c>
      <c r="EF6" s="63">
        <v>42820901</v>
      </c>
      <c r="EG6" s="63" t="s">
        <v>1841</v>
      </c>
      <c r="EH6" s="66" t="s">
        <v>1666</v>
      </c>
      <c r="EI6" s="66" t="s">
        <v>1681</v>
      </c>
      <c r="EJ6" s="66">
        <v>882090108</v>
      </c>
      <c r="EK6" s="66">
        <v>30</v>
      </c>
      <c r="EL6" s="66" t="s">
        <v>2887</v>
      </c>
      <c r="EM6" s="66"/>
      <c r="EN6" s="66"/>
      <c r="EO6" s="66"/>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t="s">
        <v>2436</v>
      </c>
      <c r="HY6" s="63" t="s">
        <v>2425</v>
      </c>
      <c r="HZ6" s="63" t="s">
        <v>2437</v>
      </c>
      <c r="IA6" s="63" t="s">
        <v>2425</v>
      </c>
      <c r="IB6" s="63" t="s">
        <v>2425</v>
      </c>
      <c r="IC6" s="63" t="s">
        <v>2425</v>
      </c>
      <c r="ID6" s="63" t="s">
        <v>2438</v>
      </c>
      <c r="IE6" s="63" t="s">
        <v>2425</v>
      </c>
      <c r="IF6" s="63" t="s">
        <v>2425</v>
      </c>
      <c r="IG6" s="63" t="s">
        <v>2425</v>
      </c>
      <c r="IH6" s="63" t="s">
        <v>2425</v>
      </c>
      <c r="II6" s="63" t="s">
        <v>2437</v>
      </c>
      <c r="IJ6" s="63" t="s">
        <v>2437</v>
      </c>
      <c r="IK6" s="63" t="s">
        <v>2437</v>
      </c>
      <c r="IL6" s="63" t="s">
        <v>2437</v>
      </c>
      <c r="IM6" s="63" t="s">
        <v>2425</v>
      </c>
      <c r="IN6" s="63" t="s">
        <v>2425</v>
      </c>
      <c r="IO6" s="63" t="s">
        <v>2437</v>
      </c>
      <c r="IP6" s="63" t="s">
        <v>2425</v>
      </c>
      <c r="IQ6" s="63" t="s">
        <v>2425</v>
      </c>
      <c r="IR6" s="63" t="s">
        <v>2425</v>
      </c>
      <c r="IS6" s="63" t="s">
        <v>2425</v>
      </c>
      <c r="IT6" s="63" t="s">
        <v>2437</v>
      </c>
      <c r="IU6" s="63" t="s">
        <v>2437</v>
      </c>
      <c r="IV6" s="63" t="s">
        <v>2437</v>
      </c>
      <c r="IW6" s="63" t="s">
        <v>2425</v>
      </c>
      <c r="IX6" s="63" t="s">
        <v>2425</v>
      </c>
      <c r="IY6" s="63" t="s">
        <v>2437</v>
      </c>
      <c r="IZ6" s="63" t="s">
        <v>2425</v>
      </c>
      <c r="JA6" s="63" t="s">
        <v>2437</v>
      </c>
      <c r="JB6" s="63" t="s">
        <v>2425</v>
      </c>
      <c r="JC6" s="63" t="s">
        <v>2444</v>
      </c>
      <c r="JD6" s="63" t="s">
        <v>2437</v>
      </c>
      <c r="JE6" s="63" t="s">
        <v>2445</v>
      </c>
      <c r="JF6" s="63"/>
      <c r="JG6" s="63"/>
    </row>
    <row r="7" spans="1:267" s="65" customFormat="1" ht="16.5" customHeight="1" x14ac:dyDescent="0.25">
      <c r="A7" s="80">
        <v>603</v>
      </c>
      <c r="B7" s="66">
        <v>1101755156</v>
      </c>
      <c r="C7" s="66" t="s">
        <v>2918</v>
      </c>
      <c r="D7" s="66">
        <v>603</v>
      </c>
      <c r="E7" s="64">
        <v>100700</v>
      </c>
      <c r="F7" s="64">
        <v>102004</v>
      </c>
      <c r="G7" s="64">
        <v>208980</v>
      </c>
      <c r="H7" s="64" t="s">
        <v>2431</v>
      </c>
      <c r="I7" s="63" t="s">
        <v>2424</v>
      </c>
      <c r="J7" s="63">
        <v>901114787</v>
      </c>
      <c r="K7" s="63" t="s">
        <v>2868</v>
      </c>
      <c r="L7" s="63"/>
      <c r="M7" s="63"/>
      <c r="N7" s="63" t="s">
        <v>2425</v>
      </c>
      <c r="O7" s="63" t="s">
        <v>2425</v>
      </c>
      <c r="P7" s="63" t="s">
        <v>2425</v>
      </c>
      <c r="Q7" s="63" t="s">
        <v>2445</v>
      </c>
      <c r="R7" s="63" t="s">
        <v>3483</v>
      </c>
      <c r="S7" s="66" t="s">
        <v>351</v>
      </c>
      <c r="T7" s="66">
        <v>15</v>
      </c>
      <c r="U7" s="63" t="s">
        <v>355</v>
      </c>
      <c r="V7" s="63">
        <v>10082264</v>
      </c>
      <c r="W7" s="66" t="s">
        <v>356</v>
      </c>
      <c r="X7" s="63" t="s">
        <v>2426</v>
      </c>
      <c r="Y7" s="63" t="s">
        <v>2425</v>
      </c>
      <c r="Z7" s="63" t="s">
        <v>361</v>
      </c>
      <c r="AA7" s="63"/>
      <c r="AB7" s="63"/>
      <c r="AC7" s="63"/>
      <c r="AD7" s="63" t="s">
        <v>362</v>
      </c>
      <c r="AE7" s="63" t="s">
        <v>1937</v>
      </c>
      <c r="AF7" s="66">
        <v>1101755156</v>
      </c>
      <c r="AG7" s="66" t="s">
        <v>1944</v>
      </c>
      <c r="AH7" s="63" t="s">
        <v>1945</v>
      </c>
      <c r="AI7" s="63" t="s">
        <v>2239</v>
      </c>
      <c r="AJ7" s="70">
        <v>1730646</v>
      </c>
      <c r="AK7" s="66"/>
      <c r="AL7" s="63"/>
      <c r="AM7" s="66"/>
      <c r="AN7" s="63"/>
      <c r="AO7" s="69">
        <f t="shared" si="0"/>
        <v>1730646</v>
      </c>
      <c r="AP7" s="63" t="s">
        <v>428</v>
      </c>
      <c r="AQ7" s="63" t="s">
        <v>429</v>
      </c>
      <c r="AR7" s="63" t="s">
        <v>2427</v>
      </c>
      <c r="AS7" s="66">
        <v>8</v>
      </c>
      <c r="AT7" s="63"/>
      <c r="AU7" s="66">
        <f>+AO7*AS7%</f>
        <v>138451.68</v>
      </c>
      <c r="AV7" s="63">
        <v>0</v>
      </c>
      <c r="AW7" s="71">
        <v>0</v>
      </c>
      <c r="AX7" s="63">
        <v>1.74</v>
      </c>
      <c r="AY7" s="71">
        <f t="shared" si="2"/>
        <v>30113.240399999999</v>
      </c>
      <c r="AZ7" s="63">
        <f t="shared" si="1"/>
        <v>6.26</v>
      </c>
      <c r="BA7" s="71">
        <f t="shared" si="3"/>
        <v>108338.4396</v>
      </c>
      <c r="BB7" s="63">
        <v>0</v>
      </c>
      <c r="BC7" s="66" t="s">
        <v>2451</v>
      </c>
      <c r="BD7" s="68">
        <v>1000000</v>
      </c>
      <c r="BE7" s="68">
        <v>0</v>
      </c>
      <c r="BF7" s="66" t="s">
        <v>436</v>
      </c>
      <c r="BG7" s="66" t="s">
        <v>479</v>
      </c>
      <c r="BH7" s="66" t="s">
        <v>441</v>
      </c>
      <c r="BI7" s="72" t="s">
        <v>2682</v>
      </c>
      <c r="BJ7" s="66" t="s">
        <v>629</v>
      </c>
      <c r="BK7" s="63"/>
      <c r="BL7" s="63"/>
      <c r="BM7" s="63"/>
      <c r="BN7" s="66" t="s">
        <v>663</v>
      </c>
      <c r="BO7" s="66"/>
      <c r="BP7" s="66">
        <v>3208506875</v>
      </c>
      <c r="BQ7" s="66" t="s">
        <v>479</v>
      </c>
      <c r="BR7" s="63" t="s">
        <v>2432</v>
      </c>
      <c r="BS7" s="66" t="s">
        <v>846</v>
      </c>
      <c r="BT7" s="66">
        <v>12</v>
      </c>
      <c r="BU7" s="75">
        <v>44655</v>
      </c>
      <c r="BV7" s="75">
        <v>45750</v>
      </c>
      <c r="BW7" s="66" t="s">
        <v>2435</v>
      </c>
      <c r="BX7" s="75">
        <v>45750</v>
      </c>
      <c r="BY7" s="75">
        <v>44670</v>
      </c>
      <c r="BZ7" s="75">
        <v>45765</v>
      </c>
      <c r="CA7" s="75" t="s">
        <v>2930</v>
      </c>
      <c r="CB7" s="73">
        <v>45474</v>
      </c>
      <c r="CC7" s="73">
        <v>45477</v>
      </c>
      <c r="CD7" s="63"/>
      <c r="CE7" s="63"/>
      <c r="CF7" s="66"/>
      <c r="CG7" s="66"/>
      <c r="CH7" s="63"/>
      <c r="CI7" s="66"/>
      <c r="CJ7" s="66"/>
      <c r="CK7" s="66"/>
      <c r="CL7" s="63"/>
      <c r="CM7" s="66"/>
      <c r="CN7" s="63"/>
      <c r="CO7" s="63"/>
      <c r="CP7" s="66"/>
      <c r="CQ7" s="66"/>
      <c r="CR7" s="63"/>
      <c r="CS7" s="66"/>
      <c r="CT7" s="66"/>
      <c r="CU7" s="63"/>
      <c r="CV7" s="66"/>
      <c r="CW7" s="66"/>
      <c r="CX7" s="63"/>
      <c r="CY7" s="63"/>
      <c r="CZ7" s="63"/>
      <c r="DA7" s="63"/>
      <c r="DB7" s="63"/>
      <c r="DC7" s="63"/>
      <c r="DD7" s="63"/>
      <c r="DE7" s="63"/>
      <c r="DF7" s="63"/>
      <c r="DG7" s="63"/>
      <c r="DH7" s="63"/>
      <c r="DI7" s="63"/>
      <c r="DJ7" s="63"/>
      <c r="DK7" s="63"/>
      <c r="DL7" s="63"/>
      <c r="DM7" s="63"/>
      <c r="DN7" s="63"/>
      <c r="DO7" s="63"/>
      <c r="DP7" s="63"/>
      <c r="DQ7" s="63"/>
      <c r="DR7" s="66" t="s">
        <v>362</v>
      </c>
      <c r="DS7" s="66">
        <v>43727534</v>
      </c>
      <c r="DT7" s="63" t="s">
        <v>1937</v>
      </c>
      <c r="DU7" s="66" t="s">
        <v>1362</v>
      </c>
      <c r="DV7" s="74">
        <v>1</v>
      </c>
      <c r="DW7" s="66" t="s">
        <v>1363</v>
      </c>
      <c r="DX7" s="66" t="s">
        <v>1288</v>
      </c>
      <c r="DY7" s="66">
        <v>3147934668</v>
      </c>
      <c r="DZ7" s="66">
        <v>3147934668</v>
      </c>
      <c r="EA7" s="66" t="s">
        <v>2862</v>
      </c>
      <c r="EB7" s="66" t="s">
        <v>1281</v>
      </c>
      <c r="EC7" s="66" t="s">
        <v>481</v>
      </c>
      <c r="ED7" s="72" t="s">
        <v>2685</v>
      </c>
      <c r="EE7" s="66" t="s">
        <v>1703</v>
      </c>
      <c r="EF7" s="63">
        <v>43727534</v>
      </c>
      <c r="EG7" s="63" t="s">
        <v>1841</v>
      </c>
      <c r="EH7" s="66" t="s">
        <v>1666</v>
      </c>
      <c r="EI7" s="66" t="s">
        <v>1667</v>
      </c>
      <c r="EJ7" s="66">
        <v>10152640969</v>
      </c>
      <c r="EK7" s="66">
        <v>15</v>
      </c>
      <c r="EL7" s="66" t="s">
        <v>2885</v>
      </c>
      <c r="EM7" s="66"/>
      <c r="EN7" s="66"/>
      <c r="EO7" s="66"/>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t="s">
        <v>2436</v>
      </c>
      <c r="HY7" s="63" t="s">
        <v>2425</v>
      </c>
      <c r="HZ7" s="63" t="s">
        <v>2437</v>
      </c>
      <c r="IA7" s="63" t="s">
        <v>2425</v>
      </c>
      <c r="IB7" s="63" t="s">
        <v>2425</v>
      </c>
      <c r="IC7" s="63" t="s">
        <v>2425</v>
      </c>
      <c r="ID7" s="63" t="s">
        <v>2438</v>
      </c>
      <c r="IE7" s="63" t="s">
        <v>2425</v>
      </c>
      <c r="IF7" s="63" t="s">
        <v>2425</v>
      </c>
      <c r="IG7" s="63" t="s">
        <v>2425</v>
      </c>
      <c r="IH7" s="63" t="s">
        <v>2425</v>
      </c>
      <c r="II7" s="63" t="s">
        <v>2437</v>
      </c>
      <c r="IJ7" s="63" t="s">
        <v>2437</v>
      </c>
      <c r="IK7" s="63" t="s">
        <v>2437</v>
      </c>
      <c r="IL7" s="63" t="s">
        <v>2437</v>
      </c>
      <c r="IM7" s="63" t="s">
        <v>2425</v>
      </c>
      <c r="IN7" s="63" t="s">
        <v>2425</v>
      </c>
      <c r="IO7" s="63" t="s">
        <v>2437</v>
      </c>
      <c r="IP7" s="63" t="s">
        <v>2425</v>
      </c>
      <c r="IQ7" s="63" t="s">
        <v>2425</v>
      </c>
      <c r="IR7" s="63" t="s">
        <v>2437</v>
      </c>
      <c r="IS7" s="63" t="s">
        <v>2437</v>
      </c>
      <c r="IT7" s="63" t="s">
        <v>2437</v>
      </c>
      <c r="IU7" s="63" t="s">
        <v>2437</v>
      </c>
      <c r="IV7" s="63" t="s">
        <v>2437</v>
      </c>
      <c r="IW7" s="63" t="s">
        <v>2425</v>
      </c>
      <c r="IX7" s="63" t="s">
        <v>2425</v>
      </c>
      <c r="IY7" s="63" t="s">
        <v>2437</v>
      </c>
      <c r="IZ7" s="63" t="s">
        <v>2425</v>
      </c>
      <c r="JA7" s="63" t="s">
        <v>2437</v>
      </c>
      <c r="JB7" s="63" t="s">
        <v>2425</v>
      </c>
      <c r="JC7" s="63" t="s">
        <v>2444</v>
      </c>
      <c r="JD7" s="63" t="s">
        <v>2437</v>
      </c>
      <c r="JE7" s="63" t="s">
        <v>2445</v>
      </c>
      <c r="JF7" s="63"/>
      <c r="JG7" s="63"/>
    </row>
    <row r="8" spans="1:267" s="65" customFormat="1" ht="16.5" customHeight="1" x14ac:dyDescent="0.25">
      <c r="A8" s="80">
        <v>712</v>
      </c>
      <c r="B8" s="66">
        <v>900821555</v>
      </c>
      <c r="C8" s="66" t="s">
        <v>2918</v>
      </c>
      <c r="D8" s="66">
        <v>712</v>
      </c>
      <c r="E8" s="64">
        <v>100714</v>
      </c>
      <c r="F8" s="64">
        <v>102018</v>
      </c>
      <c r="G8" s="64">
        <v>208994</v>
      </c>
      <c r="H8" s="64" t="s">
        <v>2431</v>
      </c>
      <c r="I8" s="63" t="s">
        <v>2424</v>
      </c>
      <c r="J8" s="63">
        <v>901114787</v>
      </c>
      <c r="K8" s="63" t="s">
        <v>2868</v>
      </c>
      <c r="L8" s="63"/>
      <c r="M8" s="63"/>
      <c r="N8" s="63" t="s">
        <v>2425</v>
      </c>
      <c r="O8" s="63" t="s">
        <v>2425</v>
      </c>
      <c r="P8" s="63" t="s">
        <v>2425</v>
      </c>
      <c r="Q8" s="63" t="s">
        <v>2445</v>
      </c>
      <c r="R8" s="63" t="s">
        <v>3483</v>
      </c>
      <c r="S8" s="66" t="s">
        <v>351</v>
      </c>
      <c r="T8" s="66">
        <v>15</v>
      </c>
      <c r="U8" s="63" t="s">
        <v>355</v>
      </c>
      <c r="V8" s="63">
        <v>10082270</v>
      </c>
      <c r="W8" s="66" t="s">
        <v>359</v>
      </c>
      <c r="X8" s="63" t="s">
        <v>2426</v>
      </c>
      <c r="Y8" s="63" t="s">
        <v>2425</v>
      </c>
      <c r="Z8" s="63" t="s">
        <v>361</v>
      </c>
      <c r="AA8" s="63"/>
      <c r="AB8" s="63"/>
      <c r="AC8" s="63"/>
      <c r="AD8" s="63" t="s">
        <v>363</v>
      </c>
      <c r="AE8" s="63" t="s">
        <v>1937</v>
      </c>
      <c r="AF8" s="66">
        <v>900821555</v>
      </c>
      <c r="AG8" s="66" t="s">
        <v>374</v>
      </c>
      <c r="AH8" s="63"/>
      <c r="AI8" s="63" t="s">
        <v>2409</v>
      </c>
      <c r="AJ8" s="70">
        <v>1696800</v>
      </c>
      <c r="AK8" s="66"/>
      <c r="AL8" s="63"/>
      <c r="AM8" s="66"/>
      <c r="AN8" s="63"/>
      <c r="AO8" s="69">
        <f t="shared" si="0"/>
        <v>1696800</v>
      </c>
      <c r="AP8" s="63" t="s">
        <v>428</v>
      </c>
      <c r="AQ8" s="63" t="s">
        <v>432</v>
      </c>
      <c r="AR8" s="63" t="s">
        <v>2427</v>
      </c>
      <c r="AS8" s="66">
        <v>8</v>
      </c>
      <c r="AT8" s="63"/>
      <c r="AU8" s="66">
        <v>135744</v>
      </c>
      <c r="AV8" s="63">
        <v>0</v>
      </c>
      <c r="AW8" s="71">
        <v>0</v>
      </c>
      <c r="AX8" s="63">
        <v>1.74</v>
      </c>
      <c r="AY8" s="71">
        <f t="shared" si="2"/>
        <v>29524.32</v>
      </c>
      <c r="AZ8" s="63">
        <f t="shared" si="1"/>
        <v>6.26</v>
      </c>
      <c r="BA8" s="71">
        <f t="shared" si="3"/>
        <v>106219.68000000001</v>
      </c>
      <c r="BB8" s="63">
        <v>0</v>
      </c>
      <c r="BC8" s="66" t="s">
        <v>2451</v>
      </c>
      <c r="BD8" s="68">
        <v>1000000</v>
      </c>
      <c r="BE8" s="68">
        <v>0</v>
      </c>
      <c r="BF8" s="66" t="s">
        <v>437</v>
      </c>
      <c r="BG8" s="66" t="s">
        <v>484</v>
      </c>
      <c r="BH8" s="66" t="s">
        <v>446</v>
      </c>
      <c r="BI8" s="72" t="s">
        <v>2683</v>
      </c>
      <c r="BJ8" s="66" t="s">
        <v>446</v>
      </c>
      <c r="BK8" s="63"/>
      <c r="BL8" s="63"/>
      <c r="BM8" s="63"/>
      <c r="BN8" s="66" t="s">
        <v>672</v>
      </c>
      <c r="BO8" s="66"/>
      <c r="BP8" s="66">
        <v>3165256729</v>
      </c>
      <c r="BQ8" s="66" t="s">
        <v>484</v>
      </c>
      <c r="BR8" s="63" t="s">
        <v>2433</v>
      </c>
      <c r="BS8" s="66" t="s">
        <v>847</v>
      </c>
      <c r="BT8" s="66">
        <v>12</v>
      </c>
      <c r="BU8" s="75">
        <v>44835</v>
      </c>
      <c r="BV8" s="75">
        <v>45565</v>
      </c>
      <c r="BW8" s="66" t="s">
        <v>2457</v>
      </c>
      <c r="BX8" s="75">
        <v>45565</v>
      </c>
      <c r="BY8" s="75" t="s">
        <v>2425</v>
      </c>
      <c r="BZ8" s="75" t="s">
        <v>2425</v>
      </c>
      <c r="CA8" s="75"/>
      <c r="CB8" s="73">
        <v>45474</v>
      </c>
      <c r="CC8" s="73">
        <v>45474</v>
      </c>
      <c r="CD8" s="63" t="s">
        <v>362</v>
      </c>
      <c r="CE8" s="63" t="s">
        <v>1937</v>
      </c>
      <c r="CF8" s="66">
        <v>98477098</v>
      </c>
      <c r="CG8" s="66" t="s">
        <v>893</v>
      </c>
      <c r="CH8" s="72" t="s">
        <v>2683</v>
      </c>
      <c r="CI8" s="66" t="s">
        <v>1068</v>
      </c>
      <c r="CJ8" s="66" t="s">
        <v>446</v>
      </c>
      <c r="CK8" s="66">
        <v>3165256729</v>
      </c>
      <c r="CL8" s="63"/>
      <c r="CM8" s="66"/>
      <c r="CN8" s="63"/>
      <c r="CO8" s="63"/>
      <c r="CP8" s="66"/>
      <c r="CQ8" s="66"/>
      <c r="CR8" s="63"/>
      <c r="CS8" s="66"/>
      <c r="CT8" s="66"/>
      <c r="CU8" s="63"/>
      <c r="CV8" s="66"/>
      <c r="CW8" s="66"/>
      <c r="CX8" s="63"/>
      <c r="CY8" s="63"/>
      <c r="CZ8" s="63"/>
      <c r="DA8" s="63"/>
      <c r="DB8" s="63"/>
      <c r="DC8" s="63"/>
      <c r="DD8" s="63"/>
      <c r="DE8" s="63"/>
      <c r="DF8" s="63"/>
      <c r="DG8" s="63"/>
      <c r="DH8" s="63"/>
      <c r="DI8" s="63"/>
      <c r="DJ8" s="63"/>
      <c r="DK8" s="63"/>
      <c r="DL8" s="63"/>
      <c r="DM8" s="63"/>
      <c r="DN8" s="63"/>
      <c r="DO8" s="63"/>
      <c r="DP8" s="63"/>
      <c r="DQ8" s="63"/>
      <c r="DR8" s="66" t="s">
        <v>362</v>
      </c>
      <c r="DS8" s="66">
        <v>21876274</v>
      </c>
      <c r="DT8" s="63" t="s">
        <v>1937</v>
      </c>
      <c r="DU8" s="66" t="s">
        <v>1374</v>
      </c>
      <c r="DV8" s="74">
        <v>1</v>
      </c>
      <c r="DW8" s="66" t="s">
        <v>1375</v>
      </c>
      <c r="DX8" s="66"/>
      <c r="DY8" s="66" t="s">
        <v>1376</v>
      </c>
      <c r="DZ8" s="66"/>
      <c r="EA8" s="66" t="s">
        <v>2794</v>
      </c>
      <c r="EB8" s="66" t="s">
        <v>1281</v>
      </c>
      <c r="EC8" s="66" t="s">
        <v>446</v>
      </c>
      <c r="ED8" s="72" t="s">
        <v>2683</v>
      </c>
      <c r="EE8" s="66" t="s">
        <v>1709</v>
      </c>
      <c r="EF8" s="63">
        <v>21876274</v>
      </c>
      <c r="EG8" s="63" t="s">
        <v>1841</v>
      </c>
      <c r="EH8" s="66" t="s">
        <v>1666</v>
      </c>
      <c r="EI8" s="66" t="s">
        <v>1667</v>
      </c>
      <c r="EJ8" s="66">
        <v>27540732910</v>
      </c>
      <c r="EK8" s="66">
        <v>10</v>
      </c>
      <c r="EL8" s="66" t="s">
        <v>2885</v>
      </c>
      <c r="EM8" s="66"/>
      <c r="EN8" s="66"/>
      <c r="EO8" s="66"/>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t="s">
        <v>2436</v>
      </c>
      <c r="HY8" s="63" t="s">
        <v>2425</v>
      </c>
      <c r="HZ8" s="63" t="s">
        <v>2437</v>
      </c>
      <c r="IA8" s="63" t="s">
        <v>2425</v>
      </c>
      <c r="IB8" s="63" t="s">
        <v>2425</v>
      </c>
      <c r="IC8" s="63" t="s">
        <v>2425</v>
      </c>
      <c r="ID8" s="63" t="s">
        <v>2438</v>
      </c>
      <c r="IE8" s="63" t="s">
        <v>2425</v>
      </c>
      <c r="IF8" s="63" t="s">
        <v>2425</v>
      </c>
      <c r="IG8" s="63" t="s">
        <v>2425</v>
      </c>
      <c r="IH8" s="63" t="s">
        <v>2425</v>
      </c>
      <c r="II8" s="63" t="s">
        <v>2437</v>
      </c>
      <c r="IJ8" s="63" t="s">
        <v>2437</v>
      </c>
      <c r="IK8" s="63" t="s">
        <v>2425</v>
      </c>
      <c r="IL8" s="63" t="s">
        <v>2437</v>
      </c>
      <c r="IM8" s="63" t="s">
        <v>2425</v>
      </c>
      <c r="IN8" s="63" t="s">
        <v>2425</v>
      </c>
      <c r="IO8" s="63" t="s">
        <v>2437</v>
      </c>
      <c r="IP8" s="63" t="s">
        <v>2425</v>
      </c>
      <c r="IQ8" s="63" t="s">
        <v>2425</v>
      </c>
      <c r="IR8" s="63" t="s">
        <v>2425</v>
      </c>
      <c r="IS8" s="63" t="s">
        <v>2425</v>
      </c>
      <c r="IT8" s="63" t="s">
        <v>2437</v>
      </c>
      <c r="IU8" s="63" t="s">
        <v>2437</v>
      </c>
      <c r="IV8" s="63" t="s">
        <v>2437</v>
      </c>
      <c r="IW8" s="63" t="s">
        <v>2425</v>
      </c>
      <c r="IX8" s="63" t="s">
        <v>2425</v>
      </c>
      <c r="IY8" s="63" t="s">
        <v>2437</v>
      </c>
      <c r="IZ8" s="63" t="s">
        <v>2425</v>
      </c>
      <c r="JA8" s="63" t="s">
        <v>2437</v>
      </c>
      <c r="JB8" s="63" t="s">
        <v>2425</v>
      </c>
      <c r="JC8" s="63" t="s">
        <v>2444</v>
      </c>
      <c r="JD8" s="63" t="s">
        <v>2437</v>
      </c>
      <c r="JE8" s="63" t="s">
        <v>2445</v>
      </c>
      <c r="JF8" s="63"/>
      <c r="JG8" s="63"/>
    </row>
    <row r="9" spans="1:267" s="65" customFormat="1" ht="16.5" customHeight="1" x14ac:dyDescent="0.25">
      <c r="A9" s="80">
        <v>739</v>
      </c>
      <c r="B9" s="66">
        <v>30402387</v>
      </c>
      <c r="C9" s="66" t="s">
        <v>2918</v>
      </c>
      <c r="D9" s="66">
        <v>739</v>
      </c>
      <c r="E9" s="64">
        <v>100722</v>
      </c>
      <c r="F9" s="64">
        <v>102026</v>
      </c>
      <c r="G9" s="64">
        <v>209002</v>
      </c>
      <c r="H9" s="64" t="s">
        <v>2430</v>
      </c>
      <c r="I9" s="63" t="s">
        <v>2424</v>
      </c>
      <c r="J9" s="63">
        <v>901114787</v>
      </c>
      <c r="K9" s="63" t="s">
        <v>2868</v>
      </c>
      <c r="L9" s="63"/>
      <c r="M9" s="63"/>
      <c r="N9" s="63" t="s">
        <v>2425</v>
      </c>
      <c r="O9" s="63" t="s">
        <v>2425</v>
      </c>
      <c r="P9" s="63" t="s">
        <v>2425</v>
      </c>
      <c r="Q9" s="63" t="s">
        <v>2445</v>
      </c>
      <c r="R9" s="63" t="s">
        <v>3483</v>
      </c>
      <c r="S9" s="66" t="s">
        <v>351</v>
      </c>
      <c r="T9" s="66">
        <v>15</v>
      </c>
      <c r="U9" s="63" t="s">
        <v>355</v>
      </c>
      <c r="V9" s="63">
        <v>10082277</v>
      </c>
      <c r="W9" s="66" t="s">
        <v>356</v>
      </c>
      <c r="X9" s="63" t="s">
        <v>2426</v>
      </c>
      <c r="Y9" s="63" t="s">
        <v>2425</v>
      </c>
      <c r="Z9" s="63" t="s">
        <v>361</v>
      </c>
      <c r="AA9" s="63"/>
      <c r="AB9" s="63"/>
      <c r="AC9" s="63"/>
      <c r="AD9" s="63" t="s">
        <v>362</v>
      </c>
      <c r="AE9" s="63" t="s">
        <v>1937</v>
      </c>
      <c r="AF9" s="66">
        <v>30402387</v>
      </c>
      <c r="AG9" s="66" t="s">
        <v>1956</v>
      </c>
      <c r="AH9" s="63" t="s">
        <v>1957</v>
      </c>
      <c r="AI9" s="63" t="s">
        <v>2245</v>
      </c>
      <c r="AJ9" s="70">
        <v>4751040</v>
      </c>
      <c r="AK9" s="66"/>
      <c r="AL9" s="63"/>
      <c r="AM9" s="66"/>
      <c r="AN9" s="63"/>
      <c r="AO9" s="69">
        <f t="shared" si="0"/>
        <v>4751040</v>
      </c>
      <c r="AP9" s="63" t="s">
        <v>428</v>
      </c>
      <c r="AQ9" s="63" t="s">
        <v>429</v>
      </c>
      <c r="AR9" s="63" t="s">
        <v>2427</v>
      </c>
      <c r="AS9" s="66">
        <v>10</v>
      </c>
      <c r="AT9" s="63"/>
      <c r="AU9" s="66">
        <v>475104</v>
      </c>
      <c r="AV9" s="63">
        <v>0</v>
      </c>
      <c r="AW9" s="71">
        <v>0</v>
      </c>
      <c r="AX9" s="63">
        <v>1.74</v>
      </c>
      <c r="AY9" s="71">
        <f t="shared" si="2"/>
        <v>82668.09599999999</v>
      </c>
      <c r="AZ9" s="63">
        <f t="shared" si="1"/>
        <v>8.26</v>
      </c>
      <c r="BA9" s="71">
        <f t="shared" si="3"/>
        <v>392435.90399999998</v>
      </c>
      <c r="BB9" s="63">
        <v>0</v>
      </c>
      <c r="BC9" s="66" t="s">
        <v>2451</v>
      </c>
      <c r="BD9" s="68">
        <v>1000000</v>
      </c>
      <c r="BE9" s="68">
        <v>0</v>
      </c>
      <c r="BF9" s="66" t="s">
        <v>436</v>
      </c>
      <c r="BG9" s="66" t="s">
        <v>487</v>
      </c>
      <c r="BH9" s="66" t="s">
        <v>441</v>
      </c>
      <c r="BI9" s="72" t="s">
        <v>2682</v>
      </c>
      <c r="BJ9" s="66" t="s">
        <v>681</v>
      </c>
      <c r="BK9" s="63"/>
      <c r="BL9" s="63"/>
      <c r="BM9" s="63"/>
      <c r="BN9" s="66" t="s">
        <v>682</v>
      </c>
      <c r="BO9" s="66"/>
      <c r="BP9" s="66">
        <v>3126352128</v>
      </c>
      <c r="BQ9" s="66" t="s">
        <v>487</v>
      </c>
      <c r="BR9" s="63" t="s">
        <v>2432</v>
      </c>
      <c r="BS9" s="66" t="s">
        <v>846</v>
      </c>
      <c r="BT9" s="66">
        <v>12</v>
      </c>
      <c r="BU9" s="75">
        <v>44891</v>
      </c>
      <c r="BV9" s="75">
        <v>45621</v>
      </c>
      <c r="BW9" s="66" t="s">
        <v>2435</v>
      </c>
      <c r="BX9" s="75">
        <v>45621</v>
      </c>
      <c r="BY9" s="75" t="s">
        <v>2425</v>
      </c>
      <c r="BZ9" s="75" t="s">
        <v>2425</v>
      </c>
      <c r="CA9" s="75" t="s">
        <v>2425</v>
      </c>
      <c r="CB9" s="73">
        <v>45474</v>
      </c>
      <c r="CC9" s="73">
        <v>45499</v>
      </c>
      <c r="CD9" s="63" t="s">
        <v>362</v>
      </c>
      <c r="CE9" s="63" t="s">
        <v>1937</v>
      </c>
      <c r="CF9" s="66">
        <v>30289661</v>
      </c>
      <c r="CG9" s="66" t="s">
        <v>899</v>
      </c>
      <c r="CH9" s="72" t="s">
        <v>2682</v>
      </c>
      <c r="CI9" s="66" t="s">
        <v>487</v>
      </c>
      <c r="CJ9" s="66" t="s">
        <v>441</v>
      </c>
      <c r="CK9" s="66">
        <v>3005643502</v>
      </c>
      <c r="CL9" s="63"/>
      <c r="CM9" s="66"/>
      <c r="CN9" s="63"/>
      <c r="CO9" s="63"/>
      <c r="CP9" s="66"/>
      <c r="CQ9" s="66"/>
      <c r="CR9" s="63"/>
      <c r="CS9" s="66"/>
      <c r="CT9" s="66"/>
      <c r="CU9" s="63"/>
      <c r="CV9" s="66"/>
      <c r="CW9" s="66"/>
      <c r="CX9" s="63"/>
      <c r="CY9" s="63"/>
      <c r="CZ9" s="63"/>
      <c r="DA9" s="63"/>
      <c r="DB9" s="63"/>
      <c r="DC9" s="63"/>
      <c r="DD9" s="63"/>
      <c r="DE9" s="63"/>
      <c r="DF9" s="63"/>
      <c r="DG9" s="63"/>
      <c r="DH9" s="63"/>
      <c r="DI9" s="63"/>
      <c r="DJ9" s="63"/>
      <c r="DK9" s="63"/>
      <c r="DL9" s="63"/>
      <c r="DM9" s="63"/>
      <c r="DN9" s="63"/>
      <c r="DO9" s="63"/>
      <c r="DP9" s="63"/>
      <c r="DQ9" s="63"/>
      <c r="DR9" s="66" t="s">
        <v>362</v>
      </c>
      <c r="DS9" s="66">
        <v>43074920</v>
      </c>
      <c r="DT9" s="63" t="s">
        <v>1937</v>
      </c>
      <c r="DU9" s="66" t="s">
        <v>1388</v>
      </c>
      <c r="DV9" s="74">
        <v>1</v>
      </c>
      <c r="DW9" s="66" t="s">
        <v>1389</v>
      </c>
      <c r="DX9" s="66"/>
      <c r="DY9" s="66">
        <v>3104483064</v>
      </c>
      <c r="DZ9" s="66"/>
      <c r="EA9" s="66" t="s">
        <v>2788</v>
      </c>
      <c r="EB9" s="66" t="s">
        <v>1281</v>
      </c>
      <c r="EC9" s="66" t="s">
        <v>481</v>
      </c>
      <c r="ED9" s="72" t="s">
        <v>2685</v>
      </c>
      <c r="EE9" s="66" t="s">
        <v>1715</v>
      </c>
      <c r="EF9" s="63">
        <v>43074920</v>
      </c>
      <c r="EG9" s="63" t="s">
        <v>1841</v>
      </c>
      <c r="EH9" s="66" t="s">
        <v>1666</v>
      </c>
      <c r="EI9" s="66" t="s">
        <v>1667</v>
      </c>
      <c r="EJ9" s="66">
        <v>11640839581</v>
      </c>
      <c r="EK9" s="66">
        <v>10</v>
      </c>
      <c r="EL9" s="66" t="s">
        <v>2889</v>
      </c>
      <c r="EM9" s="66"/>
      <c r="EN9" s="66"/>
      <c r="EO9" s="66"/>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t="s">
        <v>2436</v>
      </c>
      <c r="HY9" s="63" t="s">
        <v>2425</v>
      </c>
      <c r="HZ9" s="63" t="s">
        <v>2437</v>
      </c>
      <c r="IA9" s="63" t="s">
        <v>2425</v>
      </c>
      <c r="IB9" s="63" t="s">
        <v>2425</v>
      </c>
      <c r="IC9" s="63" t="s">
        <v>2425</v>
      </c>
      <c r="ID9" s="63" t="s">
        <v>2438</v>
      </c>
      <c r="IE9" s="63" t="s">
        <v>2425</v>
      </c>
      <c r="IF9" s="63" t="s">
        <v>2425</v>
      </c>
      <c r="IG9" s="63" t="s">
        <v>2425</v>
      </c>
      <c r="IH9" s="63" t="s">
        <v>2425</v>
      </c>
      <c r="II9" s="63" t="s">
        <v>2437</v>
      </c>
      <c r="IJ9" s="63" t="s">
        <v>2437</v>
      </c>
      <c r="IK9" s="63" t="s">
        <v>2437</v>
      </c>
      <c r="IL9" s="63" t="s">
        <v>2437</v>
      </c>
      <c r="IM9" s="63" t="s">
        <v>2425</v>
      </c>
      <c r="IN9" s="63" t="s">
        <v>2425</v>
      </c>
      <c r="IO9" s="63" t="s">
        <v>2437</v>
      </c>
      <c r="IP9" s="63" t="s">
        <v>2425</v>
      </c>
      <c r="IQ9" s="63" t="s">
        <v>2425</v>
      </c>
      <c r="IR9" s="63" t="s">
        <v>2425</v>
      </c>
      <c r="IS9" s="63" t="s">
        <v>2425</v>
      </c>
      <c r="IT9" s="63" t="s">
        <v>2437</v>
      </c>
      <c r="IU9" s="63" t="s">
        <v>2437</v>
      </c>
      <c r="IV9" s="63" t="s">
        <v>2437</v>
      </c>
      <c r="IW9" s="63" t="s">
        <v>2425</v>
      </c>
      <c r="IX9" s="63" t="s">
        <v>2425</v>
      </c>
      <c r="IY9" s="63" t="s">
        <v>2437</v>
      </c>
      <c r="IZ9" s="63" t="s">
        <v>2425</v>
      </c>
      <c r="JA9" s="63" t="s">
        <v>2437</v>
      </c>
      <c r="JB9" s="63" t="s">
        <v>2425</v>
      </c>
      <c r="JC9" s="63" t="s">
        <v>2444</v>
      </c>
      <c r="JD9" s="63" t="s">
        <v>2437</v>
      </c>
      <c r="JE9" s="63" t="s">
        <v>2445</v>
      </c>
      <c r="JF9" s="63"/>
      <c r="JG9" s="63"/>
    </row>
    <row r="10" spans="1:267" s="65" customFormat="1" ht="16.5" customHeight="1" x14ac:dyDescent="0.25">
      <c r="A10" s="80">
        <v>760</v>
      </c>
      <c r="B10" s="66">
        <v>1143115122</v>
      </c>
      <c r="C10" s="66" t="s">
        <v>2918</v>
      </c>
      <c r="D10" s="66">
        <v>760</v>
      </c>
      <c r="E10" s="64">
        <v>100727</v>
      </c>
      <c r="F10" s="64">
        <v>102031</v>
      </c>
      <c r="G10" s="64">
        <v>209007</v>
      </c>
      <c r="H10" s="64" t="s">
        <v>2430</v>
      </c>
      <c r="I10" s="63" t="s">
        <v>2424</v>
      </c>
      <c r="J10" s="63">
        <v>901114787</v>
      </c>
      <c r="K10" s="63" t="s">
        <v>2868</v>
      </c>
      <c r="L10" s="63"/>
      <c r="M10" s="63"/>
      <c r="N10" s="63" t="s">
        <v>2425</v>
      </c>
      <c r="O10" s="63" t="s">
        <v>2425</v>
      </c>
      <c r="P10" s="63" t="s">
        <v>2425</v>
      </c>
      <c r="Q10" s="63" t="s">
        <v>2445</v>
      </c>
      <c r="R10" s="63" t="s">
        <v>3483</v>
      </c>
      <c r="S10" s="66" t="s">
        <v>351</v>
      </c>
      <c r="T10" s="66">
        <v>15</v>
      </c>
      <c r="U10" s="63" t="s">
        <v>355</v>
      </c>
      <c r="V10" s="63">
        <v>10082280</v>
      </c>
      <c r="W10" s="66" t="s">
        <v>356</v>
      </c>
      <c r="X10" s="63" t="s">
        <v>2425</v>
      </c>
      <c r="Y10" s="63" t="s">
        <v>2425</v>
      </c>
      <c r="Z10" s="63" t="s">
        <v>361</v>
      </c>
      <c r="AA10" s="63"/>
      <c r="AB10" s="63"/>
      <c r="AC10" s="63"/>
      <c r="AD10" s="63" t="s">
        <v>362</v>
      </c>
      <c r="AE10" s="63" t="s">
        <v>1937</v>
      </c>
      <c r="AF10" s="66">
        <v>1143115122</v>
      </c>
      <c r="AG10" s="66" t="s">
        <v>1958</v>
      </c>
      <c r="AH10" s="63" t="s">
        <v>391</v>
      </c>
      <c r="AI10" s="63" t="s">
        <v>2246</v>
      </c>
      <c r="AJ10" s="70">
        <v>1074640</v>
      </c>
      <c r="AK10" s="66"/>
      <c r="AL10" s="63"/>
      <c r="AM10" s="66"/>
      <c r="AN10" s="63"/>
      <c r="AO10" s="69">
        <f t="shared" si="0"/>
        <v>1074640</v>
      </c>
      <c r="AP10" s="63" t="s">
        <v>428</v>
      </c>
      <c r="AQ10" s="63" t="s">
        <v>429</v>
      </c>
      <c r="AR10" s="63" t="s">
        <v>2427</v>
      </c>
      <c r="AS10" s="66">
        <v>10</v>
      </c>
      <c r="AT10" s="63"/>
      <c r="AU10" s="66">
        <v>107464</v>
      </c>
      <c r="AV10" s="63">
        <v>0</v>
      </c>
      <c r="AW10" s="71">
        <v>0</v>
      </c>
      <c r="AX10" s="63">
        <v>1.74</v>
      </c>
      <c r="AY10" s="71">
        <f t="shared" si="2"/>
        <v>18698.735999999997</v>
      </c>
      <c r="AZ10" s="63">
        <f t="shared" si="1"/>
        <v>8.26</v>
      </c>
      <c r="BA10" s="71">
        <f t="shared" si="3"/>
        <v>88765.263999999996</v>
      </c>
      <c r="BB10" s="63">
        <v>0</v>
      </c>
      <c r="BC10" s="66" t="s">
        <v>2451</v>
      </c>
      <c r="BD10" s="68">
        <v>1000000</v>
      </c>
      <c r="BE10" s="68">
        <v>0</v>
      </c>
      <c r="BF10" s="66" t="s">
        <v>436</v>
      </c>
      <c r="BG10" s="66" t="s">
        <v>490</v>
      </c>
      <c r="BH10" s="66" t="s">
        <v>441</v>
      </c>
      <c r="BI10" s="72" t="s">
        <v>2682</v>
      </c>
      <c r="BJ10" s="66" t="s">
        <v>620</v>
      </c>
      <c r="BK10" s="63"/>
      <c r="BL10" s="63"/>
      <c r="BM10" s="63"/>
      <c r="BN10" s="66" t="s">
        <v>687</v>
      </c>
      <c r="BO10" s="66"/>
      <c r="BP10" s="66">
        <v>3024780117</v>
      </c>
      <c r="BQ10" s="66" t="s">
        <v>490</v>
      </c>
      <c r="BR10" s="63" t="s">
        <v>2432</v>
      </c>
      <c r="BS10" s="66" t="s">
        <v>846</v>
      </c>
      <c r="BT10" s="66">
        <v>6</v>
      </c>
      <c r="BU10" s="75">
        <v>44927</v>
      </c>
      <c r="BV10" s="75">
        <v>45657</v>
      </c>
      <c r="BW10" s="66" t="s">
        <v>2435</v>
      </c>
      <c r="BX10" s="75">
        <v>45647</v>
      </c>
      <c r="BY10" s="75" t="s">
        <v>2425</v>
      </c>
      <c r="BZ10" s="75" t="s">
        <v>2425</v>
      </c>
      <c r="CA10" s="75" t="s">
        <v>2425</v>
      </c>
      <c r="CB10" s="73">
        <v>45474</v>
      </c>
      <c r="CC10" s="73">
        <v>45474</v>
      </c>
      <c r="CD10" s="63" t="s">
        <v>362</v>
      </c>
      <c r="CE10" s="63" t="s">
        <v>1937</v>
      </c>
      <c r="CF10" s="66">
        <v>32649670</v>
      </c>
      <c r="CG10" s="66" t="s">
        <v>902</v>
      </c>
      <c r="CH10" s="72" t="s">
        <v>2682</v>
      </c>
      <c r="CI10" s="66" t="s">
        <v>1070</v>
      </c>
      <c r="CJ10" s="66" t="s">
        <v>441</v>
      </c>
      <c r="CK10" s="66">
        <v>3008905607</v>
      </c>
      <c r="CL10" s="63"/>
      <c r="CM10" s="77" t="s">
        <v>2577</v>
      </c>
      <c r="CN10" s="63"/>
      <c r="CO10" s="63"/>
      <c r="CP10" s="66"/>
      <c r="CQ10" s="66"/>
      <c r="CR10" s="63"/>
      <c r="CS10" s="66"/>
      <c r="CT10" s="66"/>
      <c r="CU10" s="63"/>
      <c r="CV10" s="66"/>
      <c r="CW10" s="66"/>
      <c r="CX10" s="63"/>
      <c r="CY10" s="63"/>
      <c r="CZ10" s="63"/>
      <c r="DA10" s="63"/>
      <c r="DB10" s="63"/>
      <c r="DC10" s="63"/>
      <c r="DD10" s="63"/>
      <c r="DE10" s="63"/>
      <c r="DF10" s="63"/>
      <c r="DG10" s="63"/>
      <c r="DH10" s="63"/>
      <c r="DI10" s="63"/>
      <c r="DJ10" s="63"/>
      <c r="DK10" s="63"/>
      <c r="DL10" s="63"/>
      <c r="DM10" s="63"/>
      <c r="DN10" s="63"/>
      <c r="DO10" s="63"/>
      <c r="DP10" s="63"/>
      <c r="DQ10" s="63"/>
      <c r="DR10" s="66" t="s">
        <v>362</v>
      </c>
      <c r="DS10" s="66">
        <v>14835443</v>
      </c>
      <c r="DT10" s="63" t="s">
        <v>1937</v>
      </c>
      <c r="DU10" s="66" t="s">
        <v>1394</v>
      </c>
      <c r="DV10" s="74">
        <v>1</v>
      </c>
      <c r="DW10" s="66" t="s">
        <v>1395</v>
      </c>
      <c r="DX10" s="66"/>
      <c r="DY10" s="66">
        <v>3502737604</v>
      </c>
      <c r="DZ10" s="66"/>
      <c r="EA10" s="66" t="s">
        <v>2792</v>
      </c>
      <c r="EB10" s="66" t="s">
        <v>1281</v>
      </c>
      <c r="EC10" s="66" t="s">
        <v>441</v>
      </c>
      <c r="ED10" s="72" t="s">
        <v>2682</v>
      </c>
      <c r="EE10" s="66" t="s">
        <v>1718</v>
      </c>
      <c r="EF10" s="63">
        <v>14835443</v>
      </c>
      <c r="EG10" s="63" t="s">
        <v>1841</v>
      </c>
      <c r="EH10" s="66" t="s">
        <v>1685</v>
      </c>
      <c r="EI10" s="66" t="s">
        <v>1667</v>
      </c>
      <c r="EJ10" s="66" t="s">
        <v>1719</v>
      </c>
      <c r="EK10" s="66">
        <v>5</v>
      </c>
      <c r="EL10" s="66" t="s">
        <v>2885</v>
      </c>
      <c r="EM10" s="66"/>
      <c r="EN10" s="66"/>
      <c r="EO10" s="66"/>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t="s">
        <v>2436</v>
      </c>
      <c r="HY10" s="63" t="s">
        <v>2425</v>
      </c>
      <c r="HZ10" s="63" t="s">
        <v>2437</v>
      </c>
      <c r="IA10" s="63" t="s">
        <v>2425</v>
      </c>
      <c r="IB10" s="63" t="s">
        <v>2425</v>
      </c>
      <c r="IC10" s="63" t="s">
        <v>2425</v>
      </c>
      <c r="ID10" s="63" t="s">
        <v>2438</v>
      </c>
      <c r="IE10" s="63" t="s">
        <v>2425</v>
      </c>
      <c r="IF10" s="63" t="s">
        <v>2425</v>
      </c>
      <c r="IG10" s="63" t="s">
        <v>2425</v>
      </c>
      <c r="IH10" s="63" t="s">
        <v>2425</v>
      </c>
      <c r="II10" s="63" t="s">
        <v>2437</v>
      </c>
      <c r="IJ10" s="63" t="s">
        <v>2437</v>
      </c>
      <c r="IK10" s="63" t="s">
        <v>2437</v>
      </c>
      <c r="IL10" s="63" t="s">
        <v>2437</v>
      </c>
      <c r="IM10" s="63" t="s">
        <v>2425</v>
      </c>
      <c r="IN10" s="63" t="s">
        <v>2425</v>
      </c>
      <c r="IO10" s="63" t="s">
        <v>2437</v>
      </c>
      <c r="IP10" s="63" t="s">
        <v>2425</v>
      </c>
      <c r="IQ10" s="63" t="s">
        <v>2425</v>
      </c>
      <c r="IR10" s="63" t="s">
        <v>2425</v>
      </c>
      <c r="IS10" s="63" t="s">
        <v>2425</v>
      </c>
      <c r="IT10" s="63" t="s">
        <v>2437</v>
      </c>
      <c r="IU10" s="63" t="s">
        <v>2437</v>
      </c>
      <c r="IV10" s="63" t="s">
        <v>2437</v>
      </c>
      <c r="IW10" s="63" t="s">
        <v>2425</v>
      </c>
      <c r="IX10" s="63" t="s">
        <v>2425</v>
      </c>
      <c r="IY10" s="63" t="s">
        <v>2437</v>
      </c>
      <c r="IZ10" s="63" t="s">
        <v>2425</v>
      </c>
      <c r="JA10" s="63" t="s">
        <v>2437</v>
      </c>
      <c r="JB10" s="63" t="s">
        <v>2425</v>
      </c>
      <c r="JC10" s="63" t="s">
        <v>2444</v>
      </c>
      <c r="JD10" s="63" t="s">
        <v>2437</v>
      </c>
      <c r="JE10" s="63" t="s">
        <v>2445</v>
      </c>
      <c r="JF10" s="63"/>
      <c r="JG10" s="63"/>
    </row>
    <row r="11" spans="1:267" s="65" customFormat="1" ht="16.5" customHeight="1" x14ac:dyDescent="0.25">
      <c r="A11" s="80">
        <v>764</v>
      </c>
      <c r="B11" s="66">
        <v>32295198</v>
      </c>
      <c r="C11" s="66" t="s">
        <v>2918</v>
      </c>
      <c r="D11" s="66">
        <v>764</v>
      </c>
      <c r="E11" s="64">
        <v>100728</v>
      </c>
      <c r="F11" s="64">
        <v>102032</v>
      </c>
      <c r="G11" s="64">
        <v>209008</v>
      </c>
      <c r="H11" s="64" t="s">
        <v>2431</v>
      </c>
      <c r="I11" s="63" t="s">
        <v>2424</v>
      </c>
      <c r="J11" s="63">
        <v>901114787</v>
      </c>
      <c r="K11" s="63" t="s">
        <v>2868</v>
      </c>
      <c r="L11" s="63"/>
      <c r="M11" s="63"/>
      <c r="N11" s="63" t="s">
        <v>2425</v>
      </c>
      <c r="O11" s="63" t="s">
        <v>2425</v>
      </c>
      <c r="P11" s="63" t="s">
        <v>2425</v>
      </c>
      <c r="Q11" s="63" t="s">
        <v>2445</v>
      </c>
      <c r="R11" s="63" t="s">
        <v>3483</v>
      </c>
      <c r="S11" s="66" t="s">
        <v>351</v>
      </c>
      <c r="T11" s="66">
        <v>15</v>
      </c>
      <c r="U11" s="63" t="s">
        <v>355</v>
      </c>
      <c r="V11" s="63">
        <v>10082281</v>
      </c>
      <c r="W11" s="66" t="s">
        <v>356</v>
      </c>
      <c r="X11" s="63" t="s">
        <v>2425</v>
      </c>
      <c r="Y11" s="63" t="s">
        <v>2425</v>
      </c>
      <c r="Z11" s="63" t="s">
        <v>361</v>
      </c>
      <c r="AA11" s="63"/>
      <c r="AB11" s="63"/>
      <c r="AC11" s="63"/>
      <c r="AD11" s="63" t="s">
        <v>362</v>
      </c>
      <c r="AE11" s="63" t="s">
        <v>1937</v>
      </c>
      <c r="AF11" s="66">
        <v>32295198</v>
      </c>
      <c r="AG11" s="66" t="s">
        <v>1959</v>
      </c>
      <c r="AH11" s="63" t="s">
        <v>1960</v>
      </c>
      <c r="AI11" s="63" t="s">
        <v>2247</v>
      </c>
      <c r="AJ11" s="70">
        <v>1584560</v>
      </c>
      <c r="AK11" s="66"/>
      <c r="AL11" s="63"/>
      <c r="AM11" s="66"/>
      <c r="AN11" s="63"/>
      <c r="AO11" s="69">
        <f t="shared" si="0"/>
        <v>1584560</v>
      </c>
      <c r="AP11" s="63" t="s">
        <v>428</v>
      </c>
      <c r="AQ11" s="63" t="s">
        <v>429</v>
      </c>
      <c r="AR11" s="63" t="s">
        <v>2427</v>
      </c>
      <c r="AS11" s="66">
        <v>8</v>
      </c>
      <c r="AT11" s="63"/>
      <c r="AU11" s="66">
        <v>126765</v>
      </c>
      <c r="AV11" s="63">
        <v>0</v>
      </c>
      <c r="AW11" s="71">
        <v>0</v>
      </c>
      <c r="AX11" s="63">
        <v>1.74</v>
      </c>
      <c r="AY11" s="71">
        <f t="shared" si="2"/>
        <v>27571.343999999997</v>
      </c>
      <c r="AZ11" s="63">
        <f t="shared" si="1"/>
        <v>6.26</v>
      </c>
      <c r="BA11" s="71">
        <f t="shared" si="3"/>
        <v>99193.456000000006</v>
      </c>
      <c r="BB11" s="63">
        <v>0</v>
      </c>
      <c r="BC11" s="66" t="s">
        <v>2451</v>
      </c>
      <c r="BD11" s="68">
        <v>1000000</v>
      </c>
      <c r="BE11" s="68">
        <v>0</v>
      </c>
      <c r="BF11" s="66" t="s">
        <v>436</v>
      </c>
      <c r="BG11" s="66" t="s">
        <v>2578</v>
      </c>
      <c r="BH11" s="66" t="s">
        <v>441</v>
      </c>
      <c r="BI11" s="72" t="s">
        <v>2682</v>
      </c>
      <c r="BJ11" s="66" t="s">
        <v>622</v>
      </c>
      <c r="BK11" s="63"/>
      <c r="BL11" s="63"/>
      <c r="BM11" s="63"/>
      <c r="BN11" s="66" t="s">
        <v>688</v>
      </c>
      <c r="BO11" s="66"/>
      <c r="BP11" s="66">
        <v>3217166494</v>
      </c>
      <c r="BQ11" s="66" t="s">
        <v>2578</v>
      </c>
      <c r="BR11" s="63" t="s">
        <v>2432</v>
      </c>
      <c r="BS11" s="66" t="s">
        <v>846</v>
      </c>
      <c r="BT11" s="66">
        <v>12</v>
      </c>
      <c r="BU11" s="75">
        <v>44931</v>
      </c>
      <c r="BV11" s="75">
        <v>45661</v>
      </c>
      <c r="BW11" s="66" t="s">
        <v>2435</v>
      </c>
      <c r="BX11" s="75">
        <v>45661</v>
      </c>
      <c r="BY11" s="75" t="s">
        <v>2425</v>
      </c>
      <c r="BZ11" s="75" t="s">
        <v>2425</v>
      </c>
      <c r="CA11" s="75"/>
      <c r="CB11" s="73">
        <v>45474</v>
      </c>
      <c r="CC11" s="73">
        <v>45478</v>
      </c>
      <c r="CD11" s="63"/>
      <c r="CE11" s="63"/>
      <c r="CF11" s="66"/>
      <c r="CG11" s="66"/>
      <c r="CH11" s="63"/>
      <c r="CI11" s="66"/>
      <c r="CJ11" s="66"/>
      <c r="CK11" s="66"/>
      <c r="CL11" s="63"/>
      <c r="CM11" s="66"/>
      <c r="CN11" s="63"/>
      <c r="CO11" s="63"/>
      <c r="CP11" s="66"/>
      <c r="CQ11" s="66"/>
      <c r="CR11" s="63"/>
      <c r="CS11" s="66"/>
      <c r="CT11" s="66"/>
      <c r="CU11" s="63"/>
      <c r="CV11" s="66"/>
      <c r="CW11" s="66"/>
      <c r="CX11" s="63"/>
      <c r="CY11" s="63"/>
      <c r="CZ11" s="63"/>
      <c r="DA11" s="63"/>
      <c r="DB11" s="63"/>
      <c r="DC11" s="63"/>
      <c r="DD11" s="63"/>
      <c r="DE11" s="63"/>
      <c r="DF11" s="63"/>
      <c r="DG11" s="63"/>
      <c r="DH11" s="63"/>
      <c r="DI11" s="63"/>
      <c r="DJ11" s="63"/>
      <c r="DK11" s="63"/>
      <c r="DL11" s="63"/>
      <c r="DM11" s="63"/>
      <c r="DN11" s="63"/>
      <c r="DO11" s="63"/>
      <c r="DP11" s="63"/>
      <c r="DQ11" s="63"/>
      <c r="DR11" s="66" t="s">
        <v>362</v>
      </c>
      <c r="DS11" s="66">
        <v>1037618601</v>
      </c>
      <c r="DT11" s="63" t="s">
        <v>1937</v>
      </c>
      <c r="DU11" s="66" t="s">
        <v>1396</v>
      </c>
      <c r="DV11" s="74">
        <v>1</v>
      </c>
      <c r="DW11" s="66" t="s">
        <v>1397</v>
      </c>
      <c r="DX11" s="66"/>
      <c r="DY11" s="66">
        <v>3148601578</v>
      </c>
      <c r="DZ11" s="66">
        <v>3113327883</v>
      </c>
      <c r="EA11" s="66" t="s">
        <v>2864</v>
      </c>
      <c r="EB11" s="66" t="s">
        <v>1281</v>
      </c>
      <c r="EC11" s="66" t="s">
        <v>441</v>
      </c>
      <c r="ED11" s="72" t="s">
        <v>2682</v>
      </c>
      <c r="EE11" s="66" t="s">
        <v>1720</v>
      </c>
      <c r="EF11" s="63">
        <v>1037618601</v>
      </c>
      <c r="EG11" s="63" t="s">
        <v>1841</v>
      </c>
      <c r="EH11" s="66" t="s">
        <v>1666</v>
      </c>
      <c r="EI11" s="66" t="s">
        <v>1667</v>
      </c>
      <c r="EJ11" s="66">
        <v>27700049472</v>
      </c>
      <c r="EK11" s="66">
        <v>10</v>
      </c>
      <c r="EL11" s="66" t="s">
        <v>2885</v>
      </c>
      <c r="EM11" s="66"/>
      <c r="EN11" s="66"/>
      <c r="EO11" s="66"/>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t="s">
        <v>2436</v>
      </c>
      <c r="HY11" s="63" t="s">
        <v>2425</v>
      </c>
      <c r="HZ11" s="63" t="s">
        <v>2437</v>
      </c>
      <c r="IA11" s="63" t="s">
        <v>2425</v>
      </c>
      <c r="IB11" s="63" t="s">
        <v>2425</v>
      </c>
      <c r="IC11" s="63" t="s">
        <v>2425</v>
      </c>
      <c r="ID11" s="63" t="s">
        <v>2438</v>
      </c>
      <c r="IE11" s="63" t="s">
        <v>2425</v>
      </c>
      <c r="IF11" s="63" t="s">
        <v>2425</v>
      </c>
      <c r="IG11" s="63" t="s">
        <v>2425</v>
      </c>
      <c r="IH11" s="63" t="s">
        <v>2425</v>
      </c>
      <c r="II11" s="63" t="s">
        <v>2437</v>
      </c>
      <c r="IJ11" s="63" t="s">
        <v>2437</v>
      </c>
      <c r="IK11" s="63" t="s">
        <v>2437</v>
      </c>
      <c r="IL11" s="63" t="s">
        <v>2437</v>
      </c>
      <c r="IM11" s="63" t="s">
        <v>2425</v>
      </c>
      <c r="IN11" s="63" t="s">
        <v>2425</v>
      </c>
      <c r="IO11" s="63" t="s">
        <v>2437</v>
      </c>
      <c r="IP11" s="63" t="s">
        <v>2425</v>
      </c>
      <c r="IQ11" s="63" t="s">
        <v>2425</v>
      </c>
      <c r="IR11" s="63" t="s">
        <v>2437</v>
      </c>
      <c r="IS11" s="63" t="s">
        <v>2437</v>
      </c>
      <c r="IT11" s="63" t="s">
        <v>2437</v>
      </c>
      <c r="IU11" s="63" t="s">
        <v>2437</v>
      </c>
      <c r="IV11" s="63" t="s">
        <v>2437</v>
      </c>
      <c r="IW11" s="63" t="s">
        <v>2425</v>
      </c>
      <c r="IX11" s="63" t="s">
        <v>2425</v>
      </c>
      <c r="IY11" s="63" t="s">
        <v>2437</v>
      </c>
      <c r="IZ11" s="63" t="s">
        <v>2425</v>
      </c>
      <c r="JA11" s="63" t="s">
        <v>2437</v>
      </c>
      <c r="JB11" s="63" t="s">
        <v>2425</v>
      </c>
      <c r="JC11" s="63" t="s">
        <v>2444</v>
      </c>
      <c r="JD11" s="63" t="s">
        <v>2437</v>
      </c>
      <c r="JE11" s="63" t="s">
        <v>2445</v>
      </c>
      <c r="JF11" s="63"/>
      <c r="JG11" s="63"/>
    </row>
    <row r="12" spans="1:267" s="65" customFormat="1" ht="16.5" customHeight="1" x14ac:dyDescent="0.25">
      <c r="A12" s="80">
        <v>801</v>
      </c>
      <c r="B12" s="66">
        <v>1007045591</v>
      </c>
      <c r="C12" s="66" t="s">
        <v>2918</v>
      </c>
      <c r="D12" s="66">
        <v>801</v>
      </c>
      <c r="E12" s="64">
        <v>100737</v>
      </c>
      <c r="F12" s="64">
        <v>102041</v>
      </c>
      <c r="G12" s="64">
        <v>209017</v>
      </c>
      <c r="H12" s="64" t="s">
        <v>2431</v>
      </c>
      <c r="I12" s="63" t="s">
        <v>2424</v>
      </c>
      <c r="J12" s="63">
        <v>901114787</v>
      </c>
      <c r="K12" s="63" t="s">
        <v>2868</v>
      </c>
      <c r="L12" s="63"/>
      <c r="M12" s="63"/>
      <c r="N12" s="63" t="s">
        <v>2425</v>
      </c>
      <c r="O12" s="63" t="s">
        <v>2425</v>
      </c>
      <c r="P12" s="63" t="s">
        <v>2425</v>
      </c>
      <c r="Q12" s="63" t="s">
        <v>2445</v>
      </c>
      <c r="R12" s="63" t="s">
        <v>3483</v>
      </c>
      <c r="S12" s="66" t="s">
        <v>351</v>
      </c>
      <c r="T12" s="66">
        <v>15</v>
      </c>
      <c r="U12" s="63" t="s">
        <v>355</v>
      </c>
      <c r="V12" s="63">
        <v>10082285</v>
      </c>
      <c r="W12" s="66" t="s">
        <v>356</v>
      </c>
      <c r="X12" s="63" t="s">
        <v>2425</v>
      </c>
      <c r="Y12" s="63" t="s">
        <v>2425</v>
      </c>
      <c r="Z12" s="63" t="s">
        <v>361</v>
      </c>
      <c r="AA12" s="63"/>
      <c r="AB12" s="63"/>
      <c r="AC12" s="63"/>
      <c r="AD12" s="63" t="s">
        <v>362</v>
      </c>
      <c r="AE12" s="63" t="s">
        <v>1937</v>
      </c>
      <c r="AF12" s="66">
        <v>1007045591</v>
      </c>
      <c r="AG12" s="66" t="s">
        <v>1963</v>
      </c>
      <c r="AH12" s="63" t="s">
        <v>1964</v>
      </c>
      <c r="AI12" s="63" t="s">
        <v>2249</v>
      </c>
      <c r="AJ12" s="70">
        <v>1584560</v>
      </c>
      <c r="AK12" s="66"/>
      <c r="AL12" s="63"/>
      <c r="AM12" s="66"/>
      <c r="AN12" s="63"/>
      <c r="AO12" s="69">
        <f t="shared" si="0"/>
        <v>1584560</v>
      </c>
      <c r="AP12" s="63" t="s">
        <v>428</v>
      </c>
      <c r="AQ12" s="63" t="s">
        <v>429</v>
      </c>
      <c r="AR12" s="63" t="s">
        <v>2427</v>
      </c>
      <c r="AS12" s="66">
        <v>8</v>
      </c>
      <c r="AT12" s="63"/>
      <c r="AU12" s="66">
        <v>126765</v>
      </c>
      <c r="AV12" s="63">
        <v>0</v>
      </c>
      <c r="AW12" s="71">
        <v>0</v>
      </c>
      <c r="AX12" s="63">
        <v>1.74</v>
      </c>
      <c r="AY12" s="71">
        <f t="shared" si="2"/>
        <v>27571.343999999997</v>
      </c>
      <c r="AZ12" s="63">
        <f t="shared" si="1"/>
        <v>6.26</v>
      </c>
      <c r="BA12" s="71">
        <f t="shared" si="3"/>
        <v>99193.456000000006</v>
      </c>
      <c r="BB12" s="63">
        <v>0</v>
      </c>
      <c r="BC12" s="66" t="s">
        <v>2451</v>
      </c>
      <c r="BD12" s="68">
        <v>1000000</v>
      </c>
      <c r="BE12" s="68">
        <v>0</v>
      </c>
      <c r="BF12" s="66" t="s">
        <v>436</v>
      </c>
      <c r="BG12" s="66" t="s">
        <v>493</v>
      </c>
      <c r="BH12" s="66" t="s">
        <v>441</v>
      </c>
      <c r="BI12" s="72" t="s">
        <v>2682</v>
      </c>
      <c r="BJ12" s="66" t="s">
        <v>620</v>
      </c>
      <c r="BK12" s="63"/>
      <c r="BL12" s="63"/>
      <c r="BM12" s="63"/>
      <c r="BN12" s="66" t="s">
        <v>692</v>
      </c>
      <c r="BO12" s="66"/>
      <c r="BP12" s="66">
        <v>3002803468</v>
      </c>
      <c r="BQ12" s="66" t="s">
        <v>493</v>
      </c>
      <c r="BR12" s="63" t="s">
        <v>2432</v>
      </c>
      <c r="BS12" s="66" t="s">
        <v>846</v>
      </c>
      <c r="BT12" s="66">
        <v>12</v>
      </c>
      <c r="BU12" s="75">
        <v>44987</v>
      </c>
      <c r="BV12" s="75">
        <v>45717</v>
      </c>
      <c r="BW12" s="66" t="s">
        <v>2435</v>
      </c>
      <c r="BX12" s="75">
        <v>45717</v>
      </c>
      <c r="BY12" s="75"/>
      <c r="BZ12" s="75"/>
      <c r="CA12" s="75"/>
      <c r="CB12" s="73">
        <v>45474</v>
      </c>
      <c r="CC12" s="73">
        <v>45475</v>
      </c>
      <c r="CD12" s="63" t="s">
        <v>362</v>
      </c>
      <c r="CE12" s="63" t="s">
        <v>1937</v>
      </c>
      <c r="CF12" s="66">
        <v>79479391</v>
      </c>
      <c r="CG12" s="66" t="s">
        <v>906</v>
      </c>
      <c r="CH12" s="72" t="s">
        <v>2682</v>
      </c>
      <c r="CI12" s="66" t="s">
        <v>1073</v>
      </c>
      <c r="CJ12" s="66" t="s">
        <v>441</v>
      </c>
      <c r="CK12" s="66">
        <v>3146633038</v>
      </c>
      <c r="CL12" s="63"/>
      <c r="CM12" s="77" t="s">
        <v>2672</v>
      </c>
      <c r="CN12" s="63"/>
      <c r="CO12" s="63"/>
      <c r="CP12" s="66"/>
      <c r="CQ12" s="66"/>
      <c r="CR12" s="63"/>
      <c r="CS12" s="66"/>
      <c r="CT12" s="66"/>
      <c r="CU12" s="63"/>
      <c r="CV12" s="66"/>
      <c r="CW12" s="66"/>
      <c r="CX12" s="63"/>
      <c r="CY12" s="63"/>
      <c r="CZ12" s="63"/>
      <c r="DA12" s="63"/>
      <c r="DB12" s="63"/>
      <c r="DC12" s="63"/>
      <c r="DD12" s="63"/>
      <c r="DE12" s="63"/>
      <c r="DF12" s="63"/>
      <c r="DG12" s="63"/>
      <c r="DH12" s="63"/>
      <c r="DI12" s="63"/>
      <c r="DJ12" s="63"/>
      <c r="DK12" s="63"/>
      <c r="DL12" s="63"/>
      <c r="DM12" s="63"/>
      <c r="DN12" s="63"/>
      <c r="DO12" s="63"/>
      <c r="DP12" s="63"/>
      <c r="DQ12" s="63"/>
      <c r="DR12" s="66" t="s">
        <v>362</v>
      </c>
      <c r="DS12" s="66">
        <v>21876274</v>
      </c>
      <c r="DT12" s="63" t="s">
        <v>1937</v>
      </c>
      <c r="DU12" s="66" t="s">
        <v>1374</v>
      </c>
      <c r="DV12" s="74">
        <v>1</v>
      </c>
      <c r="DW12" s="66" t="s">
        <v>1375</v>
      </c>
      <c r="DX12" s="66" t="s">
        <v>1288</v>
      </c>
      <c r="DY12" s="66" t="s">
        <v>1376</v>
      </c>
      <c r="DZ12" s="66"/>
      <c r="EA12" s="66" t="s">
        <v>2794</v>
      </c>
      <c r="EB12" s="66" t="s">
        <v>1281</v>
      </c>
      <c r="EC12" s="66" t="s">
        <v>446</v>
      </c>
      <c r="ED12" s="72" t="s">
        <v>2683</v>
      </c>
      <c r="EE12" s="66" t="s">
        <v>1709</v>
      </c>
      <c r="EF12" s="63">
        <v>21876274</v>
      </c>
      <c r="EG12" s="63" t="s">
        <v>1841</v>
      </c>
      <c r="EH12" s="66" t="s">
        <v>1666</v>
      </c>
      <c r="EI12" s="66" t="s">
        <v>1667</v>
      </c>
      <c r="EJ12" s="66">
        <v>27540732910</v>
      </c>
      <c r="EK12" s="66">
        <v>10</v>
      </c>
      <c r="EL12" s="66" t="s">
        <v>2885</v>
      </c>
      <c r="EM12" s="66"/>
      <c r="EN12" s="66"/>
      <c r="EO12" s="66"/>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t="s">
        <v>2436</v>
      </c>
      <c r="HY12" s="63" t="s">
        <v>2425</v>
      </c>
      <c r="HZ12" s="63" t="s">
        <v>2437</v>
      </c>
      <c r="IA12" s="63" t="s">
        <v>2425</v>
      </c>
      <c r="IB12" s="63" t="s">
        <v>2425</v>
      </c>
      <c r="IC12" s="63" t="s">
        <v>2425</v>
      </c>
      <c r="ID12" s="63" t="s">
        <v>2438</v>
      </c>
      <c r="IE12" s="63" t="s">
        <v>2425</v>
      </c>
      <c r="IF12" s="63" t="s">
        <v>2425</v>
      </c>
      <c r="IG12" s="63" t="s">
        <v>2425</v>
      </c>
      <c r="IH12" s="63" t="s">
        <v>2425</v>
      </c>
      <c r="II12" s="63" t="s">
        <v>2437</v>
      </c>
      <c r="IJ12" s="63" t="s">
        <v>2437</v>
      </c>
      <c r="IK12" s="63" t="s">
        <v>2437</v>
      </c>
      <c r="IL12" s="63" t="s">
        <v>2437</v>
      </c>
      <c r="IM12" s="63" t="s">
        <v>2425</v>
      </c>
      <c r="IN12" s="63" t="s">
        <v>2425</v>
      </c>
      <c r="IO12" s="63" t="s">
        <v>2437</v>
      </c>
      <c r="IP12" s="63" t="s">
        <v>2425</v>
      </c>
      <c r="IQ12" s="63" t="s">
        <v>2425</v>
      </c>
      <c r="IR12" s="63" t="s">
        <v>2425</v>
      </c>
      <c r="IS12" s="63" t="s">
        <v>2425</v>
      </c>
      <c r="IT12" s="63" t="s">
        <v>2437</v>
      </c>
      <c r="IU12" s="63" t="s">
        <v>2437</v>
      </c>
      <c r="IV12" s="63" t="s">
        <v>2437</v>
      </c>
      <c r="IW12" s="63" t="s">
        <v>2425</v>
      </c>
      <c r="IX12" s="63" t="s">
        <v>2425</v>
      </c>
      <c r="IY12" s="63" t="s">
        <v>2437</v>
      </c>
      <c r="IZ12" s="63" t="s">
        <v>2425</v>
      </c>
      <c r="JA12" s="63" t="s">
        <v>2437</v>
      </c>
      <c r="JB12" s="63" t="s">
        <v>2425</v>
      </c>
      <c r="JC12" s="63" t="s">
        <v>2444</v>
      </c>
      <c r="JD12" s="63" t="s">
        <v>2437</v>
      </c>
      <c r="JE12" s="63" t="s">
        <v>2445</v>
      </c>
      <c r="JF12" s="63"/>
      <c r="JG12" s="63"/>
    </row>
    <row r="13" spans="1:267" s="65" customFormat="1" ht="16.5" customHeight="1" x14ac:dyDescent="0.25">
      <c r="A13" s="80">
        <v>921</v>
      </c>
      <c r="B13" s="66">
        <v>1037672507</v>
      </c>
      <c r="C13" s="66" t="s">
        <v>2918</v>
      </c>
      <c r="D13" s="66">
        <v>921</v>
      </c>
      <c r="E13" s="64">
        <v>100765</v>
      </c>
      <c r="F13" s="64">
        <v>102069</v>
      </c>
      <c r="G13" s="64">
        <v>209045</v>
      </c>
      <c r="H13" s="64" t="s">
        <v>2430</v>
      </c>
      <c r="I13" s="63" t="s">
        <v>2424</v>
      </c>
      <c r="J13" s="63">
        <v>901114787</v>
      </c>
      <c r="K13" s="63" t="s">
        <v>2868</v>
      </c>
      <c r="L13" s="63"/>
      <c r="M13" s="63"/>
      <c r="N13" s="63" t="s">
        <v>2425</v>
      </c>
      <c r="O13" s="63" t="s">
        <v>2425</v>
      </c>
      <c r="P13" s="63" t="s">
        <v>2425</v>
      </c>
      <c r="Q13" s="63" t="s">
        <v>2445</v>
      </c>
      <c r="R13" s="63" t="s">
        <v>3483</v>
      </c>
      <c r="S13" s="66" t="s">
        <v>351</v>
      </c>
      <c r="T13" s="66">
        <v>15</v>
      </c>
      <c r="U13" s="63" t="s">
        <v>355</v>
      </c>
      <c r="V13" s="63">
        <v>10082307</v>
      </c>
      <c r="W13" s="66" t="s">
        <v>356</v>
      </c>
      <c r="X13" s="63" t="s">
        <v>2425</v>
      </c>
      <c r="Y13" s="63" t="s">
        <v>2425</v>
      </c>
      <c r="Z13" s="63" t="s">
        <v>361</v>
      </c>
      <c r="AA13" s="63"/>
      <c r="AB13" s="63"/>
      <c r="AC13" s="63"/>
      <c r="AD13" s="63" t="s">
        <v>362</v>
      </c>
      <c r="AE13" s="63" t="s">
        <v>1937</v>
      </c>
      <c r="AF13" s="66">
        <v>1037672507</v>
      </c>
      <c r="AG13" s="66" t="s">
        <v>1969</v>
      </c>
      <c r="AH13" s="63" t="s">
        <v>1970</v>
      </c>
      <c r="AI13" s="63" t="s">
        <v>2252</v>
      </c>
      <c r="AJ13" s="70">
        <v>2550000</v>
      </c>
      <c r="AK13" s="66"/>
      <c r="AL13" s="63"/>
      <c r="AM13" s="66"/>
      <c r="AN13" s="63"/>
      <c r="AO13" s="69">
        <f t="shared" si="0"/>
        <v>2550000</v>
      </c>
      <c r="AP13" s="63" t="s">
        <v>428</v>
      </c>
      <c r="AQ13" s="63" t="s">
        <v>429</v>
      </c>
      <c r="AR13" s="63" t="s">
        <v>2427</v>
      </c>
      <c r="AS13" s="66">
        <v>8</v>
      </c>
      <c r="AT13" s="63"/>
      <c r="AU13" s="66">
        <v>204000</v>
      </c>
      <c r="AV13" s="63">
        <v>0</v>
      </c>
      <c r="AW13" s="71">
        <v>0</v>
      </c>
      <c r="AX13" s="63">
        <v>1.74</v>
      </c>
      <c r="AY13" s="71">
        <f t="shared" si="2"/>
        <v>44370</v>
      </c>
      <c r="AZ13" s="63">
        <f t="shared" si="1"/>
        <v>6.26</v>
      </c>
      <c r="BA13" s="71">
        <f t="shared" si="3"/>
        <v>159630</v>
      </c>
      <c r="BB13" s="63">
        <v>0</v>
      </c>
      <c r="BC13" s="66" t="s">
        <v>2451</v>
      </c>
      <c r="BD13" s="68">
        <v>1000000</v>
      </c>
      <c r="BE13" s="68">
        <v>0</v>
      </c>
      <c r="BF13" s="66" t="s">
        <v>436</v>
      </c>
      <c r="BG13" s="66" t="s">
        <v>511</v>
      </c>
      <c r="BH13" s="66" t="s">
        <v>441</v>
      </c>
      <c r="BI13" s="72" t="s">
        <v>2682</v>
      </c>
      <c r="BJ13" s="66" t="s">
        <v>657</v>
      </c>
      <c r="BK13" s="63"/>
      <c r="BL13" s="63"/>
      <c r="BM13" s="63"/>
      <c r="BN13" s="66" t="s">
        <v>717</v>
      </c>
      <c r="BO13" s="66"/>
      <c r="BP13" s="66">
        <v>3002392306</v>
      </c>
      <c r="BQ13" s="66" t="s">
        <v>511</v>
      </c>
      <c r="BR13" s="63" t="s">
        <v>2432</v>
      </c>
      <c r="BS13" s="66" t="s">
        <v>846</v>
      </c>
      <c r="BT13" s="66">
        <v>12</v>
      </c>
      <c r="BU13" s="75">
        <v>45200</v>
      </c>
      <c r="BV13" s="75">
        <v>45565</v>
      </c>
      <c r="BW13" s="66" t="s">
        <v>2457</v>
      </c>
      <c r="BX13" s="75">
        <v>45566</v>
      </c>
      <c r="BY13" s="75" t="s">
        <v>2425</v>
      </c>
      <c r="BZ13" s="75" t="s">
        <v>2425</v>
      </c>
      <c r="CA13" s="75"/>
      <c r="CB13" s="73">
        <v>45474</v>
      </c>
      <c r="CC13" s="73">
        <v>45474</v>
      </c>
      <c r="CD13" s="63" t="s">
        <v>362</v>
      </c>
      <c r="CE13" s="63" t="s">
        <v>1937</v>
      </c>
      <c r="CF13" s="66">
        <v>43619695</v>
      </c>
      <c r="CG13" s="66" t="s">
        <v>926</v>
      </c>
      <c r="CH13" s="72" t="s">
        <v>2682</v>
      </c>
      <c r="CI13" s="66" t="s">
        <v>2567</v>
      </c>
      <c r="CJ13" s="66" t="s">
        <v>441</v>
      </c>
      <c r="CK13" s="66">
        <v>3023018444</v>
      </c>
      <c r="CL13" s="63"/>
      <c r="CM13" s="77" t="s">
        <v>2568</v>
      </c>
      <c r="CN13" s="63"/>
      <c r="CO13" s="63"/>
      <c r="CP13" s="66"/>
      <c r="CQ13" s="66"/>
      <c r="CR13" s="63"/>
      <c r="CS13" s="66"/>
      <c r="CT13" s="66"/>
      <c r="CU13" s="63"/>
      <c r="CV13" s="66"/>
      <c r="CW13" s="66"/>
      <c r="CX13" s="63"/>
      <c r="CY13" s="63"/>
      <c r="CZ13" s="63"/>
      <c r="DA13" s="63"/>
      <c r="DB13" s="63"/>
      <c r="DC13" s="63"/>
      <c r="DD13" s="63"/>
      <c r="DE13" s="63"/>
      <c r="DF13" s="63"/>
      <c r="DG13" s="63"/>
      <c r="DH13" s="63"/>
      <c r="DI13" s="63"/>
      <c r="DJ13" s="63"/>
      <c r="DK13" s="63"/>
      <c r="DL13" s="63"/>
      <c r="DM13" s="63"/>
      <c r="DN13" s="63"/>
      <c r="DO13" s="63"/>
      <c r="DP13" s="63"/>
      <c r="DQ13" s="63"/>
      <c r="DR13" s="66" t="s">
        <v>362</v>
      </c>
      <c r="DS13" s="66">
        <v>70558698</v>
      </c>
      <c r="DT13" s="63" t="s">
        <v>1937</v>
      </c>
      <c r="DU13" s="66" t="s">
        <v>1318</v>
      </c>
      <c r="DV13" s="74">
        <v>1</v>
      </c>
      <c r="DW13" s="66" t="s">
        <v>2569</v>
      </c>
      <c r="DX13" s="66"/>
      <c r="DY13" s="66">
        <v>3117205381</v>
      </c>
      <c r="DZ13" s="66">
        <v>3122511549</v>
      </c>
      <c r="EA13" s="66" t="s">
        <v>2733</v>
      </c>
      <c r="EB13" s="66" t="s">
        <v>1281</v>
      </c>
      <c r="EC13" s="66" t="s">
        <v>441</v>
      </c>
      <c r="ED13" s="72" t="s">
        <v>2682</v>
      </c>
      <c r="EE13" s="66" t="s">
        <v>1684</v>
      </c>
      <c r="EF13" s="63">
        <v>70558698</v>
      </c>
      <c r="EG13" s="63" t="s">
        <v>1841</v>
      </c>
      <c r="EH13" s="66" t="s">
        <v>1666</v>
      </c>
      <c r="EI13" s="66" t="s">
        <v>1667</v>
      </c>
      <c r="EJ13" s="66">
        <v>10050008860</v>
      </c>
      <c r="EK13" s="66">
        <v>10</v>
      </c>
      <c r="EL13" s="66" t="s">
        <v>2885</v>
      </c>
      <c r="EM13" s="66"/>
      <c r="EN13" s="66"/>
      <c r="EO13" s="66"/>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t="s">
        <v>2436</v>
      </c>
      <c r="HY13" s="63" t="s">
        <v>2425</v>
      </c>
      <c r="HZ13" s="63" t="s">
        <v>2437</v>
      </c>
      <c r="IA13" s="63" t="s">
        <v>2425</v>
      </c>
      <c r="IB13" s="63" t="s">
        <v>2425</v>
      </c>
      <c r="IC13" s="63" t="s">
        <v>2425</v>
      </c>
      <c r="ID13" s="63" t="s">
        <v>2438</v>
      </c>
      <c r="IE13" s="63" t="s">
        <v>2425</v>
      </c>
      <c r="IF13" s="63" t="s">
        <v>2425</v>
      </c>
      <c r="IG13" s="63" t="s">
        <v>2425</v>
      </c>
      <c r="IH13" s="63" t="s">
        <v>2425</v>
      </c>
      <c r="II13" s="63" t="s">
        <v>2437</v>
      </c>
      <c r="IJ13" s="63" t="s">
        <v>2437</v>
      </c>
      <c r="IK13" s="63" t="s">
        <v>2437</v>
      </c>
      <c r="IL13" s="63" t="s">
        <v>2437</v>
      </c>
      <c r="IM13" s="63" t="s">
        <v>2425</v>
      </c>
      <c r="IN13" s="63" t="s">
        <v>2425</v>
      </c>
      <c r="IO13" s="63" t="s">
        <v>2437</v>
      </c>
      <c r="IP13" s="63" t="s">
        <v>2425</v>
      </c>
      <c r="IQ13" s="63" t="s">
        <v>2425</v>
      </c>
      <c r="IR13" s="63" t="s">
        <v>2425</v>
      </c>
      <c r="IS13" s="63" t="s">
        <v>2425</v>
      </c>
      <c r="IT13" s="63" t="s">
        <v>2437</v>
      </c>
      <c r="IU13" s="63" t="s">
        <v>2437</v>
      </c>
      <c r="IV13" s="63" t="s">
        <v>2437</v>
      </c>
      <c r="IW13" s="63" t="s">
        <v>2425</v>
      </c>
      <c r="IX13" s="63" t="s">
        <v>2425</v>
      </c>
      <c r="IY13" s="63" t="s">
        <v>2437</v>
      </c>
      <c r="IZ13" s="63" t="s">
        <v>2425</v>
      </c>
      <c r="JA13" s="63" t="s">
        <v>2437</v>
      </c>
      <c r="JB13" s="63" t="s">
        <v>2425</v>
      </c>
      <c r="JC13" s="63" t="s">
        <v>2444</v>
      </c>
      <c r="JD13" s="63" t="s">
        <v>2437</v>
      </c>
      <c r="JE13" s="63" t="s">
        <v>2445</v>
      </c>
      <c r="JF13" s="63"/>
      <c r="JG13" s="63"/>
    </row>
    <row r="14" spans="1:267" s="65" customFormat="1" ht="16.5" customHeight="1" x14ac:dyDescent="0.25">
      <c r="A14" s="80">
        <v>1009</v>
      </c>
      <c r="B14" s="66">
        <v>43877640</v>
      </c>
      <c r="C14" s="66" t="s">
        <v>2918</v>
      </c>
      <c r="D14" s="66">
        <v>1009</v>
      </c>
      <c r="E14" s="64">
        <v>100884</v>
      </c>
      <c r="F14" s="64">
        <v>102105</v>
      </c>
      <c r="G14" s="64">
        <v>209081</v>
      </c>
      <c r="H14" s="64" t="s">
        <v>2430</v>
      </c>
      <c r="I14" s="63" t="s">
        <v>2424</v>
      </c>
      <c r="J14" s="63">
        <v>901114787</v>
      </c>
      <c r="K14" s="63" t="s">
        <v>2868</v>
      </c>
      <c r="L14" s="63"/>
      <c r="M14" s="63"/>
      <c r="N14" s="63" t="s">
        <v>2425</v>
      </c>
      <c r="O14" s="63" t="s">
        <v>2425</v>
      </c>
      <c r="P14" s="63" t="s">
        <v>2425</v>
      </c>
      <c r="Q14" s="63" t="s">
        <v>2445</v>
      </c>
      <c r="R14" s="63" t="s">
        <v>3483</v>
      </c>
      <c r="S14" s="66" t="s">
        <v>351</v>
      </c>
      <c r="T14" s="66">
        <v>15</v>
      </c>
      <c r="U14" s="63" t="s">
        <v>355</v>
      </c>
      <c r="V14" s="63">
        <v>10082342</v>
      </c>
      <c r="W14" s="66" t="s">
        <v>356</v>
      </c>
      <c r="X14" s="63" t="s">
        <v>2426</v>
      </c>
      <c r="Y14" s="63" t="s">
        <v>2425</v>
      </c>
      <c r="Z14" s="63" t="s">
        <v>361</v>
      </c>
      <c r="AA14" s="63"/>
      <c r="AB14" s="63"/>
      <c r="AC14" s="63"/>
      <c r="AD14" s="63" t="s">
        <v>362</v>
      </c>
      <c r="AE14" s="63" t="s">
        <v>1937</v>
      </c>
      <c r="AF14" s="66">
        <v>43877640</v>
      </c>
      <c r="AG14" s="66" t="s">
        <v>1973</v>
      </c>
      <c r="AH14" s="63" t="s">
        <v>1974</v>
      </c>
      <c r="AI14" s="63" t="s">
        <v>2254</v>
      </c>
      <c r="AJ14" s="70">
        <v>4000000</v>
      </c>
      <c r="AK14" s="66"/>
      <c r="AL14" s="63"/>
      <c r="AM14" s="66"/>
      <c r="AN14" s="63"/>
      <c r="AO14" s="69">
        <f t="shared" si="0"/>
        <v>4000000</v>
      </c>
      <c r="AP14" s="63" t="s">
        <v>428</v>
      </c>
      <c r="AQ14" s="63" t="s">
        <v>429</v>
      </c>
      <c r="AR14" s="63" t="s">
        <v>2427</v>
      </c>
      <c r="AS14" s="66">
        <v>8</v>
      </c>
      <c r="AT14" s="63"/>
      <c r="AU14" s="66">
        <v>320000</v>
      </c>
      <c r="AV14" s="63">
        <v>0</v>
      </c>
      <c r="AW14" s="71">
        <v>0</v>
      </c>
      <c r="AX14" s="63">
        <v>1.74</v>
      </c>
      <c r="AY14" s="71">
        <f t="shared" si="2"/>
        <v>69600</v>
      </c>
      <c r="AZ14" s="63">
        <f t="shared" si="1"/>
        <v>6.26</v>
      </c>
      <c r="BA14" s="71">
        <f t="shared" si="3"/>
        <v>250400</v>
      </c>
      <c r="BB14" s="63">
        <v>0</v>
      </c>
      <c r="BC14" s="66" t="s">
        <v>2451</v>
      </c>
      <c r="BD14" s="68">
        <v>1000000</v>
      </c>
      <c r="BE14" s="68">
        <v>0</v>
      </c>
      <c r="BF14" s="66" t="s">
        <v>436</v>
      </c>
      <c r="BG14" s="66" t="s">
        <v>2658</v>
      </c>
      <c r="BH14" s="66" t="s">
        <v>441</v>
      </c>
      <c r="BI14" s="72" t="s">
        <v>2682</v>
      </c>
      <c r="BJ14" s="66" t="s">
        <v>679</v>
      </c>
      <c r="BK14" s="63"/>
      <c r="BL14" s="63"/>
      <c r="BM14" s="63"/>
      <c r="BN14" s="66" t="s">
        <v>765</v>
      </c>
      <c r="BO14" s="66"/>
      <c r="BP14" s="66">
        <v>3017812771</v>
      </c>
      <c r="BQ14" s="66" t="s">
        <v>2658</v>
      </c>
      <c r="BR14" s="63" t="s">
        <v>2432</v>
      </c>
      <c r="BS14" s="66" t="s">
        <v>846</v>
      </c>
      <c r="BT14" s="66">
        <v>12</v>
      </c>
      <c r="BU14" s="75">
        <v>45323</v>
      </c>
      <c r="BV14" s="75">
        <v>45688</v>
      </c>
      <c r="BW14" s="66" t="s">
        <v>2457</v>
      </c>
      <c r="BX14" s="75">
        <v>45688</v>
      </c>
      <c r="BY14" s="75" t="s">
        <v>2425</v>
      </c>
      <c r="BZ14" s="75" t="s">
        <v>2425</v>
      </c>
      <c r="CA14" s="75"/>
      <c r="CB14" s="73">
        <v>45474</v>
      </c>
      <c r="CC14" s="73">
        <v>45474</v>
      </c>
      <c r="CD14" s="63" t="s">
        <v>362</v>
      </c>
      <c r="CE14" s="63" t="s">
        <v>1937</v>
      </c>
      <c r="CF14" s="66">
        <v>1128408123</v>
      </c>
      <c r="CG14" s="66" t="s">
        <v>961</v>
      </c>
      <c r="CH14" s="72" t="s">
        <v>2682</v>
      </c>
      <c r="CI14" s="66" t="s">
        <v>1124</v>
      </c>
      <c r="CJ14" s="66" t="s">
        <v>441</v>
      </c>
      <c r="CK14" s="66">
        <v>3054356811</v>
      </c>
      <c r="CL14" s="63"/>
      <c r="CM14" s="77" t="s">
        <v>2659</v>
      </c>
      <c r="CN14" s="63"/>
      <c r="CO14" s="63"/>
      <c r="CP14" s="66"/>
      <c r="CQ14" s="66"/>
      <c r="CR14" s="63"/>
      <c r="CS14" s="66"/>
      <c r="CT14" s="66"/>
      <c r="CU14" s="63"/>
      <c r="CV14" s="66"/>
      <c r="CW14" s="66"/>
      <c r="CX14" s="63"/>
      <c r="CY14" s="63"/>
      <c r="CZ14" s="63"/>
      <c r="DA14" s="63"/>
      <c r="DB14" s="63"/>
      <c r="DC14" s="63"/>
      <c r="DD14" s="63"/>
      <c r="DE14" s="63"/>
      <c r="DF14" s="63"/>
      <c r="DG14" s="63"/>
      <c r="DH14" s="63"/>
      <c r="DI14" s="63"/>
      <c r="DJ14" s="63"/>
      <c r="DK14" s="63"/>
      <c r="DL14" s="63"/>
      <c r="DM14" s="63"/>
      <c r="DN14" s="63"/>
      <c r="DO14" s="63"/>
      <c r="DP14" s="63"/>
      <c r="DQ14" s="63"/>
      <c r="DR14" s="66" t="s">
        <v>362</v>
      </c>
      <c r="DS14" s="66">
        <v>98636459</v>
      </c>
      <c r="DT14" s="63" t="s">
        <v>1937</v>
      </c>
      <c r="DU14" s="66" t="s">
        <v>1507</v>
      </c>
      <c r="DV14" s="74">
        <v>1</v>
      </c>
      <c r="DW14" s="66" t="s">
        <v>1478</v>
      </c>
      <c r="DX14" s="66"/>
      <c r="DY14" s="66">
        <v>3006111834</v>
      </c>
      <c r="DZ14" s="66"/>
      <c r="EA14" s="66" t="s">
        <v>2814</v>
      </c>
      <c r="EB14" s="66" t="s">
        <v>1281</v>
      </c>
      <c r="EC14" s="66" t="s">
        <v>441</v>
      </c>
      <c r="ED14" s="72" t="s">
        <v>2682</v>
      </c>
      <c r="EE14" s="66" t="s">
        <v>1770</v>
      </c>
      <c r="EF14" s="63">
        <v>98636459</v>
      </c>
      <c r="EG14" s="63" t="s">
        <v>1841</v>
      </c>
      <c r="EH14" s="66" t="s">
        <v>1666</v>
      </c>
      <c r="EI14" s="66" t="s">
        <v>1667</v>
      </c>
      <c r="EJ14" s="66">
        <v>1510912191</v>
      </c>
      <c r="EK14" s="66">
        <v>10</v>
      </c>
      <c r="EL14" s="66" t="s">
        <v>2885</v>
      </c>
      <c r="EM14" s="66"/>
      <c r="EN14" s="66"/>
      <c r="EO14" s="66"/>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t="s">
        <v>2436</v>
      </c>
      <c r="HY14" s="63" t="s">
        <v>2425</v>
      </c>
      <c r="HZ14" s="63" t="s">
        <v>2437</v>
      </c>
      <c r="IA14" s="63" t="s">
        <v>2425</v>
      </c>
      <c r="IB14" s="63" t="s">
        <v>2425</v>
      </c>
      <c r="IC14" s="63" t="s">
        <v>2425</v>
      </c>
      <c r="ID14" s="63" t="s">
        <v>2438</v>
      </c>
      <c r="IE14" s="63" t="s">
        <v>2425</v>
      </c>
      <c r="IF14" s="63" t="s">
        <v>2425</v>
      </c>
      <c r="IG14" s="63" t="s">
        <v>2425</v>
      </c>
      <c r="IH14" s="63" t="s">
        <v>2425</v>
      </c>
      <c r="II14" s="63" t="s">
        <v>2437</v>
      </c>
      <c r="IJ14" s="63" t="s">
        <v>2437</v>
      </c>
      <c r="IK14" s="63" t="s">
        <v>2437</v>
      </c>
      <c r="IL14" s="63" t="s">
        <v>2437</v>
      </c>
      <c r="IM14" s="63" t="s">
        <v>2425</v>
      </c>
      <c r="IN14" s="63" t="s">
        <v>2425</v>
      </c>
      <c r="IO14" s="63" t="s">
        <v>2437</v>
      </c>
      <c r="IP14" s="63" t="s">
        <v>2425</v>
      </c>
      <c r="IQ14" s="63" t="s">
        <v>2425</v>
      </c>
      <c r="IR14" s="63" t="s">
        <v>2425</v>
      </c>
      <c r="IS14" s="63" t="s">
        <v>2425</v>
      </c>
      <c r="IT14" s="63" t="s">
        <v>2437</v>
      </c>
      <c r="IU14" s="63" t="s">
        <v>2437</v>
      </c>
      <c r="IV14" s="63" t="s">
        <v>2437</v>
      </c>
      <c r="IW14" s="63" t="s">
        <v>2425</v>
      </c>
      <c r="IX14" s="63" t="s">
        <v>2425</v>
      </c>
      <c r="IY14" s="63" t="s">
        <v>2437</v>
      </c>
      <c r="IZ14" s="63" t="s">
        <v>2425</v>
      </c>
      <c r="JA14" s="63" t="s">
        <v>2437</v>
      </c>
      <c r="JB14" s="63" t="s">
        <v>2425</v>
      </c>
      <c r="JC14" s="63" t="s">
        <v>2444</v>
      </c>
      <c r="JD14" s="63" t="s">
        <v>2437</v>
      </c>
      <c r="JE14" s="63" t="s">
        <v>2445</v>
      </c>
      <c r="JF14" s="63"/>
      <c r="JG14" s="63"/>
    </row>
    <row r="15" spans="1:267" s="65" customFormat="1" ht="16.5" customHeight="1" x14ac:dyDescent="0.25">
      <c r="A15" s="80">
        <v>722</v>
      </c>
      <c r="B15" s="66">
        <v>42792985</v>
      </c>
      <c r="C15" s="66" t="s">
        <v>2918</v>
      </c>
      <c r="D15" s="66">
        <v>722</v>
      </c>
      <c r="E15" s="64">
        <v>100716</v>
      </c>
      <c r="F15" s="64">
        <v>102020</v>
      </c>
      <c r="G15" s="64">
        <v>208996</v>
      </c>
      <c r="H15" s="64" t="s">
        <v>2431</v>
      </c>
      <c r="I15" s="63" t="s">
        <v>2424</v>
      </c>
      <c r="J15" s="63">
        <v>901114787</v>
      </c>
      <c r="K15" s="63" t="s">
        <v>2868</v>
      </c>
      <c r="L15" s="63"/>
      <c r="M15" s="63"/>
      <c r="N15" s="63" t="s">
        <v>2425</v>
      </c>
      <c r="O15" s="63" t="s">
        <v>3496</v>
      </c>
      <c r="P15" s="63" t="s">
        <v>2425</v>
      </c>
      <c r="Q15" s="63" t="s">
        <v>2445</v>
      </c>
      <c r="R15" s="63" t="s">
        <v>3483</v>
      </c>
      <c r="S15" s="66" t="s">
        <v>351</v>
      </c>
      <c r="T15" s="66">
        <v>15</v>
      </c>
      <c r="U15" s="63" t="s">
        <v>355</v>
      </c>
      <c r="V15" s="63">
        <v>10082271</v>
      </c>
      <c r="W15" s="66" t="s">
        <v>356</v>
      </c>
      <c r="X15" s="63" t="s">
        <v>2426</v>
      </c>
      <c r="Y15" s="63" t="s">
        <v>2425</v>
      </c>
      <c r="Z15" s="63" t="s">
        <v>361</v>
      </c>
      <c r="AA15" s="63"/>
      <c r="AB15" s="63"/>
      <c r="AC15" s="63"/>
      <c r="AD15" s="63" t="s">
        <v>362</v>
      </c>
      <c r="AE15" s="63" t="s">
        <v>1937</v>
      </c>
      <c r="AF15" s="66">
        <v>42792985</v>
      </c>
      <c r="AG15" s="66" t="s">
        <v>1948</v>
      </c>
      <c r="AH15" s="63" t="s">
        <v>1949</v>
      </c>
      <c r="AI15" s="63" t="s">
        <v>2241</v>
      </c>
      <c r="AJ15" s="70">
        <v>2523838</v>
      </c>
      <c r="AK15" s="66"/>
      <c r="AL15" s="63"/>
      <c r="AM15" s="66"/>
      <c r="AN15" s="63"/>
      <c r="AO15" s="69">
        <f t="shared" si="0"/>
        <v>2523838</v>
      </c>
      <c r="AP15" s="63" t="s">
        <v>428</v>
      </c>
      <c r="AQ15" s="63" t="s">
        <v>429</v>
      </c>
      <c r="AR15" s="63" t="s">
        <v>2427</v>
      </c>
      <c r="AS15" s="66">
        <v>8</v>
      </c>
      <c r="AT15" s="63"/>
      <c r="AU15" s="66">
        <v>201907</v>
      </c>
      <c r="AV15" s="63">
        <v>0</v>
      </c>
      <c r="AW15" s="71">
        <v>0</v>
      </c>
      <c r="AX15" s="63">
        <v>1.74</v>
      </c>
      <c r="AY15" s="71">
        <f t="shared" si="2"/>
        <v>43914.781199999998</v>
      </c>
      <c r="AZ15" s="63">
        <f t="shared" si="1"/>
        <v>6.26</v>
      </c>
      <c r="BA15" s="71">
        <f t="shared" si="3"/>
        <v>157992.25880000001</v>
      </c>
      <c r="BB15" s="63">
        <v>0</v>
      </c>
      <c r="BC15" s="66" t="s">
        <v>2451</v>
      </c>
      <c r="BD15" s="68">
        <v>1000000</v>
      </c>
      <c r="BE15" s="68">
        <v>0</v>
      </c>
      <c r="BF15" s="66" t="s">
        <v>436</v>
      </c>
      <c r="BG15" s="66" t="s">
        <v>2660</v>
      </c>
      <c r="BH15" s="66" t="s">
        <v>441</v>
      </c>
      <c r="BI15" s="72" t="s">
        <v>2682</v>
      </c>
      <c r="BJ15" s="66" t="s">
        <v>636</v>
      </c>
      <c r="BK15" s="63"/>
      <c r="BL15" s="63"/>
      <c r="BM15" s="63"/>
      <c r="BN15" s="66" t="s">
        <v>673</v>
      </c>
      <c r="BO15" s="66"/>
      <c r="BP15" s="66">
        <v>3125965977</v>
      </c>
      <c r="BQ15" s="66" t="s">
        <v>2660</v>
      </c>
      <c r="BR15" s="63" t="s">
        <v>2432</v>
      </c>
      <c r="BS15" s="66" t="s">
        <v>846</v>
      </c>
      <c r="BT15" s="66">
        <v>12</v>
      </c>
      <c r="BU15" s="75">
        <v>44866</v>
      </c>
      <c r="BV15" s="75">
        <v>45596</v>
      </c>
      <c r="BW15" s="66" t="s">
        <v>2457</v>
      </c>
      <c r="BX15" s="75">
        <v>45596</v>
      </c>
      <c r="BY15" s="75" t="s">
        <v>2425</v>
      </c>
      <c r="BZ15" s="75" t="s">
        <v>2425</v>
      </c>
      <c r="CA15" s="75"/>
      <c r="CB15" s="73">
        <v>45474</v>
      </c>
      <c r="CC15" s="73">
        <v>45474</v>
      </c>
      <c r="CD15" s="63" t="s">
        <v>2633</v>
      </c>
      <c r="CE15" s="63" t="s">
        <v>2661</v>
      </c>
      <c r="CF15" s="66">
        <v>1134495</v>
      </c>
      <c r="CG15" s="66" t="s">
        <v>894</v>
      </c>
      <c r="CH15" s="72" t="s">
        <v>2682</v>
      </c>
      <c r="CI15" s="66" t="s">
        <v>2660</v>
      </c>
      <c r="CJ15" s="66" t="s">
        <v>441</v>
      </c>
      <c r="CK15" s="66">
        <v>3042505323</v>
      </c>
      <c r="CL15" s="63"/>
      <c r="CM15" s="66"/>
      <c r="CN15" s="63"/>
      <c r="CO15" s="63"/>
      <c r="CP15" s="66"/>
      <c r="CQ15" s="66"/>
      <c r="CR15" s="63"/>
      <c r="CS15" s="66"/>
      <c r="CT15" s="66"/>
      <c r="CU15" s="63"/>
      <c r="CV15" s="66"/>
      <c r="CW15" s="66"/>
      <c r="CX15" s="63"/>
      <c r="CY15" s="63"/>
      <c r="CZ15" s="63"/>
      <c r="DA15" s="63"/>
      <c r="DB15" s="63"/>
      <c r="DC15" s="63"/>
      <c r="DD15" s="63"/>
      <c r="DE15" s="63"/>
      <c r="DF15" s="63"/>
      <c r="DG15" s="63"/>
      <c r="DH15" s="63"/>
      <c r="DI15" s="63"/>
      <c r="DJ15" s="63"/>
      <c r="DK15" s="63"/>
      <c r="DL15" s="63"/>
      <c r="DM15" s="63"/>
      <c r="DN15" s="63"/>
      <c r="DO15" s="63"/>
      <c r="DP15" s="63"/>
      <c r="DQ15" s="63"/>
      <c r="DR15" s="66" t="s">
        <v>362</v>
      </c>
      <c r="DS15" s="66">
        <v>70730571</v>
      </c>
      <c r="DT15" s="63" t="s">
        <v>1937</v>
      </c>
      <c r="DU15" s="66" t="s">
        <v>1377</v>
      </c>
      <c r="DV15" s="74">
        <v>1</v>
      </c>
      <c r="DW15" s="66" t="s">
        <v>1378</v>
      </c>
      <c r="DX15" s="66"/>
      <c r="DY15" s="66">
        <v>3113351957</v>
      </c>
      <c r="DZ15" s="66"/>
      <c r="EA15" s="66" t="s">
        <v>2784</v>
      </c>
      <c r="EB15" s="66" t="s">
        <v>1281</v>
      </c>
      <c r="EC15" s="66" t="s">
        <v>481</v>
      </c>
      <c r="ED15" s="72" t="s">
        <v>2685</v>
      </c>
      <c r="EE15" s="66" t="s">
        <v>1710</v>
      </c>
      <c r="EF15" s="63">
        <v>70730571</v>
      </c>
      <c r="EG15" s="63" t="s">
        <v>1841</v>
      </c>
      <c r="EH15" s="66" t="s">
        <v>1666</v>
      </c>
      <c r="EI15" s="66" t="s">
        <v>1667</v>
      </c>
      <c r="EJ15" s="66">
        <v>67231205249</v>
      </c>
      <c r="EK15" s="66">
        <v>10</v>
      </c>
      <c r="EL15" s="66" t="s">
        <v>2885</v>
      </c>
      <c r="EM15" s="66"/>
      <c r="EN15" s="66"/>
      <c r="EO15" s="66"/>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t="s">
        <v>2436</v>
      </c>
      <c r="HY15" s="63" t="s">
        <v>2425</v>
      </c>
      <c r="HZ15" s="63" t="s">
        <v>2437</v>
      </c>
      <c r="IA15" s="63" t="s">
        <v>2425</v>
      </c>
      <c r="IB15" s="63" t="s">
        <v>2425</v>
      </c>
      <c r="IC15" s="63" t="s">
        <v>2425</v>
      </c>
      <c r="ID15" s="63" t="s">
        <v>2438</v>
      </c>
      <c r="IE15" s="63" t="s">
        <v>2425</v>
      </c>
      <c r="IF15" s="63" t="s">
        <v>2425</v>
      </c>
      <c r="IG15" s="63" t="s">
        <v>2425</v>
      </c>
      <c r="IH15" s="63" t="s">
        <v>2425</v>
      </c>
      <c r="II15" s="63" t="s">
        <v>2437</v>
      </c>
      <c r="IJ15" s="63" t="s">
        <v>2437</v>
      </c>
      <c r="IK15" s="63" t="s">
        <v>2437</v>
      </c>
      <c r="IL15" s="63" t="s">
        <v>2437</v>
      </c>
      <c r="IM15" s="63" t="s">
        <v>2425</v>
      </c>
      <c r="IN15" s="63" t="s">
        <v>2425</v>
      </c>
      <c r="IO15" s="63" t="s">
        <v>2437</v>
      </c>
      <c r="IP15" s="63" t="s">
        <v>2425</v>
      </c>
      <c r="IQ15" s="63" t="s">
        <v>2425</v>
      </c>
      <c r="IR15" s="63" t="s">
        <v>2425</v>
      </c>
      <c r="IS15" s="63" t="s">
        <v>2425</v>
      </c>
      <c r="IT15" s="63" t="s">
        <v>2437</v>
      </c>
      <c r="IU15" s="63" t="s">
        <v>2437</v>
      </c>
      <c r="IV15" s="63" t="s">
        <v>2437</v>
      </c>
      <c r="IW15" s="63" t="s">
        <v>2425</v>
      </c>
      <c r="IX15" s="63" t="s">
        <v>2425</v>
      </c>
      <c r="IY15" s="63" t="s">
        <v>2437</v>
      </c>
      <c r="IZ15" s="63" t="s">
        <v>2425</v>
      </c>
      <c r="JA15" s="63" t="s">
        <v>2437</v>
      </c>
      <c r="JB15" s="63" t="s">
        <v>2425</v>
      </c>
      <c r="JC15" s="63" t="s">
        <v>2444</v>
      </c>
      <c r="JD15" s="63" t="s">
        <v>2437</v>
      </c>
      <c r="JE15" s="63" t="s">
        <v>2445</v>
      </c>
      <c r="JF15" s="63" t="s">
        <v>2883</v>
      </c>
      <c r="JG15" s="63"/>
    </row>
    <row r="16" spans="1:267" s="65" customFormat="1" ht="16.5" customHeight="1" x14ac:dyDescent="0.25">
      <c r="A16" s="80">
        <v>847</v>
      </c>
      <c r="B16" s="66">
        <v>43632850</v>
      </c>
      <c r="C16" s="66" t="s">
        <v>2918</v>
      </c>
      <c r="D16" s="66">
        <v>847</v>
      </c>
      <c r="E16" s="64">
        <v>100748</v>
      </c>
      <c r="F16" s="64">
        <v>102052</v>
      </c>
      <c r="G16" s="64">
        <v>209028</v>
      </c>
      <c r="H16" s="64" t="s">
        <v>2430</v>
      </c>
      <c r="I16" s="63" t="s">
        <v>2424</v>
      </c>
      <c r="J16" s="63">
        <v>901114787</v>
      </c>
      <c r="K16" s="63" t="s">
        <v>2868</v>
      </c>
      <c r="L16" s="63"/>
      <c r="M16" s="63"/>
      <c r="N16" s="63" t="s">
        <v>2425</v>
      </c>
      <c r="O16" s="63" t="s">
        <v>2947</v>
      </c>
      <c r="P16" s="63" t="s">
        <v>2425</v>
      </c>
      <c r="Q16" s="63" t="s">
        <v>2445</v>
      </c>
      <c r="R16" s="63" t="s">
        <v>3483</v>
      </c>
      <c r="S16" s="66" t="s">
        <v>351</v>
      </c>
      <c r="T16" s="66">
        <v>15</v>
      </c>
      <c r="U16" s="63" t="s">
        <v>355</v>
      </c>
      <c r="V16" s="63">
        <v>10082293</v>
      </c>
      <c r="W16" s="66" t="s">
        <v>356</v>
      </c>
      <c r="X16" s="63" t="s">
        <v>2425</v>
      </c>
      <c r="Y16" s="63" t="s">
        <v>2425</v>
      </c>
      <c r="Z16" s="63" t="s">
        <v>361</v>
      </c>
      <c r="AA16" s="63"/>
      <c r="AB16" s="63"/>
      <c r="AC16" s="63"/>
      <c r="AD16" s="63" t="s">
        <v>362</v>
      </c>
      <c r="AE16" s="63" t="s">
        <v>1937</v>
      </c>
      <c r="AF16" s="66">
        <v>43632850</v>
      </c>
      <c r="AG16" s="66" t="s">
        <v>1965</v>
      </c>
      <c r="AH16" s="63" t="s">
        <v>1966</v>
      </c>
      <c r="AI16" s="63" t="s">
        <v>2250</v>
      </c>
      <c r="AJ16" s="70">
        <v>1584560</v>
      </c>
      <c r="AK16" s="79"/>
      <c r="AL16" s="63"/>
      <c r="AM16" s="66"/>
      <c r="AN16" s="63"/>
      <c r="AO16" s="69">
        <f t="shared" si="0"/>
        <v>1584560</v>
      </c>
      <c r="AP16" s="63" t="s">
        <v>428</v>
      </c>
      <c r="AQ16" s="63" t="s">
        <v>429</v>
      </c>
      <c r="AR16" s="63" t="s">
        <v>2427</v>
      </c>
      <c r="AS16" s="66">
        <v>10</v>
      </c>
      <c r="AT16" s="63"/>
      <c r="AU16" s="66">
        <v>158456</v>
      </c>
      <c r="AV16" s="63">
        <v>0</v>
      </c>
      <c r="AW16" s="71">
        <v>0</v>
      </c>
      <c r="AX16" s="63">
        <v>1.74</v>
      </c>
      <c r="AY16" s="71">
        <f t="shared" si="2"/>
        <v>27571.343999999997</v>
      </c>
      <c r="AZ16" s="63">
        <f t="shared" si="1"/>
        <v>8.26</v>
      </c>
      <c r="BA16" s="71">
        <f t="shared" si="3"/>
        <v>130884.65599999999</v>
      </c>
      <c r="BB16" s="63">
        <v>0</v>
      </c>
      <c r="BC16" s="66" t="s">
        <v>2451</v>
      </c>
      <c r="BD16" s="68">
        <v>1000000</v>
      </c>
      <c r="BE16" s="68">
        <v>0</v>
      </c>
      <c r="BF16" s="66" t="s">
        <v>436</v>
      </c>
      <c r="BG16" s="66" t="s">
        <v>501</v>
      </c>
      <c r="BH16" s="66" t="s">
        <v>441</v>
      </c>
      <c r="BI16" s="72" t="s">
        <v>2682</v>
      </c>
      <c r="BJ16" s="66" t="s">
        <v>620</v>
      </c>
      <c r="BK16" s="63"/>
      <c r="BL16" s="63"/>
      <c r="BM16" s="63"/>
      <c r="BN16" s="66" t="s">
        <v>700</v>
      </c>
      <c r="BO16" s="66"/>
      <c r="BP16" s="66">
        <v>3173920884</v>
      </c>
      <c r="BQ16" s="66" t="s">
        <v>501</v>
      </c>
      <c r="BR16" s="63" t="s">
        <v>2432</v>
      </c>
      <c r="BS16" s="66" t="s">
        <v>846</v>
      </c>
      <c r="BT16" s="66">
        <v>12</v>
      </c>
      <c r="BU16" s="75">
        <v>45061</v>
      </c>
      <c r="BV16" s="75">
        <v>45791</v>
      </c>
      <c r="BW16" s="66" t="s">
        <v>2435</v>
      </c>
      <c r="BX16" s="75">
        <v>45791</v>
      </c>
      <c r="BY16" s="75" t="s">
        <v>2425</v>
      </c>
      <c r="BZ16" s="75" t="s">
        <v>2425</v>
      </c>
      <c r="CA16" s="75"/>
      <c r="CB16" s="73">
        <v>45474</v>
      </c>
      <c r="CC16" s="73">
        <v>45488</v>
      </c>
      <c r="CD16" s="63" t="s">
        <v>362</v>
      </c>
      <c r="CE16" s="63" t="s">
        <v>1937</v>
      </c>
      <c r="CF16" s="66">
        <v>43207319</v>
      </c>
      <c r="CG16" s="66" t="s">
        <v>912</v>
      </c>
      <c r="CH16" s="72" t="s">
        <v>2682</v>
      </c>
      <c r="CI16" s="66" t="s">
        <v>1077</v>
      </c>
      <c r="CJ16" s="66" t="s">
        <v>441</v>
      </c>
      <c r="CK16" s="66">
        <v>3014574125</v>
      </c>
      <c r="CL16" s="63"/>
      <c r="CM16" s="77" t="s">
        <v>2673</v>
      </c>
      <c r="CN16" s="63"/>
      <c r="CO16" s="63"/>
      <c r="CP16" s="66"/>
      <c r="CQ16" s="66"/>
      <c r="CR16" s="63"/>
      <c r="CS16" s="66"/>
      <c r="CT16" s="66"/>
      <c r="CU16" s="63"/>
      <c r="CV16" s="66"/>
      <c r="CW16" s="66"/>
      <c r="CX16" s="63"/>
      <c r="CY16" s="63"/>
      <c r="CZ16" s="63"/>
      <c r="DA16" s="63"/>
      <c r="DB16" s="63"/>
      <c r="DC16" s="63"/>
      <c r="DD16" s="63"/>
      <c r="DE16" s="63"/>
      <c r="DF16" s="63"/>
      <c r="DG16" s="63"/>
      <c r="DH16" s="63"/>
      <c r="DI16" s="63"/>
      <c r="DJ16" s="63"/>
      <c r="DK16" s="63"/>
      <c r="DL16" s="63"/>
      <c r="DM16" s="63"/>
      <c r="DN16" s="63"/>
      <c r="DO16" s="63"/>
      <c r="DP16" s="63"/>
      <c r="DQ16" s="63"/>
      <c r="DR16" s="66" t="s">
        <v>362</v>
      </c>
      <c r="DS16" s="66">
        <v>98660488</v>
      </c>
      <c r="DT16" s="63" t="s">
        <v>1937</v>
      </c>
      <c r="DU16" s="66" t="s">
        <v>1417</v>
      </c>
      <c r="DV16" s="74">
        <v>1</v>
      </c>
      <c r="DW16" s="66" t="s">
        <v>1418</v>
      </c>
      <c r="DX16" s="66" t="s">
        <v>1288</v>
      </c>
      <c r="DY16" s="66">
        <v>3013373155</v>
      </c>
      <c r="DZ16" s="66"/>
      <c r="EA16" s="66" t="s">
        <v>2799</v>
      </c>
      <c r="EB16" s="66" t="s">
        <v>1285</v>
      </c>
      <c r="EC16" s="66" t="s">
        <v>441</v>
      </c>
      <c r="ED16" s="72" t="s">
        <v>2682</v>
      </c>
      <c r="EE16" s="66" t="s">
        <v>1733</v>
      </c>
      <c r="EF16" s="63">
        <v>98660488</v>
      </c>
      <c r="EG16" s="63" t="s">
        <v>1841</v>
      </c>
      <c r="EH16" s="66" t="s">
        <v>1666</v>
      </c>
      <c r="EI16" s="66" t="s">
        <v>1667</v>
      </c>
      <c r="EJ16" s="66">
        <v>10052144129</v>
      </c>
      <c r="EK16" s="66">
        <v>20</v>
      </c>
      <c r="EL16" s="66" t="s">
        <v>2887</v>
      </c>
      <c r="EM16" s="66"/>
      <c r="EN16" s="66"/>
      <c r="EO16" s="66"/>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t="s">
        <v>2436</v>
      </c>
      <c r="HY16" s="63" t="s">
        <v>2425</v>
      </c>
      <c r="HZ16" s="63" t="s">
        <v>2437</v>
      </c>
      <c r="IA16" s="63" t="s">
        <v>2425</v>
      </c>
      <c r="IB16" s="63" t="s">
        <v>2425</v>
      </c>
      <c r="IC16" s="63" t="s">
        <v>2425</v>
      </c>
      <c r="ID16" s="63" t="s">
        <v>2438</v>
      </c>
      <c r="IE16" s="63" t="s">
        <v>2425</v>
      </c>
      <c r="IF16" s="63" t="s">
        <v>2425</v>
      </c>
      <c r="IG16" s="63" t="s">
        <v>2425</v>
      </c>
      <c r="IH16" s="63" t="s">
        <v>2425</v>
      </c>
      <c r="II16" s="63" t="s">
        <v>2437</v>
      </c>
      <c r="IJ16" s="63" t="s">
        <v>2437</v>
      </c>
      <c r="IK16" s="63" t="s">
        <v>2437</v>
      </c>
      <c r="IL16" s="63" t="s">
        <v>2437</v>
      </c>
      <c r="IM16" s="63" t="s">
        <v>2425</v>
      </c>
      <c r="IN16" s="63" t="s">
        <v>2425</v>
      </c>
      <c r="IO16" s="63" t="s">
        <v>2437</v>
      </c>
      <c r="IP16" s="63" t="s">
        <v>2425</v>
      </c>
      <c r="IQ16" s="63" t="s">
        <v>2425</v>
      </c>
      <c r="IR16" s="63" t="s">
        <v>2425</v>
      </c>
      <c r="IS16" s="63" t="s">
        <v>2425</v>
      </c>
      <c r="IT16" s="63" t="s">
        <v>2437</v>
      </c>
      <c r="IU16" s="63" t="s">
        <v>2437</v>
      </c>
      <c r="IV16" s="63" t="s">
        <v>2437</v>
      </c>
      <c r="IW16" s="63" t="s">
        <v>2425</v>
      </c>
      <c r="IX16" s="63" t="s">
        <v>2425</v>
      </c>
      <c r="IY16" s="63" t="s">
        <v>2437</v>
      </c>
      <c r="IZ16" s="63" t="s">
        <v>2425</v>
      </c>
      <c r="JA16" s="63" t="s">
        <v>2425</v>
      </c>
      <c r="JB16" s="63" t="s">
        <v>2425</v>
      </c>
      <c r="JC16" s="63" t="s">
        <v>2444</v>
      </c>
      <c r="JD16" s="63" t="s">
        <v>2437</v>
      </c>
      <c r="JE16" s="63" t="s">
        <v>2445</v>
      </c>
      <c r="JF16" s="63"/>
      <c r="JG16" s="63"/>
    </row>
    <row r="17" spans="1:267" s="65" customFormat="1" ht="16.5" customHeight="1" x14ac:dyDescent="0.25">
      <c r="A17" s="80">
        <v>1027</v>
      </c>
      <c r="B17" s="66">
        <v>1035435445</v>
      </c>
      <c r="C17" s="63" t="s">
        <v>2919</v>
      </c>
      <c r="D17" s="66">
        <v>1027</v>
      </c>
      <c r="E17" s="64">
        <v>100808</v>
      </c>
      <c r="F17" s="64">
        <v>102112</v>
      </c>
      <c r="G17" s="64">
        <v>209088</v>
      </c>
      <c r="H17" s="64" t="s">
        <v>2430</v>
      </c>
      <c r="I17" s="63" t="s">
        <v>2424</v>
      </c>
      <c r="J17" s="63">
        <v>901114787</v>
      </c>
      <c r="K17" s="63" t="s">
        <v>2868</v>
      </c>
      <c r="L17" s="63"/>
      <c r="M17" s="63"/>
      <c r="N17" s="63" t="s">
        <v>2425</v>
      </c>
      <c r="O17" s="63" t="s">
        <v>2933</v>
      </c>
      <c r="P17" s="63" t="s">
        <v>2425</v>
      </c>
      <c r="Q17" s="63" t="s">
        <v>2445</v>
      </c>
      <c r="R17" s="63" t="s">
        <v>3483</v>
      </c>
      <c r="S17" s="66" t="s">
        <v>354</v>
      </c>
      <c r="T17" s="66">
        <v>20</v>
      </c>
      <c r="U17" s="63" t="s">
        <v>355</v>
      </c>
      <c r="V17" s="63">
        <v>10082349</v>
      </c>
      <c r="W17" s="66" t="s">
        <v>358</v>
      </c>
      <c r="X17" s="63" t="s">
        <v>2425</v>
      </c>
      <c r="Y17" s="63" t="s">
        <v>2425</v>
      </c>
      <c r="Z17" s="63" t="s">
        <v>361</v>
      </c>
      <c r="AA17" s="63"/>
      <c r="AB17" s="63"/>
      <c r="AC17" s="63"/>
      <c r="AD17" s="63" t="s">
        <v>362</v>
      </c>
      <c r="AE17" s="63" t="s">
        <v>1937</v>
      </c>
      <c r="AF17" s="66">
        <v>1035435445</v>
      </c>
      <c r="AG17" s="66" t="s">
        <v>2024</v>
      </c>
      <c r="AH17" s="63" t="s">
        <v>2025</v>
      </c>
      <c r="AI17" s="63" t="s">
        <v>2288</v>
      </c>
      <c r="AJ17" s="70">
        <v>1100000</v>
      </c>
      <c r="AK17" s="66"/>
      <c r="AL17" s="63"/>
      <c r="AM17" s="66"/>
      <c r="AN17" s="63"/>
      <c r="AO17" s="69">
        <f t="shared" si="0"/>
        <v>1100000</v>
      </c>
      <c r="AP17" s="63" t="s">
        <v>428</v>
      </c>
      <c r="AQ17" s="63" t="s">
        <v>429</v>
      </c>
      <c r="AR17" s="63" t="s">
        <v>2427</v>
      </c>
      <c r="AS17" s="66">
        <v>8</v>
      </c>
      <c r="AT17" s="63"/>
      <c r="AU17" s="66">
        <v>88000</v>
      </c>
      <c r="AV17" s="63">
        <v>0</v>
      </c>
      <c r="AW17" s="71">
        <v>0</v>
      </c>
      <c r="AX17" s="63">
        <v>1.74</v>
      </c>
      <c r="AY17" s="71">
        <f t="shared" si="2"/>
        <v>19140</v>
      </c>
      <c r="AZ17" s="63">
        <f t="shared" si="1"/>
        <v>6.26</v>
      </c>
      <c r="BA17" s="71">
        <f t="shared" si="3"/>
        <v>68860</v>
      </c>
      <c r="BB17" s="63">
        <v>0</v>
      </c>
      <c r="BC17" s="66" t="s">
        <v>2451</v>
      </c>
      <c r="BD17" s="68">
        <v>1000000</v>
      </c>
      <c r="BE17" s="68">
        <v>0</v>
      </c>
      <c r="BF17" s="66" t="s">
        <v>436</v>
      </c>
      <c r="BG17" s="66" t="s">
        <v>546</v>
      </c>
      <c r="BH17" s="66" t="s">
        <v>441</v>
      </c>
      <c r="BI17" s="72" t="s">
        <v>2682</v>
      </c>
      <c r="BJ17" s="66" t="s">
        <v>713</v>
      </c>
      <c r="BK17" s="63"/>
      <c r="BL17" s="63"/>
      <c r="BM17" s="63"/>
      <c r="BN17" s="66" t="s">
        <v>772</v>
      </c>
      <c r="BO17" s="66"/>
      <c r="BP17" s="66">
        <v>3118819821</v>
      </c>
      <c r="BQ17" s="66" t="s">
        <v>546</v>
      </c>
      <c r="BR17" s="63" t="s">
        <v>2432</v>
      </c>
      <c r="BS17" s="66" t="s">
        <v>846</v>
      </c>
      <c r="BT17" s="66">
        <v>12</v>
      </c>
      <c r="BU17" s="75">
        <v>45337</v>
      </c>
      <c r="BV17" s="75">
        <v>45702</v>
      </c>
      <c r="BW17" s="66" t="s">
        <v>2435</v>
      </c>
      <c r="BX17" s="75">
        <v>45702</v>
      </c>
      <c r="BY17" s="75" t="s">
        <v>2425</v>
      </c>
      <c r="BZ17" s="75" t="s">
        <v>2425</v>
      </c>
      <c r="CA17" s="75"/>
      <c r="CB17" s="73">
        <v>45474</v>
      </c>
      <c r="CC17" s="73">
        <v>45488</v>
      </c>
      <c r="CD17" s="63" t="s">
        <v>362</v>
      </c>
      <c r="CE17" s="63" t="s">
        <v>1937</v>
      </c>
      <c r="CF17" s="66">
        <v>1036614654</v>
      </c>
      <c r="CG17" s="66" t="s">
        <v>968</v>
      </c>
      <c r="CH17" s="72" t="s">
        <v>2682</v>
      </c>
      <c r="CI17" s="66" t="s">
        <v>1131</v>
      </c>
      <c r="CJ17" s="66" t="s">
        <v>441</v>
      </c>
      <c r="CK17" s="66">
        <v>3138576367</v>
      </c>
      <c r="CL17" s="63"/>
      <c r="CM17" s="77" t="s">
        <v>2715</v>
      </c>
      <c r="CN17" s="63"/>
      <c r="CO17" s="63"/>
      <c r="CP17" s="66"/>
      <c r="CQ17" s="66"/>
      <c r="CR17" s="63"/>
      <c r="CS17" s="66"/>
      <c r="CT17" s="66"/>
      <c r="CU17" s="63"/>
      <c r="CV17" s="66"/>
      <c r="CW17" s="66"/>
      <c r="CX17" s="63"/>
      <c r="CY17" s="63"/>
      <c r="CZ17" s="63"/>
      <c r="DA17" s="63"/>
      <c r="DB17" s="63"/>
      <c r="DC17" s="63"/>
      <c r="DD17" s="63"/>
      <c r="DE17" s="63"/>
      <c r="DF17" s="63"/>
      <c r="DG17" s="63"/>
      <c r="DH17" s="63"/>
      <c r="DI17" s="63"/>
      <c r="DJ17" s="63"/>
      <c r="DK17" s="63"/>
      <c r="DL17" s="63"/>
      <c r="DM17" s="63"/>
      <c r="DN17" s="63"/>
      <c r="DO17" s="63"/>
      <c r="DP17" s="63"/>
      <c r="DQ17" s="63"/>
      <c r="DR17" s="66" t="s">
        <v>362</v>
      </c>
      <c r="DS17" s="66">
        <v>43166987</v>
      </c>
      <c r="DT17" s="63" t="s">
        <v>1937</v>
      </c>
      <c r="DU17" s="66" t="s">
        <v>1521</v>
      </c>
      <c r="DV17" s="74">
        <v>1</v>
      </c>
      <c r="DW17" s="66" t="s">
        <v>1522</v>
      </c>
      <c r="DX17" s="66"/>
      <c r="DY17" s="66">
        <v>3054053310</v>
      </c>
      <c r="DZ17" s="66"/>
      <c r="EA17" s="66" t="s">
        <v>2819</v>
      </c>
      <c r="EB17" s="66" t="s">
        <v>1281</v>
      </c>
      <c r="EC17" s="66" t="s">
        <v>446</v>
      </c>
      <c r="ED17" s="72" t="s">
        <v>2683</v>
      </c>
      <c r="EE17" s="66" t="s">
        <v>1774</v>
      </c>
      <c r="EF17" s="63">
        <v>43166987</v>
      </c>
      <c r="EG17" s="63" t="s">
        <v>1841</v>
      </c>
      <c r="EH17" s="66" t="s">
        <v>1666</v>
      </c>
      <c r="EI17" s="66" t="s">
        <v>1667</v>
      </c>
      <c r="EJ17" s="66">
        <v>625648319</v>
      </c>
      <c r="EK17" s="66">
        <v>20</v>
      </c>
      <c r="EL17" s="66" t="s">
        <v>2887</v>
      </c>
      <c r="EM17" s="66"/>
      <c r="EN17" s="66"/>
      <c r="EO17" s="66"/>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t="s">
        <v>2436</v>
      </c>
      <c r="HY17" s="63" t="s">
        <v>2425</v>
      </c>
      <c r="HZ17" s="63" t="s">
        <v>2437</v>
      </c>
      <c r="IA17" s="63" t="s">
        <v>2425</v>
      </c>
      <c r="IB17" s="63" t="s">
        <v>2425</v>
      </c>
      <c r="IC17" s="63" t="s">
        <v>2425</v>
      </c>
      <c r="ID17" s="63" t="s">
        <v>2438</v>
      </c>
      <c r="IE17" s="63" t="s">
        <v>2425</v>
      </c>
      <c r="IF17" s="63" t="s">
        <v>2425</v>
      </c>
      <c r="IG17" s="63" t="s">
        <v>2425</v>
      </c>
      <c r="IH17" s="63" t="s">
        <v>2425</v>
      </c>
      <c r="II17" s="63" t="s">
        <v>2437</v>
      </c>
      <c r="IJ17" s="63" t="s">
        <v>2437</v>
      </c>
      <c r="IK17" s="63" t="s">
        <v>2437</v>
      </c>
      <c r="IL17" s="63" t="s">
        <v>2437</v>
      </c>
      <c r="IM17" s="63" t="s">
        <v>2425</v>
      </c>
      <c r="IN17" s="63" t="s">
        <v>2425</v>
      </c>
      <c r="IO17" s="63" t="s">
        <v>2437</v>
      </c>
      <c r="IP17" s="63" t="s">
        <v>2425</v>
      </c>
      <c r="IQ17" s="63" t="s">
        <v>2425</v>
      </c>
      <c r="IR17" s="63" t="s">
        <v>2425</v>
      </c>
      <c r="IS17" s="63" t="s">
        <v>2425</v>
      </c>
      <c r="IT17" s="63" t="s">
        <v>2437</v>
      </c>
      <c r="IU17" s="63" t="s">
        <v>2437</v>
      </c>
      <c r="IV17" s="63" t="s">
        <v>2437</v>
      </c>
      <c r="IW17" s="63" t="s">
        <v>2425</v>
      </c>
      <c r="IX17" s="63" t="s">
        <v>2425</v>
      </c>
      <c r="IY17" s="63" t="s">
        <v>2437</v>
      </c>
      <c r="IZ17" s="63" t="s">
        <v>2425</v>
      </c>
      <c r="JA17" s="63" t="s">
        <v>2437</v>
      </c>
      <c r="JB17" s="63" t="s">
        <v>2425</v>
      </c>
      <c r="JC17" s="63" t="s">
        <v>2444</v>
      </c>
      <c r="JD17" s="63" t="s">
        <v>2437</v>
      </c>
      <c r="JE17" s="63" t="s">
        <v>2445</v>
      </c>
      <c r="JF17" s="63"/>
      <c r="JG17" s="63"/>
    </row>
    <row r="18" spans="1:267" s="65" customFormat="1" ht="16.5" customHeight="1" x14ac:dyDescent="0.25">
      <c r="A18" s="71">
        <v>246</v>
      </c>
      <c r="B18" s="63">
        <v>564278</v>
      </c>
      <c r="C18" s="66" t="s">
        <v>2918</v>
      </c>
      <c r="D18" s="63">
        <v>246</v>
      </c>
      <c r="E18" s="64">
        <v>100660</v>
      </c>
      <c r="F18" s="64">
        <v>101964</v>
      </c>
      <c r="G18" s="64">
        <v>208940</v>
      </c>
      <c r="H18" s="64" t="s">
        <v>2430</v>
      </c>
      <c r="I18" s="63" t="s">
        <v>2424</v>
      </c>
      <c r="J18" s="63">
        <v>901114787</v>
      </c>
      <c r="K18" s="63" t="s">
        <v>2868</v>
      </c>
      <c r="L18" s="63"/>
      <c r="M18" s="63"/>
      <c r="N18" s="63" t="s">
        <v>2425</v>
      </c>
      <c r="O18" s="63" t="s">
        <v>2425</v>
      </c>
      <c r="P18" s="63" t="s">
        <v>2425</v>
      </c>
      <c r="Q18" s="63" t="s">
        <v>2445</v>
      </c>
      <c r="R18" s="63" t="s">
        <v>3483</v>
      </c>
      <c r="S18" s="63" t="s">
        <v>354</v>
      </c>
      <c r="T18" s="66">
        <v>20</v>
      </c>
      <c r="U18" s="63" t="s">
        <v>355</v>
      </c>
      <c r="V18" s="63">
        <v>10082379</v>
      </c>
      <c r="W18" s="63" t="s">
        <v>356</v>
      </c>
      <c r="X18" s="63" t="s">
        <v>2426</v>
      </c>
      <c r="Y18" s="63" t="s">
        <v>2425</v>
      </c>
      <c r="Z18" s="63" t="s">
        <v>361</v>
      </c>
      <c r="AA18" s="63"/>
      <c r="AB18" s="63"/>
      <c r="AC18" s="63"/>
      <c r="AD18" s="63" t="s">
        <v>2514</v>
      </c>
      <c r="AE18" s="63" t="s">
        <v>2515</v>
      </c>
      <c r="AF18" s="63">
        <v>564278</v>
      </c>
      <c r="AG18" s="63" t="s">
        <v>2054</v>
      </c>
      <c r="AH18" s="63" t="s">
        <v>2055</v>
      </c>
      <c r="AI18" s="63" t="s">
        <v>2304</v>
      </c>
      <c r="AJ18" s="68">
        <v>1699613</v>
      </c>
      <c r="AK18" s="66"/>
      <c r="AL18" s="63"/>
      <c r="AM18" s="66"/>
      <c r="AN18" s="63"/>
      <c r="AO18" s="69">
        <f t="shared" si="0"/>
        <v>1699613</v>
      </c>
      <c r="AP18" s="63" t="s">
        <v>428</v>
      </c>
      <c r="AQ18" s="63" t="s">
        <v>429</v>
      </c>
      <c r="AR18" s="63" t="s">
        <v>2427</v>
      </c>
      <c r="AS18" s="63">
        <v>8</v>
      </c>
      <c r="AT18" s="63"/>
      <c r="AU18" s="63">
        <v>135969</v>
      </c>
      <c r="AV18" s="63">
        <v>0</v>
      </c>
      <c r="AW18" s="71">
        <v>0</v>
      </c>
      <c r="AX18" s="63">
        <v>1.74</v>
      </c>
      <c r="AY18" s="71">
        <f t="shared" si="2"/>
        <v>29573.266199999998</v>
      </c>
      <c r="AZ18" s="63">
        <f t="shared" si="1"/>
        <v>6.26</v>
      </c>
      <c r="BA18" s="71">
        <f t="shared" si="3"/>
        <v>106395.77380000001</v>
      </c>
      <c r="BB18" s="63">
        <v>0</v>
      </c>
      <c r="BC18" s="66" t="s">
        <v>2451</v>
      </c>
      <c r="BD18" s="68">
        <v>1000000</v>
      </c>
      <c r="BE18" s="68">
        <v>0</v>
      </c>
      <c r="BF18" s="63" t="s">
        <v>436</v>
      </c>
      <c r="BG18" s="63" t="s">
        <v>570</v>
      </c>
      <c r="BH18" s="63" t="s">
        <v>441</v>
      </c>
      <c r="BI18" s="72" t="s">
        <v>2682</v>
      </c>
      <c r="BJ18" s="63" t="s">
        <v>609</v>
      </c>
      <c r="BK18" s="63"/>
      <c r="BL18" s="63"/>
      <c r="BM18" s="63"/>
      <c r="BN18" s="63" t="s">
        <v>808</v>
      </c>
      <c r="BO18" s="63"/>
      <c r="BP18" s="63">
        <v>3225130841</v>
      </c>
      <c r="BQ18" s="63" t="s">
        <v>570</v>
      </c>
      <c r="BR18" s="63" t="s">
        <v>2432</v>
      </c>
      <c r="BS18" s="63" t="s">
        <v>846</v>
      </c>
      <c r="BT18" s="63">
        <v>12</v>
      </c>
      <c r="BU18" s="73">
        <v>43988</v>
      </c>
      <c r="BV18" s="73">
        <v>45813</v>
      </c>
      <c r="BW18" s="63" t="s">
        <v>2435</v>
      </c>
      <c r="BX18" s="73">
        <v>45813</v>
      </c>
      <c r="BY18" s="73" t="s">
        <v>2425</v>
      </c>
      <c r="BZ18" s="73" t="s">
        <v>2425</v>
      </c>
      <c r="CA18" s="73"/>
      <c r="CB18" s="73">
        <v>45474</v>
      </c>
      <c r="CC18" s="73">
        <v>45479</v>
      </c>
      <c r="CD18" s="63" t="s">
        <v>362</v>
      </c>
      <c r="CE18" s="63" t="s">
        <v>1937</v>
      </c>
      <c r="CF18" s="63">
        <v>1017176696</v>
      </c>
      <c r="CG18" s="63" t="s">
        <v>995</v>
      </c>
      <c r="CH18" s="72" t="s">
        <v>2685</v>
      </c>
      <c r="CI18" s="63" t="s">
        <v>2559</v>
      </c>
      <c r="CJ18" s="63" t="s">
        <v>481</v>
      </c>
      <c r="CK18" s="63">
        <v>3183500284</v>
      </c>
      <c r="CL18" s="63"/>
      <c r="CM18" s="77" t="s">
        <v>2558</v>
      </c>
      <c r="CN18" s="63" t="s">
        <v>362</v>
      </c>
      <c r="CO18" s="63" t="s">
        <v>1937</v>
      </c>
      <c r="CP18" s="63">
        <v>1126257486</v>
      </c>
      <c r="CQ18" s="63" t="s">
        <v>1218</v>
      </c>
      <c r="CR18" s="72" t="s">
        <v>2685</v>
      </c>
      <c r="CS18" s="63" t="s">
        <v>1265</v>
      </c>
      <c r="CT18" s="63" t="s">
        <v>481</v>
      </c>
      <c r="CU18" s="63"/>
      <c r="CV18" s="63">
        <v>3024275354</v>
      </c>
      <c r="CW18" s="63" t="s">
        <v>1266</v>
      </c>
      <c r="CX18" s="63"/>
      <c r="CY18" s="63"/>
      <c r="CZ18" s="63"/>
      <c r="DA18" s="63"/>
      <c r="DB18" s="63"/>
      <c r="DC18" s="63"/>
      <c r="DD18" s="63"/>
      <c r="DE18" s="63"/>
      <c r="DF18" s="63"/>
      <c r="DG18" s="63"/>
      <c r="DH18" s="63"/>
      <c r="DI18" s="63"/>
      <c r="DJ18" s="63"/>
      <c r="DK18" s="63"/>
      <c r="DL18" s="63"/>
      <c r="DM18" s="63"/>
      <c r="DN18" s="63"/>
      <c r="DO18" s="63"/>
      <c r="DP18" s="63"/>
      <c r="DQ18" s="63"/>
      <c r="DR18" s="66" t="s">
        <v>362</v>
      </c>
      <c r="DS18" s="63">
        <v>32327629</v>
      </c>
      <c r="DT18" s="63" t="s">
        <v>1937</v>
      </c>
      <c r="DU18" s="63" t="s">
        <v>1589</v>
      </c>
      <c r="DV18" s="74">
        <v>1</v>
      </c>
      <c r="DW18" s="63" t="s">
        <v>1590</v>
      </c>
      <c r="DX18" s="63">
        <v>3225272139</v>
      </c>
      <c r="DY18" s="63">
        <v>3225272139</v>
      </c>
      <c r="DZ18" s="63"/>
      <c r="EA18" s="63" t="s">
        <v>2759</v>
      </c>
      <c r="EB18" s="66" t="s">
        <v>1281</v>
      </c>
      <c r="EC18" s="63" t="s">
        <v>481</v>
      </c>
      <c r="ED18" s="72" t="s">
        <v>2685</v>
      </c>
      <c r="EE18" s="63" t="s">
        <v>1801</v>
      </c>
      <c r="EF18" s="63">
        <v>32327629</v>
      </c>
      <c r="EG18" s="63" t="s">
        <v>1841</v>
      </c>
      <c r="EH18" s="63" t="s">
        <v>1666</v>
      </c>
      <c r="EI18" s="63" t="s">
        <v>1667</v>
      </c>
      <c r="EJ18" s="63">
        <v>10872597180</v>
      </c>
      <c r="EK18" s="63">
        <v>16</v>
      </c>
      <c r="EL18" s="66" t="s">
        <v>2886</v>
      </c>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t="s">
        <v>2436</v>
      </c>
      <c r="HY18" s="63" t="s">
        <v>2425</v>
      </c>
      <c r="HZ18" s="63" t="s">
        <v>2437</v>
      </c>
      <c r="IA18" s="63" t="s">
        <v>2425</v>
      </c>
      <c r="IB18" s="63" t="s">
        <v>2425</v>
      </c>
      <c r="IC18" s="63" t="s">
        <v>2425</v>
      </c>
      <c r="ID18" s="63" t="s">
        <v>2438</v>
      </c>
      <c r="IE18" s="63" t="s">
        <v>2425</v>
      </c>
      <c r="IF18" s="63" t="s">
        <v>2425</v>
      </c>
      <c r="IG18" s="63" t="s">
        <v>2425</v>
      </c>
      <c r="IH18" s="63" t="s">
        <v>2425</v>
      </c>
      <c r="II18" s="63" t="s">
        <v>2437</v>
      </c>
      <c r="IJ18" s="63" t="s">
        <v>2437</v>
      </c>
      <c r="IK18" s="63" t="s">
        <v>2437</v>
      </c>
      <c r="IL18" s="63" t="s">
        <v>2437</v>
      </c>
      <c r="IM18" s="63" t="s">
        <v>2425</v>
      </c>
      <c r="IN18" s="63" t="s">
        <v>2425</v>
      </c>
      <c r="IO18" s="63" t="s">
        <v>2437</v>
      </c>
      <c r="IP18" s="63" t="s">
        <v>2425</v>
      </c>
      <c r="IQ18" s="63" t="s">
        <v>2425</v>
      </c>
      <c r="IR18" s="63" t="s">
        <v>2425</v>
      </c>
      <c r="IS18" s="63" t="s">
        <v>2425</v>
      </c>
      <c r="IT18" s="63" t="s">
        <v>2425</v>
      </c>
      <c r="IU18" s="63" t="s">
        <v>2437</v>
      </c>
      <c r="IV18" s="63" t="s">
        <v>2437</v>
      </c>
      <c r="IW18" s="63" t="s">
        <v>2425</v>
      </c>
      <c r="IX18" s="63" t="s">
        <v>2425</v>
      </c>
      <c r="IY18" s="63" t="s">
        <v>2437</v>
      </c>
      <c r="IZ18" s="63" t="s">
        <v>2425</v>
      </c>
      <c r="JA18" s="63" t="s">
        <v>2437</v>
      </c>
      <c r="JB18" s="63" t="s">
        <v>2425</v>
      </c>
      <c r="JC18" s="63" t="s">
        <v>2444</v>
      </c>
      <c r="JD18" s="63" t="s">
        <v>2437</v>
      </c>
      <c r="JE18" s="63" t="s">
        <v>2445</v>
      </c>
      <c r="JF18" s="63"/>
      <c r="JG18" s="63"/>
    </row>
    <row r="19" spans="1:267" s="65" customFormat="1" ht="16.5" customHeight="1" x14ac:dyDescent="0.25">
      <c r="A19" s="80">
        <v>324</v>
      </c>
      <c r="B19" s="66">
        <v>95812100</v>
      </c>
      <c r="C19" s="66" t="s">
        <v>2918</v>
      </c>
      <c r="D19" s="66">
        <v>324</v>
      </c>
      <c r="E19" s="64">
        <v>100665</v>
      </c>
      <c r="F19" s="64">
        <v>101969</v>
      </c>
      <c r="G19" s="64">
        <v>208945</v>
      </c>
      <c r="H19" s="64" t="s">
        <v>2431</v>
      </c>
      <c r="I19" s="63" t="s">
        <v>2424</v>
      </c>
      <c r="J19" s="63">
        <v>901114787</v>
      </c>
      <c r="K19" s="63" t="s">
        <v>2868</v>
      </c>
      <c r="L19" s="63"/>
      <c r="M19" s="63"/>
      <c r="N19" s="63" t="s">
        <v>2425</v>
      </c>
      <c r="O19" s="63" t="s">
        <v>2425</v>
      </c>
      <c r="P19" s="63" t="s">
        <v>2425</v>
      </c>
      <c r="Q19" s="63" t="s">
        <v>2445</v>
      </c>
      <c r="R19" s="63" t="s">
        <v>3483</v>
      </c>
      <c r="S19" s="66" t="s">
        <v>354</v>
      </c>
      <c r="T19" s="66">
        <v>20</v>
      </c>
      <c r="U19" s="63" t="s">
        <v>355</v>
      </c>
      <c r="V19" s="63">
        <v>10082239</v>
      </c>
      <c r="W19" s="66" t="s">
        <v>356</v>
      </c>
      <c r="X19" s="63" t="s">
        <v>2426</v>
      </c>
      <c r="Y19" s="63" t="s">
        <v>2425</v>
      </c>
      <c r="Z19" s="63" t="s">
        <v>361</v>
      </c>
      <c r="AA19" s="63"/>
      <c r="AB19" s="63"/>
      <c r="AC19" s="63"/>
      <c r="AD19" s="63" t="s">
        <v>2614</v>
      </c>
      <c r="AE19" s="63" t="s">
        <v>2515</v>
      </c>
      <c r="AF19" s="66">
        <v>95812100</v>
      </c>
      <c r="AG19" s="66" t="s">
        <v>368</v>
      </c>
      <c r="AH19" s="63" t="s">
        <v>404</v>
      </c>
      <c r="AI19" s="63" t="s">
        <v>2615</v>
      </c>
      <c r="AJ19" s="70">
        <v>789106</v>
      </c>
      <c r="AK19" s="66"/>
      <c r="AL19" s="63"/>
      <c r="AM19" s="66"/>
      <c r="AN19" s="63"/>
      <c r="AO19" s="69">
        <f t="shared" si="0"/>
        <v>789106</v>
      </c>
      <c r="AP19" s="63" t="s">
        <v>428</v>
      </c>
      <c r="AQ19" s="63" t="s">
        <v>429</v>
      </c>
      <c r="AR19" s="63" t="s">
        <v>2427</v>
      </c>
      <c r="AS19" s="66">
        <v>8</v>
      </c>
      <c r="AT19" s="63"/>
      <c r="AU19" s="66">
        <v>63128</v>
      </c>
      <c r="AV19" s="63">
        <v>0</v>
      </c>
      <c r="AW19" s="71">
        <v>0</v>
      </c>
      <c r="AX19" s="63">
        <v>1.74</v>
      </c>
      <c r="AY19" s="71">
        <f t="shared" si="2"/>
        <v>13730.444399999998</v>
      </c>
      <c r="AZ19" s="63">
        <f t="shared" si="1"/>
        <v>6.26</v>
      </c>
      <c r="BA19" s="71">
        <f t="shared" si="3"/>
        <v>49398.035600000003</v>
      </c>
      <c r="BB19" s="63">
        <v>0</v>
      </c>
      <c r="BC19" s="66" t="s">
        <v>2451</v>
      </c>
      <c r="BD19" s="68">
        <v>1000000</v>
      </c>
      <c r="BE19" s="68">
        <v>0</v>
      </c>
      <c r="BF19" s="66" t="s">
        <v>436</v>
      </c>
      <c r="BG19" s="66" t="s">
        <v>454</v>
      </c>
      <c r="BH19" s="66" t="s">
        <v>446</v>
      </c>
      <c r="BI19" s="72" t="s">
        <v>2683</v>
      </c>
      <c r="BJ19" s="66" t="s">
        <v>627</v>
      </c>
      <c r="BK19" s="63"/>
      <c r="BL19" s="63"/>
      <c r="BM19" s="63"/>
      <c r="BN19" s="66" t="s">
        <v>628</v>
      </c>
      <c r="BO19" s="66"/>
      <c r="BP19" s="66">
        <v>3212420800</v>
      </c>
      <c r="BQ19" s="66" t="s">
        <v>454</v>
      </c>
      <c r="BR19" s="63" t="s">
        <v>2433</v>
      </c>
      <c r="BS19" s="66" t="s">
        <v>846</v>
      </c>
      <c r="BT19" s="66">
        <v>6</v>
      </c>
      <c r="BU19" s="75">
        <v>44141</v>
      </c>
      <c r="BV19" s="75">
        <v>45601</v>
      </c>
      <c r="BW19" s="66" t="s">
        <v>2435</v>
      </c>
      <c r="BX19" s="75">
        <v>45601</v>
      </c>
      <c r="BY19" s="75" t="s">
        <v>2425</v>
      </c>
      <c r="BZ19" s="75" t="s">
        <v>2425</v>
      </c>
      <c r="CA19" s="75"/>
      <c r="CB19" s="73">
        <v>45474</v>
      </c>
      <c r="CC19" s="73">
        <v>45479</v>
      </c>
      <c r="CD19" s="63" t="s">
        <v>362</v>
      </c>
      <c r="CE19" s="63" t="s">
        <v>1937</v>
      </c>
      <c r="CF19" s="66">
        <v>1037665046</v>
      </c>
      <c r="CG19" s="66" t="s">
        <v>864</v>
      </c>
      <c r="CH19" s="72" t="s">
        <v>2683</v>
      </c>
      <c r="CI19" s="66" t="s">
        <v>1040</v>
      </c>
      <c r="CJ19" s="66" t="s">
        <v>446</v>
      </c>
      <c r="CK19" s="66">
        <v>3197324052</v>
      </c>
      <c r="CL19" s="63"/>
      <c r="CM19" s="77" t="s">
        <v>2616</v>
      </c>
      <c r="CN19" s="63"/>
      <c r="CO19" s="63"/>
      <c r="CP19" s="66"/>
      <c r="CQ19" s="66"/>
      <c r="CR19" s="63"/>
      <c r="CS19" s="66"/>
      <c r="CT19" s="66"/>
      <c r="CU19" s="63"/>
      <c r="CV19" s="66"/>
      <c r="CW19" s="66"/>
      <c r="CX19" s="63"/>
      <c r="CY19" s="63"/>
      <c r="CZ19" s="63"/>
      <c r="DA19" s="63"/>
      <c r="DB19" s="63"/>
      <c r="DC19" s="63"/>
      <c r="DD19" s="63"/>
      <c r="DE19" s="63"/>
      <c r="DF19" s="63"/>
      <c r="DG19" s="63"/>
      <c r="DH19" s="63"/>
      <c r="DI19" s="63"/>
      <c r="DJ19" s="63"/>
      <c r="DK19" s="63"/>
      <c r="DL19" s="63"/>
      <c r="DM19" s="63"/>
      <c r="DN19" s="63"/>
      <c r="DO19" s="63"/>
      <c r="DP19" s="63"/>
      <c r="DQ19" s="63"/>
      <c r="DR19" s="66" t="s">
        <v>362</v>
      </c>
      <c r="DS19" s="66">
        <v>42793083</v>
      </c>
      <c r="DT19" s="63" t="s">
        <v>1937</v>
      </c>
      <c r="DU19" s="66" t="s">
        <v>1301</v>
      </c>
      <c r="DV19" s="74">
        <v>1</v>
      </c>
      <c r="DW19" s="66" t="s">
        <v>1302</v>
      </c>
      <c r="DX19" s="66"/>
      <c r="DY19" s="66">
        <v>3147696974</v>
      </c>
      <c r="DZ19" s="66"/>
      <c r="EA19" s="66" t="s">
        <v>2739</v>
      </c>
      <c r="EB19" s="66" t="s">
        <v>1281</v>
      </c>
      <c r="EC19" s="66" t="s">
        <v>441</v>
      </c>
      <c r="ED19" s="72" t="s">
        <v>2682</v>
      </c>
      <c r="EE19" s="66" t="s">
        <v>1301</v>
      </c>
      <c r="EF19" s="63">
        <v>42793083</v>
      </c>
      <c r="EG19" s="63" t="s">
        <v>1841</v>
      </c>
      <c r="EH19" s="66" t="s">
        <v>1666</v>
      </c>
      <c r="EI19" s="66" t="s">
        <v>1667</v>
      </c>
      <c r="EJ19" s="66">
        <v>10262533699</v>
      </c>
      <c r="EK19" s="66">
        <v>15</v>
      </c>
      <c r="EL19" s="66" t="s">
        <v>2886</v>
      </c>
      <c r="EM19" s="66"/>
      <c r="EN19" s="66"/>
      <c r="EO19" s="66"/>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t="s">
        <v>2436</v>
      </c>
      <c r="HY19" s="63" t="s">
        <v>2425</v>
      </c>
      <c r="HZ19" s="63" t="s">
        <v>2437</v>
      </c>
      <c r="IA19" s="63" t="s">
        <v>2425</v>
      </c>
      <c r="IB19" s="63" t="s">
        <v>2425</v>
      </c>
      <c r="IC19" s="63" t="s">
        <v>2425</v>
      </c>
      <c r="ID19" s="63" t="s">
        <v>2438</v>
      </c>
      <c r="IE19" s="63" t="s">
        <v>2425</v>
      </c>
      <c r="IF19" s="63" t="s">
        <v>2425</v>
      </c>
      <c r="IG19" s="63" t="s">
        <v>2425</v>
      </c>
      <c r="IH19" s="63" t="s">
        <v>2425</v>
      </c>
      <c r="II19" s="63" t="s">
        <v>2437</v>
      </c>
      <c r="IJ19" s="63" t="s">
        <v>2437</v>
      </c>
      <c r="IK19" s="63" t="s">
        <v>2437</v>
      </c>
      <c r="IL19" s="63" t="s">
        <v>2437</v>
      </c>
      <c r="IM19" s="63" t="s">
        <v>2425</v>
      </c>
      <c r="IN19" s="63" t="s">
        <v>2425</v>
      </c>
      <c r="IO19" s="63" t="s">
        <v>2437</v>
      </c>
      <c r="IP19" s="63" t="s">
        <v>2425</v>
      </c>
      <c r="IQ19" s="63" t="s">
        <v>2425</v>
      </c>
      <c r="IR19" s="63" t="s">
        <v>2425</v>
      </c>
      <c r="IS19" s="63" t="s">
        <v>2425</v>
      </c>
      <c r="IT19" s="63" t="s">
        <v>2437</v>
      </c>
      <c r="IU19" s="63" t="s">
        <v>2437</v>
      </c>
      <c r="IV19" s="63" t="s">
        <v>2437</v>
      </c>
      <c r="IW19" s="63" t="s">
        <v>2425</v>
      </c>
      <c r="IX19" s="63" t="s">
        <v>2425</v>
      </c>
      <c r="IY19" s="63" t="s">
        <v>2437</v>
      </c>
      <c r="IZ19" s="63" t="s">
        <v>2425</v>
      </c>
      <c r="JA19" s="63" t="s">
        <v>2437</v>
      </c>
      <c r="JB19" s="63" t="s">
        <v>2425</v>
      </c>
      <c r="JC19" s="63" t="s">
        <v>2444</v>
      </c>
      <c r="JD19" s="63" t="s">
        <v>2437</v>
      </c>
      <c r="JE19" s="63" t="s">
        <v>2445</v>
      </c>
      <c r="JF19" s="63"/>
      <c r="JG19" s="63"/>
    </row>
    <row r="20" spans="1:267" s="65" customFormat="1" ht="16.5" customHeight="1" x14ac:dyDescent="0.25">
      <c r="A20" s="71">
        <v>403</v>
      </c>
      <c r="B20" s="63">
        <v>71051195</v>
      </c>
      <c r="C20" s="66" t="s">
        <v>2918</v>
      </c>
      <c r="D20" s="63">
        <v>403</v>
      </c>
      <c r="E20" s="64">
        <v>100670</v>
      </c>
      <c r="F20" s="64">
        <v>101974</v>
      </c>
      <c r="G20" s="64">
        <v>208950</v>
      </c>
      <c r="H20" s="64" t="s">
        <v>2431</v>
      </c>
      <c r="I20" s="63" t="s">
        <v>2424</v>
      </c>
      <c r="J20" s="63">
        <v>901114787</v>
      </c>
      <c r="K20" s="63" t="s">
        <v>2868</v>
      </c>
      <c r="L20" s="63"/>
      <c r="M20" s="63"/>
      <c r="N20" s="63" t="s">
        <v>2425</v>
      </c>
      <c r="O20" s="63" t="s">
        <v>2425</v>
      </c>
      <c r="P20" s="63" t="s">
        <v>2425</v>
      </c>
      <c r="Q20" s="63" t="s">
        <v>2445</v>
      </c>
      <c r="R20" s="63" t="s">
        <v>3483</v>
      </c>
      <c r="S20" s="63" t="s">
        <v>354</v>
      </c>
      <c r="T20" s="66">
        <v>20</v>
      </c>
      <c r="U20" s="63" t="s">
        <v>355</v>
      </c>
      <c r="V20" s="63">
        <v>10082381</v>
      </c>
      <c r="W20" s="63" t="s">
        <v>356</v>
      </c>
      <c r="X20" s="63" t="s">
        <v>2426</v>
      </c>
      <c r="Y20" s="63" t="s">
        <v>2425</v>
      </c>
      <c r="Z20" s="63" t="s">
        <v>361</v>
      </c>
      <c r="AA20" s="63"/>
      <c r="AB20" s="63"/>
      <c r="AC20" s="63"/>
      <c r="AD20" s="63" t="s">
        <v>362</v>
      </c>
      <c r="AE20" s="63" t="s">
        <v>1937</v>
      </c>
      <c r="AF20" s="63">
        <v>71051195</v>
      </c>
      <c r="AG20" s="63" t="s">
        <v>2058</v>
      </c>
      <c r="AH20" s="63" t="s">
        <v>2059</v>
      </c>
      <c r="AI20" s="63" t="s">
        <v>2306</v>
      </c>
      <c r="AJ20" s="68">
        <v>1433728</v>
      </c>
      <c r="AK20" s="63"/>
      <c r="AL20" s="63"/>
      <c r="AM20" s="63"/>
      <c r="AN20" s="63"/>
      <c r="AO20" s="69">
        <f t="shared" si="0"/>
        <v>1433728</v>
      </c>
      <c r="AP20" s="63" t="s">
        <v>428</v>
      </c>
      <c r="AQ20" s="63" t="s">
        <v>429</v>
      </c>
      <c r="AR20" s="63" t="s">
        <v>2427</v>
      </c>
      <c r="AS20" s="63">
        <v>10</v>
      </c>
      <c r="AT20" s="63"/>
      <c r="AU20" s="63">
        <v>143373</v>
      </c>
      <c r="AV20" s="63">
        <v>0</v>
      </c>
      <c r="AW20" s="71">
        <v>0</v>
      </c>
      <c r="AX20" s="63">
        <v>1.74</v>
      </c>
      <c r="AY20" s="71">
        <f t="shared" si="2"/>
        <v>24946.867199999997</v>
      </c>
      <c r="AZ20" s="63">
        <f t="shared" si="1"/>
        <v>8.26</v>
      </c>
      <c r="BA20" s="71">
        <f t="shared" si="3"/>
        <v>118425.9328</v>
      </c>
      <c r="BB20" s="63">
        <v>0</v>
      </c>
      <c r="BC20" s="66" t="s">
        <v>2451</v>
      </c>
      <c r="BD20" s="68">
        <v>1000000</v>
      </c>
      <c r="BE20" s="68">
        <v>0</v>
      </c>
      <c r="BF20" s="63" t="s">
        <v>436</v>
      </c>
      <c r="BG20" s="63" t="s">
        <v>572</v>
      </c>
      <c r="BH20" s="63" t="s">
        <v>439</v>
      </c>
      <c r="BI20" s="72" t="s">
        <v>2687</v>
      </c>
      <c r="BJ20" s="63" t="s">
        <v>707</v>
      </c>
      <c r="BK20" s="63"/>
      <c r="BL20" s="63"/>
      <c r="BM20" s="63"/>
      <c r="BN20" s="63" t="s">
        <v>811</v>
      </c>
      <c r="BO20" s="63"/>
      <c r="BP20" s="63">
        <v>3104226796</v>
      </c>
      <c r="BQ20" s="63" t="s">
        <v>572</v>
      </c>
      <c r="BR20" s="63" t="s">
        <v>2449</v>
      </c>
      <c r="BS20" s="63" t="s">
        <v>846</v>
      </c>
      <c r="BT20" s="63">
        <v>12</v>
      </c>
      <c r="BU20" s="73">
        <v>44305</v>
      </c>
      <c r="BV20" s="73">
        <v>45765</v>
      </c>
      <c r="BW20" s="63" t="s">
        <v>2435</v>
      </c>
      <c r="BX20" s="73">
        <v>45765</v>
      </c>
      <c r="BY20" s="73" t="s">
        <v>2425</v>
      </c>
      <c r="BZ20" s="73" t="s">
        <v>2425</v>
      </c>
      <c r="CA20" s="73"/>
      <c r="CB20" s="73">
        <v>45474</v>
      </c>
      <c r="CC20" s="73">
        <v>45492</v>
      </c>
      <c r="CD20" s="63" t="s">
        <v>362</v>
      </c>
      <c r="CE20" s="63" t="s">
        <v>1937</v>
      </c>
      <c r="CF20" s="63">
        <v>43717169</v>
      </c>
      <c r="CG20" s="63" t="s">
        <v>997</v>
      </c>
      <c r="CH20" s="72" t="s">
        <v>2691</v>
      </c>
      <c r="CI20" s="63" t="s">
        <v>1159</v>
      </c>
      <c r="CJ20" s="63" t="s">
        <v>1160</v>
      </c>
      <c r="CK20" s="63">
        <v>3207798984</v>
      </c>
      <c r="CL20" s="63"/>
      <c r="CM20" s="77" t="s">
        <v>2626</v>
      </c>
      <c r="CN20" s="63" t="s">
        <v>362</v>
      </c>
      <c r="CO20" s="63" t="s">
        <v>1937</v>
      </c>
      <c r="CP20" s="63">
        <v>1018376790</v>
      </c>
      <c r="CQ20" s="63" t="s">
        <v>1219</v>
      </c>
      <c r="CR20" s="72" t="s">
        <v>2683</v>
      </c>
      <c r="CS20" s="63" t="s">
        <v>1267</v>
      </c>
      <c r="CT20" s="63" t="s">
        <v>446</v>
      </c>
      <c r="CU20" s="63"/>
      <c r="CV20" s="63">
        <v>3136755462</v>
      </c>
      <c r="CW20" s="63" t="s">
        <v>1157</v>
      </c>
      <c r="CX20" s="63"/>
      <c r="CY20" s="63"/>
      <c r="CZ20" s="63"/>
      <c r="DA20" s="63"/>
      <c r="DB20" s="63"/>
      <c r="DC20" s="63"/>
      <c r="DD20" s="63"/>
      <c r="DE20" s="63"/>
      <c r="DF20" s="63"/>
      <c r="DG20" s="63"/>
      <c r="DH20" s="63"/>
      <c r="DI20" s="63"/>
      <c r="DJ20" s="63"/>
      <c r="DK20" s="63"/>
      <c r="DL20" s="63"/>
      <c r="DM20" s="63"/>
      <c r="DN20" s="63"/>
      <c r="DO20" s="63"/>
      <c r="DP20" s="63"/>
      <c r="DQ20" s="63"/>
      <c r="DR20" s="66" t="s">
        <v>363</v>
      </c>
      <c r="DS20" s="63">
        <v>901016336</v>
      </c>
      <c r="DT20" s="63" t="s">
        <v>1937</v>
      </c>
      <c r="DU20" s="63" t="s">
        <v>1593</v>
      </c>
      <c r="DV20" s="74">
        <v>1</v>
      </c>
      <c r="DW20" s="63" t="s">
        <v>1594</v>
      </c>
      <c r="DX20" s="63"/>
      <c r="DY20" s="63">
        <v>6043111108</v>
      </c>
      <c r="DZ20" s="63"/>
      <c r="EA20" s="63" t="s">
        <v>2753</v>
      </c>
      <c r="EB20" s="63" t="s">
        <v>1285</v>
      </c>
      <c r="EC20" s="63" t="s">
        <v>481</v>
      </c>
      <c r="ED20" s="72" t="s">
        <v>2685</v>
      </c>
      <c r="EE20" s="63" t="s">
        <v>1803</v>
      </c>
      <c r="EF20" s="63">
        <v>901016336</v>
      </c>
      <c r="EG20" s="63" t="s">
        <v>1841</v>
      </c>
      <c r="EH20" s="63" t="s">
        <v>1666</v>
      </c>
      <c r="EI20" s="63" t="s">
        <v>1667</v>
      </c>
      <c r="EJ20" s="63">
        <v>26700000338</v>
      </c>
      <c r="EK20" s="63">
        <v>28</v>
      </c>
      <c r="EL20" s="66" t="s">
        <v>2888</v>
      </c>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t="s">
        <v>2436</v>
      </c>
      <c r="HY20" s="63" t="s">
        <v>2425</v>
      </c>
      <c r="HZ20" s="63" t="s">
        <v>2437</v>
      </c>
      <c r="IA20" s="63" t="s">
        <v>2425</v>
      </c>
      <c r="IB20" s="63" t="s">
        <v>2425</v>
      </c>
      <c r="IC20" s="63" t="s">
        <v>2425</v>
      </c>
      <c r="ID20" s="63" t="s">
        <v>2438</v>
      </c>
      <c r="IE20" s="63" t="s">
        <v>2425</v>
      </c>
      <c r="IF20" s="63" t="s">
        <v>2425</v>
      </c>
      <c r="IG20" s="63" t="s">
        <v>2425</v>
      </c>
      <c r="IH20" s="63" t="s">
        <v>2425</v>
      </c>
      <c r="II20" s="63" t="s">
        <v>2437</v>
      </c>
      <c r="IJ20" s="63" t="s">
        <v>2437</v>
      </c>
      <c r="IK20" s="63" t="s">
        <v>2437</v>
      </c>
      <c r="IL20" s="63" t="s">
        <v>2437</v>
      </c>
      <c r="IM20" s="63" t="s">
        <v>2425</v>
      </c>
      <c r="IN20" s="63" t="s">
        <v>2425</v>
      </c>
      <c r="IO20" s="63" t="s">
        <v>2437</v>
      </c>
      <c r="IP20" s="63" t="s">
        <v>2425</v>
      </c>
      <c r="IQ20" s="63" t="s">
        <v>2425</v>
      </c>
      <c r="IR20" s="63" t="s">
        <v>2425</v>
      </c>
      <c r="IS20" s="63" t="s">
        <v>2425</v>
      </c>
      <c r="IT20" s="63" t="s">
        <v>2437</v>
      </c>
      <c r="IU20" s="63" t="s">
        <v>2437</v>
      </c>
      <c r="IV20" s="63" t="s">
        <v>2437</v>
      </c>
      <c r="IW20" s="63" t="s">
        <v>2425</v>
      </c>
      <c r="IX20" s="63" t="s">
        <v>2425</v>
      </c>
      <c r="IY20" s="63" t="s">
        <v>2437</v>
      </c>
      <c r="IZ20" s="63" t="s">
        <v>2425</v>
      </c>
      <c r="JA20" s="63" t="s">
        <v>2437</v>
      </c>
      <c r="JB20" s="63" t="s">
        <v>2425</v>
      </c>
      <c r="JC20" s="63" t="s">
        <v>2444</v>
      </c>
      <c r="JD20" s="63" t="s">
        <v>2425</v>
      </c>
      <c r="JE20" s="63" t="s">
        <v>2445</v>
      </c>
      <c r="JF20" s="63"/>
      <c r="JG20" s="63"/>
    </row>
    <row r="21" spans="1:267" s="65" customFormat="1" ht="16.5" customHeight="1" x14ac:dyDescent="0.25">
      <c r="A21" s="80">
        <v>408</v>
      </c>
      <c r="B21" s="66">
        <v>1037625395</v>
      </c>
      <c r="C21" s="66" t="s">
        <v>2918</v>
      </c>
      <c r="D21" s="66">
        <v>408</v>
      </c>
      <c r="E21" s="64">
        <v>100671</v>
      </c>
      <c r="F21" s="64">
        <v>101975</v>
      </c>
      <c r="G21" s="64">
        <v>208951</v>
      </c>
      <c r="H21" s="64" t="s">
        <v>2431</v>
      </c>
      <c r="I21" s="63" t="s">
        <v>2424</v>
      </c>
      <c r="J21" s="63">
        <v>901114787</v>
      </c>
      <c r="K21" s="63" t="s">
        <v>2868</v>
      </c>
      <c r="L21" s="63"/>
      <c r="M21" s="63"/>
      <c r="N21" s="63" t="s">
        <v>2425</v>
      </c>
      <c r="O21" s="63" t="s">
        <v>2425</v>
      </c>
      <c r="P21" s="63" t="s">
        <v>2425</v>
      </c>
      <c r="Q21" s="63" t="s">
        <v>2445</v>
      </c>
      <c r="R21" s="63" t="s">
        <v>3483</v>
      </c>
      <c r="S21" s="66" t="s">
        <v>354</v>
      </c>
      <c r="T21" s="66">
        <v>20</v>
      </c>
      <c r="U21" s="63" t="s">
        <v>355</v>
      </c>
      <c r="V21" s="63">
        <v>10082243</v>
      </c>
      <c r="W21" s="66" t="s">
        <v>356</v>
      </c>
      <c r="X21" s="63" t="s">
        <v>2426</v>
      </c>
      <c r="Y21" s="63" t="s">
        <v>2425</v>
      </c>
      <c r="Z21" s="63" t="s">
        <v>361</v>
      </c>
      <c r="AA21" s="63"/>
      <c r="AB21" s="63"/>
      <c r="AC21" s="63"/>
      <c r="AD21" s="63" t="s">
        <v>362</v>
      </c>
      <c r="AE21" s="63" t="s">
        <v>1937</v>
      </c>
      <c r="AF21" s="66">
        <v>1037625395</v>
      </c>
      <c r="AG21" s="66" t="s">
        <v>410</v>
      </c>
      <c r="AH21" s="63" t="s">
        <v>411</v>
      </c>
      <c r="AI21" s="63" t="s">
        <v>2265</v>
      </c>
      <c r="AJ21" s="70">
        <v>3443521</v>
      </c>
      <c r="AK21" s="66"/>
      <c r="AL21" s="63"/>
      <c r="AM21" s="66"/>
      <c r="AN21" s="63"/>
      <c r="AO21" s="69">
        <f t="shared" si="0"/>
        <v>3443521</v>
      </c>
      <c r="AP21" s="63" t="s">
        <v>428</v>
      </c>
      <c r="AQ21" s="63" t="s">
        <v>429</v>
      </c>
      <c r="AR21" s="63" t="s">
        <v>2427</v>
      </c>
      <c r="AS21" s="66">
        <v>8</v>
      </c>
      <c r="AT21" s="63"/>
      <c r="AU21" s="80">
        <f>+AO21*AS21%</f>
        <v>275481.68</v>
      </c>
      <c r="AV21" s="63">
        <v>0</v>
      </c>
      <c r="AW21" s="71">
        <v>0</v>
      </c>
      <c r="AX21" s="63">
        <v>1.74</v>
      </c>
      <c r="AY21" s="71">
        <f t="shared" si="2"/>
        <v>59917.265399999997</v>
      </c>
      <c r="AZ21" s="63">
        <f t="shared" si="1"/>
        <v>6.26</v>
      </c>
      <c r="BA21" s="71">
        <f t="shared" si="3"/>
        <v>215564.41460000002</v>
      </c>
      <c r="BB21" s="63">
        <v>0</v>
      </c>
      <c r="BC21" s="66" t="s">
        <v>2451</v>
      </c>
      <c r="BD21" s="68">
        <v>1000000</v>
      </c>
      <c r="BE21" s="68">
        <v>0</v>
      </c>
      <c r="BF21" s="66" t="s">
        <v>436</v>
      </c>
      <c r="BG21" s="66" t="s">
        <v>457</v>
      </c>
      <c r="BH21" s="66" t="s">
        <v>441</v>
      </c>
      <c r="BI21" s="72" t="s">
        <v>2682</v>
      </c>
      <c r="BJ21" s="66" t="s">
        <v>634</v>
      </c>
      <c r="BK21" s="63"/>
      <c r="BL21" s="63"/>
      <c r="BM21" s="63"/>
      <c r="BN21" s="66" t="s">
        <v>635</v>
      </c>
      <c r="BO21" s="66"/>
      <c r="BP21" s="66">
        <v>3218518960</v>
      </c>
      <c r="BQ21" s="66" t="s">
        <v>457</v>
      </c>
      <c r="BR21" s="63" t="s">
        <v>2432</v>
      </c>
      <c r="BS21" s="66" t="s">
        <v>846</v>
      </c>
      <c r="BT21" s="66">
        <v>12</v>
      </c>
      <c r="BU21" s="75">
        <v>44316</v>
      </c>
      <c r="BV21" s="75">
        <v>45776</v>
      </c>
      <c r="BW21" s="66" t="s">
        <v>2435</v>
      </c>
      <c r="BX21" s="75">
        <v>45776</v>
      </c>
      <c r="BY21" s="75">
        <v>44317</v>
      </c>
      <c r="BZ21" s="75">
        <v>45777</v>
      </c>
      <c r="CA21" s="75" t="s">
        <v>2928</v>
      </c>
      <c r="CB21" s="73">
        <v>45474</v>
      </c>
      <c r="CC21" s="73">
        <v>45503</v>
      </c>
      <c r="CD21" s="63" t="s">
        <v>362</v>
      </c>
      <c r="CE21" s="63" t="s">
        <v>1937</v>
      </c>
      <c r="CF21" s="66">
        <v>43728645</v>
      </c>
      <c r="CG21" s="66" t="s">
        <v>868</v>
      </c>
      <c r="CH21" s="72" t="s">
        <v>2682</v>
      </c>
      <c r="CI21" s="66" t="s">
        <v>1046</v>
      </c>
      <c r="CJ21" s="66" t="s">
        <v>441</v>
      </c>
      <c r="CK21" s="66">
        <v>3218518960</v>
      </c>
      <c r="CL21" s="63"/>
      <c r="CM21" s="77" t="s">
        <v>2613</v>
      </c>
      <c r="CN21" s="63"/>
      <c r="CO21" s="63"/>
      <c r="CP21" s="66"/>
      <c r="CQ21" s="66"/>
      <c r="CR21" s="63"/>
      <c r="CS21" s="66"/>
      <c r="CT21" s="66"/>
      <c r="CU21" s="63"/>
      <c r="CV21" s="66"/>
      <c r="CW21" s="66"/>
      <c r="CX21" s="63"/>
      <c r="CY21" s="63"/>
      <c r="CZ21" s="63"/>
      <c r="DA21" s="63"/>
      <c r="DB21" s="63"/>
      <c r="DC21" s="63"/>
      <c r="DD21" s="63"/>
      <c r="DE21" s="63"/>
      <c r="DF21" s="63"/>
      <c r="DG21" s="63"/>
      <c r="DH21" s="63"/>
      <c r="DI21" s="63"/>
      <c r="DJ21" s="63"/>
      <c r="DK21" s="63"/>
      <c r="DL21" s="63"/>
      <c r="DM21" s="63"/>
      <c r="DN21" s="63"/>
      <c r="DO21" s="63"/>
      <c r="DP21" s="63"/>
      <c r="DQ21" s="63"/>
      <c r="DR21" s="66" t="s">
        <v>362</v>
      </c>
      <c r="DS21" s="66">
        <v>32325276</v>
      </c>
      <c r="DT21" s="63" t="s">
        <v>1937</v>
      </c>
      <c r="DU21" s="66" t="s">
        <v>1320</v>
      </c>
      <c r="DV21" s="74">
        <v>1</v>
      </c>
      <c r="DW21" s="66" t="s">
        <v>457</v>
      </c>
      <c r="DX21" s="66"/>
      <c r="DY21" s="66">
        <v>3128954724</v>
      </c>
      <c r="DZ21" s="66"/>
      <c r="EA21" s="66" t="s">
        <v>2771</v>
      </c>
      <c r="EB21" s="66" t="s">
        <v>1281</v>
      </c>
      <c r="EC21" s="66" t="s">
        <v>441</v>
      </c>
      <c r="ED21" s="72" t="s">
        <v>2682</v>
      </c>
      <c r="EE21" s="66" t="s">
        <v>1320</v>
      </c>
      <c r="EF21" s="63">
        <v>32325276</v>
      </c>
      <c r="EG21" s="63" t="s">
        <v>1841</v>
      </c>
      <c r="EH21" s="66" t="s">
        <v>1685</v>
      </c>
      <c r="EI21" s="66" t="s">
        <v>1667</v>
      </c>
      <c r="EJ21" s="66">
        <v>36300676040</v>
      </c>
      <c r="EK21" s="66">
        <v>10</v>
      </c>
      <c r="EL21" s="66" t="s">
        <v>2889</v>
      </c>
      <c r="EM21" s="66"/>
      <c r="EN21" s="66"/>
      <c r="EO21" s="66"/>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t="s">
        <v>2436</v>
      </c>
      <c r="HY21" s="63" t="s">
        <v>2425</v>
      </c>
      <c r="HZ21" s="63" t="s">
        <v>2437</v>
      </c>
      <c r="IA21" s="63" t="s">
        <v>2425</v>
      </c>
      <c r="IB21" s="63" t="s">
        <v>2425</v>
      </c>
      <c r="IC21" s="63" t="s">
        <v>2425</v>
      </c>
      <c r="ID21" s="63" t="s">
        <v>2438</v>
      </c>
      <c r="IE21" s="63" t="s">
        <v>2425</v>
      </c>
      <c r="IF21" s="63" t="s">
        <v>2425</v>
      </c>
      <c r="IG21" s="63" t="s">
        <v>2425</v>
      </c>
      <c r="IH21" s="63" t="s">
        <v>2425</v>
      </c>
      <c r="II21" s="63" t="s">
        <v>2437</v>
      </c>
      <c r="IJ21" s="63" t="s">
        <v>2437</v>
      </c>
      <c r="IK21" s="63" t="s">
        <v>2437</v>
      </c>
      <c r="IL21" s="63" t="s">
        <v>2437</v>
      </c>
      <c r="IM21" s="63" t="s">
        <v>2425</v>
      </c>
      <c r="IN21" s="63" t="s">
        <v>2425</v>
      </c>
      <c r="IO21" s="63" t="s">
        <v>2437</v>
      </c>
      <c r="IP21" s="63" t="s">
        <v>2425</v>
      </c>
      <c r="IQ21" s="63" t="s">
        <v>2425</v>
      </c>
      <c r="IR21" s="63" t="s">
        <v>2425</v>
      </c>
      <c r="IS21" s="63" t="s">
        <v>2425</v>
      </c>
      <c r="IT21" s="63" t="s">
        <v>2437</v>
      </c>
      <c r="IU21" s="63" t="s">
        <v>2437</v>
      </c>
      <c r="IV21" s="63" t="s">
        <v>2437</v>
      </c>
      <c r="IW21" s="63" t="s">
        <v>2425</v>
      </c>
      <c r="IX21" s="63" t="s">
        <v>2425</v>
      </c>
      <c r="IY21" s="63" t="s">
        <v>2437</v>
      </c>
      <c r="IZ21" s="63" t="s">
        <v>2425</v>
      </c>
      <c r="JA21" s="63" t="s">
        <v>2437</v>
      </c>
      <c r="JB21" s="63" t="s">
        <v>2425</v>
      </c>
      <c r="JC21" s="63" t="s">
        <v>2444</v>
      </c>
      <c r="JD21" s="63" t="s">
        <v>2437</v>
      </c>
      <c r="JE21" s="63" t="s">
        <v>2445</v>
      </c>
      <c r="JF21" s="63"/>
      <c r="JG21" s="63"/>
    </row>
    <row r="22" spans="1:267" s="65" customFormat="1" ht="16.5" customHeight="1" x14ac:dyDescent="0.25">
      <c r="A22" s="71">
        <v>434</v>
      </c>
      <c r="B22" s="63">
        <v>8160019</v>
      </c>
      <c r="C22" s="66" t="s">
        <v>2918</v>
      </c>
      <c r="D22" s="63">
        <v>434</v>
      </c>
      <c r="E22" s="64">
        <v>100674</v>
      </c>
      <c r="F22" s="64">
        <v>101978</v>
      </c>
      <c r="G22" s="64">
        <v>208954</v>
      </c>
      <c r="H22" s="64" t="s">
        <v>2431</v>
      </c>
      <c r="I22" s="63" t="s">
        <v>2424</v>
      </c>
      <c r="J22" s="63">
        <v>901114787</v>
      </c>
      <c r="K22" s="63" t="s">
        <v>2868</v>
      </c>
      <c r="L22" s="63"/>
      <c r="M22" s="63"/>
      <c r="N22" s="63" t="s">
        <v>2425</v>
      </c>
      <c r="O22" s="63" t="s">
        <v>2425</v>
      </c>
      <c r="P22" s="63" t="s">
        <v>2425</v>
      </c>
      <c r="Q22" s="63" t="s">
        <v>2445</v>
      </c>
      <c r="R22" s="63" t="s">
        <v>3483</v>
      </c>
      <c r="S22" s="63" t="s">
        <v>354</v>
      </c>
      <c r="T22" s="66">
        <v>20</v>
      </c>
      <c r="U22" s="63" t="s">
        <v>355</v>
      </c>
      <c r="V22" s="63">
        <v>10082383</v>
      </c>
      <c r="W22" s="63" t="s">
        <v>356</v>
      </c>
      <c r="X22" s="63" t="s">
        <v>2426</v>
      </c>
      <c r="Y22" s="63" t="s">
        <v>2425</v>
      </c>
      <c r="Z22" s="63" t="s">
        <v>361</v>
      </c>
      <c r="AA22" s="63"/>
      <c r="AB22" s="63"/>
      <c r="AC22" s="63"/>
      <c r="AD22" s="63" t="s">
        <v>362</v>
      </c>
      <c r="AE22" s="63" t="s">
        <v>1937</v>
      </c>
      <c r="AF22" s="63">
        <v>8160019</v>
      </c>
      <c r="AG22" s="63" t="s">
        <v>2062</v>
      </c>
      <c r="AH22" s="63" t="s">
        <v>2063</v>
      </c>
      <c r="AI22" s="63" t="s">
        <v>2308</v>
      </c>
      <c r="AJ22" s="68">
        <v>2389547</v>
      </c>
      <c r="AK22" s="63"/>
      <c r="AL22" s="63"/>
      <c r="AM22" s="63"/>
      <c r="AN22" s="63"/>
      <c r="AO22" s="69">
        <f t="shared" si="0"/>
        <v>2389547</v>
      </c>
      <c r="AP22" s="63" t="s">
        <v>428</v>
      </c>
      <c r="AQ22" s="63" t="s">
        <v>429</v>
      </c>
      <c r="AR22" s="63" t="s">
        <v>2427</v>
      </c>
      <c r="AS22" s="63">
        <v>8</v>
      </c>
      <c r="AT22" s="63"/>
      <c r="AU22" s="63">
        <v>191164</v>
      </c>
      <c r="AV22" s="63">
        <v>0</v>
      </c>
      <c r="AW22" s="71">
        <v>0</v>
      </c>
      <c r="AX22" s="63">
        <v>1.74</v>
      </c>
      <c r="AY22" s="71">
        <f t="shared" si="2"/>
        <v>41578.1178</v>
      </c>
      <c r="AZ22" s="63">
        <f t="shared" si="1"/>
        <v>6.26</v>
      </c>
      <c r="BA22" s="71">
        <f t="shared" si="3"/>
        <v>149585.6422</v>
      </c>
      <c r="BB22" s="63">
        <v>0</v>
      </c>
      <c r="BC22" s="66" t="s">
        <v>2451</v>
      </c>
      <c r="BD22" s="68">
        <v>1000000</v>
      </c>
      <c r="BE22" s="68">
        <v>0</v>
      </c>
      <c r="BF22" s="63" t="s">
        <v>436</v>
      </c>
      <c r="BG22" s="63" t="s">
        <v>574</v>
      </c>
      <c r="BH22" s="63" t="s">
        <v>441</v>
      </c>
      <c r="BI22" s="72" t="s">
        <v>2682</v>
      </c>
      <c r="BJ22" s="63" t="s">
        <v>713</v>
      </c>
      <c r="BK22" s="63"/>
      <c r="BL22" s="63"/>
      <c r="BM22" s="63"/>
      <c r="BN22" s="63" t="s">
        <v>813</v>
      </c>
      <c r="BO22" s="63"/>
      <c r="BP22" s="63">
        <v>3187076507</v>
      </c>
      <c r="BQ22" s="63" t="s">
        <v>574</v>
      </c>
      <c r="BR22" s="63" t="s">
        <v>2432</v>
      </c>
      <c r="BS22" s="63" t="s">
        <v>846</v>
      </c>
      <c r="BT22" s="63">
        <v>12</v>
      </c>
      <c r="BU22" s="73">
        <v>44375</v>
      </c>
      <c r="BV22" s="73">
        <v>45835</v>
      </c>
      <c r="BW22" s="63" t="s">
        <v>2435</v>
      </c>
      <c r="BX22" s="73">
        <v>45835</v>
      </c>
      <c r="BY22" s="73">
        <v>45474</v>
      </c>
      <c r="BZ22" s="73">
        <v>45838</v>
      </c>
      <c r="CA22" s="75" t="s">
        <v>2928</v>
      </c>
      <c r="CB22" s="73">
        <v>45474</v>
      </c>
      <c r="CC22" s="73">
        <v>45501</v>
      </c>
      <c r="CD22" s="63" t="s">
        <v>362</v>
      </c>
      <c r="CE22" s="63" t="s">
        <v>1937</v>
      </c>
      <c r="CF22" s="63">
        <v>43873708</v>
      </c>
      <c r="CG22" s="63" t="s">
        <v>999</v>
      </c>
      <c r="CH22" s="72" t="s">
        <v>2682</v>
      </c>
      <c r="CI22" s="63" t="s">
        <v>1163</v>
      </c>
      <c r="CJ22" s="63" t="s">
        <v>441</v>
      </c>
      <c r="CK22" s="63">
        <v>3105510226</v>
      </c>
      <c r="CL22" s="63"/>
      <c r="CM22" s="77" t="s">
        <v>2656</v>
      </c>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6" t="s">
        <v>362</v>
      </c>
      <c r="DS22" s="63">
        <v>1144049260</v>
      </c>
      <c r="DT22" s="63" t="s">
        <v>1937</v>
      </c>
      <c r="DU22" s="63" t="s">
        <v>1597</v>
      </c>
      <c r="DV22" s="74">
        <v>1</v>
      </c>
      <c r="DW22" s="63" t="s">
        <v>1598</v>
      </c>
      <c r="DX22" s="63"/>
      <c r="DY22" s="63">
        <v>3133973745</v>
      </c>
      <c r="DZ22" s="63"/>
      <c r="EA22" s="63" t="s">
        <v>2773</v>
      </c>
      <c r="EB22" s="63" t="s">
        <v>1281</v>
      </c>
      <c r="EC22" s="63" t="s">
        <v>1599</v>
      </c>
      <c r="ED22" s="63">
        <v>76001</v>
      </c>
      <c r="EE22" s="63" t="s">
        <v>1805</v>
      </c>
      <c r="EF22" s="63">
        <v>1144049260</v>
      </c>
      <c r="EG22" s="63" t="s">
        <v>1841</v>
      </c>
      <c r="EH22" s="63" t="s">
        <v>1666</v>
      </c>
      <c r="EI22" s="63" t="s">
        <v>1667</v>
      </c>
      <c r="EJ22" s="63">
        <v>60551722590</v>
      </c>
      <c r="EK22" s="63">
        <v>1</v>
      </c>
      <c r="EL22" s="66" t="s">
        <v>2889</v>
      </c>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t="s">
        <v>2436</v>
      </c>
      <c r="HY22" s="63" t="s">
        <v>2425</v>
      </c>
      <c r="HZ22" s="63" t="s">
        <v>2437</v>
      </c>
      <c r="IA22" s="63" t="s">
        <v>2425</v>
      </c>
      <c r="IB22" s="63" t="s">
        <v>2425</v>
      </c>
      <c r="IC22" s="63" t="s">
        <v>2425</v>
      </c>
      <c r="ID22" s="63" t="s">
        <v>2438</v>
      </c>
      <c r="IE22" s="63" t="s">
        <v>2425</v>
      </c>
      <c r="IF22" s="63" t="s">
        <v>2425</v>
      </c>
      <c r="IG22" s="63" t="s">
        <v>2425</v>
      </c>
      <c r="IH22" s="63" t="s">
        <v>2425</v>
      </c>
      <c r="II22" s="63" t="s">
        <v>2437</v>
      </c>
      <c r="IJ22" s="63" t="s">
        <v>2437</v>
      </c>
      <c r="IK22" s="63" t="s">
        <v>2437</v>
      </c>
      <c r="IL22" s="63" t="s">
        <v>2437</v>
      </c>
      <c r="IM22" s="63" t="s">
        <v>2425</v>
      </c>
      <c r="IN22" s="63" t="s">
        <v>2425</v>
      </c>
      <c r="IO22" s="63" t="s">
        <v>2437</v>
      </c>
      <c r="IP22" s="63" t="s">
        <v>2425</v>
      </c>
      <c r="IQ22" s="63" t="s">
        <v>2425</v>
      </c>
      <c r="IR22" s="63" t="s">
        <v>2425</v>
      </c>
      <c r="IS22" s="63" t="s">
        <v>2425</v>
      </c>
      <c r="IT22" s="63" t="s">
        <v>2437</v>
      </c>
      <c r="IU22" s="63" t="s">
        <v>2437</v>
      </c>
      <c r="IV22" s="63" t="s">
        <v>2437</v>
      </c>
      <c r="IW22" s="63" t="s">
        <v>2425</v>
      </c>
      <c r="IX22" s="63" t="s">
        <v>2425</v>
      </c>
      <c r="IY22" s="63" t="s">
        <v>2437</v>
      </c>
      <c r="IZ22" s="63" t="s">
        <v>2425</v>
      </c>
      <c r="JA22" s="63" t="s">
        <v>2437</v>
      </c>
      <c r="JB22" s="63" t="s">
        <v>2425</v>
      </c>
      <c r="JC22" s="63" t="s">
        <v>2444</v>
      </c>
      <c r="JD22" s="63" t="s">
        <v>2437</v>
      </c>
      <c r="JE22" s="63" t="s">
        <v>2445</v>
      </c>
      <c r="JF22" s="63"/>
      <c r="JG22" s="63"/>
    </row>
    <row r="23" spans="1:267" s="65" customFormat="1" ht="16.5" customHeight="1" x14ac:dyDescent="0.25">
      <c r="A23" s="71">
        <v>512</v>
      </c>
      <c r="B23" s="63">
        <v>1036670533</v>
      </c>
      <c r="C23" s="66" t="s">
        <v>2918</v>
      </c>
      <c r="D23" s="63">
        <v>512</v>
      </c>
      <c r="E23" s="64">
        <v>100690</v>
      </c>
      <c r="F23" s="64">
        <v>101994</v>
      </c>
      <c r="G23" s="64">
        <v>208970</v>
      </c>
      <c r="H23" s="64" t="s">
        <v>2431</v>
      </c>
      <c r="I23" s="63" t="s">
        <v>2424</v>
      </c>
      <c r="J23" s="63">
        <v>901114787</v>
      </c>
      <c r="K23" s="63" t="s">
        <v>2868</v>
      </c>
      <c r="L23" s="63"/>
      <c r="M23" s="63"/>
      <c r="N23" s="63" t="s">
        <v>2425</v>
      </c>
      <c r="O23" s="63" t="s">
        <v>2425</v>
      </c>
      <c r="P23" s="63" t="s">
        <v>2425</v>
      </c>
      <c r="Q23" s="63" t="s">
        <v>2445</v>
      </c>
      <c r="R23" s="63" t="s">
        <v>3483</v>
      </c>
      <c r="S23" s="63" t="s">
        <v>354</v>
      </c>
      <c r="T23" s="66">
        <v>20</v>
      </c>
      <c r="U23" s="63" t="s">
        <v>355</v>
      </c>
      <c r="V23" s="63">
        <v>10082386</v>
      </c>
      <c r="W23" s="63" t="s">
        <v>356</v>
      </c>
      <c r="X23" s="63" t="s">
        <v>2426</v>
      </c>
      <c r="Y23" s="63" t="s">
        <v>2425</v>
      </c>
      <c r="Z23" s="63" t="s">
        <v>361</v>
      </c>
      <c r="AA23" s="63"/>
      <c r="AB23" s="63"/>
      <c r="AC23" s="63"/>
      <c r="AD23" s="63" t="s">
        <v>362</v>
      </c>
      <c r="AE23" s="63" t="s">
        <v>1937</v>
      </c>
      <c r="AF23" s="63">
        <v>1036670533</v>
      </c>
      <c r="AG23" s="63" t="s">
        <v>2066</v>
      </c>
      <c r="AH23" s="63" t="s">
        <v>2067</v>
      </c>
      <c r="AI23" s="63" t="s">
        <v>2310</v>
      </c>
      <c r="AJ23" s="68">
        <v>1673475</v>
      </c>
      <c r="AK23" s="63"/>
      <c r="AL23" s="63"/>
      <c r="AM23" s="63"/>
      <c r="AN23" s="63"/>
      <c r="AO23" s="69">
        <f t="shared" si="0"/>
        <v>1673475</v>
      </c>
      <c r="AP23" s="63" t="s">
        <v>428</v>
      </c>
      <c r="AQ23" s="63" t="s">
        <v>429</v>
      </c>
      <c r="AR23" s="63" t="s">
        <v>2427</v>
      </c>
      <c r="AS23" s="63">
        <v>8</v>
      </c>
      <c r="AT23" s="63"/>
      <c r="AU23" s="63">
        <v>133878</v>
      </c>
      <c r="AV23" s="63">
        <v>0</v>
      </c>
      <c r="AW23" s="71">
        <v>0</v>
      </c>
      <c r="AX23" s="63">
        <v>1.74</v>
      </c>
      <c r="AY23" s="71">
        <f t="shared" si="2"/>
        <v>29118.464999999997</v>
      </c>
      <c r="AZ23" s="63">
        <f t="shared" si="1"/>
        <v>6.26</v>
      </c>
      <c r="BA23" s="71">
        <f t="shared" si="3"/>
        <v>104759.535</v>
      </c>
      <c r="BB23" s="63">
        <v>0</v>
      </c>
      <c r="BC23" s="66" t="s">
        <v>2451</v>
      </c>
      <c r="BD23" s="68">
        <v>1000000</v>
      </c>
      <c r="BE23" s="68">
        <v>0</v>
      </c>
      <c r="BF23" s="63" t="s">
        <v>436</v>
      </c>
      <c r="BG23" s="63" t="s">
        <v>577</v>
      </c>
      <c r="BH23" s="63" t="s">
        <v>441</v>
      </c>
      <c r="BI23" s="72" t="s">
        <v>2682</v>
      </c>
      <c r="BJ23" s="63" t="s">
        <v>640</v>
      </c>
      <c r="BK23" s="63"/>
      <c r="BL23" s="63"/>
      <c r="BM23" s="63"/>
      <c r="BN23" s="63" t="s">
        <v>816</v>
      </c>
      <c r="BO23" s="63"/>
      <c r="BP23" s="63">
        <v>3207968980</v>
      </c>
      <c r="BQ23" s="63" t="s">
        <v>577</v>
      </c>
      <c r="BR23" s="63" t="s">
        <v>2432</v>
      </c>
      <c r="BS23" s="63" t="s">
        <v>846</v>
      </c>
      <c r="BT23" s="63">
        <v>12</v>
      </c>
      <c r="BU23" s="73">
        <v>44525</v>
      </c>
      <c r="BV23" s="73">
        <v>45620</v>
      </c>
      <c r="BW23" s="63" t="s">
        <v>2435</v>
      </c>
      <c r="BX23" s="73">
        <v>45620</v>
      </c>
      <c r="BY23" s="73">
        <v>44531</v>
      </c>
      <c r="BZ23" s="73">
        <v>45626</v>
      </c>
      <c r="CA23" s="73" t="s">
        <v>2928</v>
      </c>
      <c r="CB23" s="73">
        <v>45474</v>
      </c>
      <c r="CC23" s="73">
        <v>45498</v>
      </c>
      <c r="CD23" s="63" t="s">
        <v>362</v>
      </c>
      <c r="CE23" s="63" t="s">
        <v>1937</v>
      </c>
      <c r="CF23" s="63">
        <v>1047971220</v>
      </c>
      <c r="CG23" s="63" t="s">
        <v>1002</v>
      </c>
      <c r="CH23" s="72" t="s">
        <v>2682</v>
      </c>
      <c r="CI23" s="63" t="s">
        <v>1166</v>
      </c>
      <c r="CJ23" s="63" t="s">
        <v>441</v>
      </c>
      <c r="CK23" s="63">
        <v>3137398299</v>
      </c>
      <c r="CL23" s="63"/>
      <c r="CM23" s="77" t="s">
        <v>2693</v>
      </c>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6" t="s">
        <v>362</v>
      </c>
      <c r="DS23" s="63">
        <v>1037591049</v>
      </c>
      <c r="DT23" s="63" t="s">
        <v>1937</v>
      </c>
      <c r="DU23" s="63" t="s">
        <v>1344</v>
      </c>
      <c r="DV23" s="74">
        <v>1</v>
      </c>
      <c r="DW23" s="63" t="s">
        <v>2453</v>
      </c>
      <c r="DX23" s="63"/>
      <c r="DY23" s="63">
        <v>3003064821</v>
      </c>
      <c r="DZ23" s="63"/>
      <c r="EA23" s="63" t="s">
        <v>2748</v>
      </c>
      <c r="EB23" s="63" t="s">
        <v>1281</v>
      </c>
      <c r="EC23" s="63" t="s">
        <v>441</v>
      </c>
      <c r="ED23" s="72" t="s">
        <v>2682</v>
      </c>
      <c r="EE23" s="63" t="s">
        <v>1695</v>
      </c>
      <c r="EF23" s="63">
        <v>1037591049</v>
      </c>
      <c r="EG23" s="63" t="s">
        <v>1841</v>
      </c>
      <c r="EH23" s="63" t="s">
        <v>1666</v>
      </c>
      <c r="EI23" s="63" t="s">
        <v>1667</v>
      </c>
      <c r="EJ23" s="63">
        <v>10632686345</v>
      </c>
      <c r="EK23" s="63">
        <v>1</v>
      </c>
      <c r="EL23" s="66" t="s">
        <v>2888</v>
      </c>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t="s">
        <v>2436</v>
      </c>
      <c r="HY23" s="63" t="s">
        <v>2425</v>
      </c>
      <c r="HZ23" s="63" t="s">
        <v>2437</v>
      </c>
      <c r="IA23" s="63" t="s">
        <v>2425</v>
      </c>
      <c r="IB23" s="63" t="s">
        <v>2425</v>
      </c>
      <c r="IC23" s="63" t="s">
        <v>2425</v>
      </c>
      <c r="ID23" s="63" t="s">
        <v>2438</v>
      </c>
      <c r="IE23" s="63" t="s">
        <v>2425</v>
      </c>
      <c r="IF23" s="63" t="s">
        <v>2425</v>
      </c>
      <c r="IG23" s="63" t="s">
        <v>2425</v>
      </c>
      <c r="IH23" s="63" t="s">
        <v>2425</v>
      </c>
      <c r="II23" s="63" t="s">
        <v>2437</v>
      </c>
      <c r="IJ23" s="63" t="s">
        <v>2437</v>
      </c>
      <c r="IK23" s="63" t="s">
        <v>2437</v>
      </c>
      <c r="IL23" s="63" t="s">
        <v>2437</v>
      </c>
      <c r="IM23" s="63" t="s">
        <v>2425</v>
      </c>
      <c r="IN23" s="63" t="s">
        <v>2425</v>
      </c>
      <c r="IO23" s="63" t="s">
        <v>2437</v>
      </c>
      <c r="IP23" s="63" t="s">
        <v>2425</v>
      </c>
      <c r="IQ23" s="63" t="s">
        <v>2425</v>
      </c>
      <c r="IR23" s="63" t="s">
        <v>2425</v>
      </c>
      <c r="IS23" s="63" t="s">
        <v>2425</v>
      </c>
      <c r="IT23" s="63" t="s">
        <v>2437</v>
      </c>
      <c r="IU23" s="63" t="s">
        <v>2437</v>
      </c>
      <c r="IV23" s="63" t="s">
        <v>2437</v>
      </c>
      <c r="IW23" s="63" t="s">
        <v>2425</v>
      </c>
      <c r="IX23" s="63" t="s">
        <v>2425</v>
      </c>
      <c r="IY23" s="63" t="s">
        <v>2437</v>
      </c>
      <c r="IZ23" s="63" t="s">
        <v>2425</v>
      </c>
      <c r="JA23" s="63" t="s">
        <v>2437</v>
      </c>
      <c r="JB23" s="63" t="s">
        <v>2425</v>
      </c>
      <c r="JC23" s="63" t="s">
        <v>2444</v>
      </c>
      <c r="JD23" s="63" t="s">
        <v>2437</v>
      </c>
      <c r="JE23" s="63" t="s">
        <v>2445</v>
      </c>
      <c r="JF23" s="63"/>
      <c r="JG23" s="63"/>
    </row>
    <row r="24" spans="1:267" s="65" customFormat="1" ht="16.5" customHeight="1" x14ac:dyDescent="0.25">
      <c r="A24" s="80">
        <v>533</v>
      </c>
      <c r="B24" s="66">
        <v>8346012</v>
      </c>
      <c r="C24" s="66" t="s">
        <v>2918</v>
      </c>
      <c r="D24" s="66">
        <v>533</v>
      </c>
      <c r="E24" s="64">
        <v>100692</v>
      </c>
      <c r="F24" s="64">
        <v>101996</v>
      </c>
      <c r="G24" s="64">
        <v>208972</v>
      </c>
      <c r="H24" s="64" t="s">
        <v>2431</v>
      </c>
      <c r="I24" s="63" t="s">
        <v>2424</v>
      </c>
      <c r="J24" s="63">
        <v>901114787</v>
      </c>
      <c r="K24" s="63" t="s">
        <v>2868</v>
      </c>
      <c r="L24" s="63"/>
      <c r="M24" s="63"/>
      <c r="N24" s="63" t="s">
        <v>2425</v>
      </c>
      <c r="O24" s="63" t="s">
        <v>2425</v>
      </c>
      <c r="P24" s="63" t="s">
        <v>2425</v>
      </c>
      <c r="Q24" s="63" t="s">
        <v>2445</v>
      </c>
      <c r="R24" s="63" t="s">
        <v>3483</v>
      </c>
      <c r="S24" s="66" t="s">
        <v>354</v>
      </c>
      <c r="T24" s="66">
        <v>20</v>
      </c>
      <c r="U24" s="63" t="s">
        <v>355</v>
      </c>
      <c r="V24" s="63">
        <v>10082259</v>
      </c>
      <c r="W24" s="66" t="s">
        <v>356</v>
      </c>
      <c r="X24" s="63" t="s">
        <v>2426</v>
      </c>
      <c r="Y24" s="63" t="s">
        <v>2425</v>
      </c>
      <c r="Z24" s="63" t="s">
        <v>361</v>
      </c>
      <c r="AA24" s="63"/>
      <c r="AB24" s="63"/>
      <c r="AC24" s="63"/>
      <c r="AD24" s="63" t="s">
        <v>362</v>
      </c>
      <c r="AE24" s="63" t="s">
        <v>1937</v>
      </c>
      <c r="AF24" s="66">
        <v>8346012</v>
      </c>
      <c r="AG24" s="66" t="s">
        <v>1989</v>
      </c>
      <c r="AH24" s="63" t="s">
        <v>1990</v>
      </c>
      <c r="AI24" s="63" t="s">
        <v>2268</v>
      </c>
      <c r="AJ24" s="70">
        <v>1350000</v>
      </c>
      <c r="AK24" s="66"/>
      <c r="AL24" s="63"/>
      <c r="AM24" s="66"/>
      <c r="AN24" s="63"/>
      <c r="AO24" s="69">
        <f t="shared" si="0"/>
        <v>1350000</v>
      </c>
      <c r="AP24" s="63" t="s">
        <v>428</v>
      </c>
      <c r="AQ24" s="63" t="s">
        <v>429</v>
      </c>
      <c r="AR24" s="63" t="s">
        <v>2427</v>
      </c>
      <c r="AS24" s="66">
        <v>10</v>
      </c>
      <c r="AT24" s="63"/>
      <c r="AU24" s="66">
        <f>+AO24*AS24%</f>
        <v>135000</v>
      </c>
      <c r="AV24" s="63">
        <v>0</v>
      </c>
      <c r="AW24" s="71">
        <v>0</v>
      </c>
      <c r="AX24" s="63">
        <v>1.74</v>
      </c>
      <c r="AY24" s="71">
        <f t="shared" si="2"/>
        <v>23490</v>
      </c>
      <c r="AZ24" s="63">
        <f t="shared" si="1"/>
        <v>8.26</v>
      </c>
      <c r="BA24" s="71">
        <f t="shared" si="3"/>
        <v>111509.99999999999</v>
      </c>
      <c r="BB24" s="63">
        <v>0</v>
      </c>
      <c r="BC24" s="66" t="s">
        <v>2451</v>
      </c>
      <c r="BD24" s="68">
        <v>1000000</v>
      </c>
      <c r="BE24" s="68">
        <v>0</v>
      </c>
      <c r="BF24" s="66" t="s">
        <v>436</v>
      </c>
      <c r="BG24" s="66" t="s">
        <v>473</v>
      </c>
      <c r="BH24" s="66" t="s">
        <v>441</v>
      </c>
      <c r="BI24" s="72" t="s">
        <v>2682</v>
      </c>
      <c r="BJ24" s="66" t="s">
        <v>620</v>
      </c>
      <c r="BK24" s="63"/>
      <c r="BL24" s="63"/>
      <c r="BM24" s="63"/>
      <c r="BN24" s="66" t="s">
        <v>655</v>
      </c>
      <c r="BO24" s="66"/>
      <c r="BP24" s="66">
        <v>3108492956</v>
      </c>
      <c r="BQ24" s="66" t="s">
        <v>473</v>
      </c>
      <c r="BR24" s="63" t="s">
        <v>2432</v>
      </c>
      <c r="BS24" s="66" t="s">
        <v>846</v>
      </c>
      <c r="BT24" s="66">
        <v>12</v>
      </c>
      <c r="BU24" s="75">
        <v>44562</v>
      </c>
      <c r="BV24" s="75">
        <v>45657</v>
      </c>
      <c r="BW24" s="66" t="s">
        <v>2457</v>
      </c>
      <c r="BX24" s="75">
        <v>45657</v>
      </c>
      <c r="BY24" s="75" t="s">
        <v>2425</v>
      </c>
      <c r="BZ24" s="75" t="s">
        <v>2425</v>
      </c>
      <c r="CA24" s="75"/>
      <c r="CB24" s="73">
        <v>45474</v>
      </c>
      <c r="CC24" s="73">
        <v>45474</v>
      </c>
      <c r="CD24" s="63" t="s">
        <v>362</v>
      </c>
      <c r="CE24" s="63" t="s">
        <v>1937</v>
      </c>
      <c r="CF24" s="66">
        <v>98670577</v>
      </c>
      <c r="CG24" s="66" t="s">
        <v>884</v>
      </c>
      <c r="CH24" s="72" t="s">
        <v>2682</v>
      </c>
      <c r="CI24" s="66" t="s">
        <v>1059</v>
      </c>
      <c r="CJ24" s="66" t="s">
        <v>441</v>
      </c>
      <c r="CK24" s="66">
        <v>3218568544</v>
      </c>
      <c r="CL24" s="63"/>
      <c r="CM24" s="77" t="s">
        <v>2680</v>
      </c>
      <c r="CN24" s="63"/>
      <c r="CO24" s="63"/>
      <c r="CP24" s="66"/>
      <c r="CQ24" s="66"/>
      <c r="CR24" s="63"/>
      <c r="CS24" s="66"/>
      <c r="CT24" s="66"/>
      <c r="CU24" s="63"/>
      <c r="CV24" s="66"/>
      <c r="CW24" s="66"/>
      <c r="CX24" s="63"/>
      <c r="CY24" s="63"/>
      <c r="CZ24" s="63"/>
      <c r="DA24" s="63"/>
      <c r="DB24" s="63"/>
      <c r="DC24" s="63"/>
      <c r="DD24" s="63"/>
      <c r="DE24" s="63"/>
      <c r="DF24" s="63"/>
      <c r="DG24" s="63"/>
      <c r="DH24" s="63"/>
      <c r="DI24" s="63"/>
      <c r="DJ24" s="63"/>
      <c r="DK24" s="63"/>
      <c r="DL24" s="63"/>
      <c r="DM24" s="63"/>
      <c r="DN24" s="63"/>
      <c r="DO24" s="63"/>
      <c r="DP24" s="63"/>
      <c r="DQ24" s="63"/>
      <c r="DR24" s="66" t="s">
        <v>362</v>
      </c>
      <c r="DS24" s="66">
        <v>98576421</v>
      </c>
      <c r="DT24" s="63" t="s">
        <v>1937</v>
      </c>
      <c r="DU24" s="66" t="s">
        <v>1350</v>
      </c>
      <c r="DV24" s="74">
        <v>1</v>
      </c>
      <c r="DW24" s="66" t="s">
        <v>1351</v>
      </c>
      <c r="DX24" s="66"/>
      <c r="DY24" s="66">
        <v>3117583251</v>
      </c>
      <c r="DZ24" s="66"/>
      <c r="EA24" s="66" t="s">
        <v>2781</v>
      </c>
      <c r="EB24" s="66" t="s">
        <v>1281</v>
      </c>
      <c r="EC24" s="66" t="s">
        <v>481</v>
      </c>
      <c r="ED24" s="72" t="s">
        <v>2685</v>
      </c>
      <c r="EE24" s="66" t="s">
        <v>1698</v>
      </c>
      <c r="EF24" s="63">
        <v>98576421</v>
      </c>
      <c r="EG24" s="63" t="s">
        <v>1841</v>
      </c>
      <c r="EH24" s="66" t="s">
        <v>1666</v>
      </c>
      <c r="EI24" s="66" t="s">
        <v>1667</v>
      </c>
      <c r="EJ24" s="66">
        <v>10032630389</v>
      </c>
      <c r="EK24" s="66">
        <v>16</v>
      </c>
      <c r="EL24" s="66" t="s">
        <v>2885</v>
      </c>
      <c r="EM24" s="66"/>
      <c r="EN24" s="66"/>
      <c r="EO24" s="66"/>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t="s">
        <v>2436</v>
      </c>
      <c r="HY24" s="63" t="s">
        <v>2425</v>
      </c>
      <c r="HZ24" s="63" t="s">
        <v>2437</v>
      </c>
      <c r="IA24" s="63" t="s">
        <v>2425</v>
      </c>
      <c r="IB24" s="63" t="s">
        <v>2425</v>
      </c>
      <c r="IC24" s="63" t="s">
        <v>2425</v>
      </c>
      <c r="ID24" s="63" t="s">
        <v>2438</v>
      </c>
      <c r="IE24" s="63" t="s">
        <v>2425</v>
      </c>
      <c r="IF24" s="63" t="s">
        <v>2425</v>
      </c>
      <c r="IG24" s="63" t="s">
        <v>2425</v>
      </c>
      <c r="IH24" s="63" t="s">
        <v>2425</v>
      </c>
      <c r="II24" s="63" t="s">
        <v>2437</v>
      </c>
      <c r="IJ24" s="63" t="s">
        <v>2437</v>
      </c>
      <c r="IK24" s="63" t="s">
        <v>2437</v>
      </c>
      <c r="IL24" s="63" t="s">
        <v>2437</v>
      </c>
      <c r="IM24" s="63" t="s">
        <v>2425</v>
      </c>
      <c r="IN24" s="63" t="s">
        <v>2425</v>
      </c>
      <c r="IO24" s="63" t="s">
        <v>2437</v>
      </c>
      <c r="IP24" s="63" t="s">
        <v>2425</v>
      </c>
      <c r="IQ24" s="63" t="s">
        <v>2425</v>
      </c>
      <c r="IR24" s="63" t="s">
        <v>2425</v>
      </c>
      <c r="IS24" s="63" t="s">
        <v>2425</v>
      </c>
      <c r="IT24" s="63" t="s">
        <v>2437</v>
      </c>
      <c r="IU24" s="63" t="s">
        <v>2437</v>
      </c>
      <c r="IV24" s="63" t="s">
        <v>2437</v>
      </c>
      <c r="IW24" s="63" t="s">
        <v>2425</v>
      </c>
      <c r="IX24" s="63" t="s">
        <v>2425</v>
      </c>
      <c r="IY24" s="63" t="s">
        <v>2437</v>
      </c>
      <c r="IZ24" s="63" t="s">
        <v>2425</v>
      </c>
      <c r="JA24" s="63" t="s">
        <v>2437</v>
      </c>
      <c r="JB24" s="63" t="s">
        <v>2425</v>
      </c>
      <c r="JC24" s="63" t="s">
        <v>2444</v>
      </c>
      <c r="JD24" s="63" t="s">
        <v>2437</v>
      </c>
      <c r="JE24" s="63" t="s">
        <v>2445</v>
      </c>
      <c r="JF24" s="63" t="s">
        <v>2882</v>
      </c>
      <c r="JG24" s="63"/>
    </row>
    <row r="25" spans="1:267" s="65" customFormat="1" ht="16.5" customHeight="1" x14ac:dyDescent="0.25">
      <c r="A25" s="80">
        <v>937</v>
      </c>
      <c r="B25" s="66">
        <v>1032456904</v>
      </c>
      <c r="C25" s="63" t="s">
        <v>2919</v>
      </c>
      <c r="D25" s="66">
        <v>937</v>
      </c>
      <c r="E25" s="64">
        <v>100774</v>
      </c>
      <c r="F25" s="64">
        <v>102078</v>
      </c>
      <c r="G25" s="64">
        <v>209054</v>
      </c>
      <c r="H25" s="64" t="s">
        <v>2430</v>
      </c>
      <c r="I25" s="63" t="s">
        <v>2424</v>
      </c>
      <c r="J25" s="63">
        <v>901114787</v>
      </c>
      <c r="K25" s="63" t="s">
        <v>2868</v>
      </c>
      <c r="L25" s="63"/>
      <c r="M25" s="63"/>
      <c r="N25" s="63" t="s">
        <v>2425</v>
      </c>
      <c r="O25" s="63" t="s">
        <v>2425</v>
      </c>
      <c r="P25" s="63" t="s">
        <v>2425</v>
      </c>
      <c r="Q25" s="63" t="s">
        <v>2445</v>
      </c>
      <c r="R25" s="63" t="s">
        <v>3483</v>
      </c>
      <c r="S25" s="66" t="s">
        <v>354</v>
      </c>
      <c r="T25" s="66">
        <v>20</v>
      </c>
      <c r="U25" s="63" t="s">
        <v>355</v>
      </c>
      <c r="V25" s="63">
        <v>10082316</v>
      </c>
      <c r="W25" s="66" t="s">
        <v>356</v>
      </c>
      <c r="X25" s="63" t="s">
        <v>2425</v>
      </c>
      <c r="Y25" s="63" t="s">
        <v>2425</v>
      </c>
      <c r="Z25" s="63" t="s">
        <v>361</v>
      </c>
      <c r="AA25" s="63"/>
      <c r="AB25" s="63"/>
      <c r="AC25" s="63"/>
      <c r="AD25" s="63" t="s">
        <v>362</v>
      </c>
      <c r="AE25" s="63" t="s">
        <v>1937</v>
      </c>
      <c r="AF25" s="66">
        <v>1032456904</v>
      </c>
      <c r="AG25" s="66" t="s">
        <v>1997</v>
      </c>
      <c r="AH25" s="63" t="s">
        <v>1998</v>
      </c>
      <c r="AI25" s="63" t="s">
        <v>2272</v>
      </c>
      <c r="AJ25" s="70">
        <v>1600000</v>
      </c>
      <c r="AK25" s="66"/>
      <c r="AL25" s="63"/>
      <c r="AM25" s="66"/>
      <c r="AN25" s="63"/>
      <c r="AO25" s="69">
        <f t="shared" si="0"/>
        <v>1600000</v>
      </c>
      <c r="AP25" s="63" t="s">
        <v>428</v>
      </c>
      <c r="AQ25" s="63" t="s">
        <v>429</v>
      </c>
      <c r="AR25" s="63" t="s">
        <v>2427</v>
      </c>
      <c r="AS25" s="66">
        <v>10</v>
      </c>
      <c r="AT25" s="63"/>
      <c r="AU25" s="66">
        <v>160000</v>
      </c>
      <c r="AV25" s="63">
        <v>0</v>
      </c>
      <c r="AW25" s="71">
        <v>0</v>
      </c>
      <c r="AX25" s="63">
        <v>1.74</v>
      </c>
      <c r="AY25" s="71">
        <f t="shared" si="2"/>
        <v>27839.999999999996</v>
      </c>
      <c r="AZ25" s="63">
        <f t="shared" si="1"/>
        <v>8.26</v>
      </c>
      <c r="BA25" s="71">
        <f t="shared" si="3"/>
        <v>132160</v>
      </c>
      <c r="BB25" s="63">
        <v>0</v>
      </c>
      <c r="BC25" s="66" t="s">
        <v>2451</v>
      </c>
      <c r="BD25" s="68">
        <v>1000000</v>
      </c>
      <c r="BE25" s="68">
        <v>0</v>
      </c>
      <c r="BF25" s="66" t="s">
        <v>436</v>
      </c>
      <c r="BG25" s="66" t="s">
        <v>518</v>
      </c>
      <c r="BH25" s="66" t="s">
        <v>439</v>
      </c>
      <c r="BI25" s="72" t="s">
        <v>2687</v>
      </c>
      <c r="BJ25" s="66" t="s">
        <v>685</v>
      </c>
      <c r="BK25" s="63"/>
      <c r="BL25" s="63"/>
      <c r="BM25" s="63"/>
      <c r="BN25" s="66" t="s">
        <v>730</v>
      </c>
      <c r="BO25" s="66"/>
      <c r="BP25" s="66">
        <v>3165312338</v>
      </c>
      <c r="BQ25" s="66" t="s">
        <v>518</v>
      </c>
      <c r="BR25" s="63" t="s">
        <v>2449</v>
      </c>
      <c r="BS25" s="66" t="s">
        <v>846</v>
      </c>
      <c r="BT25" s="66">
        <v>12</v>
      </c>
      <c r="BU25" s="75">
        <v>45209</v>
      </c>
      <c r="BV25" s="75">
        <v>45574</v>
      </c>
      <c r="BW25" s="66" t="s">
        <v>2435</v>
      </c>
      <c r="BX25" s="75">
        <v>45574</v>
      </c>
      <c r="BY25" s="75">
        <v>45200</v>
      </c>
      <c r="BZ25" s="75">
        <v>45565</v>
      </c>
      <c r="CA25" s="75" t="s">
        <v>2928</v>
      </c>
      <c r="CB25" s="73">
        <v>45474</v>
      </c>
      <c r="CC25" s="73">
        <v>45483</v>
      </c>
      <c r="CD25" s="63" t="s">
        <v>362</v>
      </c>
      <c r="CE25" s="63" t="s">
        <v>1937</v>
      </c>
      <c r="CF25" s="66">
        <v>1019082525</v>
      </c>
      <c r="CG25" s="66" t="s">
        <v>935</v>
      </c>
      <c r="CH25" s="72" t="s">
        <v>2687</v>
      </c>
      <c r="CI25" s="66" t="s">
        <v>2461</v>
      </c>
      <c r="CJ25" s="66" t="s">
        <v>439</v>
      </c>
      <c r="CK25" s="66">
        <v>3105834531</v>
      </c>
      <c r="CL25" s="63"/>
      <c r="CM25" s="77" t="s">
        <v>2462</v>
      </c>
      <c r="CN25" s="63"/>
      <c r="CO25" s="63"/>
      <c r="CP25" s="66"/>
      <c r="CQ25" s="66"/>
      <c r="CR25" s="63"/>
      <c r="CS25" s="66"/>
      <c r="CT25" s="66"/>
      <c r="CU25" s="63"/>
      <c r="CV25" s="66"/>
      <c r="CW25" s="66"/>
      <c r="CX25" s="63"/>
      <c r="CY25" s="63"/>
      <c r="CZ25" s="63"/>
      <c r="DA25" s="63"/>
      <c r="DB25" s="63"/>
      <c r="DC25" s="63"/>
      <c r="DD25" s="63"/>
      <c r="DE25" s="63"/>
      <c r="DF25" s="63"/>
      <c r="DG25" s="63"/>
      <c r="DH25" s="63"/>
      <c r="DI25" s="63"/>
      <c r="DJ25" s="63"/>
      <c r="DK25" s="63"/>
      <c r="DL25" s="63"/>
      <c r="DM25" s="63"/>
      <c r="DN25" s="63"/>
      <c r="DO25" s="63"/>
      <c r="DP25" s="63"/>
      <c r="DQ25" s="63"/>
      <c r="DR25" s="66" t="s">
        <v>362</v>
      </c>
      <c r="DS25" s="66">
        <v>71629891</v>
      </c>
      <c r="DT25" s="63" t="s">
        <v>1937</v>
      </c>
      <c r="DU25" s="66" t="s">
        <v>1458</v>
      </c>
      <c r="DV25" s="74">
        <v>1</v>
      </c>
      <c r="DW25" s="66" t="s">
        <v>2463</v>
      </c>
      <c r="DX25" s="66"/>
      <c r="DY25" s="66">
        <v>3014263259</v>
      </c>
      <c r="DZ25" s="66"/>
      <c r="EA25" s="66" t="s">
        <v>2858</v>
      </c>
      <c r="EB25" s="66" t="s">
        <v>1281</v>
      </c>
      <c r="EC25" s="66" t="s">
        <v>481</v>
      </c>
      <c r="ED25" s="72" t="s">
        <v>2685</v>
      </c>
      <c r="EE25" s="66" t="s">
        <v>1750</v>
      </c>
      <c r="EF25" s="63">
        <v>71629891</v>
      </c>
      <c r="EG25" s="63" t="s">
        <v>1841</v>
      </c>
      <c r="EH25" s="66" t="s">
        <v>1666</v>
      </c>
      <c r="EI25" s="66" t="s">
        <v>1667</v>
      </c>
      <c r="EJ25" s="66">
        <v>69302120650</v>
      </c>
      <c r="EK25" s="66">
        <v>20</v>
      </c>
      <c r="EL25" s="66" t="s">
        <v>2886</v>
      </c>
      <c r="EM25" s="66"/>
      <c r="EN25" s="66"/>
      <c r="EO25" s="66"/>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t="s">
        <v>2436</v>
      </c>
      <c r="HY25" s="63" t="s">
        <v>2425</v>
      </c>
      <c r="HZ25" s="63" t="s">
        <v>2437</v>
      </c>
      <c r="IA25" s="63" t="s">
        <v>2425</v>
      </c>
      <c r="IB25" s="63" t="s">
        <v>2425</v>
      </c>
      <c r="IC25" s="63" t="s">
        <v>2425</v>
      </c>
      <c r="ID25" s="63" t="s">
        <v>2438</v>
      </c>
      <c r="IE25" s="63" t="s">
        <v>2425</v>
      </c>
      <c r="IF25" s="63" t="s">
        <v>2425</v>
      </c>
      <c r="IG25" s="63" t="s">
        <v>2425</v>
      </c>
      <c r="IH25" s="63" t="s">
        <v>2425</v>
      </c>
      <c r="II25" s="63" t="s">
        <v>2437</v>
      </c>
      <c r="IJ25" s="63" t="s">
        <v>2437</v>
      </c>
      <c r="IK25" s="63" t="s">
        <v>2437</v>
      </c>
      <c r="IL25" s="63" t="s">
        <v>2437</v>
      </c>
      <c r="IM25" s="63" t="s">
        <v>2425</v>
      </c>
      <c r="IN25" s="63" t="s">
        <v>2425</v>
      </c>
      <c r="IO25" s="63" t="s">
        <v>2437</v>
      </c>
      <c r="IP25" s="63" t="s">
        <v>2425</v>
      </c>
      <c r="IQ25" s="63" t="s">
        <v>2425</v>
      </c>
      <c r="IR25" s="63" t="s">
        <v>2425</v>
      </c>
      <c r="IS25" s="63" t="s">
        <v>2425</v>
      </c>
      <c r="IT25" s="63" t="s">
        <v>2437</v>
      </c>
      <c r="IU25" s="63" t="s">
        <v>2437</v>
      </c>
      <c r="IV25" s="63" t="s">
        <v>2437</v>
      </c>
      <c r="IW25" s="63" t="s">
        <v>2425</v>
      </c>
      <c r="IX25" s="63" t="s">
        <v>2425</v>
      </c>
      <c r="IY25" s="63" t="s">
        <v>2437</v>
      </c>
      <c r="IZ25" s="63" t="s">
        <v>2425</v>
      </c>
      <c r="JA25" s="63" t="s">
        <v>2425</v>
      </c>
      <c r="JB25" s="63" t="s">
        <v>2425</v>
      </c>
      <c r="JC25" s="63" t="s">
        <v>2444</v>
      </c>
      <c r="JD25" s="63" t="s">
        <v>2437</v>
      </c>
      <c r="JE25" s="63" t="s">
        <v>2445</v>
      </c>
      <c r="JF25" s="63"/>
      <c r="JG25" s="63"/>
    </row>
    <row r="26" spans="1:267" s="65" customFormat="1" ht="16.5" customHeight="1" x14ac:dyDescent="0.25">
      <c r="A26" s="80">
        <v>938</v>
      </c>
      <c r="B26" s="66">
        <v>42797634</v>
      </c>
      <c r="C26" s="63" t="s">
        <v>2919</v>
      </c>
      <c r="D26" s="66">
        <v>938</v>
      </c>
      <c r="E26" s="64">
        <v>100775</v>
      </c>
      <c r="F26" s="64">
        <v>102079</v>
      </c>
      <c r="G26" s="64">
        <v>209055</v>
      </c>
      <c r="H26" s="64" t="s">
        <v>2430</v>
      </c>
      <c r="I26" s="63" t="s">
        <v>2424</v>
      </c>
      <c r="J26" s="63">
        <v>901114787</v>
      </c>
      <c r="K26" s="63" t="s">
        <v>2868</v>
      </c>
      <c r="L26" s="63"/>
      <c r="M26" s="63"/>
      <c r="N26" s="63" t="s">
        <v>2425</v>
      </c>
      <c r="O26" s="63" t="s">
        <v>2425</v>
      </c>
      <c r="P26" s="63" t="s">
        <v>2425</v>
      </c>
      <c r="Q26" s="63" t="s">
        <v>2445</v>
      </c>
      <c r="R26" s="63" t="s">
        <v>3483</v>
      </c>
      <c r="S26" s="66" t="s">
        <v>354</v>
      </c>
      <c r="T26" s="66">
        <v>20</v>
      </c>
      <c r="U26" s="63" t="s">
        <v>355</v>
      </c>
      <c r="V26" s="63">
        <v>10082317</v>
      </c>
      <c r="W26" s="66" t="s">
        <v>356</v>
      </c>
      <c r="X26" s="63" t="s">
        <v>2425</v>
      </c>
      <c r="Y26" s="63" t="s">
        <v>2425</v>
      </c>
      <c r="Z26" s="63" t="s">
        <v>361</v>
      </c>
      <c r="AA26" s="63"/>
      <c r="AB26" s="63"/>
      <c r="AC26" s="63"/>
      <c r="AD26" s="63" t="s">
        <v>362</v>
      </c>
      <c r="AE26" s="63" t="s">
        <v>1937</v>
      </c>
      <c r="AF26" s="66">
        <v>42797634</v>
      </c>
      <c r="AG26" s="66" t="s">
        <v>1999</v>
      </c>
      <c r="AH26" s="63" t="s">
        <v>1992</v>
      </c>
      <c r="AI26" s="63" t="s">
        <v>2273</v>
      </c>
      <c r="AJ26" s="70">
        <v>4250000</v>
      </c>
      <c r="AK26" s="66"/>
      <c r="AL26" s="63"/>
      <c r="AM26" s="66"/>
      <c r="AN26" s="63"/>
      <c r="AO26" s="69">
        <f t="shared" si="0"/>
        <v>4250000</v>
      </c>
      <c r="AP26" s="63" t="s">
        <v>428</v>
      </c>
      <c r="AQ26" s="63" t="s">
        <v>429</v>
      </c>
      <c r="AR26" s="63" t="s">
        <v>2427</v>
      </c>
      <c r="AS26" s="66">
        <v>8</v>
      </c>
      <c r="AT26" s="63"/>
      <c r="AU26" s="66">
        <v>340000</v>
      </c>
      <c r="AV26" s="63">
        <v>0</v>
      </c>
      <c r="AW26" s="71">
        <v>0</v>
      </c>
      <c r="AX26" s="63">
        <v>1.74</v>
      </c>
      <c r="AY26" s="71">
        <f t="shared" si="2"/>
        <v>73950</v>
      </c>
      <c r="AZ26" s="63">
        <f t="shared" si="1"/>
        <v>6.26</v>
      </c>
      <c r="BA26" s="71">
        <f t="shared" si="3"/>
        <v>266050</v>
      </c>
      <c r="BB26" s="63">
        <v>0</v>
      </c>
      <c r="BC26" s="66" t="s">
        <v>2451</v>
      </c>
      <c r="BD26" s="68">
        <v>1000000</v>
      </c>
      <c r="BE26" s="68">
        <v>0</v>
      </c>
      <c r="BF26" s="66" t="s">
        <v>436</v>
      </c>
      <c r="BG26" s="66" t="s">
        <v>519</v>
      </c>
      <c r="BH26" s="66" t="s">
        <v>441</v>
      </c>
      <c r="BI26" s="72" t="s">
        <v>2682</v>
      </c>
      <c r="BJ26" s="66" t="s">
        <v>731</v>
      </c>
      <c r="BK26" s="63"/>
      <c r="BL26" s="63"/>
      <c r="BM26" s="63"/>
      <c r="BN26" s="66" t="s">
        <v>732</v>
      </c>
      <c r="BO26" s="66"/>
      <c r="BP26" s="66">
        <v>3052461305</v>
      </c>
      <c r="BQ26" s="66" t="s">
        <v>519</v>
      </c>
      <c r="BR26" s="63" t="s">
        <v>2432</v>
      </c>
      <c r="BS26" s="66" t="s">
        <v>846</v>
      </c>
      <c r="BT26" s="66">
        <v>12</v>
      </c>
      <c r="BU26" s="75">
        <v>45214</v>
      </c>
      <c r="BV26" s="75">
        <v>45579</v>
      </c>
      <c r="BW26" s="66" t="s">
        <v>2435</v>
      </c>
      <c r="BX26" s="75">
        <v>45579</v>
      </c>
      <c r="BY26" s="75" t="s">
        <v>2425</v>
      </c>
      <c r="BZ26" s="75" t="s">
        <v>2425</v>
      </c>
      <c r="CA26" s="75"/>
      <c r="CB26" s="73">
        <v>45474</v>
      </c>
      <c r="CC26" s="73">
        <v>45488</v>
      </c>
      <c r="CD26" s="63" t="s">
        <v>362</v>
      </c>
      <c r="CE26" s="63" t="s">
        <v>1937</v>
      </c>
      <c r="CF26" s="66">
        <v>70877955</v>
      </c>
      <c r="CG26" s="66" t="s">
        <v>936</v>
      </c>
      <c r="CH26" s="72" t="s">
        <v>2682</v>
      </c>
      <c r="CI26" s="66" t="s">
        <v>1097</v>
      </c>
      <c r="CJ26" s="66" t="s">
        <v>441</v>
      </c>
      <c r="CK26" s="66">
        <v>3113152290</v>
      </c>
      <c r="CL26" s="63"/>
      <c r="CM26" s="77" t="s">
        <v>2556</v>
      </c>
      <c r="CN26" s="63"/>
      <c r="CO26" s="63"/>
      <c r="CP26" s="66"/>
      <c r="CQ26" s="66"/>
      <c r="CR26" s="63"/>
      <c r="CS26" s="66"/>
      <c r="CT26" s="66"/>
      <c r="CU26" s="63"/>
      <c r="CV26" s="66"/>
      <c r="CW26" s="66"/>
      <c r="CX26" s="63"/>
      <c r="CY26" s="63"/>
      <c r="CZ26" s="63"/>
      <c r="DA26" s="63"/>
      <c r="DB26" s="63"/>
      <c r="DC26" s="63"/>
      <c r="DD26" s="63"/>
      <c r="DE26" s="63"/>
      <c r="DF26" s="63"/>
      <c r="DG26" s="63"/>
      <c r="DH26" s="63"/>
      <c r="DI26" s="63"/>
      <c r="DJ26" s="63"/>
      <c r="DK26" s="63"/>
      <c r="DL26" s="63"/>
      <c r="DM26" s="63"/>
      <c r="DN26" s="63"/>
      <c r="DO26" s="63"/>
      <c r="DP26" s="63"/>
      <c r="DQ26" s="63"/>
      <c r="DR26" s="66" t="s">
        <v>362</v>
      </c>
      <c r="DS26" s="66">
        <v>43561953</v>
      </c>
      <c r="DT26" s="63" t="s">
        <v>1937</v>
      </c>
      <c r="DU26" s="66" t="s">
        <v>1459</v>
      </c>
      <c r="DV26" s="74">
        <v>1</v>
      </c>
      <c r="DW26" s="66" t="s">
        <v>1460</v>
      </c>
      <c r="DX26" s="66" t="s">
        <v>1280</v>
      </c>
      <c r="DY26" s="66">
        <v>3108257692</v>
      </c>
      <c r="DZ26" s="66"/>
      <c r="EA26" s="66" t="s">
        <v>2804</v>
      </c>
      <c r="EB26" s="66" t="s">
        <v>1281</v>
      </c>
      <c r="EC26" s="66" t="s">
        <v>441</v>
      </c>
      <c r="ED26" s="72" t="s">
        <v>2682</v>
      </c>
      <c r="EE26" s="66" t="s">
        <v>1751</v>
      </c>
      <c r="EF26" s="63">
        <v>43561953</v>
      </c>
      <c r="EG26" s="63" t="s">
        <v>1841</v>
      </c>
      <c r="EH26" s="66" t="s">
        <v>1685</v>
      </c>
      <c r="EI26" s="66" t="s">
        <v>1667</v>
      </c>
      <c r="EJ26" s="66">
        <v>36470264015</v>
      </c>
      <c r="EK26" s="66">
        <v>25</v>
      </c>
      <c r="EL26" s="66" t="s">
        <v>2887</v>
      </c>
      <c r="EM26" s="66"/>
      <c r="EN26" s="66"/>
      <c r="EO26" s="66"/>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t="s">
        <v>2436</v>
      </c>
      <c r="HY26" s="63" t="s">
        <v>2425</v>
      </c>
      <c r="HZ26" s="63" t="s">
        <v>2437</v>
      </c>
      <c r="IA26" s="63" t="s">
        <v>2425</v>
      </c>
      <c r="IB26" s="63" t="s">
        <v>2425</v>
      </c>
      <c r="IC26" s="63" t="s">
        <v>2425</v>
      </c>
      <c r="ID26" s="63" t="s">
        <v>2438</v>
      </c>
      <c r="IE26" s="63" t="s">
        <v>2425</v>
      </c>
      <c r="IF26" s="63" t="s">
        <v>2425</v>
      </c>
      <c r="IG26" s="63" t="s">
        <v>2425</v>
      </c>
      <c r="IH26" s="63" t="s">
        <v>2425</v>
      </c>
      <c r="II26" s="63" t="s">
        <v>2437</v>
      </c>
      <c r="IJ26" s="63" t="s">
        <v>2437</v>
      </c>
      <c r="IK26" s="63" t="s">
        <v>2437</v>
      </c>
      <c r="IL26" s="63" t="s">
        <v>2437</v>
      </c>
      <c r="IM26" s="63" t="s">
        <v>2425</v>
      </c>
      <c r="IN26" s="63" t="s">
        <v>2425</v>
      </c>
      <c r="IO26" s="63" t="s">
        <v>2437</v>
      </c>
      <c r="IP26" s="63" t="s">
        <v>2425</v>
      </c>
      <c r="IQ26" s="63" t="s">
        <v>2425</v>
      </c>
      <c r="IR26" s="63" t="s">
        <v>2425</v>
      </c>
      <c r="IS26" s="63" t="s">
        <v>2425</v>
      </c>
      <c r="IT26" s="63" t="s">
        <v>2437</v>
      </c>
      <c r="IU26" s="63" t="s">
        <v>2437</v>
      </c>
      <c r="IV26" s="63" t="s">
        <v>2437</v>
      </c>
      <c r="IW26" s="63" t="s">
        <v>2425</v>
      </c>
      <c r="IX26" s="63" t="s">
        <v>2425</v>
      </c>
      <c r="IY26" s="63" t="s">
        <v>2437</v>
      </c>
      <c r="IZ26" s="63" t="s">
        <v>2425</v>
      </c>
      <c r="JA26" s="63" t="s">
        <v>2444</v>
      </c>
      <c r="JB26" s="63" t="s">
        <v>2425</v>
      </c>
      <c r="JC26" s="63" t="s">
        <v>2425</v>
      </c>
      <c r="JD26" s="63" t="s">
        <v>2437</v>
      </c>
      <c r="JE26" s="63" t="s">
        <v>2445</v>
      </c>
      <c r="JF26" s="63"/>
      <c r="JG26" s="63"/>
    </row>
    <row r="27" spans="1:267" s="65" customFormat="1" ht="16.5" customHeight="1" x14ac:dyDescent="0.25">
      <c r="A27" s="80">
        <v>950</v>
      </c>
      <c r="B27" s="66">
        <v>1129505168</v>
      </c>
      <c r="C27" s="63" t="s">
        <v>2919</v>
      </c>
      <c r="D27" s="66">
        <v>950</v>
      </c>
      <c r="E27" s="64">
        <v>100779</v>
      </c>
      <c r="F27" s="64">
        <v>102083</v>
      </c>
      <c r="G27" s="64">
        <v>209059</v>
      </c>
      <c r="H27" s="64" t="s">
        <v>2431</v>
      </c>
      <c r="I27" s="63" t="s">
        <v>2424</v>
      </c>
      <c r="J27" s="63">
        <v>901114787</v>
      </c>
      <c r="K27" s="63" t="s">
        <v>2868</v>
      </c>
      <c r="L27" s="63"/>
      <c r="M27" s="63"/>
      <c r="N27" s="63" t="s">
        <v>2425</v>
      </c>
      <c r="O27" s="63" t="s">
        <v>2425</v>
      </c>
      <c r="P27" s="63" t="s">
        <v>2425</v>
      </c>
      <c r="Q27" s="63" t="s">
        <v>2445</v>
      </c>
      <c r="R27" s="63" t="s">
        <v>3483</v>
      </c>
      <c r="S27" s="66" t="s">
        <v>354</v>
      </c>
      <c r="T27" s="66">
        <v>20</v>
      </c>
      <c r="U27" s="63" t="s">
        <v>355</v>
      </c>
      <c r="V27" s="63">
        <v>10082321</v>
      </c>
      <c r="W27" s="66" t="s">
        <v>356</v>
      </c>
      <c r="X27" s="63" t="s">
        <v>2425</v>
      </c>
      <c r="Y27" s="63" t="s">
        <v>2425</v>
      </c>
      <c r="Z27" s="63" t="s">
        <v>361</v>
      </c>
      <c r="AA27" s="63"/>
      <c r="AB27" s="63"/>
      <c r="AC27" s="63"/>
      <c r="AD27" s="63" t="s">
        <v>362</v>
      </c>
      <c r="AE27" s="63" t="s">
        <v>1937</v>
      </c>
      <c r="AF27" s="66">
        <v>1129505168</v>
      </c>
      <c r="AG27" s="66" t="s">
        <v>2000</v>
      </c>
      <c r="AH27" s="63" t="s">
        <v>2001</v>
      </c>
      <c r="AI27" s="63" t="s">
        <v>2274</v>
      </c>
      <c r="AJ27" s="70">
        <v>1300000</v>
      </c>
      <c r="AK27" s="66"/>
      <c r="AL27" s="63"/>
      <c r="AM27" s="66"/>
      <c r="AN27" s="63"/>
      <c r="AO27" s="69">
        <f t="shared" si="0"/>
        <v>1300000</v>
      </c>
      <c r="AP27" s="63" t="s">
        <v>428</v>
      </c>
      <c r="AQ27" s="63" t="s">
        <v>429</v>
      </c>
      <c r="AR27" s="63" t="s">
        <v>2427</v>
      </c>
      <c r="AS27" s="66">
        <v>8</v>
      </c>
      <c r="AT27" s="63"/>
      <c r="AU27" s="66">
        <v>104000</v>
      </c>
      <c r="AV27" s="63">
        <v>0</v>
      </c>
      <c r="AW27" s="71">
        <v>0</v>
      </c>
      <c r="AX27" s="63">
        <v>1.74</v>
      </c>
      <c r="AY27" s="71">
        <f t="shared" si="2"/>
        <v>22620</v>
      </c>
      <c r="AZ27" s="63">
        <f t="shared" si="1"/>
        <v>6.26</v>
      </c>
      <c r="BA27" s="71">
        <f t="shared" si="3"/>
        <v>81380</v>
      </c>
      <c r="BB27" s="63">
        <v>0</v>
      </c>
      <c r="BC27" s="66" t="s">
        <v>2451</v>
      </c>
      <c r="BD27" s="68">
        <v>1000000</v>
      </c>
      <c r="BE27" s="68">
        <v>0</v>
      </c>
      <c r="BF27" s="66" t="s">
        <v>436</v>
      </c>
      <c r="BG27" s="66" t="s">
        <v>522</v>
      </c>
      <c r="BH27" s="66" t="s">
        <v>439</v>
      </c>
      <c r="BI27" s="72" t="s">
        <v>2687</v>
      </c>
      <c r="BJ27" s="66" t="s">
        <v>439</v>
      </c>
      <c r="BK27" s="63"/>
      <c r="BL27" s="63"/>
      <c r="BM27" s="63"/>
      <c r="BN27" s="66" t="s">
        <v>736</v>
      </c>
      <c r="BO27" s="66"/>
      <c r="BP27" s="66">
        <v>3136519680</v>
      </c>
      <c r="BQ27" s="66" t="s">
        <v>522</v>
      </c>
      <c r="BR27" s="63" t="s">
        <v>2449</v>
      </c>
      <c r="BS27" s="66" t="s">
        <v>846</v>
      </c>
      <c r="BT27" s="66">
        <v>12</v>
      </c>
      <c r="BU27" s="75">
        <v>45223</v>
      </c>
      <c r="BV27" s="75">
        <v>45588</v>
      </c>
      <c r="BW27" s="66" t="s">
        <v>2435</v>
      </c>
      <c r="BX27" s="75">
        <v>45588</v>
      </c>
      <c r="BY27" s="75" t="s">
        <v>2425</v>
      </c>
      <c r="BZ27" s="75" t="s">
        <v>2425</v>
      </c>
      <c r="CA27" s="75"/>
      <c r="CB27" s="73">
        <v>45474</v>
      </c>
      <c r="CC27" s="73">
        <v>45497</v>
      </c>
      <c r="CD27" s="63" t="s">
        <v>362</v>
      </c>
      <c r="CE27" s="63" t="s">
        <v>1937</v>
      </c>
      <c r="CF27" s="66">
        <v>1004370066</v>
      </c>
      <c r="CG27" s="66" t="s">
        <v>940</v>
      </c>
      <c r="CH27" s="72" t="s">
        <v>2687</v>
      </c>
      <c r="CI27" s="66" t="s">
        <v>1101</v>
      </c>
      <c r="CJ27" s="66" t="s">
        <v>439</v>
      </c>
      <c r="CK27" s="66">
        <v>3043307473</v>
      </c>
      <c r="CL27" s="63"/>
      <c r="CM27" s="77" t="s">
        <v>2729</v>
      </c>
      <c r="CN27" s="63"/>
      <c r="CO27" s="63"/>
      <c r="CP27" s="66"/>
      <c r="CQ27" s="66"/>
      <c r="CR27" s="63"/>
      <c r="CS27" s="66"/>
      <c r="CT27" s="66"/>
      <c r="CU27" s="63"/>
      <c r="CV27" s="66"/>
      <c r="CW27" s="66"/>
      <c r="CX27" s="63"/>
      <c r="CY27" s="63"/>
      <c r="CZ27" s="63"/>
      <c r="DA27" s="63"/>
      <c r="DB27" s="63"/>
      <c r="DC27" s="63"/>
      <c r="DD27" s="63"/>
      <c r="DE27" s="63"/>
      <c r="DF27" s="63"/>
      <c r="DG27" s="63"/>
      <c r="DH27" s="63"/>
      <c r="DI27" s="63"/>
      <c r="DJ27" s="63"/>
      <c r="DK27" s="63"/>
      <c r="DL27" s="63"/>
      <c r="DM27" s="63"/>
      <c r="DN27" s="63"/>
      <c r="DO27" s="63"/>
      <c r="DP27" s="63"/>
      <c r="DQ27" s="63"/>
      <c r="DR27" s="66" t="s">
        <v>362</v>
      </c>
      <c r="DS27" s="66">
        <v>43758971</v>
      </c>
      <c r="DT27" s="63" t="s">
        <v>1937</v>
      </c>
      <c r="DU27" s="66" t="s">
        <v>1451</v>
      </c>
      <c r="DV27" s="74">
        <v>1</v>
      </c>
      <c r="DW27" s="66" t="s">
        <v>2481</v>
      </c>
      <c r="DX27" s="66"/>
      <c r="DY27" s="66">
        <v>3052989986</v>
      </c>
      <c r="DZ27" s="66"/>
      <c r="EA27" s="66" t="s">
        <v>2859</v>
      </c>
      <c r="EB27" s="66" t="s">
        <v>1281</v>
      </c>
      <c r="EC27" s="66" t="s">
        <v>441</v>
      </c>
      <c r="ED27" s="72" t="s">
        <v>2682</v>
      </c>
      <c r="EE27" s="66" t="s">
        <v>1746</v>
      </c>
      <c r="EF27" s="63">
        <v>43758971</v>
      </c>
      <c r="EG27" s="63" t="s">
        <v>1841</v>
      </c>
      <c r="EH27" s="66" t="s">
        <v>1666</v>
      </c>
      <c r="EI27" s="66" t="s">
        <v>1667</v>
      </c>
      <c r="EJ27" s="66">
        <v>1797667095</v>
      </c>
      <c r="EK27" s="66">
        <v>30</v>
      </c>
      <c r="EL27" s="66" t="s">
        <v>2888</v>
      </c>
      <c r="EM27" s="66"/>
      <c r="EN27" s="66"/>
      <c r="EO27" s="66"/>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c r="HG27" s="63"/>
      <c r="HH27" s="63"/>
      <c r="HI27" s="63"/>
      <c r="HJ27" s="63"/>
      <c r="HK27" s="63"/>
      <c r="HL27" s="63"/>
      <c r="HM27" s="63"/>
      <c r="HN27" s="63"/>
      <c r="HO27" s="63"/>
      <c r="HP27" s="63"/>
      <c r="HQ27" s="63"/>
      <c r="HR27" s="63"/>
      <c r="HS27" s="63"/>
      <c r="HT27" s="63"/>
      <c r="HU27" s="63"/>
      <c r="HV27" s="63"/>
      <c r="HW27" s="63"/>
      <c r="HX27" s="63" t="s">
        <v>2436</v>
      </c>
      <c r="HY27" s="63" t="s">
        <v>2425</v>
      </c>
      <c r="HZ27" s="63" t="s">
        <v>2437</v>
      </c>
      <c r="IA27" s="63" t="s">
        <v>2425</v>
      </c>
      <c r="IB27" s="63" t="s">
        <v>2425</v>
      </c>
      <c r="IC27" s="63" t="s">
        <v>2425</v>
      </c>
      <c r="ID27" s="63" t="s">
        <v>2438</v>
      </c>
      <c r="IE27" s="63" t="s">
        <v>2425</v>
      </c>
      <c r="IF27" s="63" t="s">
        <v>2425</v>
      </c>
      <c r="IG27" s="63" t="s">
        <v>2425</v>
      </c>
      <c r="IH27" s="63" t="s">
        <v>2425</v>
      </c>
      <c r="II27" s="63" t="s">
        <v>2437</v>
      </c>
      <c r="IJ27" s="63" t="s">
        <v>2437</v>
      </c>
      <c r="IK27" s="63" t="s">
        <v>2437</v>
      </c>
      <c r="IL27" s="63" t="s">
        <v>2437</v>
      </c>
      <c r="IM27" s="63" t="s">
        <v>2425</v>
      </c>
      <c r="IN27" s="63" t="s">
        <v>2425</v>
      </c>
      <c r="IO27" s="63" t="s">
        <v>2437</v>
      </c>
      <c r="IP27" s="63" t="s">
        <v>2425</v>
      </c>
      <c r="IQ27" s="63" t="s">
        <v>2425</v>
      </c>
      <c r="IR27" s="63" t="s">
        <v>2425</v>
      </c>
      <c r="IS27" s="63" t="s">
        <v>2425</v>
      </c>
      <c r="IT27" s="63" t="s">
        <v>2437</v>
      </c>
      <c r="IU27" s="63" t="s">
        <v>2437</v>
      </c>
      <c r="IV27" s="63" t="s">
        <v>2437</v>
      </c>
      <c r="IW27" s="63" t="s">
        <v>2425</v>
      </c>
      <c r="IX27" s="63" t="s">
        <v>2425</v>
      </c>
      <c r="IY27" s="63" t="s">
        <v>2437</v>
      </c>
      <c r="IZ27" s="63" t="s">
        <v>2425</v>
      </c>
      <c r="JA27" s="63" t="s">
        <v>2444</v>
      </c>
      <c r="JB27" s="63" t="s">
        <v>2425</v>
      </c>
      <c r="JC27" s="63" t="s">
        <v>2444</v>
      </c>
      <c r="JD27" s="63" t="s">
        <v>2437</v>
      </c>
      <c r="JE27" s="63" t="s">
        <v>2445</v>
      </c>
      <c r="JF27" s="63"/>
      <c r="JG27" s="63"/>
    </row>
    <row r="28" spans="1:267" s="65" customFormat="1" ht="16.5" customHeight="1" x14ac:dyDescent="0.25">
      <c r="A28" s="80">
        <v>953</v>
      </c>
      <c r="B28" s="66">
        <v>1118291002</v>
      </c>
      <c r="C28" s="63" t="s">
        <v>2919</v>
      </c>
      <c r="D28" s="66">
        <v>953</v>
      </c>
      <c r="E28" s="64">
        <v>100781</v>
      </c>
      <c r="F28" s="64">
        <v>102085</v>
      </c>
      <c r="G28" s="64">
        <v>209061</v>
      </c>
      <c r="H28" s="64" t="s">
        <v>2430</v>
      </c>
      <c r="I28" s="63" t="s">
        <v>2424</v>
      </c>
      <c r="J28" s="63">
        <v>901114787</v>
      </c>
      <c r="K28" s="63" t="s">
        <v>2868</v>
      </c>
      <c r="L28" s="63"/>
      <c r="M28" s="63"/>
      <c r="N28" s="63" t="s">
        <v>2425</v>
      </c>
      <c r="O28" s="63" t="s">
        <v>2425</v>
      </c>
      <c r="P28" s="63" t="s">
        <v>2425</v>
      </c>
      <c r="Q28" s="63" t="s">
        <v>2445</v>
      </c>
      <c r="R28" s="63" t="s">
        <v>3483</v>
      </c>
      <c r="S28" s="66" t="s">
        <v>354</v>
      </c>
      <c r="T28" s="66">
        <v>20</v>
      </c>
      <c r="U28" s="63" t="s">
        <v>355</v>
      </c>
      <c r="V28" s="63">
        <v>10082323</v>
      </c>
      <c r="W28" s="66" t="s">
        <v>356</v>
      </c>
      <c r="X28" s="63" t="s">
        <v>2425</v>
      </c>
      <c r="Y28" s="63" t="s">
        <v>2425</v>
      </c>
      <c r="Z28" s="63" t="s">
        <v>361</v>
      </c>
      <c r="AA28" s="63"/>
      <c r="AB28" s="63"/>
      <c r="AC28" s="63"/>
      <c r="AD28" s="63" t="s">
        <v>362</v>
      </c>
      <c r="AE28" s="63" t="s">
        <v>1937</v>
      </c>
      <c r="AF28" s="66">
        <v>1118291002</v>
      </c>
      <c r="AG28" s="66" t="s">
        <v>2002</v>
      </c>
      <c r="AH28" s="63" t="s">
        <v>2003</v>
      </c>
      <c r="AI28" s="63" t="s">
        <v>2275</v>
      </c>
      <c r="AJ28" s="70">
        <v>1450000</v>
      </c>
      <c r="AK28" s="66"/>
      <c r="AL28" s="63"/>
      <c r="AM28" s="66"/>
      <c r="AN28" s="63"/>
      <c r="AO28" s="69">
        <f t="shared" si="0"/>
        <v>1450000</v>
      </c>
      <c r="AP28" s="63" t="s">
        <v>428</v>
      </c>
      <c r="AQ28" s="63" t="s">
        <v>429</v>
      </c>
      <c r="AR28" s="63" t="s">
        <v>2427</v>
      </c>
      <c r="AS28" s="66">
        <v>8</v>
      </c>
      <c r="AT28" s="63"/>
      <c r="AU28" s="66">
        <v>116000</v>
      </c>
      <c r="AV28" s="63">
        <v>0</v>
      </c>
      <c r="AW28" s="71">
        <v>0</v>
      </c>
      <c r="AX28" s="63">
        <v>1.74</v>
      </c>
      <c r="AY28" s="71">
        <f t="shared" si="2"/>
        <v>25230</v>
      </c>
      <c r="AZ28" s="63">
        <f t="shared" si="1"/>
        <v>6.26</v>
      </c>
      <c r="BA28" s="71">
        <f t="shared" si="3"/>
        <v>90770</v>
      </c>
      <c r="BB28" s="63">
        <v>0</v>
      </c>
      <c r="BC28" s="66" t="s">
        <v>2451</v>
      </c>
      <c r="BD28" s="68">
        <v>1000000</v>
      </c>
      <c r="BE28" s="68">
        <v>0</v>
      </c>
      <c r="BF28" s="66" t="s">
        <v>436</v>
      </c>
      <c r="BG28" s="66" t="s">
        <v>524</v>
      </c>
      <c r="BH28" s="66" t="s">
        <v>441</v>
      </c>
      <c r="BI28" s="72" t="s">
        <v>2682</v>
      </c>
      <c r="BJ28" s="66" t="s">
        <v>738</v>
      </c>
      <c r="BK28" s="63"/>
      <c r="BL28" s="63"/>
      <c r="BM28" s="63"/>
      <c r="BN28" s="66" t="s">
        <v>739</v>
      </c>
      <c r="BO28" s="66"/>
      <c r="BP28" s="66">
        <v>3246594404</v>
      </c>
      <c r="BQ28" s="66" t="s">
        <v>524</v>
      </c>
      <c r="BR28" s="63" t="s">
        <v>2432</v>
      </c>
      <c r="BS28" s="66" t="s">
        <v>846</v>
      </c>
      <c r="BT28" s="66">
        <v>12</v>
      </c>
      <c r="BU28" s="75">
        <v>45233</v>
      </c>
      <c r="BV28" s="75">
        <v>45598</v>
      </c>
      <c r="BW28" s="66" t="s">
        <v>2435</v>
      </c>
      <c r="BX28" s="75">
        <v>45598</v>
      </c>
      <c r="BY28" s="75" t="s">
        <v>2425</v>
      </c>
      <c r="BZ28" s="75" t="s">
        <v>2425</v>
      </c>
      <c r="CA28" s="75"/>
      <c r="CB28" s="73">
        <v>45474</v>
      </c>
      <c r="CC28" s="73">
        <v>45476</v>
      </c>
      <c r="CD28" s="63" t="s">
        <v>362</v>
      </c>
      <c r="CE28" s="63" t="s">
        <v>1937</v>
      </c>
      <c r="CF28" s="66">
        <v>16139666</v>
      </c>
      <c r="CG28" s="66" t="s">
        <v>942</v>
      </c>
      <c r="CH28" s="72" t="s">
        <v>2682</v>
      </c>
      <c r="CI28" s="66" t="s">
        <v>1104</v>
      </c>
      <c r="CJ28" s="66" t="s">
        <v>441</v>
      </c>
      <c r="CK28" s="66">
        <v>3117272224</v>
      </c>
      <c r="CL28" s="63"/>
      <c r="CM28" s="77" t="s">
        <v>2537</v>
      </c>
      <c r="CN28" s="63"/>
      <c r="CO28" s="63"/>
      <c r="CP28" s="66"/>
      <c r="CQ28" s="66"/>
      <c r="CR28" s="63"/>
      <c r="CS28" s="66"/>
      <c r="CT28" s="66"/>
      <c r="CU28" s="63"/>
      <c r="CV28" s="66"/>
      <c r="CW28" s="66"/>
      <c r="CX28" s="63"/>
      <c r="CY28" s="63"/>
      <c r="CZ28" s="63"/>
      <c r="DA28" s="63"/>
      <c r="DB28" s="63"/>
      <c r="DC28" s="63"/>
      <c r="DD28" s="63"/>
      <c r="DE28" s="63"/>
      <c r="DF28" s="63"/>
      <c r="DG28" s="63"/>
      <c r="DH28" s="63"/>
      <c r="DI28" s="63"/>
      <c r="DJ28" s="63"/>
      <c r="DK28" s="63"/>
      <c r="DL28" s="63"/>
      <c r="DM28" s="63"/>
      <c r="DN28" s="63"/>
      <c r="DO28" s="63"/>
      <c r="DP28" s="63"/>
      <c r="DQ28" s="63"/>
      <c r="DR28" s="66" t="s">
        <v>362</v>
      </c>
      <c r="DS28" s="66">
        <v>42888456</v>
      </c>
      <c r="DT28" s="63" t="s">
        <v>1937</v>
      </c>
      <c r="DU28" s="66" t="s">
        <v>1468</v>
      </c>
      <c r="DV28" s="74">
        <v>1</v>
      </c>
      <c r="DW28" s="66" t="s">
        <v>1469</v>
      </c>
      <c r="DX28" s="63"/>
      <c r="DY28" s="66">
        <v>3188980265</v>
      </c>
      <c r="DZ28" s="66">
        <v>3188017044</v>
      </c>
      <c r="EA28" s="66" t="s">
        <v>2807</v>
      </c>
      <c r="EB28" s="66" t="s">
        <v>1281</v>
      </c>
      <c r="EC28" s="66" t="s">
        <v>441</v>
      </c>
      <c r="ED28" s="72" t="s">
        <v>2682</v>
      </c>
      <c r="EE28" s="66" t="s">
        <v>1468</v>
      </c>
      <c r="EF28" s="63">
        <v>42888456</v>
      </c>
      <c r="EG28" s="63" t="s">
        <v>1841</v>
      </c>
      <c r="EH28" s="66" t="s">
        <v>1666</v>
      </c>
      <c r="EI28" s="66" t="s">
        <v>1667</v>
      </c>
      <c r="EJ28" s="66">
        <v>1956776364</v>
      </c>
      <c r="EK28" s="66">
        <v>10</v>
      </c>
      <c r="EL28" s="66" t="s">
        <v>2885</v>
      </c>
      <c r="EM28" s="66"/>
      <c r="EN28" s="66"/>
      <c r="EO28" s="66"/>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t="s">
        <v>2436</v>
      </c>
      <c r="HY28" s="63" t="s">
        <v>2425</v>
      </c>
      <c r="HZ28" s="63" t="s">
        <v>2437</v>
      </c>
      <c r="IA28" s="63" t="s">
        <v>2425</v>
      </c>
      <c r="IB28" s="63" t="s">
        <v>2425</v>
      </c>
      <c r="IC28" s="63" t="s">
        <v>2425</v>
      </c>
      <c r="ID28" s="63" t="s">
        <v>2438</v>
      </c>
      <c r="IE28" s="63" t="s">
        <v>2425</v>
      </c>
      <c r="IF28" s="63" t="s">
        <v>2425</v>
      </c>
      <c r="IG28" s="63" t="s">
        <v>2425</v>
      </c>
      <c r="IH28" s="63" t="s">
        <v>2425</v>
      </c>
      <c r="II28" s="63" t="s">
        <v>2437</v>
      </c>
      <c r="IJ28" s="63" t="s">
        <v>2437</v>
      </c>
      <c r="IK28" s="63" t="s">
        <v>2437</v>
      </c>
      <c r="IL28" s="63" t="s">
        <v>2437</v>
      </c>
      <c r="IM28" s="63" t="s">
        <v>2425</v>
      </c>
      <c r="IN28" s="63" t="s">
        <v>2425</v>
      </c>
      <c r="IO28" s="63" t="s">
        <v>2437</v>
      </c>
      <c r="IP28" s="63" t="s">
        <v>2425</v>
      </c>
      <c r="IQ28" s="63" t="s">
        <v>2425</v>
      </c>
      <c r="IR28" s="63" t="s">
        <v>2425</v>
      </c>
      <c r="IS28" s="63" t="s">
        <v>2425</v>
      </c>
      <c r="IT28" s="63" t="s">
        <v>2425</v>
      </c>
      <c r="IU28" s="63" t="s">
        <v>2437</v>
      </c>
      <c r="IV28" s="63" t="s">
        <v>2437</v>
      </c>
      <c r="IW28" s="63" t="s">
        <v>2425</v>
      </c>
      <c r="IX28" s="63" t="s">
        <v>2425</v>
      </c>
      <c r="IY28" s="63" t="s">
        <v>2437</v>
      </c>
      <c r="IZ28" s="63" t="s">
        <v>2425</v>
      </c>
      <c r="JA28" s="63" t="s">
        <v>2444</v>
      </c>
      <c r="JB28" s="63" t="s">
        <v>2425</v>
      </c>
      <c r="JC28" s="63" t="s">
        <v>2425</v>
      </c>
      <c r="JD28" s="63" t="s">
        <v>2437</v>
      </c>
      <c r="JE28" s="63" t="s">
        <v>2445</v>
      </c>
      <c r="JF28" s="63"/>
      <c r="JG28" s="63"/>
    </row>
    <row r="29" spans="1:267" s="65" customFormat="1" ht="16.5" customHeight="1" x14ac:dyDescent="0.25">
      <c r="A29" s="80">
        <v>981</v>
      </c>
      <c r="B29" s="66">
        <v>7388209</v>
      </c>
      <c r="C29" s="63" t="s">
        <v>2919</v>
      </c>
      <c r="D29" s="66">
        <v>981</v>
      </c>
      <c r="E29" s="64">
        <v>100793</v>
      </c>
      <c r="F29" s="64">
        <v>102097</v>
      </c>
      <c r="G29" s="64">
        <v>209073</v>
      </c>
      <c r="H29" s="64" t="s">
        <v>2430</v>
      </c>
      <c r="I29" s="63" t="s">
        <v>2424</v>
      </c>
      <c r="J29" s="63">
        <v>901114787</v>
      </c>
      <c r="K29" s="63" t="s">
        <v>2868</v>
      </c>
      <c r="L29" s="63"/>
      <c r="M29" s="63"/>
      <c r="N29" s="63" t="s">
        <v>2425</v>
      </c>
      <c r="O29" s="63" t="s">
        <v>2425</v>
      </c>
      <c r="P29" s="63" t="s">
        <v>2425</v>
      </c>
      <c r="Q29" s="63" t="s">
        <v>2445</v>
      </c>
      <c r="R29" s="63" t="s">
        <v>3483</v>
      </c>
      <c r="S29" s="66" t="s">
        <v>354</v>
      </c>
      <c r="T29" s="66">
        <v>20</v>
      </c>
      <c r="U29" s="63" t="s">
        <v>355</v>
      </c>
      <c r="V29" s="63">
        <v>10082335</v>
      </c>
      <c r="W29" s="66" t="s">
        <v>359</v>
      </c>
      <c r="X29" s="63" t="s">
        <v>2426</v>
      </c>
      <c r="Y29" s="63" t="s">
        <v>2425</v>
      </c>
      <c r="Z29" s="63" t="s">
        <v>361</v>
      </c>
      <c r="AA29" s="63"/>
      <c r="AB29" s="63"/>
      <c r="AC29" s="63"/>
      <c r="AD29" s="63" t="s">
        <v>2633</v>
      </c>
      <c r="AE29" s="63" t="s">
        <v>2666</v>
      </c>
      <c r="AF29" s="66">
        <v>7388209</v>
      </c>
      <c r="AG29" s="66" t="s">
        <v>2007</v>
      </c>
      <c r="AH29" s="63" t="s">
        <v>2008</v>
      </c>
      <c r="AI29" s="63" t="s">
        <v>2278</v>
      </c>
      <c r="AJ29" s="70">
        <v>1700000</v>
      </c>
      <c r="AK29" s="66"/>
      <c r="AL29" s="63"/>
      <c r="AM29" s="66"/>
      <c r="AN29" s="63"/>
      <c r="AO29" s="69">
        <f t="shared" si="0"/>
        <v>1700000</v>
      </c>
      <c r="AP29" s="63" t="s">
        <v>428</v>
      </c>
      <c r="AQ29" s="63" t="s">
        <v>429</v>
      </c>
      <c r="AR29" s="63" t="s">
        <v>2427</v>
      </c>
      <c r="AS29" s="66">
        <v>9</v>
      </c>
      <c r="AT29" s="63"/>
      <c r="AU29" s="66">
        <v>153000</v>
      </c>
      <c r="AV29" s="63">
        <v>0</v>
      </c>
      <c r="AW29" s="71">
        <v>0</v>
      </c>
      <c r="AX29" s="63">
        <v>1.74</v>
      </c>
      <c r="AY29" s="71">
        <f t="shared" si="2"/>
        <v>29579.999999999996</v>
      </c>
      <c r="AZ29" s="63">
        <f t="shared" si="1"/>
        <v>7.26</v>
      </c>
      <c r="BA29" s="71">
        <f t="shared" si="3"/>
        <v>123420</v>
      </c>
      <c r="BB29" s="63">
        <v>0</v>
      </c>
      <c r="BC29" s="66" t="s">
        <v>2451</v>
      </c>
      <c r="BD29" s="68">
        <v>1000000</v>
      </c>
      <c r="BE29" s="68">
        <v>0</v>
      </c>
      <c r="BF29" s="66" t="s">
        <v>437</v>
      </c>
      <c r="BG29" s="66" t="s">
        <v>534</v>
      </c>
      <c r="BH29" s="66" t="s">
        <v>481</v>
      </c>
      <c r="BI29" s="72" t="s">
        <v>2685</v>
      </c>
      <c r="BJ29" s="66" t="s">
        <v>753</v>
      </c>
      <c r="BK29" s="63"/>
      <c r="BL29" s="63"/>
      <c r="BM29" s="63"/>
      <c r="BN29" s="66" t="s">
        <v>754</v>
      </c>
      <c r="BO29" s="66"/>
      <c r="BP29" s="66">
        <v>3053253904</v>
      </c>
      <c r="BQ29" s="66" t="s">
        <v>534</v>
      </c>
      <c r="BR29" s="63" t="s">
        <v>2434</v>
      </c>
      <c r="BS29" s="66" t="s">
        <v>846</v>
      </c>
      <c r="BT29" s="66">
        <v>12</v>
      </c>
      <c r="BU29" s="75">
        <v>45267</v>
      </c>
      <c r="BV29" s="75">
        <v>45632</v>
      </c>
      <c r="BW29" s="66" t="s">
        <v>2435</v>
      </c>
      <c r="BX29" s="75">
        <v>45632</v>
      </c>
      <c r="BY29" s="75" t="s">
        <v>2425</v>
      </c>
      <c r="BZ29" s="75" t="s">
        <v>2425</v>
      </c>
      <c r="CA29" s="75"/>
      <c r="CB29" s="73">
        <v>45474</v>
      </c>
      <c r="CC29" s="73">
        <v>45480</v>
      </c>
      <c r="CD29" s="63" t="s">
        <v>362</v>
      </c>
      <c r="CE29" s="63" t="s">
        <v>1937</v>
      </c>
      <c r="CF29" s="66">
        <v>1036649485</v>
      </c>
      <c r="CG29" s="66" t="s">
        <v>954</v>
      </c>
      <c r="CH29" s="72" t="s">
        <v>2685</v>
      </c>
      <c r="CI29" s="66" t="s">
        <v>1117</v>
      </c>
      <c r="CJ29" s="66" t="s">
        <v>481</v>
      </c>
      <c r="CK29" s="66">
        <v>3133757282</v>
      </c>
      <c r="CL29" s="63"/>
      <c r="CM29" s="77" t="s">
        <v>2667</v>
      </c>
      <c r="CN29" s="66" t="s">
        <v>362</v>
      </c>
      <c r="CO29" s="63" t="s">
        <v>1937</v>
      </c>
      <c r="CP29" s="66">
        <v>6788582</v>
      </c>
      <c r="CQ29" s="66" t="s">
        <v>1210</v>
      </c>
      <c r="CR29" s="72" t="s">
        <v>2685</v>
      </c>
      <c r="CS29" s="66" t="s">
        <v>1117</v>
      </c>
      <c r="CT29" s="66" t="s">
        <v>481</v>
      </c>
      <c r="CU29" s="63"/>
      <c r="CV29" s="66">
        <v>313720531</v>
      </c>
      <c r="CW29" s="66" t="s">
        <v>1256</v>
      </c>
      <c r="CX29" s="63"/>
      <c r="CY29" s="63"/>
      <c r="CZ29" s="63"/>
      <c r="DA29" s="63"/>
      <c r="DB29" s="63"/>
      <c r="DC29" s="63"/>
      <c r="DD29" s="63"/>
      <c r="DE29" s="63"/>
      <c r="DF29" s="63"/>
      <c r="DG29" s="63"/>
      <c r="DH29" s="63"/>
      <c r="DI29" s="63"/>
      <c r="DJ29" s="63"/>
      <c r="DK29" s="63"/>
      <c r="DL29" s="63"/>
      <c r="DM29" s="63"/>
      <c r="DN29" s="63"/>
      <c r="DO29" s="63"/>
      <c r="DP29" s="63"/>
      <c r="DQ29" s="63"/>
      <c r="DR29" s="66" t="s">
        <v>362</v>
      </c>
      <c r="DS29" s="66">
        <v>19053638</v>
      </c>
      <c r="DT29" s="63" t="s">
        <v>1937</v>
      </c>
      <c r="DU29" s="66" t="s">
        <v>1286</v>
      </c>
      <c r="DV29" s="74">
        <v>1</v>
      </c>
      <c r="DW29" s="66" t="s">
        <v>1287</v>
      </c>
      <c r="DX29" s="66" t="s">
        <v>1288</v>
      </c>
      <c r="DY29" s="66">
        <v>3104446136</v>
      </c>
      <c r="DZ29" s="66"/>
      <c r="EA29" s="66" t="s">
        <v>2754</v>
      </c>
      <c r="EB29" s="66" t="s">
        <v>1281</v>
      </c>
      <c r="EC29" s="66" t="s">
        <v>441</v>
      </c>
      <c r="ED29" s="72" t="s">
        <v>2682</v>
      </c>
      <c r="EE29" s="66" t="s">
        <v>1668</v>
      </c>
      <c r="EF29" s="63">
        <v>19053638</v>
      </c>
      <c r="EG29" s="63" t="s">
        <v>1841</v>
      </c>
      <c r="EH29" s="66" t="s">
        <v>1666</v>
      </c>
      <c r="EI29" s="66" t="s">
        <v>1667</v>
      </c>
      <c r="EJ29" s="66">
        <v>10052464685</v>
      </c>
      <c r="EK29" s="66">
        <v>10</v>
      </c>
      <c r="EL29" s="66" t="s">
        <v>2886</v>
      </c>
      <c r="EM29" s="66"/>
      <c r="EN29" s="66"/>
      <c r="EO29" s="66"/>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t="s">
        <v>2436</v>
      </c>
      <c r="HY29" s="63" t="s">
        <v>2425</v>
      </c>
      <c r="HZ29" s="63" t="s">
        <v>2437</v>
      </c>
      <c r="IA29" s="63" t="s">
        <v>2425</v>
      </c>
      <c r="IB29" s="63" t="s">
        <v>2425</v>
      </c>
      <c r="IC29" s="63" t="s">
        <v>2425</v>
      </c>
      <c r="ID29" s="63" t="s">
        <v>2438</v>
      </c>
      <c r="IE29" s="63" t="s">
        <v>2425</v>
      </c>
      <c r="IF29" s="63" t="s">
        <v>2425</v>
      </c>
      <c r="IG29" s="63" t="s">
        <v>2425</v>
      </c>
      <c r="IH29" s="63" t="s">
        <v>2425</v>
      </c>
      <c r="II29" s="63" t="s">
        <v>2437</v>
      </c>
      <c r="IJ29" s="63" t="s">
        <v>2437</v>
      </c>
      <c r="IK29" s="63" t="s">
        <v>2437</v>
      </c>
      <c r="IL29" s="63" t="s">
        <v>2437</v>
      </c>
      <c r="IM29" s="63" t="s">
        <v>2425</v>
      </c>
      <c r="IN29" s="63" t="s">
        <v>2425</v>
      </c>
      <c r="IO29" s="63" t="s">
        <v>2437</v>
      </c>
      <c r="IP29" s="63" t="s">
        <v>2425</v>
      </c>
      <c r="IQ29" s="63" t="s">
        <v>2425</v>
      </c>
      <c r="IR29" s="63" t="s">
        <v>2425</v>
      </c>
      <c r="IS29" s="63" t="s">
        <v>2425</v>
      </c>
      <c r="IT29" s="63" t="s">
        <v>2425</v>
      </c>
      <c r="IU29" s="63" t="s">
        <v>2437</v>
      </c>
      <c r="IV29" s="63" t="s">
        <v>2437</v>
      </c>
      <c r="IW29" s="63" t="s">
        <v>2425</v>
      </c>
      <c r="IX29" s="63" t="s">
        <v>2425</v>
      </c>
      <c r="IY29" s="63" t="s">
        <v>2437</v>
      </c>
      <c r="IZ29" s="63" t="s">
        <v>2425</v>
      </c>
      <c r="JA29" s="63" t="s">
        <v>2437</v>
      </c>
      <c r="JB29" s="63" t="s">
        <v>2425</v>
      </c>
      <c r="JC29" s="63" t="s">
        <v>2444</v>
      </c>
      <c r="JD29" s="63" t="s">
        <v>2437</v>
      </c>
      <c r="JE29" s="63" t="s">
        <v>2445</v>
      </c>
      <c r="JF29" s="63"/>
      <c r="JG29" s="63"/>
    </row>
    <row r="30" spans="1:267" s="65" customFormat="1" ht="16.5" customHeight="1" x14ac:dyDescent="0.25">
      <c r="A30" s="80">
        <v>983</v>
      </c>
      <c r="B30" s="66">
        <v>43868149</v>
      </c>
      <c r="C30" s="63" t="s">
        <v>2919</v>
      </c>
      <c r="D30" s="66">
        <v>983</v>
      </c>
      <c r="E30" s="64">
        <v>100795</v>
      </c>
      <c r="F30" s="64">
        <v>102099</v>
      </c>
      <c r="G30" s="64">
        <v>209075</v>
      </c>
      <c r="H30" s="64" t="s">
        <v>2430</v>
      </c>
      <c r="I30" s="63" t="s">
        <v>2424</v>
      </c>
      <c r="J30" s="63">
        <v>901114787</v>
      </c>
      <c r="K30" s="63" t="s">
        <v>2868</v>
      </c>
      <c r="L30" s="63"/>
      <c r="M30" s="63"/>
      <c r="N30" s="63" t="s">
        <v>2425</v>
      </c>
      <c r="O30" s="63" t="s">
        <v>2425</v>
      </c>
      <c r="P30" s="63" t="s">
        <v>2425</v>
      </c>
      <c r="Q30" s="63" t="s">
        <v>2445</v>
      </c>
      <c r="R30" s="63" t="s">
        <v>3483</v>
      </c>
      <c r="S30" s="66" t="s">
        <v>354</v>
      </c>
      <c r="T30" s="66">
        <v>20</v>
      </c>
      <c r="U30" s="63" t="s">
        <v>355</v>
      </c>
      <c r="V30" s="63">
        <v>10082337</v>
      </c>
      <c r="W30" s="66" t="s">
        <v>358</v>
      </c>
      <c r="X30" s="63" t="s">
        <v>2425</v>
      </c>
      <c r="Y30" s="63" t="s">
        <v>2425</v>
      </c>
      <c r="Z30" s="63" t="s">
        <v>361</v>
      </c>
      <c r="AA30" s="63"/>
      <c r="AB30" s="63"/>
      <c r="AC30" s="63"/>
      <c r="AD30" s="63" t="s">
        <v>362</v>
      </c>
      <c r="AE30" s="63" t="s">
        <v>1937</v>
      </c>
      <c r="AF30" s="66">
        <v>43868149</v>
      </c>
      <c r="AG30" s="66" t="s">
        <v>2009</v>
      </c>
      <c r="AH30" s="63" t="s">
        <v>387</v>
      </c>
      <c r="AI30" s="63" t="s">
        <v>2279</v>
      </c>
      <c r="AJ30" s="70">
        <v>650000</v>
      </c>
      <c r="AK30" s="66"/>
      <c r="AL30" s="63"/>
      <c r="AM30" s="66"/>
      <c r="AN30" s="63"/>
      <c r="AO30" s="69">
        <f t="shared" si="0"/>
        <v>650000</v>
      </c>
      <c r="AP30" s="63" t="s">
        <v>428</v>
      </c>
      <c r="AQ30" s="63" t="s">
        <v>429</v>
      </c>
      <c r="AR30" s="63" t="s">
        <v>2427</v>
      </c>
      <c r="AS30" s="66">
        <v>8</v>
      </c>
      <c r="AT30" s="63"/>
      <c r="AU30" s="66">
        <v>52000</v>
      </c>
      <c r="AV30" s="63">
        <v>0</v>
      </c>
      <c r="AW30" s="71">
        <v>0</v>
      </c>
      <c r="AX30" s="63">
        <v>1.74</v>
      </c>
      <c r="AY30" s="71">
        <f t="shared" si="2"/>
        <v>11310</v>
      </c>
      <c r="AZ30" s="63">
        <f t="shared" si="1"/>
        <v>6.26</v>
      </c>
      <c r="BA30" s="71">
        <f t="shared" si="3"/>
        <v>40690</v>
      </c>
      <c r="BB30" s="63">
        <v>0</v>
      </c>
      <c r="BC30" s="66" t="s">
        <v>2451</v>
      </c>
      <c r="BD30" s="68">
        <v>1000000</v>
      </c>
      <c r="BE30" s="68">
        <v>0</v>
      </c>
      <c r="BF30" s="66" t="s">
        <v>436</v>
      </c>
      <c r="BG30" s="66" t="s">
        <v>536</v>
      </c>
      <c r="BH30" s="66" t="s">
        <v>441</v>
      </c>
      <c r="BI30" s="72" t="s">
        <v>2682</v>
      </c>
      <c r="BJ30" s="66" t="s">
        <v>756</v>
      </c>
      <c r="BK30" s="63"/>
      <c r="BL30" s="63"/>
      <c r="BM30" s="63"/>
      <c r="BN30" s="66" t="s">
        <v>757</v>
      </c>
      <c r="BO30" s="66"/>
      <c r="BP30" s="66">
        <v>3177654583</v>
      </c>
      <c r="BQ30" s="66" t="s">
        <v>536</v>
      </c>
      <c r="BR30" s="63" t="s">
        <v>2432</v>
      </c>
      <c r="BS30" s="66" t="s">
        <v>846</v>
      </c>
      <c r="BT30" s="66">
        <v>12</v>
      </c>
      <c r="BU30" s="75">
        <v>45274</v>
      </c>
      <c r="BV30" s="75">
        <v>45639</v>
      </c>
      <c r="BW30" s="66" t="s">
        <v>2435</v>
      </c>
      <c r="BX30" s="75">
        <v>45639</v>
      </c>
      <c r="BY30" s="75" t="s">
        <v>2425</v>
      </c>
      <c r="BZ30" s="75" t="s">
        <v>2425</v>
      </c>
      <c r="CA30" s="75"/>
      <c r="CB30" s="73">
        <v>45474</v>
      </c>
      <c r="CC30" s="73">
        <v>45487</v>
      </c>
      <c r="CD30" s="63" t="s">
        <v>362</v>
      </c>
      <c r="CE30" s="63" t="s">
        <v>1937</v>
      </c>
      <c r="CF30" s="66">
        <v>43871518</v>
      </c>
      <c r="CG30" s="66" t="s">
        <v>956</v>
      </c>
      <c r="CH30" s="72" t="s">
        <v>2682</v>
      </c>
      <c r="CI30" s="66" t="s">
        <v>1119</v>
      </c>
      <c r="CJ30" s="66" t="s">
        <v>441</v>
      </c>
      <c r="CK30" s="66">
        <v>3193602033</v>
      </c>
      <c r="CL30" s="63"/>
      <c r="CM30" s="77" t="s">
        <v>2712</v>
      </c>
      <c r="CN30" s="63"/>
      <c r="CO30" s="63"/>
      <c r="CP30" s="66"/>
      <c r="CQ30" s="66"/>
      <c r="CR30" s="63"/>
      <c r="CS30" s="66"/>
      <c r="CT30" s="66"/>
      <c r="CU30" s="63"/>
      <c r="CV30" s="66"/>
      <c r="CW30" s="66"/>
      <c r="CX30" s="63"/>
      <c r="CY30" s="63"/>
      <c r="CZ30" s="63"/>
      <c r="DA30" s="63"/>
      <c r="DB30" s="63"/>
      <c r="DC30" s="63"/>
      <c r="DD30" s="63"/>
      <c r="DE30" s="63"/>
      <c r="DF30" s="63"/>
      <c r="DG30" s="63"/>
      <c r="DH30" s="63"/>
      <c r="DI30" s="63"/>
      <c r="DJ30" s="63"/>
      <c r="DK30" s="63"/>
      <c r="DL30" s="63"/>
      <c r="DM30" s="63"/>
      <c r="DN30" s="63"/>
      <c r="DO30" s="63"/>
      <c r="DP30" s="63"/>
      <c r="DQ30" s="63"/>
      <c r="DR30" s="66" t="s">
        <v>362</v>
      </c>
      <c r="DS30" s="66">
        <v>1126784562</v>
      </c>
      <c r="DT30" s="63" t="s">
        <v>1937</v>
      </c>
      <c r="DU30" s="66" t="s">
        <v>1497</v>
      </c>
      <c r="DV30" s="74">
        <v>1</v>
      </c>
      <c r="DW30" s="66" t="s">
        <v>1498</v>
      </c>
      <c r="DX30" s="66"/>
      <c r="DY30" s="66">
        <v>3025960659</v>
      </c>
      <c r="DZ30" s="66"/>
      <c r="EA30" s="66" t="s">
        <v>2811</v>
      </c>
      <c r="EB30" s="66" t="s">
        <v>1281</v>
      </c>
      <c r="EC30" s="66" t="s">
        <v>441</v>
      </c>
      <c r="ED30" s="72" t="s">
        <v>2682</v>
      </c>
      <c r="EE30" s="66" t="s">
        <v>1765</v>
      </c>
      <c r="EF30" s="63">
        <v>1126784562</v>
      </c>
      <c r="EG30" s="63" t="s">
        <v>1841</v>
      </c>
      <c r="EH30" s="66" t="s">
        <v>1666</v>
      </c>
      <c r="EI30" s="66" t="s">
        <v>1667</v>
      </c>
      <c r="EJ30" s="66">
        <v>60981485885</v>
      </c>
      <c r="EK30" s="66">
        <v>20</v>
      </c>
      <c r="EL30" s="66" t="s">
        <v>2887</v>
      </c>
      <c r="EM30" s="66"/>
      <c r="EN30" s="66"/>
      <c r="EO30" s="66"/>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t="s">
        <v>2436</v>
      </c>
      <c r="HY30" s="63" t="s">
        <v>2425</v>
      </c>
      <c r="HZ30" s="63" t="s">
        <v>2437</v>
      </c>
      <c r="IA30" s="63" t="s">
        <v>2425</v>
      </c>
      <c r="IB30" s="63" t="s">
        <v>2425</v>
      </c>
      <c r="IC30" s="63" t="s">
        <v>2425</v>
      </c>
      <c r="ID30" s="63" t="s">
        <v>2438</v>
      </c>
      <c r="IE30" s="63" t="s">
        <v>2425</v>
      </c>
      <c r="IF30" s="63" t="s">
        <v>2425</v>
      </c>
      <c r="IG30" s="63" t="s">
        <v>2425</v>
      </c>
      <c r="IH30" s="63" t="s">
        <v>2425</v>
      </c>
      <c r="II30" s="63" t="s">
        <v>2437</v>
      </c>
      <c r="IJ30" s="63" t="s">
        <v>2437</v>
      </c>
      <c r="IK30" s="63" t="s">
        <v>2437</v>
      </c>
      <c r="IL30" s="63" t="s">
        <v>2437</v>
      </c>
      <c r="IM30" s="63" t="s">
        <v>2425</v>
      </c>
      <c r="IN30" s="63" t="s">
        <v>2425</v>
      </c>
      <c r="IO30" s="63" t="s">
        <v>2437</v>
      </c>
      <c r="IP30" s="63" t="s">
        <v>2425</v>
      </c>
      <c r="IQ30" s="63" t="s">
        <v>2425</v>
      </c>
      <c r="IR30" s="63" t="s">
        <v>2425</v>
      </c>
      <c r="IS30" s="63" t="s">
        <v>2425</v>
      </c>
      <c r="IT30" s="63" t="s">
        <v>2437</v>
      </c>
      <c r="IU30" s="63" t="s">
        <v>2437</v>
      </c>
      <c r="IV30" s="63" t="s">
        <v>2437</v>
      </c>
      <c r="IW30" s="63" t="s">
        <v>2425</v>
      </c>
      <c r="IX30" s="63" t="s">
        <v>2425</v>
      </c>
      <c r="IY30" s="63" t="s">
        <v>2437</v>
      </c>
      <c r="IZ30" s="63" t="s">
        <v>2425</v>
      </c>
      <c r="JA30" s="63" t="s">
        <v>2437</v>
      </c>
      <c r="JB30" s="63" t="s">
        <v>2425</v>
      </c>
      <c r="JC30" s="63" t="s">
        <v>2444</v>
      </c>
      <c r="JD30" s="63" t="s">
        <v>2437</v>
      </c>
      <c r="JE30" s="63" t="s">
        <v>2445</v>
      </c>
      <c r="JF30" s="63"/>
      <c r="JG30" s="63"/>
    </row>
    <row r="31" spans="1:267" s="65" customFormat="1" ht="16.5" customHeight="1" x14ac:dyDescent="0.25">
      <c r="A31" s="80">
        <v>992</v>
      </c>
      <c r="B31" s="66">
        <v>91242635</v>
      </c>
      <c r="C31" s="63" t="s">
        <v>2919</v>
      </c>
      <c r="D31" s="66">
        <v>992</v>
      </c>
      <c r="E31" s="64">
        <v>100798</v>
      </c>
      <c r="F31" s="64">
        <v>102102</v>
      </c>
      <c r="G31" s="64">
        <v>209078</v>
      </c>
      <c r="H31" s="64" t="s">
        <v>2430</v>
      </c>
      <c r="I31" s="63" t="s">
        <v>2424</v>
      </c>
      <c r="J31" s="63">
        <v>901114787</v>
      </c>
      <c r="K31" s="63" t="s">
        <v>2868</v>
      </c>
      <c r="L31" s="63"/>
      <c r="M31" s="63"/>
      <c r="N31" s="63" t="s">
        <v>2425</v>
      </c>
      <c r="O31" s="63" t="s">
        <v>2425</v>
      </c>
      <c r="P31" s="63" t="s">
        <v>2425</v>
      </c>
      <c r="Q31" s="63" t="s">
        <v>2445</v>
      </c>
      <c r="R31" s="63" t="s">
        <v>3483</v>
      </c>
      <c r="S31" s="66" t="s">
        <v>354</v>
      </c>
      <c r="T31" s="66">
        <v>20</v>
      </c>
      <c r="U31" s="63" t="s">
        <v>355</v>
      </c>
      <c r="V31" s="63">
        <v>10082340</v>
      </c>
      <c r="W31" s="66" t="s">
        <v>356</v>
      </c>
      <c r="X31" s="63" t="s">
        <v>2425</v>
      </c>
      <c r="Y31" s="63" t="s">
        <v>2425</v>
      </c>
      <c r="Z31" s="63" t="s">
        <v>361</v>
      </c>
      <c r="AA31" s="63"/>
      <c r="AB31" s="63"/>
      <c r="AC31" s="63"/>
      <c r="AD31" s="63" t="s">
        <v>362</v>
      </c>
      <c r="AE31" s="63" t="s">
        <v>1937</v>
      </c>
      <c r="AF31" s="66">
        <v>91242635</v>
      </c>
      <c r="AG31" s="66" t="s">
        <v>2012</v>
      </c>
      <c r="AH31" s="63" t="s">
        <v>2013</v>
      </c>
      <c r="AI31" s="63" t="s">
        <v>2281</v>
      </c>
      <c r="AJ31" s="70">
        <v>1600000</v>
      </c>
      <c r="AK31" s="66"/>
      <c r="AL31" s="63"/>
      <c r="AM31" s="66"/>
      <c r="AN31" s="63"/>
      <c r="AO31" s="69">
        <f t="shared" si="0"/>
        <v>1600000</v>
      </c>
      <c r="AP31" s="63" t="s">
        <v>428</v>
      </c>
      <c r="AQ31" s="63" t="s">
        <v>429</v>
      </c>
      <c r="AR31" s="63" t="s">
        <v>2427</v>
      </c>
      <c r="AS31" s="66">
        <v>10</v>
      </c>
      <c r="AT31" s="63"/>
      <c r="AU31" s="66">
        <v>160000</v>
      </c>
      <c r="AV31" s="63">
        <v>0</v>
      </c>
      <c r="AW31" s="71">
        <v>0</v>
      </c>
      <c r="AX31" s="63">
        <v>1.74</v>
      </c>
      <c r="AY31" s="71">
        <f t="shared" si="2"/>
        <v>27839.999999999996</v>
      </c>
      <c r="AZ31" s="63">
        <f t="shared" si="1"/>
        <v>8.26</v>
      </c>
      <c r="BA31" s="71">
        <f t="shared" si="3"/>
        <v>132160</v>
      </c>
      <c r="BB31" s="63">
        <v>0</v>
      </c>
      <c r="BC31" s="66" t="s">
        <v>2451</v>
      </c>
      <c r="BD31" s="68">
        <v>1000000</v>
      </c>
      <c r="BE31" s="68">
        <v>0</v>
      </c>
      <c r="BF31" s="66" t="s">
        <v>436</v>
      </c>
      <c r="BG31" s="66" t="s">
        <v>539</v>
      </c>
      <c r="BH31" s="66" t="s">
        <v>441</v>
      </c>
      <c r="BI31" s="72" t="s">
        <v>2682</v>
      </c>
      <c r="BJ31" s="66" t="s">
        <v>761</v>
      </c>
      <c r="BK31" s="63"/>
      <c r="BL31" s="63"/>
      <c r="BM31" s="63"/>
      <c r="BN31" s="66" t="s">
        <v>762</v>
      </c>
      <c r="BO31" s="66"/>
      <c r="BP31" s="66">
        <v>3108920167</v>
      </c>
      <c r="BQ31" s="66" t="s">
        <v>539</v>
      </c>
      <c r="BR31" s="63" t="s">
        <v>2432</v>
      </c>
      <c r="BS31" s="66" t="s">
        <v>846</v>
      </c>
      <c r="BT31" s="66">
        <v>12</v>
      </c>
      <c r="BU31" s="75">
        <v>45288</v>
      </c>
      <c r="BV31" s="75">
        <v>45653</v>
      </c>
      <c r="BW31" s="66" t="s">
        <v>2435</v>
      </c>
      <c r="BX31" s="75">
        <v>45653</v>
      </c>
      <c r="BY31" s="75" t="s">
        <v>2425</v>
      </c>
      <c r="BZ31" s="75" t="s">
        <v>2425</v>
      </c>
      <c r="CA31" s="75"/>
      <c r="CB31" s="73">
        <v>45474</v>
      </c>
      <c r="CC31" s="73">
        <v>45501</v>
      </c>
      <c r="CD31" s="63" t="s">
        <v>362</v>
      </c>
      <c r="CE31" s="63" t="s">
        <v>1937</v>
      </c>
      <c r="CF31" s="66">
        <v>79975790</v>
      </c>
      <c r="CG31" s="66" t="s">
        <v>959</v>
      </c>
      <c r="CH31" s="72" t="s">
        <v>2682</v>
      </c>
      <c r="CI31" s="66" t="s">
        <v>1122</v>
      </c>
      <c r="CJ31" s="66" t="s">
        <v>441</v>
      </c>
      <c r="CK31" s="66">
        <v>3125646780</v>
      </c>
      <c r="CL31" s="63"/>
      <c r="CM31" s="77" t="s">
        <v>2714</v>
      </c>
      <c r="CN31" s="63"/>
      <c r="CO31" s="63"/>
      <c r="CP31" s="66"/>
      <c r="CQ31" s="66"/>
      <c r="CR31" s="63"/>
      <c r="CS31" s="66"/>
      <c r="CT31" s="66"/>
      <c r="CU31" s="63"/>
      <c r="CV31" s="66"/>
      <c r="CW31" s="66"/>
      <c r="CX31" s="63"/>
      <c r="CY31" s="63"/>
      <c r="CZ31" s="63"/>
      <c r="DA31" s="63"/>
      <c r="DB31" s="63"/>
      <c r="DC31" s="63"/>
      <c r="DD31" s="63"/>
      <c r="DE31" s="63"/>
      <c r="DF31" s="63"/>
      <c r="DG31" s="63"/>
      <c r="DH31" s="63"/>
      <c r="DI31" s="63"/>
      <c r="DJ31" s="63"/>
      <c r="DK31" s="63"/>
      <c r="DL31" s="63"/>
      <c r="DM31" s="63"/>
      <c r="DN31" s="63"/>
      <c r="DO31" s="63"/>
      <c r="DP31" s="63"/>
      <c r="DQ31" s="63"/>
      <c r="DR31" s="66" t="s">
        <v>362</v>
      </c>
      <c r="DS31" s="66">
        <v>32475648</v>
      </c>
      <c r="DT31" s="63" t="s">
        <v>1937</v>
      </c>
      <c r="DU31" s="66" t="s">
        <v>1504</v>
      </c>
      <c r="DV31" s="74">
        <v>1</v>
      </c>
      <c r="DW31" s="66" t="s">
        <v>1505</v>
      </c>
      <c r="DX31" s="66" t="s">
        <v>1280</v>
      </c>
      <c r="DY31" s="66">
        <v>3116046495</v>
      </c>
      <c r="DZ31" s="66"/>
      <c r="EA31" s="66" t="s">
        <v>2813</v>
      </c>
      <c r="EB31" s="66" t="s">
        <v>1281</v>
      </c>
      <c r="EC31" s="66" t="s">
        <v>441</v>
      </c>
      <c r="ED31" s="72" t="s">
        <v>2682</v>
      </c>
      <c r="EE31" s="66" t="s">
        <v>1768</v>
      </c>
      <c r="EF31" s="63">
        <v>32475648</v>
      </c>
      <c r="EG31" s="63" t="s">
        <v>1841</v>
      </c>
      <c r="EH31" s="66" t="s">
        <v>1666</v>
      </c>
      <c r="EI31" s="66" t="s">
        <v>1667</v>
      </c>
      <c r="EJ31" s="66">
        <v>27581747301</v>
      </c>
      <c r="EK31" s="66">
        <v>5</v>
      </c>
      <c r="EL31" s="66" t="s">
        <v>2889</v>
      </c>
      <c r="EM31" s="66"/>
      <c r="EN31" s="66"/>
      <c r="EO31" s="66"/>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t="s">
        <v>2436</v>
      </c>
      <c r="HY31" s="63" t="s">
        <v>2425</v>
      </c>
      <c r="HZ31" s="63" t="s">
        <v>2437</v>
      </c>
      <c r="IA31" s="63" t="s">
        <v>2425</v>
      </c>
      <c r="IB31" s="63" t="s">
        <v>2425</v>
      </c>
      <c r="IC31" s="63" t="s">
        <v>2425</v>
      </c>
      <c r="ID31" s="63" t="s">
        <v>2438</v>
      </c>
      <c r="IE31" s="63" t="s">
        <v>2425</v>
      </c>
      <c r="IF31" s="63" t="s">
        <v>2425</v>
      </c>
      <c r="IG31" s="63" t="s">
        <v>2425</v>
      </c>
      <c r="IH31" s="63" t="s">
        <v>2425</v>
      </c>
      <c r="II31" s="63" t="s">
        <v>2437</v>
      </c>
      <c r="IJ31" s="63" t="s">
        <v>2437</v>
      </c>
      <c r="IK31" s="63" t="s">
        <v>2437</v>
      </c>
      <c r="IL31" s="63" t="s">
        <v>2437</v>
      </c>
      <c r="IM31" s="63" t="s">
        <v>2425</v>
      </c>
      <c r="IN31" s="63" t="s">
        <v>2425</v>
      </c>
      <c r="IO31" s="63" t="s">
        <v>2437</v>
      </c>
      <c r="IP31" s="63" t="s">
        <v>2425</v>
      </c>
      <c r="IQ31" s="63" t="s">
        <v>2425</v>
      </c>
      <c r="IR31" s="63" t="s">
        <v>2425</v>
      </c>
      <c r="IS31" s="63" t="s">
        <v>2425</v>
      </c>
      <c r="IT31" s="63" t="s">
        <v>2437</v>
      </c>
      <c r="IU31" s="63" t="s">
        <v>2437</v>
      </c>
      <c r="IV31" s="63" t="s">
        <v>2437</v>
      </c>
      <c r="IW31" s="63" t="s">
        <v>2425</v>
      </c>
      <c r="IX31" s="63" t="s">
        <v>2425</v>
      </c>
      <c r="IY31" s="63" t="s">
        <v>2437</v>
      </c>
      <c r="IZ31" s="63" t="s">
        <v>2425</v>
      </c>
      <c r="JA31" s="63" t="s">
        <v>2437</v>
      </c>
      <c r="JB31" s="63" t="s">
        <v>2425</v>
      </c>
      <c r="JC31" s="63" t="s">
        <v>2444</v>
      </c>
      <c r="JD31" s="63" t="s">
        <v>2437</v>
      </c>
      <c r="JE31" s="63" t="s">
        <v>2445</v>
      </c>
      <c r="JF31" s="63"/>
      <c r="JG31" s="63"/>
    </row>
    <row r="32" spans="1:267" s="65" customFormat="1" ht="16.5" customHeight="1" x14ac:dyDescent="0.25">
      <c r="A32" s="80">
        <v>1011</v>
      </c>
      <c r="B32" s="66">
        <v>1036636812</v>
      </c>
      <c r="C32" s="63" t="s">
        <v>2919</v>
      </c>
      <c r="D32" s="66">
        <v>1011</v>
      </c>
      <c r="E32" s="64">
        <v>100885</v>
      </c>
      <c r="F32" s="64">
        <v>102106</v>
      </c>
      <c r="G32" s="64">
        <v>209082</v>
      </c>
      <c r="H32" s="64" t="s">
        <v>2430</v>
      </c>
      <c r="I32" s="63" t="s">
        <v>2424</v>
      </c>
      <c r="J32" s="63">
        <v>901114787</v>
      </c>
      <c r="K32" s="63" t="s">
        <v>2868</v>
      </c>
      <c r="L32" s="63"/>
      <c r="M32" s="63"/>
      <c r="N32" s="63" t="s">
        <v>2425</v>
      </c>
      <c r="O32" s="63" t="s">
        <v>2425</v>
      </c>
      <c r="P32" s="63" t="s">
        <v>2425</v>
      </c>
      <c r="Q32" s="63" t="s">
        <v>2445</v>
      </c>
      <c r="R32" s="63" t="s">
        <v>3483</v>
      </c>
      <c r="S32" s="66" t="s">
        <v>354</v>
      </c>
      <c r="T32" s="66">
        <v>20</v>
      </c>
      <c r="U32" s="63" t="s">
        <v>355</v>
      </c>
      <c r="V32" s="63">
        <v>10082343</v>
      </c>
      <c r="W32" s="66" t="s">
        <v>356</v>
      </c>
      <c r="X32" s="63" t="s">
        <v>2425</v>
      </c>
      <c r="Y32" s="63" t="s">
        <v>2425</v>
      </c>
      <c r="Z32" s="63" t="s">
        <v>361</v>
      </c>
      <c r="AA32" s="63"/>
      <c r="AB32" s="63"/>
      <c r="AC32" s="63"/>
      <c r="AD32" s="63" t="s">
        <v>362</v>
      </c>
      <c r="AE32" s="63" t="s">
        <v>1937</v>
      </c>
      <c r="AF32" s="66">
        <v>1036636812</v>
      </c>
      <c r="AG32" s="66" t="s">
        <v>2014</v>
      </c>
      <c r="AH32" s="63" t="s">
        <v>2015</v>
      </c>
      <c r="AI32" s="63" t="s">
        <v>2282</v>
      </c>
      <c r="AJ32" s="70">
        <v>1400000</v>
      </c>
      <c r="AK32" s="66"/>
      <c r="AL32" s="63"/>
      <c r="AM32" s="66"/>
      <c r="AN32" s="63"/>
      <c r="AO32" s="69">
        <f t="shared" si="0"/>
        <v>1400000</v>
      </c>
      <c r="AP32" s="63" t="s">
        <v>428</v>
      </c>
      <c r="AQ32" s="63" t="s">
        <v>429</v>
      </c>
      <c r="AR32" s="63" t="s">
        <v>2427</v>
      </c>
      <c r="AS32" s="66">
        <v>8</v>
      </c>
      <c r="AT32" s="63"/>
      <c r="AU32" s="66">
        <v>112000</v>
      </c>
      <c r="AV32" s="63">
        <v>0</v>
      </c>
      <c r="AW32" s="71">
        <v>0</v>
      </c>
      <c r="AX32" s="63">
        <v>1.74</v>
      </c>
      <c r="AY32" s="71">
        <f t="shared" si="2"/>
        <v>24360</v>
      </c>
      <c r="AZ32" s="63">
        <f t="shared" si="1"/>
        <v>6.26</v>
      </c>
      <c r="BA32" s="71">
        <f t="shared" si="3"/>
        <v>87640</v>
      </c>
      <c r="BB32" s="63">
        <v>0</v>
      </c>
      <c r="BC32" s="66" t="s">
        <v>2451</v>
      </c>
      <c r="BD32" s="68">
        <v>1000000</v>
      </c>
      <c r="BE32" s="68">
        <v>0</v>
      </c>
      <c r="BF32" s="66" t="s">
        <v>436</v>
      </c>
      <c r="BG32" s="66" t="s">
        <v>540</v>
      </c>
      <c r="BH32" s="66" t="s">
        <v>441</v>
      </c>
      <c r="BI32" s="72" t="s">
        <v>2682</v>
      </c>
      <c r="BJ32" s="66" t="s">
        <v>659</v>
      </c>
      <c r="BK32" s="63"/>
      <c r="BL32" s="63"/>
      <c r="BM32" s="63"/>
      <c r="BN32" s="66" t="s">
        <v>766</v>
      </c>
      <c r="BO32" s="66"/>
      <c r="BP32" s="66">
        <v>3136279491</v>
      </c>
      <c r="BQ32" s="66" t="s">
        <v>540</v>
      </c>
      <c r="BR32" s="63" t="s">
        <v>2432</v>
      </c>
      <c r="BS32" s="66" t="s">
        <v>846</v>
      </c>
      <c r="BT32" s="66">
        <v>12</v>
      </c>
      <c r="BU32" s="75">
        <v>45317</v>
      </c>
      <c r="BV32" s="75">
        <v>45682</v>
      </c>
      <c r="BW32" s="66" t="s">
        <v>2435</v>
      </c>
      <c r="BX32" s="75">
        <v>45682</v>
      </c>
      <c r="BY32" s="75" t="s">
        <v>2425</v>
      </c>
      <c r="BZ32" s="75" t="s">
        <v>2425</v>
      </c>
      <c r="CA32" s="75" t="s">
        <v>2425</v>
      </c>
      <c r="CB32" s="73">
        <v>45474</v>
      </c>
      <c r="CC32" s="73">
        <v>45499</v>
      </c>
      <c r="CD32" s="63" t="s">
        <v>362</v>
      </c>
      <c r="CE32" s="63" t="s">
        <v>1937</v>
      </c>
      <c r="CF32" s="66">
        <v>1037617601</v>
      </c>
      <c r="CG32" s="66" t="s">
        <v>962</v>
      </c>
      <c r="CH32" s="72" t="s">
        <v>2682</v>
      </c>
      <c r="CI32" s="66" t="s">
        <v>1125</v>
      </c>
      <c r="CJ32" s="66" t="s">
        <v>441</v>
      </c>
      <c r="CK32" s="66">
        <v>3204945761</v>
      </c>
      <c r="CL32" s="63"/>
      <c r="CM32" s="77" t="s">
        <v>2531</v>
      </c>
      <c r="CN32" s="63"/>
      <c r="CO32" s="63"/>
      <c r="CP32" s="66"/>
      <c r="CQ32" s="66"/>
      <c r="CR32" s="63"/>
      <c r="CS32" s="66"/>
      <c r="CT32" s="66"/>
      <c r="CU32" s="63"/>
      <c r="CV32" s="66"/>
      <c r="CW32" s="66"/>
      <c r="CX32" s="63"/>
      <c r="CY32" s="63"/>
      <c r="CZ32" s="63"/>
      <c r="DA32" s="63"/>
      <c r="DB32" s="63"/>
      <c r="DC32" s="63"/>
      <c r="DD32" s="63"/>
      <c r="DE32" s="63"/>
      <c r="DF32" s="63"/>
      <c r="DG32" s="63"/>
      <c r="DH32" s="63"/>
      <c r="DI32" s="63"/>
      <c r="DJ32" s="63"/>
      <c r="DK32" s="63"/>
      <c r="DL32" s="63"/>
      <c r="DM32" s="63"/>
      <c r="DN32" s="63"/>
      <c r="DO32" s="63"/>
      <c r="DP32" s="63"/>
      <c r="DQ32" s="63"/>
      <c r="DR32" s="66" t="s">
        <v>362</v>
      </c>
      <c r="DS32" s="66">
        <v>98570217</v>
      </c>
      <c r="DT32" s="63" t="s">
        <v>1937</v>
      </c>
      <c r="DU32" s="66" t="s">
        <v>1508</v>
      </c>
      <c r="DV32" s="74">
        <v>1</v>
      </c>
      <c r="DW32" s="66" t="s">
        <v>1509</v>
      </c>
      <c r="DX32" s="66"/>
      <c r="DY32" s="66" t="s">
        <v>1510</v>
      </c>
      <c r="DZ32" s="66"/>
      <c r="EA32" s="66" t="s">
        <v>2815</v>
      </c>
      <c r="EB32" s="66" t="s">
        <v>1281</v>
      </c>
      <c r="EC32" s="66" t="s">
        <v>441</v>
      </c>
      <c r="ED32" s="72" t="s">
        <v>2682</v>
      </c>
      <c r="EE32" s="66" t="s">
        <v>1771</v>
      </c>
      <c r="EF32" s="63">
        <v>98570217</v>
      </c>
      <c r="EG32" s="63" t="s">
        <v>1841</v>
      </c>
      <c r="EH32" s="66" t="s">
        <v>1666</v>
      </c>
      <c r="EI32" s="66" t="s">
        <v>1667</v>
      </c>
      <c r="EJ32" s="66">
        <v>10052749233</v>
      </c>
      <c r="EK32" s="66">
        <v>30</v>
      </c>
      <c r="EL32" s="66" t="s">
        <v>2889</v>
      </c>
      <c r="EM32" s="66"/>
      <c r="EN32" s="66"/>
      <c r="EO32" s="66"/>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t="s">
        <v>2436</v>
      </c>
      <c r="HY32" s="63" t="s">
        <v>2425</v>
      </c>
      <c r="HZ32" s="63" t="s">
        <v>2437</v>
      </c>
      <c r="IA32" s="63" t="s">
        <v>2425</v>
      </c>
      <c r="IB32" s="63" t="s">
        <v>2425</v>
      </c>
      <c r="IC32" s="63" t="s">
        <v>2425</v>
      </c>
      <c r="ID32" s="63" t="s">
        <v>2438</v>
      </c>
      <c r="IE32" s="63" t="s">
        <v>2425</v>
      </c>
      <c r="IF32" s="63" t="s">
        <v>2425</v>
      </c>
      <c r="IG32" s="63" t="s">
        <v>2425</v>
      </c>
      <c r="IH32" s="63" t="s">
        <v>2425</v>
      </c>
      <c r="II32" s="63" t="s">
        <v>2437</v>
      </c>
      <c r="IJ32" s="63" t="s">
        <v>2437</v>
      </c>
      <c r="IK32" s="63" t="s">
        <v>2437</v>
      </c>
      <c r="IL32" s="63" t="s">
        <v>2437</v>
      </c>
      <c r="IM32" s="63" t="s">
        <v>2425</v>
      </c>
      <c r="IN32" s="63" t="s">
        <v>2425</v>
      </c>
      <c r="IO32" s="63" t="s">
        <v>2437</v>
      </c>
      <c r="IP32" s="63" t="s">
        <v>2425</v>
      </c>
      <c r="IQ32" s="63" t="s">
        <v>2425</v>
      </c>
      <c r="IR32" s="63" t="s">
        <v>2425</v>
      </c>
      <c r="IS32" s="63" t="s">
        <v>2425</v>
      </c>
      <c r="IT32" s="63" t="s">
        <v>2437</v>
      </c>
      <c r="IU32" s="63" t="s">
        <v>2437</v>
      </c>
      <c r="IV32" s="63" t="s">
        <v>2437</v>
      </c>
      <c r="IW32" s="63" t="s">
        <v>2425</v>
      </c>
      <c r="IX32" s="63" t="s">
        <v>2425</v>
      </c>
      <c r="IY32" s="63" t="s">
        <v>2437</v>
      </c>
      <c r="IZ32" s="63" t="s">
        <v>2425</v>
      </c>
      <c r="JA32" s="63" t="s">
        <v>2437</v>
      </c>
      <c r="JB32" s="63" t="s">
        <v>2425</v>
      </c>
      <c r="JC32" s="63" t="s">
        <v>2444</v>
      </c>
      <c r="JD32" s="63" t="s">
        <v>2437</v>
      </c>
      <c r="JE32" s="63" t="s">
        <v>2445</v>
      </c>
      <c r="JF32" s="63"/>
      <c r="JG32" s="63"/>
    </row>
    <row r="33" spans="1:267" s="65" customFormat="1" ht="16.5" customHeight="1" x14ac:dyDescent="0.25">
      <c r="A33" s="80">
        <v>1013</v>
      </c>
      <c r="B33" s="66">
        <v>24716269</v>
      </c>
      <c r="C33" s="63" t="s">
        <v>2919</v>
      </c>
      <c r="D33" s="66">
        <v>1013</v>
      </c>
      <c r="E33" s="64">
        <v>100886</v>
      </c>
      <c r="F33" s="64">
        <v>102107</v>
      </c>
      <c r="G33" s="64">
        <v>209083</v>
      </c>
      <c r="H33" s="64" t="s">
        <v>2430</v>
      </c>
      <c r="I33" s="63" t="s">
        <v>2424</v>
      </c>
      <c r="J33" s="63">
        <v>901114787</v>
      </c>
      <c r="K33" s="63" t="s">
        <v>2868</v>
      </c>
      <c r="L33" s="63"/>
      <c r="M33" s="63"/>
      <c r="N33" s="63" t="s">
        <v>2425</v>
      </c>
      <c r="O33" s="63" t="s">
        <v>2425</v>
      </c>
      <c r="P33" s="63" t="s">
        <v>2425</v>
      </c>
      <c r="Q33" s="63" t="s">
        <v>2445</v>
      </c>
      <c r="R33" s="63" t="s">
        <v>3483</v>
      </c>
      <c r="S33" s="66" t="s">
        <v>354</v>
      </c>
      <c r="T33" s="66">
        <v>20</v>
      </c>
      <c r="U33" s="63" t="s">
        <v>355</v>
      </c>
      <c r="V33" s="63">
        <v>10082344</v>
      </c>
      <c r="W33" s="66" t="s">
        <v>356</v>
      </c>
      <c r="X33" s="63" t="s">
        <v>2425</v>
      </c>
      <c r="Y33" s="63" t="s">
        <v>2425</v>
      </c>
      <c r="Z33" s="63" t="s">
        <v>361</v>
      </c>
      <c r="AA33" s="63"/>
      <c r="AB33" s="63"/>
      <c r="AC33" s="63"/>
      <c r="AD33" s="63" t="s">
        <v>362</v>
      </c>
      <c r="AE33" s="63" t="s">
        <v>1937</v>
      </c>
      <c r="AF33" s="66">
        <v>24716269</v>
      </c>
      <c r="AG33" s="66" t="s">
        <v>2016</v>
      </c>
      <c r="AH33" s="63" t="s">
        <v>411</v>
      </c>
      <c r="AI33" s="63" t="s">
        <v>2283</v>
      </c>
      <c r="AJ33" s="70">
        <v>1600000</v>
      </c>
      <c r="AK33" s="66"/>
      <c r="AL33" s="63"/>
      <c r="AM33" s="66"/>
      <c r="AN33" s="63"/>
      <c r="AO33" s="69">
        <f t="shared" si="0"/>
        <v>1600000</v>
      </c>
      <c r="AP33" s="63" t="s">
        <v>428</v>
      </c>
      <c r="AQ33" s="63" t="s">
        <v>429</v>
      </c>
      <c r="AR33" s="63" t="s">
        <v>2427</v>
      </c>
      <c r="AS33" s="66">
        <v>10</v>
      </c>
      <c r="AT33" s="63"/>
      <c r="AU33" s="66">
        <v>160000</v>
      </c>
      <c r="AV33" s="63">
        <v>0</v>
      </c>
      <c r="AW33" s="71">
        <v>0</v>
      </c>
      <c r="AX33" s="63">
        <v>1.74</v>
      </c>
      <c r="AY33" s="71">
        <f t="shared" si="2"/>
        <v>27839.999999999996</v>
      </c>
      <c r="AZ33" s="63">
        <f t="shared" si="1"/>
        <v>8.26</v>
      </c>
      <c r="BA33" s="71">
        <f t="shared" si="3"/>
        <v>132160</v>
      </c>
      <c r="BB33" s="63">
        <v>0</v>
      </c>
      <c r="BC33" s="66" t="s">
        <v>2451</v>
      </c>
      <c r="BD33" s="68">
        <v>1000000</v>
      </c>
      <c r="BE33" s="68">
        <v>0</v>
      </c>
      <c r="BF33" s="66" t="s">
        <v>436</v>
      </c>
      <c r="BG33" s="66" t="s">
        <v>541</v>
      </c>
      <c r="BH33" s="66" t="s">
        <v>441</v>
      </c>
      <c r="BI33" s="72" t="s">
        <v>2682</v>
      </c>
      <c r="BJ33" s="66" t="s">
        <v>620</v>
      </c>
      <c r="BK33" s="63"/>
      <c r="BL33" s="63"/>
      <c r="BM33" s="63"/>
      <c r="BN33" s="66" t="s">
        <v>767</v>
      </c>
      <c r="BO33" s="66"/>
      <c r="BP33" s="66">
        <v>3246848879</v>
      </c>
      <c r="BQ33" s="66" t="s">
        <v>541</v>
      </c>
      <c r="BR33" s="63" t="s">
        <v>2432</v>
      </c>
      <c r="BS33" s="66" t="s">
        <v>846</v>
      </c>
      <c r="BT33" s="66">
        <v>12</v>
      </c>
      <c r="BU33" s="75">
        <v>45323</v>
      </c>
      <c r="BV33" s="75">
        <v>45688</v>
      </c>
      <c r="BW33" s="66" t="s">
        <v>2457</v>
      </c>
      <c r="BX33" s="75">
        <v>45688</v>
      </c>
      <c r="BY33" s="75" t="s">
        <v>2425</v>
      </c>
      <c r="BZ33" s="75" t="s">
        <v>2425</v>
      </c>
      <c r="CA33" s="75"/>
      <c r="CB33" s="73">
        <v>45474</v>
      </c>
      <c r="CC33" s="73">
        <v>45474</v>
      </c>
      <c r="CD33" s="63" t="s">
        <v>362</v>
      </c>
      <c r="CE33" s="63" t="s">
        <v>1937</v>
      </c>
      <c r="CF33" s="66">
        <v>3132518</v>
      </c>
      <c r="CG33" s="66" t="s">
        <v>963</v>
      </c>
      <c r="CH33" s="72" t="s">
        <v>2682</v>
      </c>
      <c r="CI33" s="66" t="s">
        <v>1126</v>
      </c>
      <c r="CJ33" s="66" t="s">
        <v>441</v>
      </c>
      <c r="CK33" s="66">
        <v>3132514255</v>
      </c>
      <c r="CL33" s="63"/>
      <c r="CM33" s="77" t="s">
        <v>2604</v>
      </c>
      <c r="CN33" s="66" t="s">
        <v>362</v>
      </c>
      <c r="CO33" s="63" t="s">
        <v>1937</v>
      </c>
      <c r="CP33" s="66">
        <v>21831240</v>
      </c>
      <c r="CQ33" s="66" t="s">
        <v>1213</v>
      </c>
      <c r="CR33" s="72" t="s">
        <v>2682</v>
      </c>
      <c r="CS33" s="66" t="s">
        <v>1126</v>
      </c>
      <c r="CT33" s="66" t="s">
        <v>441</v>
      </c>
      <c r="CU33" s="63"/>
      <c r="CV33" s="66">
        <v>3146392759</v>
      </c>
      <c r="CW33" s="66" t="s">
        <v>1259</v>
      </c>
      <c r="CX33" s="63"/>
      <c r="CY33" s="63"/>
      <c r="CZ33" s="63"/>
      <c r="DA33" s="63"/>
      <c r="DB33" s="63"/>
      <c r="DC33" s="63"/>
      <c r="DD33" s="63"/>
      <c r="DE33" s="63"/>
      <c r="DF33" s="63"/>
      <c r="DG33" s="63"/>
      <c r="DH33" s="63"/>
      <c r="DI33" s="63"/>
      <c r="DJ33" s="63"/>
      <c r="DK33" s="63"/>
      <c r="DL33" s="63"/>
      <c r="DM33" s="63"/>
      <c r="DN33" s="63"/>
      <c r="DO33" s="63"/>
      <c r="DP33" s="63"/>
      <c r="DQ33" s="63"/>
      <c r="DR33" s="66" t="s">
        <v>362</v>
      </c>
      <c r="DS33" s="66">
        <v>18492528</v>
      </c>
      <c r="DT33" s="63" t="s">
        <v>1937</v>
      </c>
      <c r="DU33" s="66" t="s">
        <v>1511</v>
      </c>
      <c r="DV33" s="74">
        <v>1</v>
      </c>
      <c r="DW33" s="66" t="s">
        <v>1512</v>
      </c>
      <c r="DX33" s="66"/>
      <c r="DY33" s="66">
        <v>3105452356</v>
      </c>
      <c r="DZ33" s="66">
        <v>32118316618</v>
      </c>
      <c r="EA33" s="77" t="s">
        <v>2482</v>
      </c>
      <c r="EB33" s="66" t="s">
        <v>1281</v>
      </c>
      <c r="EC33" s="66" t="s">
        <v>441</v>
      </c>
      <c r="ED33" s="72" t="s">
        <v>2682</v>
      </c>
      <c r="EE33" s="66" t="s">
        <v>1511</v>
      </c>
      <c r="EF33" s="63">
        <v>18492528</v>
      </c>
      <c r="EG33" s="63" t="s">
        <v>1841</v>
      </c>
      <c r="EH33" s="66" t="s">
        <v>1666</v>
      </c>
      <c r="EI33" s="66" t="s">
        <v>1667</v>
      </c>
      <c r="EJ33" s="66">
        <v>27532935585</v>
      </c>
      <c r="EK33" s="66">
        <v>10</v>
      </c>
      <c r="EL33" s="66" t="s">
        <v>2885</v>
      </c>
      <c r="EM33" s="66"/>
      <c r="EN33" s="66"/>
      <c r="EO33" s="66"/>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t="s">
        <v>2436</v>
      </c>
      <c r="HY33" s="63" t="s">
        <v>2425</v>
      </c>
      <c r="HZ33" s="63" t="s">
        <v>2437</v>
      </c>
      <c r="IA33" s="63" t="s">
        <v>2425</v>
      </c>
      <c r="IB33" s="63" t="s">
        <v>2425</v>
      </c>
      <c r="IC33" s="63" t="s">
        <v>2425</v>
      </c>
      <c r="ID33" s="63" t="s">
        <v>2438</v>
      </c>
      <c r="IE33" s="63" t="s">
        <v>2425</v>
      </c>
      <c r="IF33" s="63" t="s">
        <v>2425</v>
      </c>
      <c r="IG33" s="63" t="s">
        <v>2425</v>
      </c>
      <c r="IH33" s="63" t="s">
        <v>2425</v>
      </c>
      <c r="II33" s="63" t="s">
        <v>2437</v>
      </c>
      <c r="IJ33" s="63" t="s">
        <v>2437</v>
      </c>
      <c r="IK33" s="63" t="s">
        <v>2437</v>
      </c>
      <c r="IL33" s="63" t="s">
        <v>2437</v>
      </c>
      <c r="IM33" s="63" t="s">
        <v>2425</v>
      </c>
      <c r="IN33" s="63" t="s">
        <v>2425</v>
      </c>
      <c r="IO33" s="63" t="s">
        <v>2437</v>
      </c>
      <c r="IP33" s="63" t="s">
        <v>2425</v>
      </c>
      <c r="IQ33" s="63" t="s">
        <v>2425</v>
      </c>
      <c r="IR33" s="63" t="s">
        <v>2425</v>
      </c>
      <c r="IS33" s="63" t="s">
        <v>2425</v>
      </c>
      <c r="IT33" s="63" t="s">
        <v>2437</v>
      </c>
      <c r="IU33" s="63" t="s">
        <v>2437</v>
      </c>
      <c r="IV33" s="63" t="s">
        <v>2437</v>
      </c>
      <c r="IW33" s="63" t="s">
        <v>2425</v>
      </c>
      <c r="IX33" s="63" t="s">
        <v>2425</v>
      </c>
      <c r="IY33" s="63" t="s">
        <v>2437</v>
      </c>
      <c r="IZ33" s="63" t="s">
        <v>2425</v>
      </c>
      <c r="JA33" s="63" t="s">
        <v>2437</v>
      </c>
      <c r="JB33" s="63" t="s">
        <v>2425</v>
      </c>
      <c r="JC33" s="63" t="s">
        <v>2444</v>
      </c>
      <c r="JD33" s="63" t="s">
        <v>2437</v>
      </c>
      <c r="JE33" s="63" t="s">
        <v>2445</v>
      </c>
      <c r="JF33" s="63"/>
      <c r="JG33" s="63"/>
    </row>
    <row r="34" spans="1:267" s="65" customFormat="1" ht="16.5" customHeight="1" x14ac:dyDescent="0.25">
      <c r="A34" s="80">
        <v>1014</v>
      </c>
      <c r="B34" s="66">
        <v>43872210</v>
      </c>
      <c r="C34" s="63" t="s">
        <v>2919</v>
      </c>
      <c r="D34" s="66">
        <v>1014</v>
      </c>
      <c r="E34" s="64">
        <v>100887</v>
      </c>
      <c r="F34" s="64">
        <v>102108</v>
      </c>
      <c r="G34" s="64">
        <v>209084</v>
      </c>
      <c r="H34" s="64" t="s">
        <v>2430</v>
      </c>
      <c r="I34" s="63" t="s">
        <v>2424</v>
      </c>
      <c r="J34" s="63">
        <v>901114787</v>
      </c>
      <c r="K34" s="63" t="s">
        <v>2868</v>
      </c>
      <c r="L34" s="63"/>
      <c r="M34" s="63"/>
      <c r="N34" s="63" t="s">
        <v>2425</v>
      </c>
      <c r="O34" s="63" t="s">
        <v>2425</v>
      </c>
      <c r="P34" s="63" t="s">
        <v>2425</v>
      </c>
      <c r="Q34" s="63" t="s">
        <v>2445</v>
      </c>
      <c r="R34" s="63" t="s">
        <v>3483</v>
      </c>
      <c r="S34" s="66" t="s">
        <v>354</v>
      </c>
      <c r="T34" s="66">
        <v>20</v>
      </c>
      <c r="U34" s="63" t="s">
        <v>355</v>
      </c>
      <c r="V34" s="63">
        <v>10082345</v>
      </c>
      <c r="W34" s="66" t="s">
        <v>356</v>
      </c>
      <c r="X34" s="63" t="s">
        <v>2425</v>
      </c>
      <c r="Y34" s="63" t="s">
        <v>2425</v>
      </c>
      <c r="Z34" s="63" t="s">
        <v>361</v>
      </c>
      <c r="AA34" s="63"/>
      <c r="AB34" s="63"/>
      <c r="AC34" s="63"/>
      <c r="AD34" s="63" t="s">
        <v>362</v>
      </c>
      <c r="AE34" s="63" t="s">
        <v>1937</v>
      </c>
      <c r="AF34" s="66">
        <v>43872210</v>
      </c>
      <c r="AG34" s="66" t="s">
        <v>2017</v>
      </c>
      <c r="AH34" s="63" t="s">
        <v>1960</v>
      </c>
      <c r="AI34" s="63" t="s">
        <v>2284</v>
      </c>
      <c r="AJ34" s="70">
        <v>2800000</v>
      </c>
      <c r="AK34" s="66"/>
      <c r="AL34" s="63"/>
      <c r="AM34" s="66"/>
      <c r="AN34" s="63"/>
      <c r="AO34" s="69">
        <f t="shared" ref="AO34:AO65" si="4">+AJ34</f>
        <v>2800000</v>
      </c>
      <c r="AP34" s="63" t="s">
        <v>428</v>
      </c>
      <c r="AQ34" s="63" t="s">
        <v>429</v>
      </c>
      <c r="AR34" s="63" t="s">
        <v>2427</v>
      </c>
      <c r="AS34" s="66">
        <v>10</v>
      </c>
      <c r="AT34" s="63"/>
      <c r="AU34" s="66">
        <v>280000</v>
      </c>
      <c r="AV34" s="63">
        <v>0</v>
      </c>
      <c r="AW34" s="71">
        <v>0</v>
      </c>
      <c r="AX34" s="63">
        <v>1.74</v>
      </c>
      <c r="AY34" s="71">
        <f t="shared" si="2"/>
        <v>48720</v>
      </c>
      <c r="AZ34" s="63">
        <f t="shared" ref="AZ34:AZ65" si="5">+AS34-AX34</f>
        <v>8.26</v>
      </c>
      <c r="BA34" s="71">
        <f t="shared" si="3"/>
        <v>231279.99999999997</v>
      </c>
      <c r="BB34" s="63">
        <v>0</v>
      </c>
      <c r="BC34" s="66" t="s">
        <v>2451</v>
      </c>
      <c r="BD34" s="68">
        <v>1000000</v>
      </c>
      <c r="BE34" s="68">
        <v>0</v>
      </c>
      <c r="BF34" s="66" t="s">
        <v>436</v>
      </c>
      <c r="BG34" s="66" t="s">
        <v>542</v>
      </c>
      <c r="BH34" s="66" t="s">
        <v>441</v>
      </c>
      <c r="BI34" s="72" t="s">
        <v>2682</v>
      </c>
      <c r="BJ34" s="66" t="s">
        <v>675</v>
      </c>
      <c r="BK34" s="63"/>
      <c r="BL34" s="63"/>
      <c r="BM34" s="63"/>
      <c r="BN34" s="66" t="s">
        <v>768</v>
      </c>
      <c r="BO34" s="66"/>
      <c r="BP34" s="66">
        <v>3116519682</v>
      </c>
      <c r="BQ34" s="66" t="s">
        <v>542</v>
      </c>
      <c r="BR34" s="63" t="s">
        <v>2432</v>
      </c>
      <c r="BS34" s="66" t="s">
        <v>846</v>
      </c>
      <c r="BT34" s="66">
        <v>12</v>
      </c>
      <c r="BU34" s="75">
        <v>45323</v>
      </c>
      <c r="BV34" s="75">
        <v>45688</v>
      </c>
      <c r="BW34" s="66" t="s">
        <v>2457</v>
      </c>
      <c r="BX34" s="75">
        <v>45688</v>
      </c>
      <c r="BY34" s="75" t="s">
        <v>2425</v>
      </c>
      <c r="BZ34" s="75" t="s">
        <v>2425</v>
      </c>
      <c r="CA34" s="75"/>
      <c r="CB34" s="73">
        <v>45474</v>
      </c>
      <c r="CC34" s="73">
        <v>45474</v>
      </c>
      <c r="CD34" s="63" t="s">
        <v>362</v>
      </c>
      <c r="CE34" s="63" t="s">
        <v>1937</v>
      </c>
      <c r="CF34" s="66">
        <v>42968857</v>
      </c>
      <c r="CG34" s="66" t="s">
        <v>964</v>
      </c>
      <c r="CH34" s="72" t="s">
        <v>2682</v>
      </c>
      <c r="CI34" s="66" t="s">
        <v>1127</v>
      </c>
      <c r="CJ34" s="66" t="s">
        <v>441</v>
      </c>
      <c r="CK34" s="66">
        <v>3013901215</v>
      </c>
      <c r="CL34" s="63"/>
      <c r="CM34" s="77" t="s">
        <v>2511</v>
      </c>
      <c r="CN34" s="63"/>
      <c r="CO34" s="63"/>
      <c r="CP34" s="66"/>
      <c r="CQ34" s="66"/>
      <c r="CR34" s="63"/>
      <c r="CS34" s="66"/>
      <c r="CT34" s="66"/>
      <c r="CU34" s="63"/>
      <c r="CV34" s="66"/>
      <c r="CW34" s="66"/>
      <c r="CX34" s="63"/>
      <c r="CY34" s="63"/>
      <c r="CZ34" s="63"/>
      <c r="DA34" s="63"/>
      <c r="DB34" s="63"/>
      <c r="DC34" s="63"/>
      <c r="DD34" s="63"/>
      <c r="DE34" s="63"/>
      <c r="DF34" s="63"/>
      <c r="DG34" s="63"/>
      <c r="DH34" s="63"/>
      <c r="DI34" s="63"/>
      <c r="DJ34" s="63"/>
      <c r="DK34" s="63"/>
      <c r="DL34" s="63"/>
      <c r="DM34" s="63"/>
      <c r="DN34" s="63"/>
      <c r="DO34" s="63"/>
      <c r="DP34" s="63"/>
      <c r="DQ34" s="63"/>
      <c r="DR34" s="66" t="s">
        <v>362</v>
      </c>
      <c r="DS34" s="66">
        <v>42876401</v>
      </c>
      <c r="DT34" s="63" t="s">
        <v>1937</v>
      </c>
      <c r="DU34" s="66" t="s">
        <v>1513</v>
      </c>
      <c r="DV34" s="74">
        <v>1</v>
      </c>
      <c r="DW34" s="66" t="s">
        <v>1514</v>
      </c>
      <c r="DX34" s="66"/>
      <c r="DY34" s="66">
        <v>3163108493</v>
      </c>
      <c r="DZ34" s="66"/>
      <c r="EA34" s="66" t="s">
        <v>2816</v>
      </c>
      <c r="EB34" s="66" t="s">
        <v>1281</v>
      </c>
      <c r="EC34" s="66" t="s">
        <v>439</v>
      </c>
      <c r="ED34" s="72" t="s">
        <v>2687</v>
      </c>
      <c r="EE34" s="66" t="s">
        <v>1772</v>
      </c>
      <c r="EF34" s="63">
        <v>42876401</v>
      </c>
      <c r="EG34" s="63" t="s">
        <v>1841</v>
      </c>
      <c r="EH34" s="66" t="s">
        <v>1666</v>
      </c>
      <c r="EI34" s="66" t="s">
        <v>1667</v>
      </c>
      <c r="EJ34" s="66">
        <v>1910510980</v>
      </c>
      <c r="EK34" s="66">
        <v>10</v>
      </c>
      <c r="EL34" s="66" t="s">
        <v>2885</v>
      </c>
      <c r="EM34" s="66"/>
      <c r="EN34" s="66"/>
      <c r="EO34" s="66"/>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t="s">
        <v>2436</v>
      </c>
      <c r="HY34" s="63" t="s">
        <v>2425</v>
      </c>
      <c r="HZ34" s="63" t="s">
        <v>2437</v>
      </c>
      <c r="IA34" s="63" t="s">
        <v>2425</v>
      </c>
      <c r="IB34" s="63" t="s">
        <v>2425</v>
      </c>
      <c r="IC34" s="63" t="s">
        <v>2425</v>
      </c>
      <c r="ID34" s="63" t="s">
        <v>2438</v>
      </c>
      <c r="IE34" s="63" t="s">
        <v>2425</v>
      </c>
      <c r="IF34" s="63" t="s">
        <v>2425</v>
      </c>
      <c r="IG34" s="63" t="s">
        <v>2425</v>
      </c>
      <c r="IH34" s="63" t="s">
        <v>2425</v>
      </c>
      <c r="II34" s="63" t="s">
        <v>2437</v>
      </c>
      <c r="IJ34" s="63" t="s">
        <v>2437</v>
      </c>
      <c r="IK34" s="63" t="s">
        <v>2437</v>
      </c>
      <c r="IL34" s="63" t="s">
        <v>2437</v>
      </c>
      <c r="IM34" s="63" t="s">
        <v>2425</v>
      </c>
      <c r="IN34" s="63" t="s">
        <v>2425</v>
      </c>
      <c r="IO34" s="63" t="s">
        <v>2437</v>
      </c>
      <c r="IP34" s="63" t="s">
        <v>2425</v>
      </c>
      <c r="IQ34" s="63" t="s">
        <v>2425</v>
      </c>
      <c r="IR34" s="63" t="s">
        <v>2425</v>
      </c>
      <c r="IS34" s="63" t="s">
        <v>2425</v>
      </c>
      <c r="IT34" s="63" t="s">
        <v>2437</v>
      </c>
      <c r="IU34" s="63" t="s">
        <v>2437</v>
      </c>
      <c r="IV34" s="63" t="s">
        <v>2437</v>
      </c>
      <c r="IW34" s="63" t="s">
        <v>2425</v>
      </c>
      <c r="IX34" s="63" t="s">
        <v>2425</v>
      </c>
      <c r="IY34" s="63" t="s">
        <v>2437</v>
      </c>
      <c r="IZ34" s="63" t="s">
        <v>2425</v>
      </c>
      <c r="JA34" s="63" t="s">
        <v>2437</v>
      </c>
      <c r="JB34" s="63" t="s">
        <v>2425</v>
      </c>
      <c r="JC34" s="63" t="s">
        <v>2444</v>
      </c>
      <c r="JD34" s="63" t="s">
        <v>2437</v>
      </c>
      <c r="JE34" s="63" t="s">
        <v>2445</v>
      </c>
      <c r="JF34" s="63"/>
      <c r="JG34" s="63"/>
    </row>
    <row r="35" spans="1:267" s="65" customFormat="1" ht="16.5" customHeight="1" x14ac:dyDescent="0.25">
      <c r="A35" s="80">
        <v>1025</v>
      </c>
      <c r="B35" s="66">
        <v>1140866007</v>
      </c>
      <c r="C35" s="63" t="s">
        <v>2919</v>
      </c>
      <c r="D35" s="66">
        <v>1025</v>
      </c>
      <c r="E35" s="64">
        <v>100890</v>
      </c>
      <c r="F35" s="64">
        <v>102111</v>
      </c>
      <c r="G35" s="64">
        <v>209087</v>
      </c>
      <c r="H35" s="64" t="s">
        <v>2430</v>
      </c>
      <c r="I35" s="63" t="s">
        <v>2424</v>
      </c>
      <c r="J35" s="63">
        <v>901114787</v>
      </c>
      <c r="K35" s="63" t="s">
        <v>2868</v>
      </c>
      <c r="L35" s="63"/>
      <c r="M35" s="63"/>
      <c r="N35" s="63" t="s">
        <v>2425</v>
      </c>
      <c r="O35" s="63" t="s">
        <v>2425</v>
      </c>
      <c r="P35" s="63" t="s">
        <v>2425</v>
      </c>
      <c r="Q35" s="63" t="s">
        <v>2445</v>
      </c>
      <c r="R35" s="63" t="s">
        <v>3483</v>
      </c>
      <c r="S35" s="66" t="s">
        <v>354</v>
      </c>
      <c r="T35" s="66">
        <v>20</v>
      </c>
      <c r="U35" s="63" t="s">
        <v>355</v>
      </c>
      <c r="V35" s="63">
        <v>10082348</v>
      </c>
      <c r="W35" s="66" t="s">
        <v>356</v>
      </c>
      <c r="X35" s="63" t="s">
        <v>2426</v>
      </c>
      <c r="Y35" s="63" t="s">
        <v>2425</v>
      </c>
      <c r="Z35" s="63" t="s">
        <v>361</v>
      </c>
      <c r="AA35" s="63"/>
      <c r="AB35" s="63"/>
      <c r="AC35" s="63"/>
      <c r="AD35" s="63" t="s">
        <v>362</v>
      </c>
      <c r="AE35" s="63" t="s">
        <v>1937</v>
      </c>
      <c r="AF35" s="66">
        <v>1140866007</v>
      </c>
      <c r="AG35" s="66" t="s">
        <v>2022</v>
      </c>
      <c r="AH35" s="63" t="s">
        <v>2023</v>
      </c>
      <c r="AI35" s="63" t="s">
        <v>2287</v>
      </c>
      <c r="AJ35" s="70">
        <v>1100000</v>
      </c>
      <c r="AK35" s="66"/>
      <c r="AL35" s="63"/>
      <c r="AM35" s="66"/>
      <c r="AN35" s="63"/>
      <c r="AO35" s="69">
        <f t="shared" si="4"/>
        <v>1100000</v>
      </c>
      <c r="AP35" s="63" t="s">
        <v>428</v>
      </c>
      <c r="AQ35" s="63" t="s">
        <v>429</v>
      </c>
      <c r="AR35" s="63" t="s">
        <v>2427</v>
      </c>
      <c r="AS35" s="66">
        <v>8</v>
      </c>
      <c r="AT35" s="63"/>
      <c r="AU35" s="66">
        <v>88000</v>
      </c>
      <c r="AV35" s="63">
        <v>0</v>
      </c>
      <c r="AW35" s="71">
        <v>0</v>
      </c>
      <c r="AX35" s="63">
        <v>1.74</v>
      </c>
      <c r="AY35" s="71">
        <f t="shared" si="2"/>
        <v>19140</v>
      </c>
      <c r="AZ35" s="63">
        <f t="shared" si="5"/>
        <v>6.26</v>
      </c>
      <c r="BA35" s="71">
        <f t="shared" si="3"/>
        <v>68860</v>
      </c>
      <c r="BB35" s="63">
        <v>0</v>
      </c>
      <c r="BC35" s="66" t="s">
        <v>2451</v>
      </c>
      <c r="BD35" s="68">
        <v>1000000</v>
      </c>
      <c r="BE35" s="68">
        <v>0</v>
      </c>
      <c r="BF35" s="66" t="s">
        <v>436</v>
      </c>
      <c r="BG35" s="66" t="s">
        <v>545</v>
      </c>
      <c r="BH35" s="66" t="s">
        <v>441</v>
      </c>
      <c r="BI35" s="72" t="s">
        <v>2682</v>
      </c>
      <c r="BJ35" s="66" t="s">
        <v>750</v>
      </c>
      <c r="BK35" s="63"/>
      <c r="BL35" s="63"/>
      <c r="BM35" s="63"/>
      <c r="BN35" s="66" t="s">
        <v>771</v>
      </c>
      <c r="BO35" s="66"/>
      <c r="BP35" s="66">
        <v>3017510718</v>
      </c>
      <c r="BQ35" s="66" t="s">
        <v>545</v>
      </c>
      <c r="BR35" s="63" t="s">
        <v>2432</v>
      </c>
      <c r="BS35" s="66" t="s">
        <v>846</v>
      </c>
      <c r="BT35" s="66">
        <v>12</v>
      </c>
      <c r="BU35" s="75">
        <v>45332</v>
      </c>
      <c r="BV35" s="75">
        <v>45697</v>
      </c>
      <c r="BW35" s="66" t="s">
        <v>2435</v>
      </c>
      <c r="BX35" s="75">
        <v>45697</v>
      </c>
      <c r="BY35" s="75" t="s">
        <v>2425</v>
      </c>
      <c r="BZ35" s="75" t="s">
        <v>2425</v>
      </c>
      <c r="CA35" s="75"/>
      <c r="CB35" s="73">
        <v>45474</v>
      </c>
      <c r="CC35" s="73">
        <v>45483</v>
      </c>
      <c r="CD35" s="63" t="s">
        <v>362</v>
      </c>
      <c r="CE35" s="63" t="s">
        <v>1937</v>
      </c>
      <c r="CF35" s="66">
        <v>1098312255</v>
      </c>
      <c r="CG35" s="66" t="s">
        <v>967</v>
      </c>
      <c r="CH35" s="72" t="s">
        <v>2682</v>
      </c>
      <c r="CI35" s="66" t="s">
        <v>1130</v>
      </c>
      <c r="CJ35" s="66" t="s">
        <v>441</v>
      </c>
      <c r="CK35" s="66">
        <v>3234323128</v>
      </c>
      <c r="CL35" s="63"/>
      <c r="CM35" s="77" t="s">
        <v>2657</v>
      </c>
      <c r="CN35" s="63"/>
      <c r="CO35" s="63"/>
      <c r="CP35" s="66"/>
      <c r="CQ35" s="66"/>
      <c r="CR35" s="63"/>
      <c r="CS35" s="66"/>
      <c r="CT35" s="66"/>
      <c r="CU35" s="63"/>
      <c r="CV35" s="66"/>
      <c r="CW35" s="66"/>
      <c r="CX35" s="63"/>
      <c r="CY35" s="63"/>
      <c r="CZ35" s="63"/>
      <c r="DA35" s="63"/>
      <c r="DB35" s="63"/>
      <c r="DC35" s="63"/>
      <c r="DD35" s="63"/>
      <c r="DE35" s="63"/>
      <c r="DF35" s="63"/>
      <c r="DG35" s="63"/>
      <c r="DH35" s="63"/>
      <c r="DI35" s="63"/>
      <c r="DJ35" s="63"/>
      <c r="DK35" s="63"/>
      <c r="DL35" s="63"/>
      <c r="DM35" s="63"/>
      <c r="DN35" s="63"/>
      <c r="DO35" s="63"/>
      <c r="DP35" s="63"/>
      <c r="DQ35" s="63"/>
      <c r="DR35" s="66" t="s">
        <v>362</v>
      </c>
      <c r="DS35" s="66">
        <v>1037667716</v>
      </c>
      <c r="DT35" s="63" t="s">
        <v>1937</v>
      </c>
      <c r="DU35" s="66" t="s">
        <v>1519</v>
      </c>
      <c r="DV35" s="74">
        <v>0.5</v>
      </c>
      <c r="DW35" s="66" t="s">
        <v>1520</v>
      </c>
      <c r="DX35" s="66" t="s">
        <v>1288</v>
      </c>
      <c r="DY35" s="66">
        <v>3205045827</v>
      </c>
      <c r="DZ35" s="66"/>
      <c r="EA35" s="66" t="s">
        <v>2818</v>
      </c>
      <c r="EB35" s="66" t="s">
        <v>1281</v>
      </c>
      <c r="EC35" s="66" t="s">
        <v>441</v>
      </c>
      <c r="ED35" s="72" t="s">
        <v>2682</v>
      </c>
      <c r="EE35" s="66" t="s">
        <v>1519</v>
      </c>
      <c r="EF35" s="63">
        <v>1037667716</v>
      </c>
      <c r="EG35" s="63" t="s">
        <v>1841</v>
      </c>
      <c r="EH35" s="66" t="s">
        <v>1674</v>
      </c>
      <c r="EI35" s="66" t="s">
        <v>1667</v>
      </c>
      <c r="EJ35" s="66">
        <v>9142009839</v>
      </c>
      <c r="EK35" s="66">
        <v>15</v>
      </c>
      <c r="EL35" s="66" t="s">
        <v>2886</v>
      </c>
      <c r="EM35" s="66"/>
      <c r="EN35" s="66"/>
      <c r="EO35" s="66"/>
      <c r="EP35" s="63" t="s">
        <v>2906</v>
      </c>
      <c r="EQ35" s="63" t="s">
        <v>2895</v>
      </c>
      <c r="ER35" s="63" t="s">
        <v>1937</v>
      </c>
      <c r="ES35" s="63" t="s">
        <v>2907</v>
      </c>
      <c r="ET35" s="74">
        <v>0.5</v>
      </c>
      <c r="EU35" s="66" t="s">
        <v>1520</v>
      </c>
      <c r="EV35" s="66" t="s">
        <v>1288</v>
      </c>
      <c r="EW35" s="66">
        <v>3205045827</v>
      </c>
      <c r="EX35" s="66"/>
      <c r="EY35" s="66" t="s">
        <v>2818</v>
      </c>
      <c r="EZ35" s="66" t="s">
        <v>1281</v>
      </c>
      <c r="FA35" s="66" t="s">
        <v>441</v>
      </c>
      <c r="FB35" s="72" t="s">
        <v>2682</v>
      </c>
      <c r="FC35" s="63" t="s">
        <v>2906</v>
      </c>
      <c r="FD35" s="63" t="s">
        <v>2907</v>
      </c>
      <c r="FE35" s="63" t="s">
        <v>1841</v>
      </c>
      <c r="FF35" s="66" t="s">
        <v>2892</v>
      </c>
      <c r="FG35" s="66" t="s">
        <v>1667</v>
      </c>
      <c r="FH35" s="72" t="s">
        <v>2908</v>
      </c>
      <c r="FI35" s="66">
        <v>15</v>
      </c>
      <c r="FJ35" s="66"/>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c r="HC35" s="63"/>
      <c r="HD35" s="63"/>
      <c r="HE35" s="63"/>
      <c r="HF35" s="63"/>
      <c r="HG35" s="63"/>
      <c r="HH35" s="63"/>
      <c r="HI35" s="63"/>
      <c r="HJ35" s="63"/>
      <c r="HK35" s="63"/>
      <c r="HL35" s="63"/>
      <c r="HM35" s="63"/>
      <c r="HN35" s="63"/>
      <c r="HO35" s="63"/>
      <c r="HP35" s="63"/>
      <c r="HQ35" s="63"/>
      <c r="HR35" s="63"/>
      <c r="HS35" s="63"/>
      <c r="HT35" s="63"/>
      <c r="HU35" s="63"/>
      <c r="HV35" s="63"/>
      <c r="HW35" s="63"/>
      <c r="HX35" s="63" t="s">
        <v>2436</v>
      </c>
      <c r="HY35" s="63" t="s">
        <v>2425</v>
      </c>
      <c r="HZ35" s="63" t="s">
        <v>2437</v>
      </c>
      <c r="IA35" s="63" t="s">
        <v>2425</v>
      </c>
      <c r="IB35" s="63" t="s">
        <v>2425</v>
      </c>
      <c r="IC35" s="63" t="s">
        <v>2425</v>
      </c>
      <c r="ID35" s="63" t="s">
        <v>2438</v>
      </c>
      <c r="IE35" s="63" t="s">
        <v>2425</v>
      </c>
      <c r="IF35" s="63" t="s">
        <v>2425</v>
      </c>
      <c r="IG35" s="63" t="s">
        <v>2425</v>
      </c>
      <c r="IH35" s="63" t="s">
        <v>2425</v>
      </c>
      <c r="II35" s="63" t="s">
        <v>2437</v>
      </c>
      <c r="IJ35" s="63" t="s">
        <v>2437</v>
      </c>
      <c r="IK35" s="63" t="s">
        <v>2437</v>
      </c>
      <c r="IL35" s="63" t="s">
        <v>2437</v>
      </c>
      <c r="IM35" s="63" t="s">
        <v>2425</v>
      </c>
      <c r="IN35" s="63" t="s">
        <v>2425</v>
      </c>
      <c r="IO35" s="63" t="s">
        <v>2437</v>
      </c>
      <c r="IP35" s="63" t="s">
        <v>2425</v>
      </c>
      <c r="IQ35" s="63" t="s">
        <v>2425</v>
      </c>
      <c r="IR35" s="63" t="s">
        <v>2425</v>
      </c>
      <c r="IS35" s="63" t="s">
        <v>2425</v>
      </c>
      <c r="IT35" s="63" t="s">
        <v>2437</v>
      </c>
      <c r="IU35" s="63" t="s">
        <v>2437</v>
      </c>
      <c r="IV35" s="63" t="s">
        <v>2437</v>
      </c>
      <c r="IW35" s="63" t="s">
        <v>2425</v>
      </c>
      <c r="IX35" s="63" t="s">
        <v>2425</v>
      </c>
      <c r="IY35" s="63" t="s">
        <v>2437</v>
      </c>
      <c r="IZ35" s="63" t="s">
        <v>2425</v>
      </c>
      <c r="JA35" s="63" t="s">
        <v>2437</v>
      </c>
      <c r="JB35" s="63" t="s">
        <v>2425</v>
      </c>
      <c r="JC35" s="63" t="s">
        <v>2444</v>
      </c>
      <c r="JD35" s="63" t="s">
        <v>2437</v>
      </c>
      <c r="JE35" s="63" t="s">
        <v>2445</v>
      </c>
      <c r="JF35" s="63"/>
      <c r="JG35" s="63"/>
    </row>
    <row r="36" spans="1:267" s="65" customFormat="1" ht="16.5" customHeight="1" x14ac:dyDescent="0.25">
      <c r="A36" s="80">
        <v>1032</v>
      </c>
      <c r="B36" s="66">
        <v>1128460805</v>
      </c>
      <c r="C36" s="63" t="s">
        <v>2919</v>
      </c>
      <c r="D36" s="66">
        <v>1032</v>
      </c>
      <c r="E36" s="64">
        <v>100813</v>
      </c>
      <c r="F36" s="64">
        <v>102117</v>
      </c>
      <c r="G36" s="64">
        <v>209093</v>
      </c>
      <c r="H36" s="64" t="s">
        <v>2430</v>
      </c>
      <c r="I36" s="63" t="s">
        <v>2424</v>
      </c>
      <c r="J36" s="63">
        <v>901114787</v>
      </c>
      <c r="K36" s="63" t="s">
        <v>2868</v>
      </c>
      <c r="L36" s="63"/>
      <c r="M36" s="63"/>
      <c r="N36" s="63" t="s">
        <v>2425</v>
      </c>
      <c r="O36" s="63" t="s">
        <v>2425</v>
      </c>
      <c r="P36" s="63" t="s">
        <v>2425</v>
      </c>
      <c r="Q36" s="63" t="s">
        <v>2445</v>
      </c>
      <c r="R36" s="63" t="s">
        <v>3483</v>
      </c>
      <c r="S36" s="66" t="s">
        <v>354</v>
      </c>
      <c r="T36" s="66">
        <v>20</v>
      </c>
      <c r="U36" s="63" t="s">
        <v>355</v>
      </c>
      <c r="V36" s="63">
        <v>10082354</v>
      </c>
      <c r="W36" s="66" t="s">
        <v>356</v>
      </c>
      <c r="X36" s="63" t="s">
        <v>2426</v>
      </c>
      <c r="Y36" s="63" t="s">
        <v>2425</v>
      </c>
      <c r="Z36" s="63" t="s">
        <v>361</v>
      </c>
      <c r="AA36" s="63"/>
      <c r="AB36" s="63"/>
      <c r="AC36" s="63"/>
      <c r="AD36" s="63" t="s">
        <v>362</v>
      </c>
      <c r="AE36" s="63" t="s">
        <v>1937</v>
      </c>
      <c r="AF36" s="66">
        <v>1128460805</v>
      </c>
      <c r="AG36" s="66" t="s">
        <v>2030</v>
      </c>
      <c r="AH36" s="63" t="s">
        <v>2031</v>
      </c>
      <c r="AI36" s="63" t="s">
        <v>2291</v>
      </c>
      <c r="AJ36" s="70">
        <v>1200000</v>
      </c>
      <c r="AK36" s="66"/>
      <c r="AL36" s="63"/>
      <c r="AM36" s="66"/>
      <c r="AN36" s="63"/>
      <c r="AO36" s="69">
        <f t="shared" si="4"/>
        <v>1200000</v>
      </c>
      <c r="AP36" s="63" t="s">
        <v>428</v>
      </c>
      <c r="AQ36" s="63" t="s">
        <v>429</v>
      </c>
      <c r="AR36" s="63" t="s">
        <v>2427</v>
      </c>
      <c r="AS36" s="66">
        <v>10</v>
      </c>
      <c r="AT36" s="63"/>
      <c r="AU36" s="66">
        <v>120000</v>
      </c>
      <c r="AV36" s="63">
        <v>0</v>
      </c>
      <c r="AW36" s="71">
        <v>0</v>
      </c>
      <c r="AX36" s="63">
        <v>1.74</v>
      </c>
      <c r="AY36" s="71">
        <f t="shared" si="2"/>
        <v>20880</v>
      </c>
      <c r="AZ36" s="63">
        <f t="shared" si="5"/>
        <v>8.26</v>
      </c>
      <c r="BA36" s="71">
        <f t="shared" si="3"/>
        <v>99119.999999999985</v>
      </c>
      <c r="BB36" s="63">
        <v>0</v>
      </c>
      <c r="BC36" s="66" t="s">
        <v>2451</v>
      </c>
      <c r="BD36" s="68">
        <v>1000000</v>
      </c>
      <c r="BE36" s="68">
        <v>0</v>
      </c>
      <c r="BF36" s="66" t="s">
        <v>436</v>
      </c>
      <c r="BG36" s="66" t="s">
        <v>550</v>
      </c>
      <c r="BH36" s="66" t="s">
        <v>481</v>
      </c>
      <c r="BI36" s="72" t="s">
        <v>2685</v>
      </c>
      <c r="BJ36" s="66" t="s">
        <v>778</v>
      </c>
      <c r="BK36" s="63"/>
      <c r="BL36" s="63"/>
      <c r="BM36" s="63"/>
      <c r="BN36" s="66" t="s">
        <v>779</v>
      </c>
      <c r="BO36" s="66"/>
      <c r="BP36" s="66">
        <v>3114367957</v>
      </c>
      <c r="BQ36" s="66" t="s">
        <v>550</v>
      </c>
      <c r="BR36" s="63" t="s">
        <v>2434</v>
      </c>
      <c r="BS36" s="66" t="s">
        <v>846</v>
      </c>
      <c r="BT36" s="66">
        <v>12</v>
      </c>
      <c r="BU36" s="75">
        <v>45339</v>
      </c>
      <c r="BV36" s="75">
        <v>45704</v>
      </c>
      <c r="BW36" s="66" t="s">
        <v>2435</v>
      </c>
      <c r="BX36" s="75">
        <v>45704</v>
      </c>
      <c r="BY36" s="75" t="s">
        <v>2425</v>
      </c>
      <c r="BZ36" s="75" t="s">
        <v>2425</v>
      </c>
      <c r="CA36" s="75"/>
      <c r="CB36" s="73">
        <v>45474</v>
      </c>
      <c r="CC36" s="73">
        <v>45490</v>
      </c>
      <c r="CD36" s="63" t="s">
        <v>362</v>
      </c>
      <c r="CE36" s="63" t="s">
        <v>1937</v>
      </c>
      <c r="CF36" s="66">
        <v>1128463990</v>
      </c>
      <c r="CG36" s="66" t="s">
        <v>973</v>
      </c>
      <c r="CH36" s="72" t="s">
        <v>2685</v>
      </c>
      <c r="CI36" s="66" t="s">
        <v>1137</v>
      </c>
      <c r="CJ36" s="66" t="s">
        <v>481</v>
      </c>
      <c r="CK36" s="66">
        <v>3213544472</v>
      </c>
      <c r="CL36" s="63"/>
      <c r="CM36" s="77" t="s">
        <v>2725</v>
      </c>
      <c r="CN36" s="63"/>
      <c r="CO36" s="63"/>
      <c r="CP36" s="66"/>
      <c r="CQ36" s="66"/>
      <c r="CR36" s="63"/>
      <c r="CS36" s="66"/>
      <c r="CT36" s="66"/>
      <c r="CU36" s="63"/>
      <c r="CV36" s="66"/>
      <c r="CW36" s="66"/>
      <c r="CX36" s="63"/>
      <c r="CY36" s="63"/>
      <c r="CZ36" s="63"/>
      <c r="DA36" s="63"/>
      <c r="DB36" s="63"/>
      <c r="DC36" s="63"/>
      <c r="DD36" s="63"/>
      <c r="DE36" s="63"/>
      <c r="DF36" s="63"/>
      <c r="DG36" s="63"/>
      <c r="DH36" s="63"/>
      <c r="DI36" s="63"/>
      <c r="DJ36" s="63"/>
      <c r="DK36" s="63"/>
      <c r="DL36" s="63"/>
      <c r="DM36" s="63"/>
      <c r="DN36" s="63"/>
      <c r="DO36" s="63"/>
      <c r="DP36" s="63"/>
      <c r="DQ36" s="63"/>
      <c r="DR36" s="66" t="s">
        <v>362</v>
      </c>
      <c r="DS36" s="66">
        <v>70552261</v>
      </c>
      <c r="DT36" s="63" t="s">
        <v>1937</v>
      </c>
      <c r="DU36" s="66" t="s">
        <v>1533</v>
      </c>
      <c r="DV36" s="74">
        <v>1</v>
      </c>
      <c r="DW36" s="66" t="s">
        <v>1534</v>
      </c>
      <c r="DX36" s="66"/>
      <c r="DY36" s="66">
        <v>3195445809</v>
      </c>
      <c r="DZ36" s="66"/>
      <c r="EA36" s="66" t="s">
        <v>2850</v>
      </c>
      <c r="EB36" s="66" t="s">
        <v>1281</v>
      </c>
      <c r="EC36" s="66" t="s">
        <v>439</v>
      </c>
      <c r="ED36" s="72" t="s">
        <v>2687</v>
      </c>
      <c r="EE36" s="66" t="s">
        <v>1779</v>
      </c>
      <c r="EF36" s="63">
        <v>70552261</v>
      </c>
      <c r="EG36" s="63" t="s">
        <v>1841</v>
      </c>
      <c r="EH36" s="66" t="s">
        <v>1666</v>
      </c>
      <c r="EI36" s="66" t="s">
        <v>1667</v>
      </c>
      <c r="EJ36" s="66">
        <v>36000002508</v>
      </c>
      <c r="EK36" s="66">
        <v>25</v>
      </c>
      <c r="EL36" s="66" t="s">
        <v>2887</v>
      </c>
      <c r="EM36" s="66"/>
      <c r="EN36" s="66"/>
      <c r="EO36" s="66"/>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t="s">
        <v>2436</v>
      </c>
      <c r="HY36" s="63" t="s">
        <v>2425</v>
      </c>
      <c r="HZ36" s="63" t="s">
        <v>2437</v>
      </c>
      <c r="IA36" s="63" t="s">
        <v>2425</v>
      </c>
      <c r="IB36" s="63" t="s">
        <v>2425</v>
      </c>
      <c r="IC36" s="63" t="s">
        <v>2425</v>
      </c>
      <c r="ID36" s="63" t="s">
        <v>2438</v>
      </c>
      <c r="IE36" s="63" t="s">
        <v>2425</v>
      </c>
      <c r="IF36" s="63" t="s">
        <v>2425</v>
      </c>
      <c r="IG36" s="63" t="s">
        <v>2425</v>
      </c>
      <c r="IH36" s="63" t="s">
        <v>2425</v>
      </c>
      <c r="II36" s="63" t="s">
        <v>2437</v>
      </c>
      <c r="IJ36" s="63" t="s">
        <v>2437</v>
      </c>
      <c r="IK36" s="63" t="s">
        <v>2437</v>
      </c>
      <c r="IL36" s="63" t="s">
        <v>2437</v>
      </c>
      <c r="IM36" s="63" t="s">
        <v>2425</v>
      </c>
      <c r="IN36" s="63" t="s">
        <v>2425</v>
      </c>
      <c r="IO36" s="63" t="s">
        <v>2437</v>
      </c>
      <c r="IP36" s="63" t="s">
        <v>2425</v>
      </c>
      <c r="IQ36" s="63" t="s">
        <v>2425</v>
      </c>
      <c r="IR36" s="63" t="s">
        <v>2425</v>
      </c>
      <c r="IS36" s="63" t="s">
        <v>2425</v>
      </c>
      <c r="IT36" s="63" t="s">
        <v>2437</v>
      </c>
      <c r="IU36" s="63" t="s">
        <v>2437</v>
      </c>
      <c r="IV36" s="63" t="s">
        <v>2437</v>
      </c>
      <c r="IW36" s="63" t="s">
        <v>2425</v>
      </c>
      <c r="IX36" s="63" t="s">
        <v>2425</v>
      </c>
      <c r="IY36" s="63" t="s">
        <v>2437</v>
      </c>
      <c r="IZ36" s="63" t="s">
        <v>2425</v>
      </c>
      <c r="JA36" s="63" t="s">
        <v>2437</v>
      </c>
      <c r="JB36" s="63" t="s">
        <v>2425</v>
      </c>
      <c r="JC36" s="63" t="s">
        <v>2444</v>
      </c>
      <c r="JD36" s="63" t="s">
        <v>2437</v>
      </c>
      <c r="JE36" s="63" t="s">
        <v>2445</v>
      </c>
      <c r="JF36" s="63"/>
      <c r="JG36" s="63"/>
    </row>
    <row r="37" spans="1:267" s="65" customFormat="1" ht="16.5" customHeight="1" x14ac:dyDescent="0.25">
      <c r="A37" s="80">
        <v>1034</v>
      </c>
      <c r="B37" s="66">
        <v>1017186399</v>
      </c>
      <c r="C37" s="63" t="s">
        <v>2919</v>
      </c>
      <c r="D37" s="66">
        <v>1034</v>
      </c>
      <c r="E37" s="64">
        <v>100815</v>
      </c>
      <c r="F37" s="64">
        <v>102119</v>
      </c>
      <c r="G37" s="64">
        <v>209095</v>
      </c>
      <c r="H37" s="64" t="s">
        <v>2430</v>
      </c>
      <c r="I37" s="63" t="s">
        <v>2424</v>
      </c>
      <c r="J37" s="63">
        <v>901114787</v>
      </c>
      <c r="K37" s="63" t="s">
        <v>2868</v>
      </c>
      <c r="L37" s="63"/>
      <c r="M37" s="63"/>
      <c r="N37" s="63" t="s">
        <v>2425</v>
      </c>
      <c r="O37" s="63" t="s">
        <v>2425</v>
      </c>
      <c r="P37" s="63" t="s">
        <v>2425</v>
      </c>
      <c r="Q37" s="63" t="s">
        <v>2445</v>
      </c>
      <c r="R37" s="63" t="s">
        <v>3483</v>
      </c>
      <c r="S37" s="66" t="s">
        <v>354</v>
      </c>
      <c r="T37" s="66">
        <v>20</v>
      </c>
      <c r="U37" s="63" t="s">
        <v>355</v>
      </c>
      <c r="V37" s="63">
        <v>10082356</v>
      </c>
      <c r="W37" s="66" t="s">
        <v>356</v>
      </c>
      <c r="X37" s="63" t="s">
        <v>2425</v>
      </c>
      <c r="Y37" s="63" t="s">
        <v>2425</v>
      </c>
      <c r="Z37" s="63" t="s">
        <v>361</v>
      </c>
      <c r="AA37" s="63"/>
      <c r="AB37" s="63"/>
      <c r="AC37" s="63"/>
      <c r="AD37" s="63" t="s">
        <v>362</v>
      </c>
      <c r="AE37" s="63" t="s">
        <v>1937</v>
      </c>
      <c r="AF37" s="66">
        <v>1017186399</v>
      </c>
      <c r="AG37" s="66" t="s">
        <v>2032</v>
      </c>
      <c r="AH37" s="63" t="s">
        <v>2033</v>
      </c>
      <c r="AI37" s="63" t="s">
        <v>2292</v>
      </c>
      <c r="AJ37" s="70">
        <v>1650000</v>
      </c>
      <c r="AK37" s="66"/>
      <c r="AL37" s="63"/>
      <c r="AM37" s="66"/>
      <c r="AN37" s="63"/>
      <c r="AO37" s="69">
        <f t="shared" si="4"/>
        <v>1650000</v>
      </c>
      <c r="AP37" s="63" t="s">
        <v>428</v>
      </c>
      <c r="AQ37" s="63" t="s">
        <v>429</v>
      </c>
      <c r="AR37" s="63" t="s">
        <v>2427</v>
      </c>
      <c r="AS37" s="66">
        <v>10</v>
      </c>
      <c r="AT37" s="63"/>
      <c r="AU37" s="66">
        <v>165000</v>
      </c>
      <c r="AV37" s="63">
        <v>0</v>
      </c>
      <c r="AW37" s="71">
        <v>0</v>
      </c>
      <c r="AX37" s="63">
        <v>1.74</v>
      </c>
      <c r="AY37" s="71">
        <f t="shared" si="2"/>
        <v>28709.999999999996</v>
      </c>
      <c r="AZ37" s="63">
        <f t="shared" si="5"/>
        <v>8.26</v>
      </c>
      <c r="BA37" s="71">
        <f t="shared" si="3"/>
        <v>136290</v>
      </c>
      <c r="BB37" s="63">
        <v>0</v>
      </c>
      <c r="BC37" s="66" t="s">
        <v>2451</v>
      </c>
      <c r="BD37" s="68">
        <v>1000000</v>
      </c>
      <c r="BE37" s="68">
        <v>0</v>
      </c>
      <c r="BF37" s="66" t="s">
        <v>436</v>
      </c>
      <c r="BG37" s="66" t="s">
        <v>552</v>
      </c>
      <c r="BH37" s="66" t="s">
        <v>441</v>
      </c>
      <c r="BI37" s="72" t="s">
        <v>2682</v>
      </c>
      <c r="BJ37" s="66" t="s">
        <v>620</v>
      </c>
      <c r="BK37" s="63"/>
      <c r="BL37" s="63"/>
      <c r="BM37" s="63"/>
      <c r="BN37" s="66" t="s">
        <v>781</v>
      </c>
      <c r="BO37" s="66"/>
      <c r="BP37" s="66">
        <v>3216371750</v>
      </c>
      <c r="BQ37" s="66" t="s">
        <v>552</v>
      </c>
      <c r="BR37" s="63" t="s">
        <v>2432</v>
      </c>
      <c r="BS37" s="66" t="s">
        <v>846</v>
      </c>
      <c r="BT37" s="66">
        <v>12</v>
      </c>
      <c r="BU37" s="75">
        <v>45348</v>
      </c>
      <c r="BV37" s="75">
        <v>45713</v>
      </c>
      <c r="BW37" s="66" t="s">
        <v>2435</v>
      </c>
      <c r="BX37" s="75">
        <v>45713</v>
      </c>
      <c r="BY37" s="75" t="s">
        <v>2425</v>
      </c>
      <c r="BZ37" s="75" t="s">
        <v>2425</v>
      </c>
      <c r="CA37" s="75"/>
      <c r="CB37" s="73">
        <v>45474</v>
      </c>
      <c r="CC37" s="73">
        <v>45499</v>
      </c>
      <c r="CD37" s="63" t="s">
        <v>362</v>
      </c>
      <c r="CE37" s="63" t="s">
        <v>1937</v>
      </c>
      <c r="CF37" s="66">
        <v>1128428248</v>
      </c>
      <c r="CG37" s="66" t="s">
        <v>975</v>
      </c>
      <c r="CH37" s="72" t="s">
        <v>2682</v>
      </c>
      <c r="CI37" s="66" t="s">
        <v>1139</v>
      </c>
      <c r="CJ37" s="66" t="s">
        <v>441</v>
      </c>
      <c r="CK37" s="66">
        <v>3017464280</v>
      </c>
      <c r="CL37" s="63"/>
      <c r="CM37" s="77" t="s">
        <v>2606</v>
      </c>
      <c r="CN37" s="63"/>
      <c r="CO37" s="63"/>
      <c r="CP37" s="66"/>
      <c r="CQ37" s="66"/>
      <c r="CR37" s="63"/>
      <c r="CS37" s="66"/>
      <c r="CT37" s="66"/>
      <c r="CU37" s="63"/>
      <c r="CV37" s="66"/>
      <c r="CW37" s="66"/>
      <c r="CX37" s="63"/>
      <c r="CY37" s="63"/>
      <c r="CZ37" s="63"/>
      <c r="DA37" s="63"/>
      <c r="DB37" s="63"/>
      <c r="DC37" s="63"/>
      <c r="DD37" s="63"/>
      <c r="DE37" s="63"/>
      <c r="DF37" s="63"/>
      <c r="DG37" s="63"/>
      <c r="DH37" s="63"/>
      <c r="DI37" s="63"/>
      <c r="DJ37" s="63"/>
      <c r="DK37" s="63"/>
      <c r="DL37" s="63"/>
      <c r="DM37" s="63"/>
      <c r="DN37" s="63"/>
      <c r="DO37" s="63"/>
      <c r="DP37" s="63"/>
      <c r="DQ37" s="63"/>
      <c r="DR37" s="66" t="s">
        <v>362</v>
      </c>
      <c r="DS37" s="66">
        <v>70555543</v>
      </c>
      <c r="DT37" s="63" t="s">
        <v>1937</v>
      </c>
      <c r="DU37" s="66" t="s">
        <v>1537</v>
      </c>
      <c r="DV37" s="74">
        <v>1</v>
      </c>
      <c r="DW37" s="66" t="s">
        <v>1538</v>
      </c>
      <c r="DX37" s="66"/>
      <c r="DY37" s="66">
        <v>3207890727</v>
      </c>
      <c r="DZ37" s="66"/>
      <c r="EA37" s="66" t="s">
        <v>2822</v>
      </c>
      <c r="EB37" s="66" t="s">
        <v>1281</v>
      </c>
      <c r="EC37" s="66" t="s">
        <v>441</v>
      </c>
      <c r="ED37" s="72" t="s">
        <v>2682</v>
      </c>
      <c r="EE37" s="66" t="s">
        <v>1781</v>
      </c>
      <c r="EF37" s="63">
        <v>70555543</v>
      </c>
      <c r="EG37" s="63" t="s">
        <v>1841</v>
      </c>
      <c r="EH37" s="66" t="s">
        <v>1666</v>
      </c>
      <c r="EI37" s="66" t="s">
        <v>1667</v>
      </c>
      <c r="EJ37" s="66">
        <v>10530848711</v>
      </c>
      <c r="EK37" s="66">
        <v>1</v>
      </c>
      <c r="EL37" s="66" t="s">
        <v>2889</v>
      </c>
      <c r="EM37" s="66"/>
      <c r="EN37" s="66"/>
      <c r="EO37" s="66"/>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t="s">
        <v>2436</v>
      </c>
      <c r="HY37" s="63" t="s">
        <v>2425</v>
      </c>
      <c r="HZ37" s="63" t="s">
        <v>2437</v>
      </c>
      <c r="IA37" s="63" t="s">
        <v>2425</v>
      </c>
      <c r="IB37" s="63" t="s">
        <v>2425</v>
      </c>
      <c r="IC37" s="63" t="s">
        <v>2425</v>
      </c>
      <c r="ID37" s="63" t="s">
        <v>2438</v>
      </c>
      <c r="IE37" s="63" t="s">
        <v>2425</v>
      </c>
      <c r="IF37" s="63" t="s">
        <v>2425</v>
      </c>
      <c r="IG37" s="63" t="s">
        <v>2425</v>
      </c>
      <c r="IH37" s="63" t="s">
        <v>2425</v>
      </c>
      <c r="II37" s="63" t="s">
        <v>2437</v>
      </c>
      <c r="IJ37" s="63" t="s">
        <v>2437</v>
      </c>
      <c r="IK37" s="63" t="s">
        <v>2437</v>
      </c>
      <c r="IL37" s="63" t="s">
        <v>2437</v>
      </c>
      <c r="IM37" s="63" t="s">
        <v>2425</v>
      </c>
      <c r="IN37" s="63" t="s">
        <v>2425</v>
      </c>
      <c r="IO37" s="63" t="s">
        <v>2437</v>
      </c>
      <c r="IP37" s="63" t="s">
        <v>2425</v>
      </c>
      <c r="IQ37" s="63" t="s">
        <v>2425</v>
      </c>
      <c r="IR37" s="63" t="s">
        <v>2425</v>
      </c>
      <c r="IS37" s="63" t="s">
        <v>2425</v>
      </c>
      <c r="IT37" s="63" t="s">
        <v>2437</v>
      </c>
      <c r="IU37" s="63" t="s">
        <v>2437</v>
      </c>
      <c r="IV37" s="63" t="s">
        <v>2437</v>
      </c>
      <c r="IW37" s="63" t="s">
        <v>2425</v>
      </c>
      <c r="IX37" s="63" t="s">
        <v>2425</v>
      </c>
      <c r="IY37" s="63" t="s">
        <v>2437</v>
      </c>
      <c r="IZ37" s="63" t="s">
        <v>2425</v>
      </c>
      <c r="JA37" s="63" t="s">
        <v>2437</v>
      </c>
      <c r="JB37" s="63" t="s">
        <v>2425</v>
      </c>
      <c r="JC37" s="63" t="s">
        <v>2444</v>
      </c>
      <c r="JD37" s="63" t="s">
        <v>2437</v>
      </c>
      <c r="JE37" s="63" t="s">
        <v>2445</v>
      </c>
      <c r="JF37" s="63"/>
      <c r="JG37" s="63"/>
    </row>
    <row r="38" spans="1:267" s="65" customFormat="1" ht="16.5" customHeight="1" x14ac:dyDescent="0.25">
      <c r="A38" s="80">
        <v>1039</v>
      </c>
      <c r="B38" s="66">
        <v>1128400256</v>
      </c>
      <c r="C38" s="63" t="s">
        <v>2919</v>
      </c>
      <c r="D38" s="66">
        <v>1039</v>
      </c>
      <c r="E38" s="64">
        <v>100816</v>
      </c>
      <c r="F38" s="64">
        <v>102120</v>
      </c>
      <c r="G38" s="64">
        <v>209096</v>
      </c>
      <c r="H38" s="64" t="s">
        <v>2430</v>
      </c>
      <c r="I38" s="63" t="s">
        <v>2424</v>
      </c>
      <c r="J38" s="63">
        <v>901114787</v>
      </c>
      <c r="K38" s="63" t="s">
        <v>2868</v>
      </c>
      <c r="L38" s="63"/>
      <c r="M38" s="63"/>
      <c r="N38" s="63" t="s">
        <v>2425</v>
      </c>
      <c r="O38" s="63" t="s">
        <v>2425</v>
      </c>
      <c r="P38" s="63" t="s">
        <v>2926</v>
      </c>
      <c r="Q38" s="63" t="s">
        <v>2445</v>
      </c>
      <c r="R38" s="63" t="s">
        <v>3483</v>
      </c>
      <c r="S38" s="66" t="s">
        <v>354</v>
      </c>
      <c r="T38" s="66">
        <v>20</v>
      </c>
      <c r="U38" s="63" t="s">
        <v>355</v>
      </c>
      <c r="V38" s="63">
        <v>10082358</v>
      </c>
      <c r="W38" s="66" t="s">
        <v>356</v>
      </c>
      <c r="X38" s="63" t="s">
        <v>2425</v>
      </c>
      <c r="Y38" s="63" t="s">
        <v>2425</v>
      </c>
      <c r="Z38" s="63" t="s">
        <v>361</v>
      </c>
      <c r="AA38" s="63"/>
      <c r="AB38" s="63"/>
      <c r="AC38" s="63"/>
      <c r="AD38" s="63" t="s">
        <v>362</v>
      </c>
      <c r="AE38" s="63" t="s">
        <v>1937</v>
      </c>
      <c r="AF38" s="66">
        <v>1128400256</v>
      </c>
      <c r="AG38" s="66" t="s">
        <v>2036</v>
      </c>
      <c r="AH38" s="63" t="s">
        <v>2037</v>
      </c>
      <c r="AI38" s="63" t="s">
        <v>2294</v>
      </c>
      <c r="AJ38" s="70">
        <v>3000000</v>
      </c>
      <c r="AK38" s="66"/>
      <c r="AL38" s="63"/>
      <c r="AM38" s="66"/>
      <c r="AN38" s="63"/>
      <c r="AO38" s="69">
        <f t="shared" si="4"/>
        <v>3000000</v>
      </c>
      <c r="AP38" s="63" t="s">
        <v>428</v>
      </c>
      <c r="AQ38" s="63" t="s">
        <v>429</v>
      </c>
      <c r="AR38" s="63" t="s">
        <v>2427</v>
      </c>
      <c r="AS38" s="66">
        <v>9</v>
      </c>
      <c r="AT38" s="74">
        <v>0.11</v>
      </c>
      <c r="AU38" s="66">
        <v>270000</v>
      </c>
      <c r="AV38" s="63">
        <v>0</v>
      </c>
      <c r="AW38" s="71">
        <v>0</v>
      </c>
      <c r="AX38" s="63">
        <v>1.74</v>
      </c>
      <c r="AY38" s="71">
        <f t="shared" si="2"/>
        <v>52200</v>
      </c>
      <c r="AZ38" s="63">
        <f t="shared" si="5"/>
        <v>7.26</v>
      </c>
      <c r="BA38" s="71">
        <f t="shared" si="3"/>
        <v>217800</v>
      </c>
      <c r="BB38" s="63">
        <v>0</v>
      </c>
      <c r="BC38" s="66" t="s">
        <v>2451</v>
      </c>
      <c r="BD38" s="68">
        <v>1000000</v>
      </c>
      <c r="BE38" s="68">
        <v>0</v>
      </c>
      <c r="BF38" s="66" t="s">
        <v>436</v>
      </c>
      <c r="BG38" s="66" t="s">
        <v>554</v>
      </c>
      <c r="BH38" s="66" t="s">
        <v>481</v>
      </c>
      <c r="BI38" s="72" t="s">
        <v>2685</v>
      </c>
      <c r="BJ38" s="66" t="s">
        <v>783</v>
      </c>
      <c r="BK38" s="63"/>
      <c r="BL38" s="63"/>
      <c r="BM38" s="63"/>
      <c r="BN38" s="66" t="s">
        <v>784</v>
      </c>
      <c r="BO38" s="66"/>
      <c r="BP38" s="66">
        <v>3006410744</v>
      </c>
      <c r="BQ38" s="66" t="s">
        <v>554</v>
      </c>
      <c r="BR38" s="63" t="s">
        <v>2434</v>
      </c>
      <c r="BS38" s="66" t="s">
        <v>846</v>
      </c>
      <c r="BT38" s="66">
        <v>6</v>
      </c>
      <c r="BU38" s="75">
        <v>45349</v>
      </c>
      <c r="BV38" s="75">
        <v>45714</v>
      </c>
      <c r="BW38" s="66" t="s">
        <v>2435</v>
      </c>
      <c r="BX38" s="75">
        <v>45714</v>
      </c>
      <c r="BY38" s="75" t="s">
        <v>2425</v>
      </c>
      <c r="BZ38" s="75" t="s">
        <v>2425</v>
      </c>
      <c r="CA38" s="75" t="s">
        <v>2425</v>
      </c>
      <c r="CB38" s="73">
        <v>45474</v>
      </c>
      <c r="CC38" s="73">
        <v>45500</v>
      </c>
      <c r="CD38" s="63" t="s">
        <v>362</v>
      </c>
      <c r="CE38" s="63" t="s">
        <v>1937</v>
      </c>
      <c r="CF38" s="66">
        <v>43927964</v>
      </c>
      <c r="CG38" s="66" t="s">
        <v>977</v>
      </c>
      <c r="CH38" s="72" t="s">
        <v>2685</v>
      </c>
      <c r="CI38" s="66" t="s">
        <v>1142</v>
      </c>
      <c r="CJ38" s="66" t="s">
        <v>481</v>
      </c>
      <c r="CK38" s="66">
        <v>3015958229</v>
      </c>
      <c r="CL38" s="63"/>
      <c r="CM38" s="77" t="s">
        <v>2726</v>
      </c>
      <c r="CN38" s="63" t="s">
        <v>362</v>
      </c>
      <c r="CO38" s="63" t="s">
        <v>1937</v>
      </c>
      <c r="CP38" s="66">
        <v>1035429792</v>
      </c>
      <c r="CQ38" s="66" t="s">
        <v>1216</v>
      </c>
      <c r="CR38" s="72" t="s">
        <v>2685</v>
      </c>
      <c r="CS38" s="66" t="s">
        <v>1142</v>
      </c>
      <c r="CT38" s="66" t="s">
        <v>481</v>
      </c>
      <c r="CU38" s="63"/>
      <c r="CV38" s="66">
        <v>3014443638</v>
      </c>
      <c r="CW38" s="66" t="s">
        <v>1263</v>
      </c>
      <c r="CX38" s="63"/>
      <c r="CY38" s="63"/>
      <c r="CZ38" s="63"/>
      <c r="DA38" s="63"/>
      <c r="DB38" s="63"/>
      <c r="DC38" s="63"/>
      <c r="DD38" s="63"/>
      <c r="DE38" s="63"/>
      <c r="DF38" s="63"/>
      <c r="DG38" s="63"/>
      <c r="DH38" s="63"/>
      <c r="DI38" s="63"/>
      <c r="DJ38" s="63"/>
      <c r="DK38" s="63"/>
      <c r="DL38" s="63"/>
      <c r="DM38" s="63"/>
      <c r="DN38" s="63"/>
      <c r="DO38" s="63"/>
      <c r="DP38" s="63"/>
      <c r="DQ38" s="63"/>
      <c r="DR38" s="66" t="s">
        <v>363</v>
      </c>
      <c r="DS38" s="66">
        <v>900250401</v>
      </c>
      <c r="DT38" s="63" t="s">
        <v>1937</v>
      </c>
      <c r="DU38" s="66" t="s">
        <v>1542</v>
      </c>
      <c r="DV38" s="74">
        <v>1</v>
      </c>
      <c r="DW38" s="66" t="s">
        <v>1543</v>
      </c>
      <c r="DX38" s="66">
        <v>3176569761</v>
      </c>
      <c r="DY38" s="66">
        <v>3176569761</v>
      </c>
      <c r="DZ38" s="66">
        <v>3176569761</v>
      </c>
      <c r="EA38" s="66" t="s">
        <v>2758</v>
      </c>
      <c r="EB38" s="66" t="s">
        <v>1285</v>
      </c>
      <c r="EC38" s="66" t="s">
        <v>481</v>
      </c>
      <c r="ED38" s="72" t="s">
        <v>2685</v>
      </c>
      <c r="EE38" s="66" t="s">
        <v>1783</v>
      </c>
      <c r="EF38" s="63">
        <v>900250401</v>
      </c>
      <c r="EG38" s="63" t="s">
        <v>1841</v>
      </c>
      <c r="EH38" s="66" t="s">
        <v>1666</v>
      </c>
      <c r="EI38" s="66" t="s">
        <v>1667</v>
      </c>
      <c r="EJ38" s="66">
        <v>61100000598</v>
      </c>
      <c r="EK38" s="66">
        <v>10</v>
      </c>
      <c r="EL38" s="66" t="s">
        <v>2889</v>
      </c>
      <c r="EM38" s="66"/>
      <c r="EN38" s="66"/>
      <c r="EO38" s="66"/>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t="s">
        <v>2436</v>
      </c>
      <c r="HY38" s="63" t="s">
        <v>2425</v>
      </c>
      <c r="HZ38" s="63" t="s">
        <v>2437</v>
      </c>
      <c r="IA38" s="63" t="s">
        <v>2425</v>
      </c>
      <c r="IB38" s="63" t="s">
        <v>2425</v>
      </c>
      <c r="IC38" s="63" t="s">
        <v>2425</v>
      </c>
      <c r="ID38" s="63" t="s">
        <v>2438</v>
      </c>
      <c r="IE38" s="63" t="s">
        <v>2425</v>
      </c>
      <c r="IF38" s="63" t="s">
        <v>2425</v>
      </c>
      <c r="IG38" s="63" t="s">
        <v>2425</v>
      </c>
      <c r="IH38" s="63" t="s">
        <v>2425</v>
      </c>
      <c r="II38" s="63" t="s">
        <v>2437</v>
      </c>
      <c r="IJ38" s="63" t="s">
        <v>2437</v>
      </c>
      <c r="IK38" s="63" t="s">
        <v>2437</v>
      </c>
      <c r="IL38" s="63" t="s">
        <v>2437</v>
      </c>
      <c r="IM38" s="63" t="s">
        <v>2425</v>
      </c>
      <c r="IN38" s="63" t="s">
        <v>2425</v>
      </c>
      <c r="IO38" s="63" t="s">
        <v>2437</v>
      </c>
      <c r="IP38" s="63" t="s">
        <v>2425</v>
      </c>
      <c r="IQ38" s="63" t="s">
        <v>2425</v>
      </c>
      <c r="IR38" s="63" t="s">
        <v>2425</v>
      </c>
      <c r="IS38" s="63" t="s">
        <v>2425</v>
      </c>
      <c r="IT38" s="63" t="s">
        <v>2425</v>
      </c>
      <c r="IU38" s="63" t="s">
        <v>2437</v>
      </c>
      <c r="IV38" s="63" t="s">
        <v>2437</v>
      </c>
      <c r="IW38" s="63" t="s">
        <v>2425</v>
      </c>
      <c r="IX38" s="63" t="s">
        <v>2425</v>
      </c>
      <c r="IY38" s="63" t="s">
        <v>2437</v>
      </c>
      <c r="IZ38" s="63" t="s">
        <v>2425</v>
      </c>
      <c r="JA38" s="63" t="s">
        <v>2437</v>
      </c>
      <c r="JB38" s="63" t="s">
        <v>2425</v>
      </c>
      <c r="JC38" s="63" t="s">
        <v>2444</v>
      </c>
      <c r="JD38" s="63" t="s">
        <v>2437</v>
      </c>
      <c r="JE38" s="63" t="s">
        <v>2445</v>
      </c>
      <c r="JF38" s="63"/>
      <c r="JG38" s="63"/>
    </row>
    <row r="39" spans="1:267" s="65" customFormat="1" ht="16.5" customHeight="1" x14ac:dyDescent="0.25">
      <c r="A39" s="80">
        <v>1040</v>
      </c>
      <c r="B39" s="66">
        <v>1030538525</v>
      </c>
      <c r="C39" s="63" t="s">
        <v>2919</v>
      </c>
      <c r="D39" s="66">
        <v>1040</v>
      </c>
      <c r="E39" s="64">
        <v>100817</v>
      </c>
      <c r="F39" s="64">
        <v>102121</v>
      </c>
      <c r="G39" s="64">
        <v>209097</v>
      </c>
      <c r="H39" s="64" t="s">
        <v>2430</v>
      </c>
      <c r="I39" s="63" t="s">
        <v>2424</v>
      </c>
      <c r="J39" s="63">
        <v>901114787</v>
      </c>
      <c r="K39" s="63" t="s">
        <v>2868</v>
      </c>
      <c r="L39" s="63"/>
      <c r="M39" s="63"/>
      <c r="N39" s="63" t="s">
        <v>2425</v>
      </c>
      <c r="O39" s="63" t="s">
        <v>2425</v>
      </c>
      <c r="P39" s="63" t="s">
        <v>2425</v>
      </c>
      <c r="Q39" s="63" t="s">
        <v>2445</v>
      </c>
      <c r="R39" s="63" t="s">
        <v>3483</v>
      </c>
      <c r="S39" s="66" t="s">
        <v>354</v>
      </c>
      <c r="T39" s="66">
        <v>20</v>
      </c>
      <c r="U39" s="63" t="s">
        <v>355</v>
      </c>
      <c r="V39" s="63">
        <v>10082359</v>
      </c>
      <c r="W39" s="66" t="s">
        <v>356</v>
      </c>
      <c r="X39" s="63" t="s">
        <v>2425</v>
      </c>
      <c r="Y39" s="63" t="s">
        <v>2425</v>
      </c>
      <c r="Z39" s="63" t="s">
        <v>361</v>
      </c>
      <c r="AA39" s="63"/>
      <c r="AB39" s="63"/>
      <c r="AC39" s="63"/>
      <c r="AD39" s="63" t="s">
        <v>362</v>
      </c>
      <c r="AE39" s="63" t="s">
        <v>1937</v>
      </c>
      <c r="AF39" s="66">
        <v>1030538525</v>
      </c>
      <c r="AG39" s="66" t="s">
        <v>2038</v>
      </c>
      <c r="AH39" s="63" t="s">
        <v>406</v>
      </c>
      <c r="AI39" s="63" t="s">
        <v>2295</v>
      </c>
      <c r="AJ39" s="70">
        <v>1600000</v>
      </c>
      <c r="AK39" s="66"/>
      <c r="AL39" s="63"/>
      <c r="AM39" s="66"/>
      <c r="AN39" s="63"/>
      <c r="AO39" s="69">
        <f t="shared" si="4"/>
        <v>1600000</v>
      </c>
      <c r="AP39" s="63" t="s">
        <v>428</v>
      </c>
      <c r="AQ39" s="63" t="s">
        <v>429</v>
      </c>
      <c r="AR39" s="63" t="s">
        <v>2427</v>
      </c>
      <c r="AS39" s="66">
        <v>10</v>
      </c>
      <c r="AT39" s="63"/>
      <c r="AU39" s="66">
        <v>160000</v>
      </c>
      <c r="AV39" s="63">
        <v>0</v>
      </c>
      <c r="AW39" s="71">
        <v>0</v>
      </c>
      <c r="AX39" s="63">
        <v>1.74</v>
      </c>
      <c r="AY39" s="71">
        <f t="shared" si="2"/>
        <v>27839.999999999996</v>
      </c>
      <c r="AZ39" s="63">
        <f t="shared" si="5"/>
        <v>8.26</v>
      </c>
      <c r="BA39" s="71">
        <f t="shared" si="3"/>
        <v>132160</v>
      </c>
      <c r="BB39" s="63">
        <v>0</v>
      </c>
      <c r="BC39" s="66" t="s">
        <v>2451</v>
      </c>
      <c r="BD39" s="68">
        <v>1000000</v>
      </c>
      <c r="BE39" s="68">
        <v>0</v>
      </c>
      <c r="BF39" s="66" t="s">
        <v>436</v>
      </c>
      <c r="BG39" s="66" t="s">
        <v>555</v>
      </c>
      <c r="BH39" s="66" t="s">
        <v>441</v>
      </c>
      <c r="BI39" s="72" t="s">
        <v>2682</v>
      </c>
      <c r="BJ39" s="66" t="s">
        <v>640</v>
      </c>
      <c r="BK39" s="63"/>
      <c r="BL39" s="63"/>
      <c r="BM39" s="63"/>
      <c r="BN39" s="66" t="s">
        <v>785</v>
      </c>
      <c r="BO39" s="66"/>
      <c r="BP39" s="66">
        <v>3203424319</v>
      </c>
      <c r="BQ39" s="66" t="s">
        <v>555</v>
      </c>
      <c r="BR39" s="63" t="s">
        <v>2432</v>
      </c>
      <c r="BS39" s="66" t="s">
        <v>846</v>
      </c>
      <c r="BT39" s="66">
        <v>12</v>
      </c>
      <c r="BU39" s="75">
        <v>45352</v>
      </c>
      <c r="BV39" s="75">
        <v>45716</v>
      </c>
      <c r="BW39" s="66" t="s">
        <v>2457</v>
      </c>
      <c r="BX39" s="75">
        <v>45716</v>
      </c>
      <c r="BY39" s="75" t="s">
        <v>2425</v>
      </c>
      <c r="BZ39" s="75" t="s">
        <v>2425</v>
      </c>
      <c r="CA39" s="75"/>
      <c r="CB39" s="73">
        <v>45474</v>
      </c>
      <c r="CC39" s="73">
        <v>45474</v>
      </c>
      <c r="CD39" s="63" t="s">
        <v>362</v>
      </c>
      <c r="CE39" s="63" t="s">
        <v>1937</v>
      </c>
      <c r="CF39" s="66">
        <v>1019007293</v>
      </c>
      <c r="CG39" s="66" t="s">
        <v>978</v>
      </c>
      <c r="CH39" s="72" t="s">
        <v>2682</v>
      </c>
      <c r="CI39" s="66" t="s">
        <v>1143</v>
      </c>
      <c r="CJ39" s="66" t="s">
        <v>441</v>
      </c>
      <c r="CK39" s="66">
        <v>3118059231</v>
      </c>
      <c r="CL39" s="63"/>
      <c r="CM39" s="77" t="s">
        <v>2641</v>
      </c>
      <c r="CN39" s="63"/>
      <c r="CO39" s="63"/>
      <c r="CP39" s="66"/>
      <c r="CQ39" s="66"/>
      <c r="CR39" s="63"/>
      <c r="CS39" s="66"/>
      <c r="CT39" s="66"/>
      <c r="CU39" s="63"/>
      <c r="CV39" s="66"/>
      <c r="CW39" s="66"/>
      <c r="CX39" s="63"/>
      <c r="CY39" s="63"/>
      <c r="CZ39" s="63"/>
      <c r="DA39" s="63"/>
      <c r="DB39" s="63"/>
      <c r="DC39" s="63"/>
      <c r="DD39" s="63"/>
      <c r="DE39" s="63"/>
      <c r="DF39" s="63"/>
      <c r="DG39" s="63"/>
      <c r="DH39" s="63"/>
      <c r="DI39" s="63"/>
      <c r="DJ39" s="63"/>
      <c r="DK39" s="63"/>
      <c r="DL39" s="63"/>
      <c r="DM39" s="63"/>
      <c r="DN39" s="63"/>
      <c r="DO39" s="63"/>
      <c r="DP39" s="63"/>
      <c r="DQ39" s="63"/>
      <c r="DR39" s="66" t="s">
        <v>362</v>
      </c>
      <c r="DS39" s="66">
        <v>42869745</v>
      </c>
      <c r="DT39" s="63" t="s">
        <v>1937</v>
      </c>
      <c r="DU39" s="66" t="s">
        <v>1544</v>
      </c>
      <c r="DV39" s="74">
        <v>1</v>
      </c>
      <c r="DW39" s="66" t="s">
        <v>555</v>
      </c>
      <c r="DX39" s="66" t="s">
        <v>1288</v>
      </c>
      <c r="DY39" s="66">
        <v>3014462199</v>
      </c>
      <c r="DZ39" s="66"/>
      <c r="EA39" s="66" t="s">
        <v>2823</v>
      </c>
      <c r="EB39" s="66" t="s">
        <v>1281</v>
      </c>
      <c r="EC39" s="66" t="s">
        <v>441</v>
      </c>
      <c r="ED39" s="72" t="s">
        <v>2682</v>
      </c>
      <c r="EE39" s="66" t="s">
        <v>1784</v>
      </c>
      <c r="EF39" s="63">
        <v>42869745</v>
      </c>
      <c r="EG39" s="63" t="s">
        <v>1841</v>
      </c>
      <c r="EH39" s="66" t="s">
        <v>1666</v>
      </c>
      <c r="EI39" s="66" t="s">
        <v>1667</v>
      </c>
      <c r="EJ39" s="66">
        <v>1970459941</v>
      </c>
      <c r="EK39" s="66">
        <v>10</v>
      </c>
      <c r="EL39" s="66" t="s">
        <v>2885</v>
      </c>
      <c r="EM39" s="66"/>
      <c r="EN39" s="66"/>
      <c r="EO39" s="66"/>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t="s">
        <v>2436</v>
      </c>
      <c r="HY39" s="63" t="s">
        <v>2425</v>
      </c>
      <c r="HZ39" s="63" t="s">
        <v>2437</v>
      </c>
      <c r="IA39" s="63" t="s">
        <v>2425</v>
      </c>
      <c r="IB39" s="63" t="s">
        <v>2425</v>
      </c>
      <c r="IC39" s="63" t="s">
        <v>2425</v>
      </c>
      <c r="ID39" s="63" t="s">
        <v>2438</v>
      </c>
      <c r="IE39" s="63" t="s">
        <v>2425</v>
      </c>
      <c r="IF39" s="63" t="s">
        <v>2425</v>
      </c>
      <c r="IG39" s="63" t="s">
        <v>2425</v>
      </c>
      <c r="IH39" s="63" t="s">
        <v>2425</v>
      </c>
      <c r="II39" s="63" t="s">
        <v>2437</v>
      </c>
      <c r="IJ39" s="63" t="s">
        <v>2437</v>
      </c>
      <c r="IK39" s="63" t="s">
        <v>2437</v>
      </c>
      <c r="IL39" s="63" t="s">
        <v>2437</v>
      </c>
      <c r="IM39" s="63" t="s">
        <v>2425</v>
      </c>
      <c r="IN39" s="63" t="s">
        <v>2425</v>
      </c>
      <c r="IO39" s="63" t="s">
        <v>2437</v>
      </c>
      <c r="IP39" s="63" t="s">
        <v>2425</v>
      </c>
      <c r="IQ39" s="63" t="s">
        <v>2425</v>
      </c>
      <c r="IR39" s="63" t="s">
        <v>2425</v>
      </c>
      <c r="IS39" s="63" t="s">
        <v>2425</v>
      </c>
      <c r="IT39" s="63" t="s">
        <v>2437</v>
      </c>
      <c r="IU39" s="63" t="s">
        <v>2437</v>
      </c>
      <c r="IV39" s="63" t="s">
        <v>2437</v>
      </c>
      <c r="IW39" s="63" t="s">
        <v>2425</v>
      </c>
      <c r="IX39" s="63" t="s">
        <v>2425</v>
      </c>
      <c r="IY39" s="63" t="s">
        <v>2437</v>
      </c>
      <c r="IZ39" s="63" t="s">
        <v>2425</v>
      </c>
      <c r="JA39" s="63" t="s">
        <v>2437</v>
      </c>
      <c r="JB39" s="63" t="s">
        <v>2425</v>
      </c>
      <c r="JC39" s="63" t="s">
        <v>2444</v>
      </c>
      <c r="JD39" s="63" t="s">
        <v>2437</v>
      </c>
      <c r="JE39" s="63" t="s">
        <v>2445</v>
      </c>
      <c r="JF39" s="63"/>
      <c r="JG39" s="63"/>
    </row>
    <row r="40" spans="1:267" s="65" customFormat="1" ht="16.5" customHeight="1" x14ac:dyDescent="0.25">
      <c r="A40" s="80">
        <v>1050</v>
      </c>
      <c r="B40" s="66">
        <v>39167247</v>
      </c>
      <c r="C40" s="66" t="s">
        <v>2918</v>
      </c>
      <c r="D40" s="66">
        <v>1050</v>
      </c>
      <c r="E40" s="64">
        <v>100821</v>
      </c>
      <c r="F40" s="64">
        <v>102125</v>
      </c>
      <c r="G40" s="64">
        <v>209101</v>
      </c>
      <c r="H40" s="64" t="s">
        <v>2430</v>
      </c>
      <c r="I40" s="63" t="s">
        <v>2424</v>
      </c>
      <c r="J40" s="63">
        <v>901114787</v>
      </c>
      <c r="K40" s="63" t="s">
        <v>2868</v>
      </c>
      <c r="L40" s="63"/>
      <c r="M40" s="63"/>
      <c r="N40" s="63" t="s">
        <v>2425</v>
      </c>
      <c r="O40" s="63" t="s">
        <v>2425</v>
      </c>
      <c r="P40" s="63" t="s">
        <v>2425</v>
      </c>
      <c r="Q40" s="63" t="s">
        <v>2445</v>
      </c>
      <c r="R40" s="63" t="s">
        <v>3483</v>
      </c>
      <c r="S40" s="66" t="s">
        <v>354</v>
      </c>
      <c r="T40" s="66">
        <v>20</v>
      </c>
      <c r="U40" s="63" t="s">
        <v>355</v>
      </c>
      <c r="V40" s="63">
        <v>10082363</v>
      </c>
      <c r="W40" s="66" t="s">
        <v>356</v>
      </c>
      <c r="X40" s="63" t="s">
        <v>2426</v>
      </c>
      <c r="Y40" s="63" t="s">
        <v>2425</v>
      </c>
      <c r="Z40" s="63" t="s">
        <v>361</v>
      </c>
      <c r="AA40" s="63"/>
      <c r="AB40" s="63"/>
      <c r="AC40" s="63"/>
      <c r="AD40" s="63" t="s">
        <v>362</v>
      </c>
      <c r="AE40" s="63" t="s">
        <v>1937</v>
      </c>
      <c r="AF40" s="66">
        <v>39167247</v>
      </c>
      <c r="AG40" s="66" t="s">
        <v>2043</v>
      </c>
      <c r="AH40" s="63" t="s">
        <v>2044</v>
      </c>
      <c r="AI40" s="63" t="s">
        <v>2298</v>
      </c>
      <c r="AJ40" s="70">
        <v>2800000</v>
      </c>
      <c r="AK40" s="66"/>
      <c r="AL40" s="63"/>
      <c r="AM40" s="66"/>
      <c r="AN40" s="63"/>
      <c r="AO40" s="69">
        <f t="shared" si="4"/>
        <v>2800000</v>
      </c>
      <c r="AP40" s="63" t="s">
        <v>428</v>
      </c>
      <c r="AQ40" s="63" t="s">
        <v>429</v>
      </c>
      <c r="AR40" s="63" t="s">
        <v>2427</v>
      </c>
      <c r="AS40" s="66">
        <v>8</v>
      </c>
      <c r="AT40" s="63"/>
      <c r="AU40" s="66">
        <v>224000</v>
      </c>
      <c r="AV40" s="63">
        <v>0</v>
      </c>
      <c r="AW40" s="71">
        <v>0</v>
      </c>
      <c r="AX40" s="63">
        <v>1.74</v>
      </c>
      <c r="AY40" s="71">
        <f t="shared" si="2"/>
        <v>48720</v>
      </c>
      <c r="AZ40" s="63">
        <f t="shared" si="5"/>
        <v>6.26</v>
      </c>
      <c r="BA40" s="71">
        <f t="shared" si="3"/>
        <v>175280</v>
      </c>
      <c r="BB40" s="63">
        <v>0</v>
      </c>
      <c r="BC40" s="66" t="s">
        <v>2451</v>
      </c>
      <c r="BD40" s="68">
        <v>1000000</v>
      </c>
      <c r="BE40" s="68">
        <v>0</v>
      </c>
      <c r="BF40" s="66" t="s">
        <v>436</v>
      </c>
      <c r="BG40" s="66" t="s">
        <v>2653</v>
      </c>
      <c r="BH40" s="66" t="s">
        <v>441</v>
      </c>
      <c r="BI40" s="72" t="s">
        <v>2682</v>
      </c>
      <c r="BJ40" s="66" t="s">
        <v>609</v>
      </c>
      <c r="BK40" s="63"/>
      <c r="BL40" s="63"/>
      <c r="BM40" s="63"/>
      <c r="BN40" s="66" t="s">
        <v>789</v>
      </c>
      <c r="BO40" s="66"/>
      <c r="BP40" s="66">
        <v>3006109685</v>
      </c>
      <c r="BQ40" s="66" t="s">
        <v>2653</v>
      </c>
      <c r="BR40" s="63" t="s">
        <v>2432</v>
      </c>
      <c r="BS40" s="66" t="s">
        <v>846</v>
      </c>
      <c r="BT40" s="66">
        <v>12</v>
      </c>
      <c r="BU40" s="75">
        <v>45377</v>
      </c>
      <c r="BV40" s="75">
        <v>45741</v>
      </c>
      <c r="BW40" s="66" t="s">
        <v>2435</v>
      </c>
      <c r="BX40" s="75">
        <v>45741</v>
      </c>
      <c r="BY40" s="75" t="s">
        <v>2425</v>
      </c>
      <c r="BZ40" s="75" t="s">
        <v>2425</v>
      </c>
      <c r="CA40" s="75" t="s">
        <v>2425</v>
      </c>
      <c r="CB40" s="73">
        <v>45474</v>
      </c>
      <c r="CC40" s="73">
        <v>45499</v>
      </c>
      <c r="CD40" s="63" t="s">
        <v>362</v>
      </c>
      <c r="CE40" s="63" t="s">
        <v>1937</v>
      </c>
      <c r="CF40" s="66">
        <v>71276225</v>
      </c>
      <c r="CG40" s="66" t="s">
        <v>982</v>
      </c>
      <c r="CH40" s="72" t="s">
        <v>2682</v>
      </c>
      <c r="CI40" s="66" t="s">
        <v>2654</v>
      </c>
      <c r="CJ40" s="66" t="s">
        <v>441</v>
      </c>
      <c r="CK40" s="66">
        <v>3185310276</v>
      </c>
      <c r="CL40" s="63"/>
      <c r="CM40" s="77" t="s">
        <v>2655</v>
      </c>
      <c r="CN40" s="63"/>
      <c r="CO40" s="63"/>
      <c r="CP40" s="66"/>
      <c r="CQ40" s="66"/>
      <c r="CR40" s="63"/>
      <c r="CS40" s="66"/>
      <c r="CT40" s="66"/>
      <c r="CU40" s="63"/>
      <c r="CV40" s="66"/>
      <c r="CW40" s="66"/>
      <c r="CX40" s="63"/>
      <c r="CY40" s="63"/>
      <c r="CZ40" s="63"/>
      <c r="DA40" s="63"/>
      <c r="DB40" s="63"/>
      <c r="DC40" s="63"/>
      <c r="DD40" s="63"/>
      <c r="DE40" s="63"/>
      <c r="DF40" s="63"/>
      <c r="DG40" s="63"/>
      <c r="DH40" s="63"/>
      <c r="DI40" s="63"/>
      <c r="DJ40" s="63"/>
      <c r="DK40" s="63"/>
      <c r="DL40" s="63"/>
      <c r="DM40" s="63"/>
      <c r="DN40" s="63"/>
      <c r="DO40" s="63"/>
      <c r="DP40" s="63"/>
      <c r="DQ40" s="63"/>
      <c r="DR40" s="66" t="s">
        <v>362</v>
      </c>
      <c r="DS40" s="66">
        <v>70721091</v>
      </c>
      <c r="DT40" s="63" t="s">
        <v>1937</v>
      </c>
      <c r="DU40" s="66" t="s">
        <v>1552</v>
      </c>
      <c r="DV40" s="74">
        <v>1</v>
      </c>
      <c r="DW40" s="66" t="s">
        <v>1553</v>
      </c>
      <c r="DX40" s="66" t="s">
        <v>1554</v>
      </c>
      <c r="DY40" s="66" t="s">
        <v>1555</v>
      </c>
      <c r="DZ40" s="66"/>
      <c r="EA40" s="66" t="s">
        <v>2826</v>
      </c>
      <c r="EB40" s="66" t="s">
        <v>1281</v>
      </c>
      <c r="EC40" s="66" t="s">
        <v>439</v>
      </c>
      <c r="ED40" s="72" t="s">
        <v>2687</v>
      </c>
      <c r="EE40" s="66" t="s">
        <v>1552</v>
      </c>
      <c r="EF40" s="63">
        <v>70721091</v>
      </c>
      <c r="EG40" s="63" t="s">
        <v>1841</v>
      </c>
      <c r="EH40" s="66" t="s">
        <v>1666</v>
      </c>
      <c r="EI40" s="66" t="s">
        <v>1667</v>
      </c>
      <c r="EJ40" s="66">
        <v>1503403982</v>
      </c>
      <c r="EK40" s="66">
        <v>1</v>
      </c>
      <c r="EL40" s="66" t="s">
        <v>2889</v>
      </c>
      <c r="EM40" s="66"/>
      <c r="EN40" s="66"/>
      <c r="EO40" s="66"/>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t="s">
        <v>2436</v>
      </c>
      <c r="HY40" s="63" t="s">
        <v>2425</v>
      </c>
      <c r="HZ40" s="63" t="s">
        <v>2437</v>
      </c>
      <c r="IA40" s="63" t="s">
        <v>2425</v>
      </c>
      <c r="IB40" s="63" t="s">
        <v>2425</v>
      </c>
      <c r="IC40" s="63" t="s">
        <v>2425</v>
      </c>
      <c r="ID40" s="63" t="s">
        <v>2438</v>
      </c>
      <c r="IE40" s="63" t="s">
        <v>2425</v>
      </c>
      <c r="IF40" s="63" t="s">
        <v>2425</v>
      </c>
      <c r="IG40" s="63" t="s">
        <v>2425</v>
      </c>
      <c r="IH40" s="63" t="s">
        <v>2425</v>
      </c>
      <c r="II40" s="63" t="s">
        <v>2437</v>
      </c>
      <c r="IJ40" s="63" t="s">
        <v>2437</v>
      </c>
      <c r="IK40" s="63" t="s">
        <v>2437</v>
      </c>
      <c r="IL40" s="63" t="s">
        <v>2437</v>
      </c>
      <c r="IM40" s="63" t="s">
        <v>2425</v>
      </c>
      <c r="IN40" s="63" t="s">
        <v>2425</v>
      </c>
      <c r="IO40" s="63" t="s">
        <v>2437</v>
      </c>
      <c r="IP40" s="63" t="s">
        <v>2425</v>
      </c>
      <c r="IQ40" s="63" t="s">
        <v>2425</v>
      </c>
      <c r="IR40" s="63" t="s">
        <v>2425</v>
      </c>
      <c r="IS40" s="63" t="s">
        <v>2425</v>
      </c>
      <c r="IT40" s="63" t="s">
        <v>2437</v>
      </c>
      <c r="IU40" s="63" t="s">
        <v>2437</v>
      </c>
      <c r="IV40" s="63" t="s">
        <v>2437</v>
      </c>
      <c r="IW40" s="63" t="s">
        <v>2425</v>
      </c>
      <c r="IX40" s="63" t="s">
        <v>2425</v>
      </c>
      <c r="IY40" s="63" t="s">
        <v>2437</v>
      </c>
      <c r="IZ40" s="63" t="s">
        <v>2425</v>
      </c>
      <c r="JA40" s="63" t="s">
        <v>2437</v>
      </c>
      <c r="JB40" s="63" t="s">
        <v>2425</v>
      </c>
      <c r="JC40" s="63" t="s">
        <v>2444</v>
      </c>
      <c r="JD40" s="63" t="s">
        <v>2437</v>
      </c>
      <c r="JE40" s="63" t="s">
        <v>2445</v>
      </c>
      <c r="JF40" s="63"/>
      <c r="JG40" s="63"/>
    </row>
    <row r="41" spans="1:267" s="65" customFormat="1" ht="16.5" customHeight="1" x14ac:dyDescent="0.25">
      <c r="A41" s="80">
        <v>1060</v>
      </c>
      <c r="B41" s="66">
        <v>1037645601</v>
      </c>
      <c r="C41" s="63" t="s">
        <v>2919</v>
      </c>
      <c r="D41" s="66">
        <v>1060</v>
      </c>
      <c r="E41" s="64">
        <v>100827</v>
      </c>
      <c r="F41" s="64">
        <v>102131</v>
      </c>
      <c r="G41" s="64">
        <v>209107</v>
      </c>
      <c r="H41" s="64" t="s">
        <v>2430</v>
      </c>
      <c r="I41" s="63" t="s">
        <v>2424</v>
      </c>
      <c r="J41" s="63">
        <v>901114787</v>
      </c>
      <c r="K41" s="63" t="s">
        <v>2868</v>
      </c>
      <c r="L41" s="63"/>
      <c r="M41" s="63"/>
      <c r="N41" s="63" t="s">
        <v>2425</v>
      </c>
      <c r="O41" s="63" t="s">
        <v>2425</v>
      </c>
      <c r="P41" s="63" t="s">
        <v>2425</v>
      </c>
      <c r="Q41" s="63" t="s">
        <v>2445</v>
      </c>
      <c r="R41" s="63" t="s">
        <v>3483</v>
      </c>
      <c r="S41" s="66" t="s">
        <v>354</v>
      </c>
      <c r="T41" s="66">
        <v>20</v>
      </c>
      <c r="U41" s="63" t="s">
        <v>355</v>
      </c>
      <c r="V41" s="63">
        <v>10082369</v>
      </c>
      <c r="W41" s="66" t="s">
        <v>356</v>
      </c>
      <c r="X41" s="63" t="s">
        <v>2426</v>
      </c>
      <c r="Y41" s="63" t="s">
        <v>2425</v>
      </c>
      <c r="Z41" s="63" t="s">
        <v>361</v>
      </c>
      <c r="AA41" s="63"/>
      <c r="AB41" s="63"/>
      <c r="AC41" s="63"/>
      <c r="AD41" s="63" t="s">
        <v>362</v>
      </c>
      <c r="AE41" s="63" t="s">
        <v>1937</v>
      </c>
      <c r="AF41" s="66">
        <v>1037645601</v>
      </c>
      <c r="AG41" s="66" t="s">
        <v>2049</v>
      </c>
      <c r="AH41" s="63" t="s">
        <v>2050</v>
      </c>
      <c r="AI41" s="63" t="s">
        <v>2301</v>
      </c>
      <c r="AJ41" s="70">
        <v>1500000</v>
      </c>
      <c r="AK41" s="66"/>
      <c r="AL41" s="63"/>
      <c r="AM41" s="66"/>
      <c r="AN41" s="63"/>
      <c r="AO41" s="69">
        <f t="shared" si="4"/>
        <v>1500000</v>
      </c>
      <c r="AP41" s="63" t="s">
        <v>428</v>
      </c>
      <c r="AQ41" s="63" t="s">
        <v>429</v>
      </c>
      <c r="AR41" s="63" t="s">
        <v>2427</v>
      </c>
      <c r="AS41" s="66">
        <v>10</v>
      </c>
      <c r="AT41" s="63"/>
      <c r="AU41" s="66">
        <v>150000</v>
      </c>
      <c r="AV41" s="63">
        <v>0</v>
      </c>
      <c r="AW41" s="71">
        <v>0</v>
      </c>
      <c r="AX41" s="63">
        <v>1.74</v>
      </c>
      <c r="AY41" s="71">
        <f t="shared" si="2"/>
        <v>26100</v>
      </c>
      <c r="AZ41" s="63">
        <f t="shared" si="5"/>
        <v>8.26</v>
      </c>
      <c r="BA41" s="71">
        <f t="shared" si="3"/>
        <v>123899.99999999999</v>
      </c>
      <c r="BB41" s="63">
        <v>0</v>
      </c>
      <c r="BC41" s="66" t="s">
        <v>2451</v>
      </c>
      <c r="BD41" s="68">
        <v>1000000</v>
      </c>
      <c r="BE41" s="68">
        <v>0</v>
      </c>
      <c r="BF41" s="66" t="s">
        <v>436</v>
      </c>
      <c r="BG41" s="66" t="s">
        <v>2507</v>
      </c>
      <c r="BH41" s="66" t="s">
        <v>441</v>
      </c>
      <c r="BI41" s="72" t="s">
        <v>2682</v>
      </c>
      <c r="BJ41" s="66" t="s">
        <v>620</v>
      </c>
      <c r="BK41" s="63"/>
      <c r="BL41" s="63"/>
      <c r="BM41" s="63"/>
      <c r="BN41" s="66" t="s">
        <v>795</v>
      </c>
      <c r="BO41" s="66"/>
      <c r="BP41" s="66">
        <v>3193762255</v>
      </c>
      <c r="BQ41" s="66" t="s">
        <v>2507</v>
      </c>
      <c r="BR41" s="63" t="s">
        <v>2432</v>
      </c>
      <c r="BS41" s="66" t="s">
        <v>846</v>
      </c>
      <c r="BT41" s="66">
        <v>12</v>
      </c>
      <c r="BU41" s="75">
        <v>45392</v>
      </c>
      <c r="BV41" s="75">
        <v>45756</v>
      </c>
      <c r="BW41" s="66" t="s">
        <v>2435</v>
      </c>
      <c r="BX41" s="75">
        <v>45756</v>
      </c>
      <c r="BY41" s="75">
        <v>45383</v>
      </c>
      <c r="BZ41" s="75">
        <v>45747</v>
      </c>
      <c r="CA41" s="75" t="s">
        <v>2928</v>
      </c>
      <c r="CB41" s="73">
        <v>45474</v>
      </c>
      <c r="CC41" s="73">
        <v>45483</v>
      </c>
      <c r="CD41" s="63" t="s">
        <v>362</v>
      </c>
      <c r="CE41" s="63" t="s">
        <v>1937</v>
      </c>
      <c r="CF41" s="66">
        <v>1128459182</v>
      </c>
      <c r="CG41" s="66" t="s">
        <v>988</v>
      </c>
      <c r="CH41" s="72" t="s">
        <v>2682</v>
      </c>
      <c r="CI41" s="66" t="s">
        <v>2508</v>
      </c>
      <c r="CJ41" s="66" t="s">
        <v>441</v>
      </c>
      <c r="CK41" s="66">
        <v>3105537458</v>
      </c>
      <c r="CL41" s="63"/>
      <c r="CM41" s="77" t="s">
        <v>2607</v>
      </c>
      <c r="CN41" s="63"/>
      <c r="CO41" s="63"/>
      <c r="CP41" s="66"/>
      <c r="CQ41" s="66"/>
      <c r="CR41" s="63"/>
      <c r="CS41" s="66"/>
      <c r="CT41" s="66"/>
      <c r="CU41" s="63"/>
      <c r="CV41" s="66"/>
      <c r="CW41" s="66"/>
      <c r="CX41" s="63"/>
      <c r="CY41" s="63"/>
      <c r="CZ41" s="63"/>
      <c r="DA41" s="63"/>
      <c r="DB41" s="63"/>
      <c r="DC41" s="63"/>
      <c r="DD41" s="63"/>
      <c r="DE41" s="63"/>
      <c r="DF41" s="63"/>
      <c r="DG41" s="63"/>
      <c r="DH41" s="63"/>
      <c r="DI41" s="63"/>
      <c r="DJ41" s="63"/>
      <c r="DK41" s="63"/>
      <c r="DL41" s="63"/>
      <c r="DM41" s="63"/>
      <c r="DN41" s="63"/>
      <c r="DO41" s="63"/>
      <c r="DP41" s="63"/>
      <c r="DQ41" s="63"/>
      <c r="DR41" s="66" t="s">
        <v>362</v>
      </c>
      <c r="DS41" s="66">
        <v>71698185</v>
      </c>
      <c r="DT41" s="63" t="s">
        <v>1937</v>
      </c>
      <c r="DU41" s="66" t="s">
        <v>1566</v>
      </c>
      <c r="DV41" s="74">
        <v>1</v>
      </c>
      <c r="DW41" s="66" t="s">
        <v>1567</v>
      </c>
      <c r="DX41" s="66" t="s">
        <v>1288</v>
      </c>
      <c r="DY41" s="66">
        <v>3103743626</v>
      </c>
      <c r="DZ41" s="66"/>
      <c r="EA41" s="66" t="s">
        <v>2831</v>
      </c>
      <c r="EB41" s="66" t="s">
        <v>1281</v>
      </c>
      <c r="EC41" s="66" t="s">
        <v>481</v>
      </c>
      <c r="ED41" s="72" t="s">
        <v>2685</v>
      </c>
      <c r="EE41" s="66" t="s">
        <v>1792</v>
      </c>
      <c r="EF41" s="63">
        <v>71698185</v>
      </c>
      <c r="EG41" s="63" t="s">
        <v>1841</v>
      </c>
      <c r="EH41" s="66" t="s">
        <v>1666</v>
      </c>
      <c r="EI41" s="66" t="s">
        <v>1667</v>
      </c>
      <c r="EJ41" s="66">
        <v>10342637684</v>
      </c>
      <c r="EK41" s="66">
        <v>15</v>
      </c>
      <c r="EL41" s="66" t="s">
        <v>2886</v>
      </c>
      <c r="EM41" s="66"/>
      <c r="EN41" s="66"/>
      <c r="EO41" s="66"/>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t="s">
        <v>2436</v>
      </c>
      <c r="HY41" s="63" t="s">
        <v>2425</v>
      </c>
      <c r="HZ41" s="63" t="s">
        <v>2437</v>
      </c>
      <c r="IA41" s="63" t="s">
        <v>2425</v>
      </c>
      <c r="IB41" s="63" t="s">
        <v>2425</v>
      </c>
      <c r="IC41" s="63" t="s">
        <v>2425</v>
      </c>
      <c r="ID41" s="63" t="s">
        <v>2438</v>
      </c>
      <c r="IE41" s="63" t="s">
        <v>2425</v>
      </c>
      <c r="IF41" s="63" t="s">
        <v>2425</v>
      </c>
      <c r="IG41" s="63" t="s">
        <v>2425</v>
      </c>
      <c r="IH41" s="63" t="s">
        <v>2425</v>
      </c>
      <c r="II41" s="63" t="s">
        <v>2437</v>
      </c>
      <c r="IJ41" s="63" t="s">
        <v>2437</v>
      </c>
      <c r="IK41" s="63" t="s">
        <v>2437</v>
      </c>
      <c r="IL41" s="63" t="s">
        <v>2437</v>
      </c>
      <c r="IM41" s="63" t="s">
        <v>2425</v>
      </c>
      <c r="IN41" s="63" t="s">
        <v>2425</v>
      </c>
      <c r="IO41" s="63" t="s">
        <v>2437</v>
      </c>
      <c r="IP41" s="63" t="s">
        <v>2425</v>
      </c>
      <c r="IQ41" s="63" t="s">
        <v>2425</v>
      </c>
      <c r="IR41" s="63" t="s">
        <v>2425</v>
      </c>
      <c r="IS41" s="63" t="s">
        <v>2425</v>
      </c>
      <c r="IT41" s="63" t="s">
        <v>2437</v>
      </c>
      <c r="IU41" s="63" t="s">
        <v>2437</v>
      </c>
      <c r="IV41" s="63" t="s">
        <v>2437</v>
      </c>
      <c r="IW41" s="63" t="s">
        <v>2425</v>
      </c>
      <c r="IX41" s="63" t="s">
        <v>2425</v>
      </c>
      <c r="IY41" s="63" t="s">
        <v>2437</v>
      </c>
      <c r="IZ41" s="63" t="s">
        <v>2425</v>
      </c>
      <c r="JA41" s="63" t="s">
        <v>2437</v>
      </c>
      <c r="JB41" s="63" t="s">
        <v>2425</v>
      </c>
      <c r="JC41" s="63" t="s">
        <v>2444</v>
      </c>
      <c r="JD41" s="63" t="s">
        <v>2437</v>
      </c>
      <c r="JE41" s="63" t="s">
        <v>2445</v>
      </c>
      <c r="JF41" s="63"/>
      <c r="JG41" s="63"/>
    </row>
    <row r="42" spans="1:267" s="65" customFormat="1" ht="16.5" customHeight="1" x14ac:dyDescent="0.25">
      <c r="A42" s="80">
        <v>1078</v>
      </c>
      <c r="B42" s="66">
        <v>1037615824</v>
      </c>
      <c r="C42" s="63" t="s">
        <v>2919</v>
      </c>
      <c r="D42" s="66">
        <v>1078</v>
      </c>
      <c r="E42" s="64">
        <v>100832</v>
      </c>
      <c r="F42" s="64">
        <v>102136</v>
      </c>
      <c r="G42" s="64">
        <v>209112</v>
      </c>
      <c r="H42" s="64" t="s">
        <v>2430</v>
      </c>
      <c r="I42" s="63" t="s">
        <v>2424</v>
      </c>
      <c r="J42" s="63">
        <v>901114787</v>
      </c>
      <c r="K42" s="63" t="s">
        <v>2868</v>
      </c>
      <c r="L42" s="63"/>
      <c r="M42" s="63"/>
      <c r="N42" s="63" t="s">
        <v>2425</v>
      </c>
      <c r="O42" s="63" t="s">
        <v>2425</v>
      </c>
      <c r="P42" s="63" t="s">
        <v>2425</v>
      </c>
      <c r="Q42" s="63" t="s">
        <v>2445</v>
      </c>
      <c r="R42" s="63" t="s">
        <v>3483</v>
      </c>
      <c r="S42" s="66" t="s">
        <v>354</v>
      </c>
      <c r="T42" s="66">
        <v>20</v>
      </c>
      <c r="U42" s="63" t="s">
        <v>355</v>
      </c>
      <c r="V42" s="63">
        <v>10082374</v>
      </c>
      <c r="W42" s="66" t="s">
        <v>356</v>
      </c>
      <c r="X42" s="63" t="s">
        <v>2425</v>
      </c>
      <c r="Y42" s="63" t="s">
        <v>2425</v>
      </c>
      <c r="Z42" s="63" t="s">
        <v>361</v>
      </c>
      <c r="AA42" s="63"/>
      <c r="AB42" s="63"/>
      <c r="AC42" s="63"/>
      <c r="AD42" s="63" t="s">
        <v>362</v>
      </c>
      <c r="AE42" s="63" t="s">
        <v>1937</v>
      </c>
      <c r="AF42" s="66">
        <v>1037615824</v>
      </c>
      <c r="AG42" s="66" t="s">
        <v>2053</v>
      </c>
      <c r="AH42" s="63" t="s">
        <v>387</v>
      </c>
      <c r="AI42" s="63" t="s">
        <v>2303</v>
      </c>
      <c r="AJ42" s="70">
        <v>900000</v>
      </c>
      <c r="AK42" s="66"/>
      <c r="AL42" s="63"/>
      <c r="AM42" s="66"/>
      <c r="AN42" s="63"/>
      <c r="AO42" s="69">
        <f t="shared" si="4"/>
        <v>900000</v>
      </c>
      <c r="AP42" s="63" t="s">
        <v>428</v>
      </c>
      <c r="AQ42" s="63" t="s">
        <v>429</v>
      </c>
      <c r="AR42" s="63" t="s">
        <v>2427</v>
      </c>
      <c r="AS42" s="66">
        <v>10</v>
      </c>
      <c r="AT42" s="63"/>
      <c r="AU42" s="66">
        <v>90000</v>
      </c>
      <c r="AV42" s="63">
        <v>0</v>
      </c>
      <c r="AW42" s="71">
        <v>0</v>
      </c>
      <c r="AX42" s="63">
        <v>1.74</v>
      </c>
      <c r="AY42" s="71">
        <f t="shared" si="2"/>
        <v>15659.999999999998</v>
      </c>
      <c r="AZ42" s="63">
        <f t="shared" si="5"/>
        <v>8.26</v>
      </c>
      <c r="BA42" s="71">
        <f t="shared" si="3"/>
        <v>74340</v>
      </c>
      <c r="BB42" s="63">
        <v>0</v>
      </c>
      <c r="BC42" s="66" t="s">
        <v>2451</v>
      </c>
      <c r="BD42" s="68">
        <v>1000000</v>
      </c>
      <c r="BE42" s="68">
        <v>0</v>
      </c>
      <c r="BF42" s="66" t="s">
        <v>436</v>
      </c>
      <c r="BG42" s="66" t="s">
        <v>567</v>
      </c>
      <c r="BH42" s="66" t="s">
        <v>441</v>
      </c>
      <c r="BI42" s="72" t="s">
        <v>2682</v>
      </c>
      <c r="BJ42" s="66" t="s">
        <v>738</v>
      </c>
      <c r="BK42" s="63"/>
      <c r="BL42" s="63"/>
      <c r="BM42" s="63"/>
      <c r="BN42" s="66" t="s">
        <v>802</v>
      </c>
      <c r="BO42" s="66"/>
      <c r="BP42" s="66">
        <v>3054734239</v>
      </c>
      <c r="BQ42" s="66" t="s">
        <v>567</v>
      </c>
      <c r="BR42" s="63" t="s">
        <v>2432</v>
      </c>
      <c r="BS42" s="66" t="s">
        <v>846</v>
      </c>
      <c r="BT42" s="66">
        <v>12</v>
      </c>
      <c r="BU42" s="75">
        <v>45437</v>
      </c>
      <c r="BV42" s="75">
        <v>45801</v>
      </c>
      <c r="BW42" s="66" t="s">
        <v>2435</v>
      </c>
      <c r="BX42" s="75">
        <v>45801</v>
      </c>
      <c r="BY42" s="75">
        <v>45444</v>
      </c>
      <c r="BZ42" s="75">
        <v>45808</v>
      </c>
      <c r="CA42" s="75" t="s">
        <v>2928</v>
      </c>
      <c r="CB42" s="73">
        <v>45474</v>
      </c>
      <c r="CC42" s="73">
        <v>45498</v>
      </c>
      <c r="CD42" s="63" t="s">
        <v>362</v>
      </c>
      <c r="CE42" s="63" t="s">
        <v>1937</v>
      </c>
      <c r="CF42" s="66">
        <v>43736404</v>
      </c>
      <c r="CG42" s="66" t="s">
        <v>992</v>
      </c>
      <c r="CH42" s="72" t="s">
        <v>2682</v>
      </c>
      <c r="CI42" s="66" t="s">
        <v>1155</v>
      </c>
      <c r="CJ42" s="66" t="s">
        <v>441</v>
      </c>
      <c r="CK42" s="66">
        <v>3104243231</v>
      </c>
      <c r="CL42" s="63"/>
      <c r="CM42" s="77" t="s">
        <v>2720</v>
      </c>
      <c r="CN42" s="63"/>
      <c r="CO42" s="63"/>
      <c r="CP42" s="66"/>
      <c r="CQ42" s="66"/>
      <c r="CR42" s="63"/>
      <c r="CS42" s="66"/>
      <c r="CT42" s="66"/>
      <c r="CU42" s="63"/>
      <c r="CV42" s="66"/>
      <c r="CW42" s="66"/>
      <c r="CX42" s="63"/>
      <c r="CY42" s="63"/>
      <c r="CZ42" s="63"/>
      <c r="DA42" s="63"/>
      <c r="DB42" s="63"/>
      <c r="DC42" s="63"/>
      <c r="DD42" s="63"/>
      <c r="DE42" s="63"/>
      <c r="DF42" s="63"/>
      <c r="DG42" s="63"/>
      <c r="DH42" s="63"/>
      <c r="DI42" s="63"/>
      <c r="DJ42" s="63"/>
      <c r="DK42" s="63"/>
      <c r="DL42" s="63"/>
      <c r="DM42" s="63"/>
      <c r="DN42" s="63"/>
      <c r="DO42" s="63"/>
      <c r="DP42" s="63"/>
      <c r="DQ42" s="63"/>
      <c r="DR42" s="66" t="s">
        <v>362</v>
      </c>
      <c r="DS42" s="66">
        <v>1037590271</v>
      </c>
      <c r="DT42" s="63" t="s">
        <v>1937</v>
      </c>
      <c r="DU42" s="66" t="s">
        <v>1580</v>
      </c>
      <c r="DV42" s="74">
        <v>1</v>
      </c>
      <c r="DW42" s="66" t="s">
        <v>1581</v>
      </c>
      <c r="DX42" s="66" t="s">
        <v>1288</v>
      </c>
      <c r="DY42" s="66">
        <v>3176381233</v>
      </c>
      <c r="DZ42" s="66">
        <v>3028564185</v>
      </c>
      <c r="EA42" s="66" t="s">
        <v>2833</v>
      </c>
      <c r="EB42" s="66" t="s">
        <v>1281</v>
      </c>
      <c r="EC42" s="66" t="s">
        <v>441</v>
      </c>
      <c r="ED42" s="72" t="s">
        <v>2682</v>
      </c>
      <c r="EE42" s="66" t="s">
        <v>1580</v>
      </c>
      <c r="EF42" s="63">
        <v>1037590271</v>
      </c>
      <c r="EG42" s="63" t="s">
        <v>1841</v>
      </c>
      <c r="EH42" s="66" t="s">
        <v>1666</v>
      </c>
      <c r="EI42" s="66" t="s">
        <v>1667</v>
      </c>
      <c r="EJ42" s="66">
        <v>1964708530</v>
      </c>
      <c r="EK42" s="66">
        <v>1</v>
      </c>
      <c r="EL42" s="66" t="s">
        <v>2888</v>
      </c>
      <c r="EM42" s="66"/>
      <c r="EN42" s="66"/>
      <c r="EO42" s="66"/>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t="s">
        <v>2436</v>
      </c>
      <c r="HY42" s="63" t="s">
        <v>2425</v>
      </c>
      <c r="HZ42" s="63" t="s">
        <v>2437</v>
      </c>
      <c r="IA42" s="63" t="s">
        <v>2425</v>
      </c>
      <c r="IB42" s="63" t="s">
        <v>2425</v>
      </c>
      <c r="IC42" s="63" t="s">
        <v>2425</v>
      </c>
      <c r="ID42" s="63" t="s">
        <v>2438</v>
      </c>
      <c r="IE42" s="63" t="s">
        <v>2425</v>
      </c>
      <c r="IF42" s="63" t="s">
        <v>2425</v>
      </c>
      <c r="IG42" s="63" t="s">
        <v>2425</v>
      </c>
      <c r="IH42" s="63" t="s">
        <v>2425</v>
      </c>
      <c r="II42" s="63" t="s">
        <v>2437</v>
      </c>
      <c r="IJ42" s="63" t="s">
        <v>2437</v>
      </c>
      <c r="IK42" s="63" t="s">
        <v>2437</v>
      </c>
      <c r="IL42" s="63" t="s">
        <v>2437</v>
      </c>
      <c r="IM42" s="63" t="s">
        <v>2425</v>
      </c>
      <c r="IN42" s="63" t="s">
        <v>2425</v>
      </c>
      <c r="IO42" s="63" t="s">
        <v>2437</v>
      </c>
      <c r="IP42" s="63" t="s">
        <v>2425</v>
      </c>
      <c r="IQ42" s="63" t="s">
        <v>2425</v>
      </c>
      <c r="IR42" s="63" t="s">
        <v>2425</v>
      </c>
      <c r="IS42" s="63" t="s">
        <v>2425</v>
      </c>
      <c r="IT42" s="63" t="s">
        <v>2437</v>
      </c>
      <c r="IU42" s="63" t="s">
        <v>2437</v>
      </c>
      <c r="IV42" s="63" t="s">
        <v>2437</v>
      </c>
      <c r="IW42" s="63" t="s">
        <v>2425</v>
      </c>
      <c r="IX42" s="63" t="s">
        <v>2425</v>
      </c>
      <c r="IY42" s="63" t="s">
        <v>2437</v>
      </c>
      <c r="IZ42" s="63" t="s">
        <v>2425</v>
      </c>
      <c r="JA42" s="63" t="s">
        <v>2437</v>
      </c>
      <c r="JB42" s="63" t="s">
        <v>2425</v>
      </c>
      <c r="JC42" s="63" t="s">
        <v>2444</v>
      </c>
      <c r="JD42" s="63" t="s">
        <v>2437</v>
      </c>
      <c r="JE42" s="63" t="s">
        <v>2445</v>
      </c>
      <c r="JF42" s="63"/>
      <c r="JG42" s="63"/>
    </row>
    <row r="43" spans="1:267" s="65" customFormat="1" ht="16.5" customHeight="1" x14ac:dyDescent="0.25">
      <c r="A43" s="80">
        <v>1053</v>
      </c>
      <c r="B43" s="66">
        <v>17587650</v>
      </c>
      <c r="C43" s="63" t="s">
        <v>2919</v>
      </c>
      <c r="D43" s="66">
        <v>1053</v>
      </c>
      <c r="E43" s="64">
        <v>100823</v>
      </c>
      <c r="F43" s="64">
        <v>102127</v>
      </c>
      <c r="G43" s="64">
        <v>209103</v>
      </c>
      <c r="H43" s="64" t="s">
        <v>2430</v>
      </c>
      <c r="I43" s="63" t="s">
        <v>2424</v>
      </c>
      <c r="J43" s="63">
        <v>901114787</v>
      </c>
      <c r="K43" s="63" t="s">
        <v>2868</v>
      </c>
      <c r="L43" s="63"/>
      <c r="M43" s="63"/>
      <c r="N43" s="63" t="s">
        <v>2425</v>
      </c>
      <c r="O43" s="63" t="s">
        <v>3047</v>
      </c>
      <c r="P43" s="63" t="s">
        <v>2425</v>
      </c>
      <c r="Q43" s="63" t="s">
        <v>2445</v>
      </c>
      <c r="R43" s="63" t="s">
        <v>3483</v>
      </c>
      <c r="S43" s="66" t="s">
        <v>354</v>
      </c>
      <c r="T43" s="66">
        <v>20</v>
      </c>
      <c r="U43" s="63" t="s">
        <v>355</v>
      </c>
      <c r="V43" s="63">
        <v>10082365</v>
      </c>
      <c r="W43" s="66" t="s">
        <v>356</v>
      </c>
      <c r="X43" s="63" t="s">
        <v>2425</v>
      </c>
      <c r="Y43" s="63" t="s">
        <v>2425</v>
      </c>
      <c r="Z43" s="63" t="s">
        <v>361</v>
      </c>
      <c r="AA43" s="63"/>
      <c r="AB43" s="63"/>
      <c r="AC43" s="63"/>
      <c r="AD43" s="63" t="s">
        <v>362</v>
      </c>
      <c r="AE43" s="63" t="s">
        <v>1937</v>
      </c>
      <c r="AF43" s="66">
        <v>17587650</v>
      </c>
      <c r="AG43" s="66" t="s">
        <v>2045</v>
      </c>
      <c r="AH43" s="63" t="s">
        <v>2046</v>
      </c>
      <c r="AI43" s="63" t="s">
        <v>2299</v>
      </c>
      <c r="AJ43" s="70">
        <v>2900000</v>
      </c>
      <c r="AK43" s="66"/>
      <c r="AL43" s="63"/>
      <c r="AM43" s="66"/>
      <c r="AN43" s="63"/>
      <c r="AO43" s="69">
        <f t="shared" si="4"/>
        <v>2900000</v>
      </c>
      <c r="AP43" s="63" t="s">
        <v>428</v>
      </c>
      <c r="AQ43" s="63" t="s">
        <v>429</v>
      </c>
      <c r="AR43" s="63" t="s">
        <v>2427</v>
      </c>
      <c r="AS43" s="66">
        <v>8</v>
      </c>
      <c r="AT43" s="63"/>
      <c r="AU43" s="66">
        <v>232000</v>
      </c>
      <c r="AV43" s="63">
        <v>0</v>
      </c>
      <c r="AW43" s="71">
        <v>0</v>
      </c>
      <c r="AX43" s="63">
        <v>1.74</v>
      </c>
      <c r="AY43" s="71">
        <f t="shared" si="2"/>
        <v>50460</v>
      </c>
      <c r="AZ43" s="63">
        <f t="shared" si="5"/>
        <v>6.26</v>
      </c>
      <c r="BA43" s="71">
        <f t="shared" si="3"/>
        <v>181540</v>
      </c>
      <c r="BB43" s="63">
        <v>0</v>
      </c>
      <c r="BC43" s="66" t="s">
        <v>2451</v>
      </c>
      <c r="BD43" s="68">
        <v>1000000</v>
      </c>
      <c r="BE43" s="68">
        <v>0</v>
      </c>
      <c r="BF43" s="66" t="s">
        <v>436</v>
      </c>
      <c r="BG43" s="66" t="s">
        <v>559</v>
      </c>
      <c r="BH43" s="66" t="s">
        <v>441</v>
      </c>
      <c r="BI43" s="72" t="s">
        <v>2682</v>
      </c>
      <c r="BJ43" s="66" t="s">
        <v>609</v>
      </c>
      <c r="BK43" s="63"/>
      <c r="BL43" s="63"/>
      <c r="BM43" s="63"/>
      <c r="BN43" s="66" t="s">
        <v>791</v>
      </c>
      <c r="BO43" s="66"/>
      <c r="BP43" s="66">
        <v>3112321947</v>
      </c>
      <c r="BQ43" s="66" t="s">
        <v>559</v>
      </c>
      <c r="BR43" s="63" t="s">
        <v>2432</v>
      </c>
      <c r="BS43" s="66" t="s">
        <v>846</v>
      </c>
      <c r="BT43" s="66">
        <v>12</v>
      </c>
      <c r="BU43" s="75">
        <v>45381</v>
      </c>
      <c r="BV43" s="75">
        <v>45745</v>
      </c>
      <c r="BW43" s="66" t="s">
        <v>2435</v>
      </c>
      <c r="BX43" s="75">
        <v>45745</v>
      </c>
      <c r="BY43" s="75" t="s">
        <v>2425</v>
      </c>
      <c r="BZ43" s="75" t="s">
        <v>2425</v>
      </c>
      <c r="CA43" s="75"/>
      <c r="CB43" s="73">
        <v>45474</v>
      </c>
      <c r="CC43" s="73">
        <v>45503</v>
      </c>
      <c r="CD43" s="63" t="s">
        <v>362</v>
      </c>
      <c r="CE43" s="63" t="s">
        <v>1937</v>
      </c>
      <c r="CF43" s="66">
        <v>1116789079</v>
      </c>
      <c r="CG43" s="66" t="s">
        <v>984</v>
      </c>
      <c r="CH43" s="72" t="s">
        <v>2682</v>
      </c>
      <c r="CI43" s="66" t="s">
        <v>1148</v>
      </c>
      <c r="CJ43" s="66" t="s">
        <v>441</v>
      </c>
      <c r="CK43" s="66">
        <v>3142639860</v>
      </c>
      <c r="CL43" s="63"/>
      <c r="CM43" s="77" t="s">
        <v>2534</v>
      </c>
      <c r="CN43" s="63"/>
      <c r="CO43" s="63"/>
      <c r="CP43" s="66"/>
      <c r="CQ43" s="66"/>
      <c r="CR43" s="63"/>
      <c r="CS43" s="66"/>
      <c r="CT43" s="66"/>
      <c r="CU43" s="63"/>
      <c r="CV43" s="66"/>
      <c r="CW43" s="66"/>
      <c r="CX43" s="63"/>
      <c r="CY43" s="63"/>
      <c r="CZ43" s="63"/>
      <c r="DA43" s="63"/>
      <c r="DB43" s="63"/>
      <c r="DC43" s="63"/>
      <c r="DD43" s="63"/>
      <c r="DE43" s="63"/>
      <c r="DF43" s="63"/>
      <c r="DG43" s="63"/>
      <c r="DH43" s="63"/>
      <c r="DI43" s="63"/>
      <c r="DJ43" s="63"/>
      <c r="DK43" s="63"/>
      <c r="DL43" s="63"/>
      <c r="DM43" s="63"/>
      <c r="DN43" s="63"/>
      <c r="DO43" s="63"/>
      <c r="DP43" s="63"/>
      <c r="DQ43" s="63"/>
      <c r="DR43" s="66" t="s">
        <v>2514</v>
      </c>
      <c r="DS43" s="66">
        <v>412161</v>
      </c>
      <c r="DT43" s="63" t="s">
        <v>2536</v>
      </c>
      <c r="DU43" s="66" t="s">
        <v>1558</v>
      </c>
      <c r="DV43" s="74">
        <v>1</v>
      </c>
      <c r="DW43" s="66" t="s">
        <v>1559</v>
      </c>
      <c r="DX43" s="66">
        <v>6121340</v>
      </c>
      <c r="DY43" s="66">
        <v>3217385651</v>
      </c>
      <c r="DZ43" s="66"/>
      <c r="EA43" s="66" t="s">
        <v>2827</v>
      </c>
      <c r="EB43" s="66" t="s">
        <v>1281</v>
      </c>
      <c r="EC43" s="66" t="s">
        <v>441</v>
      </c>
      <c r="ED43" s="72" t="s">
        <v>2682</v>
      </c>
      <c r="EE43" s="66" t="s">
        <v>1558</v>
      </c>
      <c r="EF43" s="63">
        <v>412161</v>
      </c>
      <c r="EG43" s="63" t="s">
        <v>1841</v>
      </c>
      <c r="EH43" s="66" t="s">
        <v>1666</v>
      </c>
      <c r="EI43" s="66" t="s">
        <v>1667</v>
      </c>
      <c r="EJ43" s="66">
        <v>24579722092</v>
      </c>
      <c r="EK43" s="66">
        <v>10</v>
      </c>
      <c r="EL43" s="66" t="s">
        <v>2889</v>
      </c>
      <c r="EM43" s="66"/>
      <c r="EN43" s="66"/>
      <c r="EO43" s="66"/>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t="s">
        <v>2436</v>
      </c>
      <c r="HY43" s="63" t="s">
        <v>2425</v>
      </c>
      <c r="HZ43" s="63" t="s">
        <v>2437</v>
      </c>
      <c r="IA43" s="63" t="s">
        <v>2425</v>
      </c>
      <c r="IB43" s="63" t="s">
        <v>2425</v>
      </c>
      <c r="IC43" s="63" t="s">
        <v>2425</v>
      </c>
      <c r="ID43" s="63" t="s">
        <v>2438</v>
      </c>
      <c r="IE43" s="63" t="s">
        <v>2425</v>
      </c>
      <c r="IF43" s="63" t="s">
        <v>2425</v>
      </c>
      <c r="IG43" s="63" t="s">
        <v>2425</v>
      </c>
      <c r="IH43" s="63" t="s">
        <v>2425</v>
      </c>
      <c r="II43" s="63" t="s">
        <v>2437</v>
      </c>
      <c r="IJ43" s="63" t="s">
        <v>2437</v>
      </c>
      <c r="IK43" s="63" t="s">
        <v>2437</v>
      </c>
      <c r="IL43" s="63" t="s">
        <v>2437</v>
      </c>
      <c r="IM43" s="63" t="s">
        <v>2425</v>
      </c>
      <c r="IN43" s="63" t="s">
        <v>2425</v>
      </c>
      <c r="IO43" s="63" t="s">
        <v>2437</v>
      </c>
      <c r="IP43" s="63" t="s">
        <v>2425</v>
      </c>
      <c r="IQ43" s="63" t="s">
        <v>2425</v>
      </c>
      <c r="IR43" s="63" t="s">
        <v>2425</v>
      </c>
      <c r="IS43" s="63" t="s">
        <v>2425</v>
      </c>
      <c r="IT43" s="63" t="s">
        <v>2437</v>
      </c>
      <c r="IU43" s="63" t="s">
        <v>2437</v>
      </c>
      <c r="IV43" s="63" t="s">
        <v>2437</v>
      </c>
      <c r="IW43" s="63" t="s">
        <v>2425</v>
      </c>
      <c r="IX43" s="63" t="s">
        <v>2425</v>
      </c>
      <c r="IY43" s="63" t="s">
        <v>2437</v>
      </c>
      <c r="IZ43" s="63" t="s">
        <v>2425</v>
      </c>
      <c r="JA43" s="63" t="s">
        <v>2437</v>
      </c>
      <c r="JB43" s="63" t="s">
        <v>2425</v>
      </c>
      <c r="JC43" s="63" t="s">
        <v>2425</v>
      </c>
      <c r="JD43" s="63" t="s">
        <v>2437</v>
      </c>
      <c r="JE43" s="63" t="s">
        <v>2445</v>
      </c>
      <c r="JF43" s="63"/>
      <c r="JG43" s="63"/>
    </row>
    <row r="44" spans="1:267" s="65" customFormat="1" ht="16.5" customHeight="1" x14ac:dyDescent="0.25">
      <c r="A44" s="80">
        <v>1017</v>
      </c>
      <c r="B44" s="66">
        <v>43786636</v>
      </c>
      <c r="C44" s="63" t="s">
        <v>2919</v>
      </c>
      <c r="D44" s="66">
        <v>1017</v>
      </c>
      <c r="E44" s="64">
        <v>100888</v>
      </c>
      <c r="F44" s="64">
        <v>102109</v>
      </c>
      <c r="G44" s="64">
        <v>209085</v>
      </c>
      <c r="H44" s="64" t="s">
        <v>2430</v>
      </c>
      <c r="I44" s="63" t="s">
        <v>2424</v>
      </c>
      <c r="J44" s="63">
        <v>901114787</v>
      </c>
      <c r="K44" s="63" t="s">
        <v>2868</v>
      </c>
      <c r="L44" s="63"/>
      <c r="M44" s="63"/>
      <c r="N44" s="63" t="s">
        <v>2425</v>
      </c>
      <c r="O44" s="63" t="s">
        <v>2933</v>
      </c>
      <c r="P44" s="63" t="s">
        <v>2425</v>
      </c>
      <c r="Q44" s="63" t="s">
        <v>2445</v>
      </c>
      <c r="R44" s="63" t="s">
        <v>3483</v>
      </c>
      <c r="S44" s="66" t="s">
        <v>354</v>
      </c>
      <c r="T44" s="66">
        <v>20</v>
      </c>
      <c r="U44" s="63" t="s">
        <v>355</v>
      </c>
      <c r="V44" s="63">
        <v>10082346</v>
      </c>
      <c r="W44" s="66" t="s">
        <v>356</v>
      </c>
      <c r="X44" s="63" t="s">
        <v>2425</v>
      </c>
      <c r="Y44" s="63" t="s">
        <v>2425</v>
      </c>
      <c r="Z44" s="63" t="s">
        <v>361</v>
      </c>
      <c r="AA44" s="63"/>
      <c r="AB44" s="63"/>
      <c r="AC44" s="63"/>
      <c r="AD44" s="63" t="s">
        <v>362</v>
      </c>
      <c r="AE44" s="63" t="s">
        <v>1937</v>
      </c>
      <c r="AF44" s="66">
        <v>43786636</v>
      </c>
      <c r="AG44" s="66" t="s">
        <v>2018</v>
      </c>
      <c r="AH44" s="63" t="s">
        <v>2019</v>
      </c>
      <c r="AI44" s="63" t="s">
        <v>2285</v>
      </c>
      <c r="AJ44" s="70">
        <v>2900000</v>
      </c>
      <c r="AK44" s="66"/>
      <c r="AL44" s="63"/>
      <c r="AM44" s="66"/>
      <c r="AN44" s="63"/>
      <c r="AO44" s="69">
        <f t="shared" si="4"/>
        <v>2900000</v>
      </c>
      <c r="AP44" s="63" t="s">
        <v>428</v>
      </c>
      <c r="AQ44" s="63" t="s">
        <v>429</v>
      </c>
      <c r="AR44" s="63" t="s">
        <v>2427</v>
      </c>
      <c r="AS44" s="66">
        <v>8</v>
      </c>
      <c r="AT44" s="63"/>
      <c r="AU44" s="66">
        <v>232000</v>
      </c>
      <c r="AV44" s="63">
        <v>0</v>
      </c>
      <c r="AW44" s="71">
        <v>0</v>
      </c>
      <c r="AX44" s="63">
        <v>1.74</v>
      </c>
      <c r="AY44" s="71">
        <f t="shared" si="2"/>
        <v>50460</v>
      </c>
      <c r="AZ44" s="63">
        <f t="shared" si="5"/>
        <v>6.26</v>
      </c>
      <c r="BA44" s="71">
        <f t="shared" si="3"/>
        <v>181540</v>
      </c>
      <c r="BB44" s="63">
        <v>0</v>
      </c>
      <c r="BC44" s="66" t="s">
        <v>2451</v>
      </c>
      <c r="BD44" s="68">
        <v>1000000</v>
      </c>
      <c r="BE44" s="68">
        <v>0</v>
      </c>
      <c r="BF44" s="66" t="s">
        <v>436</v>
      </c>
      <c r="BG44" s="66" t="s">
        <v>543</v>
      </c>
      <c r="BH44" s="66" t="s">
        <v>441</v>
      </c>
      <c r="BI44" s="72" t="s">
        <v>2682</v>
      </c>
      <c r="BJ44" s="66" t="s">
        <v>750</v>
      </c>
      <c r="BK44" s="63"/>
      <c r="BL44" s="63"/>
      <c r="BM44" s="63"/>
      <c r="BN44" s="66" t="s">
        <v>769</v>
      </c>
      <c r="BO44" s="66"/>
      <c r="BP44" s="66">
        <v>3206871024</v>
      </c>
      <c r="BQ44" s="66" t="s">
        <v>543</v>
      </c>
      <c r="BR44" s="63" t="s">
        <v>2432</v>
      </c>
      <c r="BS44" s="66" t="s">
        <v>846</v>
      </c>
      <c r="BT44" s="66">
        <v>12</v>
      </c>
      <c r="BU44" s="75">
        <v>45320</v>
      </c>
      <c r="BV44" s="75">
        <v>45685</v>
      </c>
      <c r="BW44" s="66" t="s">
        <v>2435</v>
      </c>
      <c r="BX44" s="75">
        <v>45685</v>
      </c>
      <c r="BY44" s="75" t="s">
        <v>2425</v>
      </c>
      <c r="BZ44" s="75" t="s">
        <v>2425</v>
      </c>
      <c r="CA44" s="75"/>
      <c r="CB44" s="73">
        <v>45474</v>
      </c>
      <c r="CC44" s="73">
        <v>45502</v>
      </c>
      <c r="CD44" s="63" t="s">
        <v>362</v>
      </c>
      <c r="CE44" s="63" t="s">
        <v>1937</v>
      </c>
      <c r="CF44" s="66">
        <v>10009295</v>
      </c>
      <c r="CG44" s="66" t="s">
        <v>965</v>
      </c>
      <c r="CH44" s="72" t="s">
        <v>2682</v>
      </c>
      <c r="CI44" s="66" t="s">
        <v>1128</v>
      </c>
      <c r="CJ44" s="66" t="s">
        <v>441</v>
      </c>
      <c r="CK44" s="66">
        <v>3206871051</v>
      </c>
      <c r="CL44" s="63"/>
      <c r="CM44" s="77" t="s">
        <v>2512</v>
      </c>
      <c r="CN44" s="63"/>
      <c r="CO44" s="63"/>
      <c r="CP44" s="66"/>
      <c r="CQ44" s="66"/>
      <c r="CR44" s="63"/>
      <c r="CS44" s="66"/>
      <c r="CT44" s="66"/>
      <c r="CU44" s="63"/>
      <c r="CV44" s="66"/>
      <c r="CW44" s="66"/>
      <c r="CX44" s="63"/>
      <c r="CY44" s="63"/>
      <c r="CZ44" s="63"/>
      <c r="DA44" s="63"/>
      <c r="DB44" s="63"/>
      <c r="DC44" s="63"/>
      <c r="DD44" s="63"/>
      <c r="DE44" s="63"/>
      <c r="DF44" s="63"/>
      <c r="DG44" s="63"/>
      <c r="DH44" s="63"/>
      <c r="DI44" s="63"/>
      <c r="DJ44" s="63"/>
      <c r="DK44" s="63"/>
      <c r="DL44" s="63"/>
      <c r="DM44" s="63"/>
      <c r="DN44" s="63"/>
      <c r="DO44" s="63"/>
      <c r="DP44" s="63"/>
      <c r="DQ44" s="63"/>
      <c r="DR44" s="66" t="s">
        <v>362</v>
      </c>
      <c r="DS44" s="66">
        <v>32468397</v>
      </c>
      <c r="DT44" s="63" t="s">
        <v>1937</v>
      </c>
      <c r="DU44" s="66" t="s">
        <v>1515</v>
      </c>
      <c r="DV44" s="74">
        <v>1</v>
      </c>
      <c r="DW44" s="66" t="s">
        <v>1516</v>
      </c>
      <c r="DX44" s="66"/>
      <c r="DY44" s="66">
        <v>3002026824</v>
      </c>
      <c r="DZ44" s="66">
        <v>3002026824</v>
      </c>
      <c r="EA44" s="66" t="s">
        <v>2817</v>
      </c>
      <c r="EB44" s="66" t="s">
        <v>1281</v>
      </c>
      <c r="EC44" s="66" t="s">
        <v>441</v>
      </c>
      <c r="ED44" s="72" t="s">
        <v>2682</v>
      </c>
      <c r="EE44" s="66" t="s">
        <v>2513</v>
      </c>
      <c r="EF44" s="63">
        <v>1125790343</v>
      </c>
      <c r="EG44" s="63" t="s">
        <v>1841</v>
      </c>
      <c r="EH44" s="66" t="s">
        <v>1666</v>
      </c>
      <c r="EI44" s="66" t="s">
        <v>1667</v>
      </c>
      <c r="EJ44" s="66">
        <v>27561768043</v>
      </c>
      <c r="EK44" s="66">
        <v>10</v>
      </c>
      <c r="EL44" s="66" t="s">
        <v>2889</v>
      </c>
      <c r="EM44" s="66"/>
      <c r="EN44" s="66"/>
      <c r="EO44" s="66"/>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t="s">
        <v>2436</v>
      </c>
      <c r="HY44" s="63" t="s">
        <v>2425</v>
      </c>
      <c r="HZ44" s="63" t="s">
        <v>2437</v>
      </c>
      <c r="IA44" s="63" t="s">
        <v>2425</v>
      </c>
      <c r="IB44" s="63" t="s">
        <v>2425</v>
      </c>
      <c r="IC44" s="63" t="s">
        <v>2425</v>
      </c>
      <c r="ID44" s="63" t="s">
        <v>2438</v>
      </c>
      <c r="IE44" s="63" t="s">
        <v>2425</v>
      </c>
      <c r="IF44" s="63" t="s">
        <v>2425</v>
      </c>
      <c r="IG44" s="63" t="s">
        <v>2425</v>
      </c>
      <c r="IH44" s="63" t="s">
        <v>2425</v>
      </c>
      <c r="II44" s="63" t="s">
        <v>2437</v>
      </c>
      <c r="IJ44" s="63" t="s">
        <v>2437</v>
      </c>
      <c r="IK44" s="63" t="s">
        <v>2437</v>
      </c>
      <c r="IL44" s="63" t="s">
        <v>2437</v>
      </c>
      <c r="IM44" s="63" t="s">
        <v>2425</v>
      </c>
      <c r="IN44" s="63" t="s">
        <v>2425</v>
      </c>
      <c r="IO44" s="63" t="s">
        <v>2437</v>
      </c>
      <c r="IP44" s="63" t="s">
        <v>2425</v>
      </c>
      <c r="IQ44" s="63" t="s">
        <v>2425</v>
      </c>
      <c r="IR44" s="63" t="s">
        <v>2425</v>
      </c>
      <c r="IS44" s="63" t="s">
        <v>2425</v>
      </c>
      <c r="IT44" s="63" t="s">
        <v>2437</v>
      </c>
      <c r="IU44" s="63" t="s">
        <v>2437</v>
      </c>
      <c r="IV44" s="63" t="s">
        <v>2437</v>
      </c>
      <c r="IW44" s="63" t="s">
        <v>2425</v>
      </c>
      <c r="IX44" s="63" t="s">
        <v>2425</v>
      </c>
      <c r="IY44" s="63" t="s">
        <v>2437</v>
      </c>
      <c r="IZ44" s="63" t="s">
        <v>2425</v>
      </c>
      <c r="JA44" s="63" t="s">
        <v>2437</v>
      </c>
      <c r="JB44" s="63" t="s">
        <v>2425</v>
      </c>
      <c r="JC44" s="63" t="s">
        <v>2444</v>
      </c>
      <c r="JD44" s="63" t="s">
        <v>2437</v>
      </c>
      <c r="JE44" s="63" t="s">
        <v>2445</v>
      </c>
      <c r="JF44" s="63"/>
      <c r="JG44" s="63"/>
    </row>
    <row r="45" spans="1:267" s="65" customFormat="1" ht="16.5" customHeight="1" x14ac:dyDescent="0.25">
      <c r="A45" s="80">
        <v>974</v>
      </c>
      <c r="B45" s="66">
        <v>1088000833</v>
      </c>
      <c r="C45" s="63" t="s">
        <v>2919</v>
      </c>
      <c r="D45" s="66">
        <v>974</v>
      </c>
      <c r="E45" s="64">
        <v>100791</v>
      </c>
      <c r="F45" s="64">
        <v>102095</v>
      </c>
      <c r="G45" s="64">
        <v>209071</v>
      </c>
      <c r="H45" s="64" t="s">
        <v>2430</v>
      </c>
      <c r="I45" s="63" t="s">
        <v>2424</v>
      </c>
      <c r="J45" s="63">
        <v>901114787</v>
      </c>
      <c r="K45" s="63" t="s">
        <v>2868</v>
      </c>
      <c r="L45" s="63"/>
      <c r="M45" s="63"/>
      <c r="N45" s="63" t="s">
        <v>2425</v>
      </c>
      <c r="O45" s="63" t="s">
        <v>2933</v>
      </c>
      <c r="P45" s="63" t="s">
        <v>2425</v>
      </c>
      <c r="Q45" s="63" t="s">
        <v>2445</v>
      </c>
      <c r="R45" s="63" t="s">
        <v>3483</v>
      </c>
      <c r="S45" s="66" t="s">
        <v>354</v>
      </c>
      <c r="T45" s="66">
        <v>20</v>
      </c>
      <c r="U45" s="63" t="s">
        <v>355</v>
      </c>
      <c r="V45" s="63">
        <v>10082332</v>
      </c>
      <c r="W45" s="66" t="s">
        <v>356</v>
      </c>
      <c r="X45" s="63" t="s">
        <v>2426</v>
      </c>
      <c r="Y45" s="63" t="s">
        <v>2425</v>
      </c>
      <c r="Z45" s="63" t="s">
        <v>361</v>
      </c>
      <c r="AA45" s="63"/>
      <c r="AB45" s="63"/>
      <c r="AC45" s="63"/>
      <c r="AD45" s="63" t="s">
        <v>362</v>
      </c>
      <c r="AE45" s="63" t="s">
        <v>1937</v>
      </c>
      <c r="AF45" s="66">
        <v>1088000833</v>
      </c>
      <c r="AG45" s="66" t="s">
        <v>2005</v>
      </c>
      <c r="AH45" s="63" t="s">
        <v>2006</v>
      </c>
      <c r="AI45" s="63" t="s">
        <v>2277</v>
      </c>
      <c r="AJ45" s="70">
        <v>1700000</v>
      </c>
      <c r="AK45" s="66"/>
      <c r="AL45" s="63"/>
      <c r="AM45" s="66"/>
      <c r="AN45" s="63"/>
      <c r="AO45" s="69">
        <f t="shared" si="4"/>
        <v>1700000</v>
      </c>
      <c r="AP45" s="63" t="s">
        <v>428</v>
      </c>
      <c r="AQ45" s="63" t="s">
        <v>429</v>
      </c>
      <c r="AR45" s="63" t="s">
        <v>2427</v>
      </c>
      <c r="AS45" s="66">
        <v>10</v>
      </c>
      <c r="AT45" s="63"/>
      <c r="AU45" s="66">
        <v>170000</v>
      </c>
      <c r="AV45" s="63">
        <v>0</v>
      </c>
      <c r="AW45" s="71">
        <v>0</v>
      </c>
      <c r="AX45" s="63">
        <v>1.74</v>
      </c>
      <c r="AY45" s="71">
        <f t="shared" si="2"/>
        <v>29579.999999999996</v>
      </c>
      <c r="AZ45" s="63">
        <f t="shared" si="5"/>
        <v>8.26</v>
      </c>
      <c r="BA45" s="71">
        <f t="shared" si="3"/>
        <v>140420</v>
      </c>
      <c r="BB45" s="63">
        <v>0</v>
      </c>
      <c r="BC45" s="66" t="s">
        <v>2451</v>
      </c>
      <c r="BD45" s="68">
        <v>1000000</v>
      </c>
      <c r="BE45" s="68">
        <v>0</v>
      </c>
      <c r="BF45" s="66" t="s">
        <v>436</v>
      </c>
      <c r="BG45" s="66" t="s">
        <v>2638</v>
      </c>
      <c r="BH45" s="66" t="s">
        <v>441</v>
      </c>
      <c r="BI45" s="72" t="s">
        <v>2682</v>
      </c>
      <c r="BJ45" s="66" t="s">
        <v>640</v>
      </c>
      <c r="BK45" s="63"/>
      <c r="BL45" s="63"/>
      <c r="BM45" s="63"/>
      <c r="BN45" s="66" t="s">
        <v>749</v>
      </c>
      <c r="BO45" s="66"/>
      <c r="BP45" s="66">
        <v>3046411262</v>
      </c>
      <c r="BQ45" s="66" t="s">
        <v>2638</v>
      </c>
      <c r="BR45" s="63" t="s">
        <v>2432</v>
      </c>
      <c r="BS45" s="66" t="s">
        <v>846</v>
      </c>
      <c r="BT45" s="66">
        <v>12</v>
      </c>
      <c r="BU45" s="75">
        <v>45261</v>
      </c>
      <c r="BV45" s="75">
        <v>45626</v>
      </c>
      <c r="BW45" s="66" t="s">
        <v>2457</v>
      </c>
      <c r="BX45" s="75">
        <v>45626</v>
      </c>
      <c r="BY45" s="75" t="s">
        <v>2425</v>
      </c>
      <c r="BZ45" s="75" t="s">
        <v>2425</v>
      </c>
      <c r="CA45" s="75" t="s">
        <v>2425</v>
      </c>
      <c r="CB45" s="73">
        <v>45474</v>
      </c>
      <c r="CC45" s="73">
        <v>45474</v>
      </c>
      <c r="CD45" s="63" t="s">
        <v>362</v>
      </c>
      <c r="CE45" s="63" t="s">
        <v>1937</v>
      </c>
      <c r="CF45" s="66">
        <v>1088032055</v>
      </c>
      <c r="CG45" s="66" t="s">
        <v>951</v>
      </c>
      <c r="CH45" s="72" t="s">
        <v>2682</v>
      </c>
      <c r="CI45" s="66" t="s">
        <v>2638</v>
      </c>
      <c r="CJ45" s="66" t="s">
        <v>441</v>
      </c>
      <c r="CK45" s="66">
        <v>3137126604</v>
      </c>
      <c r="CL45" s="63"/>
      <c r="CM45" s="77" t="s">
        <v>2639</v>
      </c>
      <c r="CN45" s="63"/>
      <c r="CO45" s="63"/>
      <c r="CP45" s="66"/>
      <c r="CQ45" s="66"/>
      <c r="CR45" s="63"/>
      <c r="CS45" s="66"/>
      <c r="CT45" s="66"/>
      <c r="CU45" s="63"/>
      <c r="CV45" s="66"/>
      <c r="CW45" s="66"/>
      <c r="CX45" s="63"/>
      <c r="CY45" s="63"/>
      <c r="CZ45" s="63"/>
      <c r="DA45" s="63"/>
      <c r="DB45" s="63"/>
      <c r="DC45" s="63"/>
      <c r="DD45" s="63"/>
      <c r="DE45" s="63"/>
      <c r="DF45" s="63"/>
      <c r="DG45" s="63"/>
      <c r="DH45" s="63"/>
      <c r="DI45" s="63"/>
      <c r="DJ45" s="63"/>
      <c r="DK45" s="63"/>
      <c r="DL45" s="63"/>
      <c r="DM45" s="63"/>
      <c r="DN45" s="63"/>
      <c r="DO45" s="63"/>
      <c r="DP45" s="63"/>
      <c r="DQ45" s="63"/>
      <c r="DR45" s="66" t="s">
        <v>362</v>
      </c>
      <c r="DS45" s="66">
        <v>42894473</v>
      </c>
      <c r="DT45" s="63" t="s">
        <v>1937</v>
      </c>
      <c r="DU45" s="66" t="s">
        <v>1489</v>
      </c>
      <c r="DV45" s="74">
        <v>1</v>
      </c>
      <c r="DW45" s="66" t="s">
        <v>1490</v>
      </c>
      <c r="DX45" s="66">
        <v>2658915</v>
      </c>
      <c r="DY45" s="66">
        <v>3007732992</v>
      </c>
      <c r="DZ45" s="66"/>
      <c r="EA45" s="66" t="s">
        <v>2810</v>
      </c>
      <c r="EB45" s="66" t="s">
        <v>1281</v>
      </c>
      <c r="EC45" s="66" t="s">
        <v>441</v>
      </c>
      <c r="ED45" s="72" t="s">
        <v>2682</v>
      </c>
      <c r="EE45" s="66" t="s">
        <v>1761</v>
      </c>
      <c r="EF45" s="63">
        <v>42894473</v>
      </c>
      <c r="EG45" s="63" t="s">
        <v>1841</v>
      </c>
      <c r="EH45" s="66" t="s">
        <v>1762</v>
      </c>
      <c r="EI45" s="66" t="s">
        <v>1667</v>
      </c>
      <c r="EJ45" s="66">
        <v>408803641</v>
      </c>
      <c r="EK45" s="66">
        <v>10</v>
      </c>
      <c r="EL45" s="66" t="s">
        <v>2885</v>
      </c>
      <c r="EM45" s="66"/>
      <c r="EN45" s="66"/>
      <c r="EO45" s="66"/>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t="s">
        <v>2436</v>
      </c>
      <c r="HY45" s="63" t="s">
        <v>2425</v>
      </c>
      <c r="HZ45" s="63" t="s">
        <v>2437</v>
      </c>
      <c r="IA45" s="63" t="s">
        <v>2425</v>
      </c>
      <c r="IB45" s="63" t="s">
        <v>2425</v>
      </c>
      <c r="IC45" s="63" t="s">
        <v>2425</v>
      </c>
      <c r="ID45" s="63" t="s">
        <v>2438</v>
      </c>
      <c r="IE45" s="63" t="s">
        <v>2425</v>
      </c>
      <c r="IF45" s="63" t="s">
        <v>2425</v>
      </c>
      <c r="IG45" s="63" t="s">
        <v>2425</v>
      </c>
      <c r="IH45" s="63" t="s">
        <v>2425</v>
      </c>
      <c r="II45" s="63" t="s">
        <v>2437</v>
      </c>
      <c r="IJ45" s="63" t="s">
        <v>2437</v>
      </c>
      <c r="IK45" s="63" t="s">
        <v>2437</v>
      </c>
      <c r="IL45" s="63" t="s">
        <v>2437</v>
      </c>
      <c r="IM45" s="63" t="s">
        <v>2425</v>
      </c>
      <c r="IN45" s="63" t="s">
        <v>2425</v>
      </c>
      <c r="IO45" s="63" t="s">
        <v>2437</v>
      </c>
      <c r="IP45" s="63" t="s">
        <v>2425</v>
      </c>
      <c r="IQ45" s="63" t="s">
        <v>2425</v>
      </c>
      <c r="IR45" s="63" t="s">
        <v>2425</v>
      </c>
      <c r="IS45" s="63" t="s">
        <v>2425</v>
      </c>
      <c r="IT45" s="63" t="s">
        <v>2437</v>
      </c>
      <c r="IU45" s="63" t="s">
        <v>2437</v>
      </c>
      <c r="IV45" s="63" t="s">
        <v>2437</v>
      </c>
      <c r="IW45" s="63" t="s">
        <v>2425</v>
      </c>
      <c r="IX45" s="63" t="s">
        <v>2425</v>
      </c>
      <c r="IY45" s="63" t="s">
        <v>2437</v>
      </c>
      <c r="IZ45" s="63" t="s">
        <v>2425</v>
      </c>
      <c r="JA45" s="63" t="s">
        <v>2437</v>
      </c>
      <c r="JB45" s="63" t="s">
        <v>2425</v>
      </c>
      <c r="JC45" s="63" t="s">
        <v>2444</v>
      </c>
      <c r="JD45" s="63" t="s">
        <v>2437</v>
      </c>
      <c r="JE45" s="63" t="s">
        <v>2445</v>
      </c>
      <c r="JF45" s="63"/>
      <c r="JG45" s="63"/>
    </row>
    <row r="46" spans="1:267" s="65" customFormat="1" ht="16.5" customHeight="1" x14ac:dyDescent="0.25">
      <c r="A46" s="80">
        <v>923</v>
      </c>
      <c r="B46" s="66">
        <v>22234807</v>
      </c>
      <c r="C46" s="63" t="s">
        <v>2919</v>
      </c>
      <c r="D46" s="66">
        <v>923</v>
      </c>
      <c r="E46" s="64">
        <v>100766</v>
      </c>
      <c r="F46" s="64">
        <v>102070</v>
      </c>
      <c r="G46" s="64">
        <v>209046</v>
      </c>
      <c r="H46" s="64" t="s">
        <v>2430</v>
      </c>
      <c r="I46" s="63" t="s">
        <v>2424</v>
      </c>
      <c r="J46" s="63">
        <v>901114787</v>
      </c>
      <c r="K46" s="63" t="s">
        <v>2868</v>
      </c>
      <c r="L46" s="63"/>
      <c r="M46" s="63"/>
      <c r="N46" s="63" t="s">
        <v>2425</v>
      </c>
      <c r="O46" s="63" t="s">
        <v>2933</v>
      </c>
      <c r="P46" s="63" t="s">
        <v>2425</v>
      </c>
      <c r="Q46" s="63" t="s">
        <v>2445</v>
      </c>
      <c r="R46" s="63" t="s">
        <v>3483</v>
      </c>
      <c r="S46" s="66" t="s">
        <v>354</v>
      </c>
      <c r="T46" s="66">
        <v>20</v>
      </c>
      <c r="U46" s="63" t="s">
        <v>355</v>
      </c>
      <c r="V46" s="63">
        <v>10082308</v>
      </c>
      <c r="W46" s="66" t="s">
        <v>356</v>
      </c>
      <c r="X46" s="63" t="s">
        <v>2425</v>
      </c>
      <c r="Y46" s="63" t="s">
        <v>2425</v>
      </c>
      <c r="Z46" s="63" t="s">
        <v>361</v>
      </c>
      <c r="AA46" s="63"/>
      <c r="AB46" s="63"/>
      <c r="AC46" s="63"/>
      <c r="AD46" s="63" t="s">
        <v>362</v>
      </c>
      <c r="AE46" s="63" t="s">
        <v>1937</v>
      </c>
      <c r="AF46" s="66">
        <v>22234807</v>
      </c>
      <c r="AG46" s="66" t="s">
        <v>1991</v>
      </c>
      <c r="AH46" s="63" t="s">
        <v>1992</v>
      </c>
      <c r="AI46" s="63" t="s">
        <v>2269</v>
      </c>
      <c r="AJ46" s="70">
        <v>2200000</v>
      </c>
      <c r="AK46" s="66"/>
      <c r="AL46" s="63"/>
      <c r="AM46" s="66"/>
      <c r="AN46" s="63"/>
      <c r="AO46" s="69">
        <f t="shared" si="4"/>
        <v>2200000</v>
      </c>
      <c r="AP46" s="63" t="s">
        <v>428</v>
      </c>
      <c r="AQ46" s="63" t="s">
        <v>429</v>
      </c>
      <c r="AR46" s="63" t="s">
        <v>2427</v>
      </c>
      <c r="AS46" s="66">
        <v>8</v>
      </c>
      <c r="AT46" s="63"/>
      <c r="AU46" s="66">
        <v>176000</v>
      </c>
      <c r="AV46" s="63">
        <v>0</v>
      </c>
      <c r="AW46" s="71">
        <v>0</v>
      </c>
      <c r="AX46" s="63">
        <v>1.74</v>
      </c>
      <c r="AY46" s="71">
        <f t="shared" si="2"/>
        <v>38280</v>
      </c>
      <c r="AZ46" s="63">
        <f t="shared" si="5"/>
        <v>6.26</v>
      </c>
      <c r="BA46" s="71">
        <f t="shared" si="3"/>
        <v>137720</v>
      </c>
      <c r="BB46" s="63">
        <v>0</v>
      </c>
      <c r="BC46" s="66" t="s">
        <v>2451</v>
      </c>
      <c r="BD46" s="68">
        <v>1000000</v>
      </c>
      <c r="BE46" s="68">
        <v>0</v>
      </c>
      <c r="BF46" s="66" t="s">
        <v>436</v>
      </c>
      <c r="BG46" s="66" t="s">
        <v>512</v>
      </c>
      <c r="BH46" s="66" t="s">
        <v>441</v>
      </c>
      <c r="BI46" s="72" t="s">
        <v>2682</v>
      </c>
      <c r="BJ46" s="66" t="s">
        <v>718</v>
      </c>
      <c r="BK46" s="63"/>
      <c r="BL46" s="63"/>
      <c r="BM46" s="63"/>
      <c r="BN46" s="66" t="s">
        <v>719</v>
      </c>
      <c r="BO46" s="66"/>
      <c r="BP46" s="66">
        <v>3164825499</v>
      </c>
      <c r="BQ46" s="66" t="s">
        <v>512</v>
      </c>
      <c r="BR46" s="63" t="s">
        <v>2432</v>
      </c>
      <c r="BS46" s="66" t="s">
        <v>846</v>
      </c>
      <c r="BT46" s="66">
        <v>12</v>
      </c>
      <c r="BU46" s="75">
        <v>45198</v>
      </c>
      <c r="BV46" s="75">
        <v>45563</v>
      </c>
      <c r="BW46" s="66" t="s">
        <v>2435</v>
      </c>
      <c r="BX46" s="75">
        <v>45563</v>
      </c>
      <c r="BY46" s="75">
        <v>45200</v>
      </c>
      <c r="BZ46" s="75">
        <v>45565</v>
      </c>
      <c r="CA46" s="75" t="s">
        <v>2928</v>
      </c>
      <c r="CB46" s="73">
        <v>45474</v>
      </c>
      <c r="CC46" s="73">
        <v>45502</v>
      </c>
      <c r="CD46" s="63" t="s">
        <v>362</v>
      </c>
      <c r="CE46" s="63" t="s">
        <v>1937</v>
      </c>
      <c r="CF46" s="66">
        <v>71654531</v>
      </c>
      <c r="CG46" s="66" t="s">
        <v>927</v>
      </c>
      <c r="CH46" s="72" t="s">
        <v>2682</v>
      </c>
      <c r="CI46" s="66" t="s">
        <v>1088</v>
      </c>
      <c r="CJ46" s="66" t="s">
        <v>441</v>
      </c>
      <c r="CK46" s="66">
        <v>3105177602</v>
      </c>
      <c r="CL46" s="63"/>
      <c r="CM46" s="77" t="s">
        <v>2601</v>
      </c>
      <c r="CN46" s="63"/>
      <c r="CO46" s="63"/>
      <c r="CP46" s="66"/>
      <c r="CQ46" s="66"/>
      <c r="CR46" s="63"/>
      <c r="CS46" s="66"/>
      <c r="CT46" s="66"/>
      <c r="CU46" s="63"/>
      <c r="CV46" s="66"/>
      <c r="CW46" s="66"/>
      <c r="CX46" s="63"/>
      <c r="CY46" s="63"/>
      <c r="CZ46" s="63"/>
      <c r="DA46" s="63"/>
      <c r="DB46" s="63"/>
      <c r="DC46" s="63"/>
      <c r="DD46" s="63"/>
      <c r="DE46" s="63"/>
      <c r="DF46" s="63"/>
      <c r="DG46" s="63"/>
      <c r="DH46" s="63"/>
      <c r="DI46" s="63"/>
      <c r="DJ46" s="63"/>
      <c r="DK46" s="63"/>
      <c r="DL46" s="63"/>
      <c r="DM46" s="63"/>
      <c r="DN46" s="63"/>
      <c r="DO46" s="63"/>
      <c r="DP46" s="63"/>
      <c r="DQ46" s="63"/>
      <c r="DR46" s="66" t="s">
        <v>362</v>
      </c>
      <c r="DS46" s="66">
        <v>43168000</v>
      </c>
      <c r="DT46" s="63" t="s">
        <v>1937</v>
      </c>
      <c r="DU46" s="66" t="s">
        <v>1446</v>
      </c>
      <c r="DV46" s="74">
        <v>1</v>
      </c>
      <c r="DW46" s="66" t="s">
        <v>1447</v>
      </c>
      <c r="DX46" s="66"/>
      <c r="DY46" s="66">
        <v>3008262691</v>
      </c>
      <c r="DZ46" s="66"/>
      <c r="EA46" s="66" t="s">
        <v>2800</v>
      </c>
      <c r="EB46" s="66" t="s">
        <v>1281</v>
      </c>
      <c r="EC46" s="66" t="s">
        <v>481</v>
      </c>
      <c r="ED46" s="72" t="s">
        <v>2685</v>
      </c>
      <c r="EE46" s="66" t="s">
        <v>1743</v>
      </c>
      <c r="EF46" s="63">
        <v>43168000</v>
      </c>
      <c r="EG46" s="63" t="s">
        <v>1841</v>
      </c>
      <c r="EH46" s="66" t="s">
        <v>1666</v>
      </c>
      <c r="EI46" s="66" t="s">
        <v>1667</v>
      </c>
      <c r="EJ46" s="66">
        <v>10832674987</v>
      </c>
      <c r="EK46" s="66">
        <v>10</v>
      </c>
      <c r="EL46" s="66" t="s">
        <v>2889</v>
      </c>
      <c r="EM46" s="66"/>
      <c r="EN46" s="66"/>
      <c r="EO46" s="66"/>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t="s">
        <v>2436</v>
      </c>
      <c r="HY46" s="63" t="s">
        <v>2425</v>
      </c>
      <c r="HZ46" s="63" t="s">
        <v>2437</v>
      </c>
      <c r="IA46" s="63" t="s">
        <v>2425</v>
      </c>
      <c r="IB46" s="63" t="s">
        <v>2425</v>
      </c>
      <c r="IC46" s="63" t="s">
        <v>2425</v>
      </c>
      <c r="ID46" s="63" t="s">
        <v>2438</v>
      </c>
      <c r="IE46" s="63" t="s">
        <v>2425</v>
      </c>
      <c r="IF46" s="63" t="s">
        <v>2425</v>
      </c>
      <c r="IG46" s="63" t="s">
        <v>2425</v>
      </c>
      <c r="IH46" s="63" t="s">
        <v>2425</v>
      </c>
      <c r="II46" s="63" t="s">
        <v>2437</v>
      </c>
      <c r="IJ46" s="63" t="s">
        <v>2437</v>
      </c>
      <c r="IK46" s="63" t="s">
        <v>2437</v>
      </c>
      <c r="IL46" s="63" t="s">
        <v>2437</v>
      </c>
      <c r="IM46" s="63" t="s">
        <v>2425</v>
      </c>
      <c r="IN46" s="63" t="s">
        <v>2425</v>
      </c>
      <c r="IO46" s="63" t="s">
        <v>2437</v>
      </c>
      <c r="IP46" s="63" t="s">
        <v>2425</v>
      </c>
      <c r="IQ46" s="63" t="s">
        <v>2425</v>
      </c>
      <c r="IR46" s="63" t="s">
        <v>2425</v>
      </c>
      <c r="IS46" s="63" t="s">
        <v>2425</v>
      </c>
      <c r="IT46" s="63" t="s">
        <v>2437</v>
      </c>
      <c r="IU46" s="63" t="s">
        <v>2437</v>
      </c>
      <c r="IV46" s="63" t="s">
        <v>2437</v>
      </c>
      <c r="IW46" s="63" t="s">
        <v>2425</v>
      </c>
      <c r="IX46" s="63" t="s">
        <v>2425</v>
      </c>
      <c r="IY46" s="63" t="s">
        <v>2437</v>
      </c>
      <c r="IZ46" s="63" t="s">
        <v>2425</v>
      </c>
      <c r="JA46" s="63" t="s">
        <v>2437</v>
      </c>
      <c r="JB46" s="63" t="s">
        <v>2425</v>
      </c>
      <c r="JC46" s="63" t="s">
        <v>2444</v>
      </c>
      <c r="JD46" s="63" t="s">
        <v>2437</v>
      </c>
      <c r="JE46" s="63" t="s">
        <v>2445</v>
      </c>
      <c r="JF46" s="63"/>
      <c r="JG46" s="63"/>
    </row>
    <row r="47" spans="1:267" s="65" customFormat="1" ht="16.5" customHeight="1" x14ac:dyDescent="0.25">
      <c r="A47" s="80">
        <v>935</v>
      </c>
      <c r="B47" s="66">
        <v>1037630088</v>
      </c>
      <c r="C47" s="63" t="s">
        <v>2919</v>
      </c>
      <c r="D47" s="66">
        <v>935</v>
      </c>
      <c r="E47" s="64">
        <v>100772</v>
      </c>
      <c r="F47" s="64">
        <v>102076</v>
      </c>
      <c r="G47" s="64">
        <v>209052</v>
      </c>
      <c r="H47" s="64" t="s">
        <v>2430</v>
      </c>
      <c r="I47" s="63" t="s">
        <v>2424</v>
      </c>
      <c r="J47" s="63">
        <v>901114787</v>
      </c>
      <c r="K47" s="63" t="s">
        <v>2868</v>
      </c>
      <c r="L47" s="63"/>
      <c r="M47" s="63"/>
      <c r="N47" s="63" t="s">
        <v>2425</v>
      </c>
      <c r="O47" s="63" t="s">
        <v>2933</v>
      </c>
      <c r="P47" s="63" t="s">
        <v>2425</v>
      </c>
      <c r="Q47" s="63" t="s">
        <v>2445</v>
      </c>
      <c r="R47" s="63" t="s">
        <v>3483</v>
      </c>
      <c r="S47" s="66" t="s">
        <v>354</v>
      </c>
      <c r="T47" s="66">
        <v>20</v>
      </c>
      <c r="U47" s="63" t="s">
        <v>355</v>
      </c>
      <c r="V47" s="63">
        <v>10082314</v>
      </c>
      <c r="W47" s="66" t="s">
        <v>358</v>
      </c>
      <c r="X47" s="63" t="s">
        <v>2425</v>
      </c>
      <c r="Y47" s="63" t="s">
        <v>2425</v>
      </c>
      <c r="Z47" s="63" t="s">
        <v>361</v>
      </c>
      <c r="AA47" s="63"/>
      <c r="AB47" s="63"/>
      <c r="AC47" s="63"/>
      <c r="AD47" s="63" t="s">
        <v>362</v>
      </c>
      <c r="AE47" s="63" t="s">
        <v>1937</v>
      </c>
      <c r="AF47" s="66">
        <v>1037630088</v>
      </c>
      <c r="AG47" s="66" t="s">
        <v>1995</v>
      </c>
      <c r="AH47" s="63" t="s">
        <v>1996</v>
      </c>
      <c r="AI47" s="63" t="s">
        <v>2271</v>
      </c>
      <c r="AJ47" s="70">
        <v>900000</v>
      </c>
      <c r="AK47" s="66"/>
      <c r="AL47" s="63"/>
      <c r="AM47" s="66"/>
      <c r="AN47" s="63"/>
      <c r="AO47" s="69">
        <f t="shared" si="4"/>
        <v>900000</v>
      </c>
      <c r="AP47" s="63" t="s">
        <v>428</v>
      </c>
      <c r="AQ47" s="63" t="s">
        <v>429</v>
      </c>
      <c r="AR47" s="63" t="s">
        <v>2427</v>
      </c>
      <c r="AS47" s="66">
        <v>10</v>
      </c>
      <c r="AT47" s="63"/>
      <c r="AU47" s="66">
        <v>90000</v>
      </c>
      <c r="AV47" s="63">
        <v>0</v>
      </c>
      <c r="AW47" s="71">
        <v>0</v>
      </c>
      <c r="AX47" s="63">
        <v>1.74</v>
      </c>
      <c r="AY47" s="71">
        <f t="shared" si="2"/>
        <v>15659.999999999998</v>
      </c>
      <c r="AZ47" s="63">
        <f t="shared" si="5"/>
        <v>8.26</v>
      </c>
      <c r="BA47" s="71">
        <f t="shared" si="3"/>
        <v>74340</v>
      </c>
      <c r="BB47" s="63">
        <v>0</v>
      </c>
      <c r="BC47" s="66" t="s">
        <v>2451</v>
      </c>
      <c r="BD47" s="68">
        <v>1000000</v>
      </c>
      <c r="BE47" s="68">
        <v>0</v>
      </c>
      <c r="BF47" s="66" t="s">
        <v>436</v>
      </c>
      <c r="BG47" s="66" t="s">
        <v>2458</v>
      </c>
      <c r="BH47" s="66" t="s">
        <v>441</v>
      </c>
      <c r="BI47" s="72" t="s">
        <v>2682</v>
      </c>
      <c r="BJ47" s="66" t="s">
        <v>607</v>
      </c>
      <c r="BK47" s="63"/>
      <c r="BL47" s="63"/>
      <c r="BM47" s="63"/>
      <c r="BN47" s="66" t="s">
        <v>727</v>
      </c>
      <c r="BO47" s="66"/>
      <c r="BP47" s="66">
        <v>3017978133</v>
      </c>
      <c r="BQ47" s="66" t="s">
        <v>2459</v>
      </c>
      <c r="BR47" s="63" t="s">
        <v>2432</v>
      </c>
      <c r="BS47" s="66" t="s">
        <v>846</v>
      </c>
      <c r="BT47" s="66">
        <v>12</v>
      </c>
      <c r="BU47" s="75">
        <v>45196</v>
      </c>
      <c r="BV47" s="75">
        <v>45561</v>
      </c>
      <c r="BW47" s="66" t="s">
        <v>2435</v>
      </c>
      <c r="BX47" s="75">
        <v>45561</v>
      </c>
      <c r="BY47" s="75">
        <v>45200</v>
      </c>
      <c r="BZ47" s="75">
        <v>45565</v>
      </c>
      <c r="CA47" s="75" t="s">
        <v>2928</v>
      </c>
      <c r="CB47" s="73">
        <v>45474</v>
      </c>
      <c r="CC47" s="73">
        <v>45500</v>
      </c>
      <c r="CD47" s="63" t="s">
        <v>362</v>
      </c>
      <c r="CE47" s="63" t="s">
        <v>1937</v>
      </c>
      <c r="CF47" s="66">
        <v>21944829</v>
      </c>
      <c r="CG47" s="66" t="s">
        <v>933</v>
      </c>
      <c r="CH47" s="72" t="s">
        <v>2682</v>
      </c>
      <c r="CI47" s="66" t="s">
        <v>1096</v>
      </c>
      <c r="CJ47" s="66" t="s">
        <v>441</v>
      </c>
      <c r="CK47" s="66">
        <v>3017356948</v>
      </c>
      <c r="CL47" s="63"/>
      <c r="CM47" s="77" t="s">
        <v>2708</v>
      </c>
      <c r="CN47" s="63"/>
      <c r="CO47" s="63"/>
      <c r="CP47" s="66"/>
      <c r="CQ47" s="66"/>
      <c r="CR47" s="63"/>
      <c r="CS47" s="66"/>
      <c r="CT47" s="66"/>
      <c r="CU47" s="63"/>
      <c r="CV47" s="66"/>
      <c r="CW47" s="66"/>
      <c r="CX47" s="63"/>
      <c r="CY47" s="63"/>
      <c r="CZ47" s="63"/>
      <c r="DA47" s="63"/>
      <c r="DB47" s="63"/>
      <c r="DC47" s="63"/>
      <c r="DD47" s="63"/>
      <c r="DE47" s="63"/>
      <c r="DF47" s="63"/>
      <c r="DG47" s="63"/>
      <c r="DH47" s="63"/>
      <c r="DI47" s="63"/>
      <c r="DJ47" s="63"/>
      <c r="DK47" s="63"/>
      <c r="DL47" s="63"/>
      <c r="DM47" s="63"/>
      <c r="DN47" s="63"/>
      <c r="DO47" s="63"/>
      <c r="DP47" s="63"/>
      <c r="DQ47" s="63"/>
      <c r="DR47" s="66" t="s">
        <v>362</v>
      </c>
      <c r="DS47" s="66">
        <v>32332717</v>
      </c>
      <c r="DT47" s="63" t="s">
        <v>1937</v>
      </c>
      <c r="DU47" s="66" t="s">
        <v>1293</v>
      </c>
      <c r="DV47" s="74">
        <v>1</v>
      </c>
      <c r="DW47" s="66" t="s">
        <v>2460</v>
      </c>
      <c r="DX47" s="66" t="s">
        <v>1288</v>
      </c>
      <c r="DY47" s="66">
        <v>3024488932</v>
      </c>
      <c r="DZ47" s="66">
        <v>3508212657</v>
      </c>
      <c r="EA47" s="66" t="s">
        <v>2803</v>
      </c>
      <c r="EB47" s="66" t="s">
        <v>1281</v>
      </c>
      <c r="EC47" s="66" t="s">
        <v>441</v>
      </c>
      <c r="ED47" s="72" t="s">
        <v>2682</v>
      </c>
      <c r="EE47" s="66" t="s">
        <v>1671</v>
      </c>
      <c r="EF47" s="63">
        <v>32332717</v>
      </c>
      <c r="EG47" s="63" t="s">
        <v>1841</v>
      </c>
      <c r="EH47" s="66" t="s">
        <v>1666</v>
      </c>
      <c r="EI47" s="66" t="s">
        <v>1667</v>
      </c>
      <c r="EJ47" s="66">
        <v>23056839313</v>
      </c>
      <c r="EK47" s="66">
        <v>5</v>
      </c>
      <c r="EL47" s="66" t="s">
        <v>2889</v>
      </c>
      <c r="EM47" s="66"/>
      <c r="EN47" s="66"/>
      <c r="EO47" s="66"/>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t="s">
        <v>2436</v>
      </c>
      <c r="HY47" s="63" t="s">
        <v>2425</v>
      </c>
      <c r="HZ47" s="63" t="s">
        <v>2437</v>
      </c>
      <c r="IA47" s="63" t="s">
        <v>2425</v>
      </c>
      <c r="IB47" s="63" t="s">
        <v>2425</v>
      </c>
      <c r="IC47" s="63" t="s">
        <v>2425</v>
      </c>
      <c r="ID47" s="63" t="s">
        <v>2438</v>
      </c>
      <c r="IE47" s="63" t="s">
        <v>2425</v>
      </c>
      <c r="IF47" s="63" t="s">
        <v>2425</v>
      </c>
      <c r="IG47" s="63" t="s">
        <v>2425</v>
      </c>
      <c r="IH47" s="63" t="s">
        <v>2425</v>
      </c>
      <c r="II47" s="63" t="s">
        <v>2437</v>
      </c>
      <c r="IJ47" s="63" t="s">
        <v>2437</v>
      </c>
      <c r="IK47" s="63" t="s">
        <v>2437</v>
      </c>
      <c r="IL47" s="63" t="s">
        <v>2437</v>
      </c>
      <c r="IM47" s="63" t="s">
        <v>2425</v>
      </c>
      <c r="IN47" s="63" t="s">
        <v>2425</v>
      </c>
      <c r="IO47" s="63" t="s">
        <v>2437</v>
      </c>
      <c r="IP47" s="63" t="s">
        <v>2425</v>
      </c>
      <c r="IQ47" s="63" t="s">
        <v>2425</v>
      </c>
      <c r="IR47" s="63" t="s">
        <v>2425</v>
      </c>
      <c r="IS47" s="63" t="s">
        <v>2425</v>
      </c>
      <c r="IT47" s="63" t="s">
        <v>2437</v>
      </c>
      <c r="IU47" s="63" t="s">
        <v>2437</v>
      </c>
      <c r="IV47" s="63" t="s">
        <v>2437</v>
      </c>
      <c r="IW47" s="63" t="s">
        <v>2425</v>
      </c>
      <c r="IX47" s="63" t="s">
        <v>2425</v>
      </c>
      <c r="IY47" s="63" t="s">
        <v>2437</v>
      </c>
      <c r="IZ47" s="63" t="s">
        <v>2425</v>
      </c>
      <c r="JA47" s="63" t="s">
        <v>2425</v>
      </c>
      <c r="JB47" s="63" t="s">
        <v>2425</v>
      </c>
      <c r="JC47" s="63" t="s">
        <v>2444</v>
      </c>
      <c r="JD47" s="63" t="s">
        <v>2437</v>
      </c>
      <c r="JE47" s="63" t="s">
        <v>2445</v>
      </c>
      <c r="JF47" s="63"/>
      <c r="JG47" s="63"/>
    </row>
    <row r="48" spans="1:267" s="65" customFormat="1" ht="16.5" customHeight="1" x14ac:dyDescent="0.25">
      <c r="A48" s="80">
        <v>1030</v>
      </c>
      <c r="B48" s="66">
        <v>5470378</v>
      </c>
      <c r="C48" s="63" t="s">
        <v>2919</v>
      </c>
      <c r="D48" s="66">
        <v>1030</v>
      </c>
      <c r="E48" s="64">
        <v>100811</v>
      </c>
      <c r="F48" s="64">
        <v>102115</v>
      </c>
      <c r="G48" s="64">
        <v>209091</v>
      </c>
      <c r="H48" s="64" t="s">
        <v>2430</v>
      </c>
      <c r="I48" s="63" t="s">
        <v>2424</v>
      </c>
      <c r="J48" s="63">
        <v>901114787</v>
      </c>
      <c r="K48" s="63" t="s">
        <v>2868</v>
      </c>
      <c r="L48" s="63"/>
      <c r="M48" s="63"/>
      <c r="N48" s="63" t="s">
        <v>2425</v>
      </c>
      <c r="O48" s="63" t="s">
        <v>2947</v>
      </c>
      <c r="P48" s="63" t="s">
        <v>2425</v>
      </c>
      <c r="Q48" s="63" t="s">
        <v>2445</v>
      </c>
      <c r="R48" s="63" t="s">
        <v>3483</v>
      </c>
      <c r="S48" s="66" t="s">
        <v>354</v>
      </c>
      <c r="T48" s="66">
        <v>20</v>
      </c>
      <c r="U48" s="63" t="s">
        <v>355</v>
      </c>
      <c r="V48" s="63">
        <v>10082352</v>
      </c>
      <c r="W48" s="66" t="s">
        <v>357</v>
      </c>
      <c r="X48" s="63" t="s">
        <v>2425</v>
      </c>
      <c r="Y48" s="63" t="s">
        <v>2425</v>
      </c>
      <c r="Z48" s="63" t="s">
        <v>361</v>
      </c>
      <c r="AA48" s="63"/>
      <c r="AB48" s="63"/>
      <c r="AC48" s="63"/>
      <c r="AD48" s="63" t="s">
        <v>362</v>
      </c>
      <c r="AE48" s="63" t="s">
        <v>1937</v>
      </c>
      <c r="AF48" s="66">
        <v>5470378</v>
      </c>
      <c r="AG48" s="66" t="s">
        <v>2026</v>
      </c>
      <c r="AH48" s="63" t="s">
        <v>2027</v>
      </c>
      <c r="AI48" s="63" t="s">
        <v>2289</v>
      </c>
      <c r="AJ48" s="70">
        <v>2000000</v>
      </c>
      <c r="AK48" s="66"/>
      <c r="AL48" s="63"/>
      <c r="AM48" s="66"/>
      <c r="AN48" s="63"/>
      <c r="AO48" s="69">
        <f t="shared" si="4"/>
        <v>2000000</v>
      </c>
      <c r="AP48" s="63" t="s">
        <v>428</v>
      </c>
      <c r="AQ48" s="74">
        <v>0.1</v>
      </c>
      <c r="AR48" s="63" t="s">
        <v>2427</v>
      </c>
      <c r="AS48" s="66">
        <v>8</v>
      </c>
      <c r="AT48" s="63"/>
      <c r="AU48" s="66">
        <v>160000</v>
      </c>
      <c r="AV48" s="63">
        <v>0</v>
      </c>
      <c r="AW48" s="71">
        <v>0</v>
      </c>
      <c r="AX48" s="63">
        <v>1.74</v>
      </c>
      <c r="AY48" s="71">
        <f t="shared" si="2"/>
        <v>34800</v>
      </c>
      <c r="AZ48" s="63">
        <f t="shared" si="5"/>
        <v>6.26</v>
      </c>
      <c r="BA48" s="71">
        <f t="shared" si="3"/>
        <v>125200</v>
      </c>
      <c r="BB48" s="63">
        <v>0</v>
      </c>
      <c r="BC48" s="66" t="s">
        <v>2451</v>
      </c>
      <c r="BD48" s="68">
        <v>1000000</v>
      </c>
      <c r="BE48" s="68">
        <v>0</v>
      </c>
      <c r="BF48" s="66" t="s">
        <v>437</v>
      </c>
      <c r="BG48" s="66" t="s">
        <v>2506</v>
      </c>
      <c r="BH48" s="66" t="s">
        <v>441</v>
      </c>
      <c r="BI48" s="72" t="s">
        <v>2682</v>
      </c>
      <c r="BJ48" s="66" t="s">
        <v>636</v>
      </c>
      <c r="BK48" s="63"/>
      <c r="BL48" s="63"/>
      <c r="BM48" s="63"/>
      <c r="BN48" s="66" t="s">
        <v>775</v>
      </c>
      <c r="BO48" s="66"/>
      <c r="BP48" s="66">
        <v>3003510288</v>
      </c>
      <c r="BQ48" s="66" t="s">
        <v>2506</v>
      </c>
      <c r="BR48" s="63" t="s">
        <v>2432</v>
      </c>
      <c r="BS48" s="66" t="s">
        <v>846</v>
      </c>
      <c r="BT48" s="66">
        <v>12</v>
      </c>
      <c r="BU48" s="75">
        <v>45341</v>
      </c>
      <c r="BV48" s="75">
        <v>45706</v>
      </c>
      <c r="BW48" s="66" t="s">
        <v>2435</v>
      </c>
      <c r="BX48" s="75">
        <v>45706</v>
      </c>
      <c r="BY48" s="75" t="s">
        <v>2425</v>
      </c>
      <c r="BZ48" s="75" t="s">
        <v>2425</v>
      </c>
      <c r="CA48" s="75"/>
      <c r="CB48" s="73">
        <v>45474</v>
      </c>
      <c r="CC48" s="73">
        <v>45492</v>
      </c>
      <c r="CD48" s="63" t="s">
        <v>362</v>
      </c>
      <c r="CE48" s="63" t="s">
        <v>1937</v>
      </c>
      <c r="CF48" s="66">
        <v>1091660269</v>
      </c>
      <c r="CG48" s="66" t="s">
        <v>971</v>
      </c>
      <c r="CH48" s="72" t="s">
        <v>2682</v>
      </c>
      <c r="CI48" s="66" t="s">
        <v>2506</v>
      </c>
      <c r="CJ48" s="66" t="s">
        <v>441</v>
      </c>
      <c r="CK48" s="66">
        <v>3209482864</v>
      </c>
      <c r="CL48" s="63"/>
      <c r="CM48" s="77" t="s">
        <v>2716</v>
      </c>
      <c r="CN48" s="63"/>
      <c r="CO48" s="63"/>
      <c r="CP48" s="66"/>
      <c r="CQ48" s="66"/>
      <c r="CR48" s="63"/>
      <c r="CS48" s="66"/>
      <c r="CT48" s="66"/>
      <c r="CU48" s="63"/>
      <c r="CV48" s="66"/>
      <c r="CW48" s="66"/>
      <c r="CX48" s="63"/>
      <c r="CY48" s="63"/>
      <c r="CZ48" s="63"/>
      <c r="DA48" s="63"/>
      <c r="DB48" s="63"/>
      <c r="DC48" s="63"/>
      <c r="DD48" s="63"/>
      <c r="DE48" s="63"/>
      <c r="DF48" s="63"/>
      <c r="DG48" s="63"/>
      <c r="DH48" s="63"/>
      <c r="DI48" s="63"/>
      <c r="DJ48" s="63"/>
      <c r="DK48" s="63"/>
      <c r="DL48" s="63"/>
      <c r="DM48" s="63"/>
      <c r="DN48" s="63"/>
      <c r="DO48" s="63"/>
      <c r="DP48" s="63"/>
      <c r="DQ48" s="63"/>
      <c r="DR48" s="66" t="s">
        <v>362</v>
      </c>
      <c r="DS48" s="66">
        <v>43755692</v>
      </c>
      <c r="DT48" s="63" t="s">
        <v>1937</v>
      </c>
      <c r="DU48" s="66" t="s">
        <v>1527</v>
      </c>
      <c r="DV48" s="74">
        <v>1</v>
      </c>
      <c r="DW48" s="66" t="s">
        <v>1528</v>
      </c>
      <c r="DX48" s="66">
        <v>3117337439</v>
      </c>
      <c r="DY48" s="66">
        <v>3117337439</v>
      </c>
      <c r="DZ48" s="66">
        <v>3117337439</v>
      </c>
      <c r="EA48" s="66" t="s">
        <v>2820</v>
      </c>
      <c r="EB48" s="66" t="s">
        <v>1281</v>
      </c>
      <c r="EC48" s="66" t="s">
        <v>441</v>
      </c>
      <c r="ED48" s="72" t="s">
        <v>2682</v>
      </c>
      <c r="EE48" s="66" t="s">
        <v>1777</v>
      </c>
      <c r="EF48" s="63">
        <v>43755692</v>
      </c>
      <c r="EG48" s="63" t="s">
        <v>1841</v>
      </c>
      <c r="EH48" s="66" t="s">
        <v>1666</v>
      </c>
      <c r="EI48" s="66" t="s">
        <v>1667</v>
      </c>
      <c r="EJ48" s="66">
        <v>43610856978</v>
      </c>
      <c r="EK48" s="66">
        <v>24</v>
      </c>
      <c r="EL48" s="66" t="s">
        <v>2888</v>
      </c>
      <c r="EM48" s="66"/>
      <c r="EN48" s="66"/>
      <c r="EO48" s="66"/>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t="s">
        <v>2436</v>
      </c>
      <c r="HY48" s="63" t="s">
        <v>2425</v>
      </c>
      <c r="HZ48" s="63" t="s">
        <v>2437</v>
      </c>
      <c r="IA48" s="63" t="s">
        <v>2425</v>
      </c>
      <c r="IB48" s="63" t="s">
        <v>2425</v>
      </c>
      <c r="IC48" s="63" t="s">
        <v>2425</v>
      </c>
      <c r="ID48" s="63" t="s">
        <v>2438</v>
      </c>
      <c r="IE48" s="63" t="s">
        <v>2425</v>
      </c>
      <c r="IF48" s="63" t="s">
        <v>2425</v>
      </c>
      <c r="IG48" s="63" t="s">
        <v>2425</v>
      </c>
      <c r="IH48" s="63" t="s">
        <v>2425</v>
      </c>
      <c r="II48" s="63" t="s">
        <v>2437</v>
      </c>
      <c r="IJ48" s="63" t="s">
        <v>2437</v>
      </c>
      <c r="IK48" s="63" t="s">
        <v>2437</v>
      </c>
      <c r="IL48" s="63" t="s">
        <v>2437</v>
      </c>
      <c r="IM48" s="63" t="s">
        <v>2425</v>
      </c>
      <c r="IN48" s="63" t="s">
        <v>2425</v>
      </c>
      <c r="IO48" s="63" t="s">
        <v>2437</v>
      </c>
      <c r="IP48" s="63" t="s">
        <v>2425</v>
      </c>
      <c r="IQ48" s="63" t="s">
        <v>2425</v>
      </c>
      <c r="IR48" s="63" t="s">
        <v>2425</v>
      </c>
      <c r="IS48" s="63" t="s">
        <v>2425</v>
      </c>
      <c r="IT48" s="63" t="s">
        <v>2437</v>
      </c>
      <c r="IU48" s="63" t="s">
        <v>2437</v>
      </c>
      <c r="IV48" s="63" t="s">
        <v>2437</v>
      </c>
      <c r="IW48" s="63" t="s">
        <v>2425</v>
      </c>
      <c r="IX48" s="63" t="s">
        <v>2425</v>
      </c>
      <c r="IY48" s="63" t="s">
        <v>2437</v>
      </c>
      <c r="IZ48" s="63" t="s">
        <v>2425</v>
      </c>
      <c r="JA48" s="63" t="s">
        <v>2437</v>
      </c>
      <c r="JB48" s="63" t="s">
        <v>2425</v>
      </c>
      <c r="JC48" s="63" t="s">
        <v>2444</v>
      </c>
      <c r="JD48" s="63" t="s">
        <v>2437</v>
      </c>
      <c r="JE48" s="63" t="s">
        <v>2445</v>
      </c>
      <c r="JF48" s="63"/>
      <c r="JG48" s="63"/>
    </row>
    <row r="49" spans="1:267" s="65" customFormat="1" ht="16.5" customHeight="1" x14ac:dyDescent="0.25">
      <c r="A49" s="80">
        <v>1042</v>
      </c>
      <c r="B49" s="66">
        <v>1037576892</v>
      </c>
      <c r="C49" s="63" t="s">
        <v>2919</v>
      </c>
      <c r="D49" s="66">
        <v>1042</v>
      </c>
      <c r="E49" s="64">
        <v>100818</v>
      </c>
      <c r="F49" s="64">
        <v>102122</v>
      </c>
      <c r="G49" s="64">
        <v>209098</v>
      </c>
      <c r="H49" s="64" t="s">
        <v>2431</v>
      </c>
      <c r="I49" s="63" t="s">
        <v>2424</v>
      </c>
      <c r="J49" s="63">
        <v>901114787</v>
      </c>
      <c r="K49" s="63" t="s">
        <v>2868</v>
      </c>
      <c r="L49" s="63"/>
      <c r="M49" s="63"/>
      <c r="N49" s="63" t="s">
        <v>2425</v>
      </c>
      <c r="O49" s="63" t="s">
        <v>2947</v>
      </c>
      <c r="P49" s="63" t="s">
        <v>2425</v>
      </c>
      <c r="Q49" s="63" t="s">
        <v>2445</v>
      </c>
      <c r="R49" s="63" t="s">
        <v>3483</v>
      </c>
      <c r="S49" s="66" t="s">
        <v>354</v>
      </c>
      <c r="T49" s="66">
        <v>20</v>
      </c>
      <c r="U49" s="63" t="s">
        <v>355</v>
      </c>
      <c r="V49" s="63">
        <v>10082360</v>
      </c>
      <c r="W49" s="66" t="s">
        <v>356</v>
      </c>
      <c r="X49" s="63" t="s">
        <v>2426</v>
      </c>
      <c r="Y49" s="63" t="s">
        <v>2425</v>
      </c>
      <c r="Z49" s="63" t="s">
        <v>361</v>
      </c>
      <c r="AA49" s="63"/>
      <c r="AB49" s="63"/>
      <c r="AC49" s="63"/>
      <c r="AD49" s="63" t="s">
        <v>362</v>
      </c>
      <c r="AE49" s="63" t="s">
        <v>1937</v>
      </c>
      <c r="AF49" s="66">
        <v>1037576892</v>
      </c>
      <c r="AG49" s="66" t="s">
        <v>2039</v>
      </c>
      <c r="AH49" s="63" t="s">
        <v>2040</v>
      </c>
      <c r="AI49" s="63" t="s">
        <v>2296</v>
      </c>
      <c r="AJ49" s="70">
        <v>1750000</v>
      </c>
      <c r="AK49" s="66"/>
      <c r="AL49" s="63"/>
      <c r="AM49" s="66"/>
      <c r="AN49" s="63"/>
      <c r="AO49" s="69">
        <f t="shared" si="4"/>
        <v>1750000</v>
      </c>
      <c r="AP49" s="63" t="s">
        <v>428</v>
      </c>
      <c r="AQ49" s="63" t="s">
        <v>429</v>
      </c>
      <c r="AR49" s="63" t="s">
        <v>2427</v>
      </c>
      <c r="AS49" s="66">
        <v>8</v>
      </c>
      <c r="AT49" s="63"/>
      <c r="AU49" s="66">
        <v>140000</v>
      </c>
      <c r="AV49" s="63">
        <v>0</v>
      </c>
      <c r="AW49" s="71">
        <v>0</v>
      </c>
      <c r="AX49" s="63">
        <v>1.74</v>
      </c>
      <c r="AY49" s="71">
        <f t="shared" si="2"/>
        <v>30449.999999999996</v>
      </c>
      <c r="AZ49" s="63">
        <f t="shared" si="5"/>
        <v>6.26</v>
      </c>
      <c r="BA49" s="71">
        <f t="shared" si="3"/>
        <v>109550</v>
      </c>
      <c r="BB49" s="63">
        <v>0</v>
      </c>
      <c r="BC49" s="66" t="s">
        <v>2451</v>
      </c>
      <c r="BD49" s="68">
        <v>1000000</v>
      </c>
      <c r="BE49" s="68">
        <v>0</v>
      </c>
      <c r="BF49" s="66" t="s">
        <v>436</v>
      </c>
      <c r="BG49" s="66" t="s">
        <v>556</v>
      </c>
      <c r="BH49" s="66" t="s">
        <v>441</v>
      </c>
      <c r="BI49" s="72" t="s">
        <v>2682</v>
      </c>
      <c r="BJ49" s="66" t="s">
        <v>723</v>
      </c>
      <c r="BK49" s="63"/>
      <c r="BL49" s="63"/>
      <c r="BM49" s="63"/>
      <c r="BN49" s="66" t="s">
        <v>786</v>
      </c>
      <c r="BO49" s="66"/>
      <c r="BP49" s="66">
        <v>3103812565</v>
      </c>
      <c r="BQ49" s="66" t="s">
        <v>556</v>
      </c>
      <c r="BR49" s="63" t="s">
        <v>2432</v>
      </c>
      <c r="BS49" s="66" t="s">
        <v>846</v>
      </c>
      <c r="BT49" s="66">
        <v>12</v>
      </c>
      <c r="BU49" s="75">
        <v>45352</v>
      </c>
      <c r="BV49" s="75">
        <v>45716</v>
      </c>
      <c r="BW49" s="66" t="s">
        <v>2457</v>
      </c>
      <c r="BX49" s="75">
        <v>45716</v>
      </c>
      <c r="BY49" s="75" t="s">
        <v>2425</v>
      </c>
      <c r="BZ49" s="75" t="s">
        <v>2425</v>
      </c>
      <c r="CA49" s="75"/>
      <c r="CB49" s="73">
        <v>45474</v>
      </c>
      <c r="CC49" s="73">
        <v>45474</v>
      </c>
      <c r="CD49" s="63" t="s">
        <v>362</v>
      </c>
      <c r="CE49" s="63" t="s">
        <v>1937</v>
      </c>
      <c r="CF49" s="66">
        <v>98663496</v>
      </c>
      <c r="CG49" s="66" t="s">
        <v>979</v>
      </c>
      <c r="CH49" s="72" t="s">
        <v>2682</v>
      </c>
      <c r="CI49" s="66" t="s">
        <v>1144</v>
      </c>
      <c r="CJ49" s="66" t="s">
        <v>441</v>
      </c>
      <c r="CK49" s="66">
        <v>3128994197</v>
      </c>
      <c r="CL49" s="63"/>
      <c r="CM49" s="77" t="s">
        <v>2642</v>
      </c>
      <c r="CN49" s="63"/>
      <c r="CO49" s="63"/>
      <c r="CP49" s="66"/>
      <c r="CQ49" s="66"/>
      <c r="CR49" s="63"/>
      <c r="CS49" s="66"/>
      <c r="CT49" s="66"/>
      <c r="CU49" s="63"/>
      <c r="CV49" s="66"/>
      <c r="CW49" s="66"/>
      <c r="CX49" s="63"/>
      <c r="CY49" s="63"/>
      <c r="CZ49" s="63"/>
      <c r="DA49" s="63"/>
      <c r="DB49" s="63"/>
      <c r="DC49" s="63"/>
      <c r="DD49" s="63"/>
      <c r="DE49" s="63"/>
      <c r="DF49" s="63"/>
      <c r="DG49" s="63"/>
      <c r="DH49" s="63"/>
      <c r="DI49" s="63"/>
      <c r="DJ49" s="63"/>
      <c r="DK49" s="63"/>
      <c r="DL49" s="63"/>
      <c r="DM49" s="63"/>
      <c r="DN49" s="63"/>
      <c r="DO49" s="63"/>
      <c r="DP49" s="63"/>
      <c r="DQ49" s="63"/>
      <c r="DR49" s="66" t="s">
        <v>362</v>
      </c>
      <c r="DS49" s="66">
        <v>71877541</v>
      </c>
      <c r="DT49" s="63" t="s">
        <v>1937</v>
      </c>
      <c r="DU49" s="66" t="s">
        <v>1545</v>
      </c>
      <c r="DV49" s="74">
        <v>1</v>
      </c>
      <c r="DW49" s="66" t="s">
        <v>1546</v>
      </c>
      <c r="DX49" s="66"/>
      <c r="DY49" s="66">
        <v>3005233023</v>
      </c>
      <c r="DZ49" s="66"/>
      <c r="EA49" s="66" t="s">
        <v>2824</v>
      </c>
      <c r="EB49" s="66" t="s">
        <v>1281</v>
      </c>
      <c r="EC49" s="66" t="s">
        <v>441</v>
      </c>
      <c r="ED49" s="72" t="s">
        <v>2682</v>
      </c>
      <c r="EE49" s="66" t="s">
        <v>1785</v>
      </c>
      <c r="EF49" s="63">
        <v>71877541</v>
      </c>
      <c r="EG49" s="63" t="s">
        <v>1841</v>
      </c>
      <c r="EH49" s="66" t="s">
        <v>1666</v>
      </c>
      <c r="EI49" s="66" t="s">
        <v>1667</v>
      </c>
      <c r="EJ49" s="66">
        <v>193102433</v>
      </c>
      <c r="EK49" s="66">
        <v>10</v>
      </c>
      <c r="EL49" s="66" t="s">
        <v>2885</v>
      </c>
      <c r="EM49" s="66"/>
      <c r="EN49" s="66"/>
      <c r="EO49" s="66"/>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c r="HQ49" s="63"/>
      <c r="HR49" s="63"/>
      <c r="HS49" s="63"/>
      <c r="HT49" s="63"/>
      <c r="HU49" s="63"/>
      <c r="HV49" s="63"/>
      <c r="HW49" s="63"/>
      <c r="HX49" s="63" t="s">
        <v>2436</v>
      </c>
      <c r="HY49" s="63" t="s">
        <v>2425</v>
      </c>
      <c r="HZ49" s="63" t="s">
        <v>2437</v>
      </c>
      <c r="IA49" s="63" t="s">
        <v>2425</v>
      </c>
      <c r="IB49" s="63" t="s">
        <v>2425</v>
      </c>
      <c r="IC49" s="63" t="s">
        <v>2425</v>
      </c>
      <c r="ID49" s="63" t="s">
        <v>2438</v>
      </c>
      <c r="IE49" s="63" t="s">
        <v>2425</v>
      </c>
      <c r="IF49" s="63" t="s">
        <v>2425</v>
      </c>
      <c r="IG49" s="63" t="s">
        <v>2425</v>
      </c>
      <c r="IH49" s="63" t="s">
        <v>2425</v>
      </c>
      <c r="II49" s="63" t="s">
        <v>2437</v>
      </c>
      <c r="IJ49" s="63" t="s">
        <v>2437</v>
      </c>
      <c r="IK49" s="63" t="s">
        <v>2437</v>
      </c>
      <c r="IL49" s="63" t="s">
        <v>2437</v>
      </c>
      <c r="IM49" s="63" t="s">
        <v>2425</v>
      </c>
      <c r="IN49" s="63" t="s">
        <v>2425</v>
      </c>
      <c r="IO49" s="63" t="s">
        <v>2437</v>
      </c>
      <c r="IP49" s="63" t="s">
        <v>2425</v>
      </c>
      <c r="IQ49" s="63" t="s">
        <v>2425</v>
      </c>
      <c r="IR49" s="63" t="s">
        <v>2425</v>
      </c>
      <c r="IS49" s="63" t="s">
        <v>2425</v>
      </c>
      <c r="IT49" s="63" t="s">
        <v>2437</v>
      </c>
      <c r="IU49" s="63" t="s">
        <v>2437</v>
      </c>
      <c r="IV49" s="63" t="s">
        <v>2437</v>
      </c>
      <c r="IW49" s="63" t="s">
        <v>2425</v>
      </c>
      <c r="IX49" s="63" t="s">
        <v>2425</v>
      </c>
      <c r="IY49" s="63" t="s">
        <v>2437</v>
      </c>
      <c r="IZ49" s="63" t="s">
        <v>2425</v>
      </c>
      <c r="JA49" s="63" t="s">
        <v>2437</v>
      </c>
      <c r="JB49" s="63" t="s">
        <v>2425</v>
      </c>
      <c r="JC49" s="63" t="s">
        <v>2444</v>
      </c>
      <c r="JD49" s="63" t="s">
        <v>2437</v>
      </c>
      <c r="JE49" s="63" t="s">
        <v>2445</v>
      </c>
      <c r="JF49" s="63"/>
      <c r="JG49" s="63"/>
    </row>
    <row r="50" spans="1:267" s="65" customFormat="1" ht="16.5" customHeight="1" x14ac:dyDescent="0.25">
      <c r="A50" s="212">
        <v>964</v>
      </c>
      <c r="B50" s="63"/>
      <c r="C50" s="63"/>
      <c r="D50" s="212">
        <v>964</v>
      </c>
      <c r="E50" s="64">
        <v>100689</v>
      </c>
      <c r="F50" s="64">
        <v>101993</v>
      </c>
      <c r="G50" s="63"/>
      <c r="H50" s="63" t="s">
        <v>2430</v>
      </c>
      <c r="I50" s="63" t="s">
        <v>3031</v>
      </c>
      <c r="J50" s="63">
        <v>901114787</v>
      </c>
      <c r="K50" s="63" t="s">
        <v>2868</v>
      </c>
      <c r="L50" s="63"/>
      <c r="M50" s="63"/>
      <c r="N50" s="63" t="s">
        <v>2425</v>
      </c>
      <c r="O50" s="63" t="s">
        <v>2425</v>
      </c>
      <c r="P50" s="63" t="s">
        <v>2425</v>
      </c>
      <c r="Q50" s="63" t="s">
        <v>2445</v>
      </c>
      <c r="R50" s="63" t="s">
        <v>3483</v>
      </c>
      <c r="S50" s="212" t="s">
        <v>2951</v>
      </c>
      <c r="T50" s="63">
        <v>20</v>
      </c>
      <c r="U50" s="63" t="s">
        <v>355</v>
      </c>
      <c r="V50" s="63">
        <v>10083669</v>
      </c>
      <c r="W50" s="212" t="s">
        <v>2950</v>
      </c>
      <c r="X50" s="63" t="s">
        <v>2425</v>
      </c>
      <c r="Y50" s="63" t="s">
        <v>2425</v>
      </c>
      <c r="Z50" s="214">
        <v>45536</v>
      </c>
      <c r="AA50" s="63"/>
      <c r="AB50" s="63"/>
      <c r="AC50" s="63"/>
      <c r="AD50" s="212" t="s">
        <v>362</v>
      </c>
      <c r="AE50" s="63" t="s">
        <v>1937</v>
      </c>
      <c r="AF50" s="212">
        <v>42790825</v>
      </c>
      <c r="AG50" s="212" t="s">
        <v>2956</v>
      </c>
      <c r="AH50" s="212" t="s">
        <v>2957</v>
      </c>
      <c r="AI50" s="63" t="s">
        <v>3034</v>
      </c>
      <c r="AJ50" s="215">
        <v>2350000</v>
      </c>
      <c r="AK50" s="212"/>
      <c r="AL50" s="212"/>
      <c r="AM50" s="212"/>
      <c r="AN50" s="212"/>
      <c r="AO50" s="217">
        <f t="shared" si="4"/>
        <v>2350000</v>
      </c>
      <c r="AP50" s="213" t="s">
        <v>428</v>
      </c>
      <c r="AQ50" s="212" t="s">
        <v>2963</v>
      </c>
      <c r="AR50" s="212" t="s">
        <v>429</v>
      </c>
      <c r="AS50" s="219">
        <v>0.08</v>
      </c>
      <c r="AT50" s="63"/>
      <c r="AU50" s="63">
        <f>+AJ50*AS50</f>
        <v>188000</v>
      </c>
      <c r="AV50" s="63"/>
      <c r="AW50" s="63"/>
      <c r="AX50" s="220">
        <v>1.7399999999999999E-2</v>
      </c>
      <c r="AY50" s="63"/>
      <c r="AZ50" s="220">
        <f t="shared" si="5"/>
        <v>6.2600000000000003E-2</v>
      </c>
      <c r="BA50" s="63">
        <f>+AO50*AZ50</f>
        <v>147110</v>
      </c>
      <c r="BB50" s="68">
        <v>0</v>
      </c>
      <c r="BC50" s="68" t="s">
        <v>2444</v>
      </c>
      <c r="BD50" s="68">
        <v>0</v>
      </c>
      <c r="BE50" s="68">
        <v>0</v>
      </c>
      <c r="BF50" s="212" t="s">
        <v>2968</v>
      </c>
      <c r="BG50" s="212" t="s">
        <v>2970</v>
      </c>
      <c r="BH50" s="215" t="s">
        <v>2432</v>
      </c>
      <c r="BI50" s="72" t="s">
        <v>2682</v>
      </c>
      <c r="BJ50" s="212" t="s">
        <v>2975</v>
      </c>
      <c r="BK50" s="63"/>
      <c r="BL50" s="63"/>
      <c r="BM50" s="212" t="s">
        <v>2982</v>
      </c>
      <c r="BN50" s="212" t="s">
        <v>2983</v>
      </c>
      <c r="BO50" s="63"/>
      <c r="BP50" s="212">
        <v>3154855884</v>
      </c>
      <c r="BQ50" s="212" t="s">
        <v>2970</v>
      </c>
      <c r="BR50" s="215" t="s">
        <v>2432</v>
      </c>
      <c r="BS50" s="63" t="s">
        <v>1281</v>
      </c>
      <c r="BT50" s="212">
        <v>12</v>
      </c>
      <c r="BU50" s="221">
        <v>45246</v>
      </c>
      <c r="BV50" s="221">
        <v>45611</v>
      </c>
      <c r="BW50" s="224" t="s">
        <v>3037</v>
      </c>
      <c r="BX50" s="221">
        <v>45611</v>
      </c>
      <c r="BY50" s="63"/>
      <c r="BZ50" s="63"/>
      <c r="CA50" s="63"/>
      <c r="CB50" s="73">
        <v>45536</v>
      </c>
      <c r="CC50" s="73">
        <v>45551</v>
      </c>
      <c r="CD50" s="212" t="s">
        <v>362</v>
      </c>
      <c r="CE50" s="213" t="s">
        <v>1937</v>
      </c>
      <c r="CF50" s="212">
        <v>70509262</v>
      </c>
      <c r="CG50" s="212" t="s">
        <v>2993</v>
      </c>
      <c r="CH50" s="72" t="s">
        <v>2682</v>
      </c>
      <c r="CI50" s="212" t="s">
        <v>2998</v>
      </c>
      <c r="CJ50" s="212" t="s">
        <v>2432</v>
      </c>
      <c r="CK50" s="212">
        <v>3001948126</v>
      </c>
      <c r="CL50" s="212"/>
      <c r="CM50" s="212" t="s">
        <v>2999</v>
      </c>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212" t="s">
        <v>362</v>
      </c>
      <c r="DS50" s="212">
        <v>43541819</v>
      </c>
      <c r="DT50" s="213" t="s">
        <v>1937</v>
      </c>
      <c r="DU50" s="223" t="s">
        <v>3007</v>
      </c>
      <c r="DV50" s="219">
        <v>1</v>
      </c>
      <c r="DW50" s="212" t="s">
        <v>3013</v>
      </c>
      <c r="DX50" s="212"/>
      <c r="DY50" s="212">
        <v>3122511549</v>
      </c>
      <c r="DZ50" s="63"/>
      <c r="EA50" s="212" t="s">
        <v>3019</v>
      </c>
      <c r="EB50" s="63" t="s">
        <v>1281</v>
      </c>
      <c r="EC50" s="212" t="s">
        <v>2432</v>
      </c>
      <c r="ED50" s="72" t="s">
        <v>2682</v>
      </c>
      <c r="EE50" s="212" t="s">
        <v>3007</v>
      </c>
      <c r="EF50" s="212">
        <v>43541819</v>
      </c>
      <c r="EG50" s="212" t="s">
        <v>1841</v>
      </c>
      <c r="EH50" s="212" t="s">
        <v>1842</v>
      </c>
      <c r="EI50" s="212" t="s">
        <v>3022</v>
      </c>
      <c r="EJ50" s="212">
        <v>24570644480</v>
      </c>
      <c r="EK50" s="212">
        <v>19</v>
      </c>
      <c r="EL50" s="63" t="s">
        <v>3040</v>
      </c>
      <c r="EM50" s="63"/>
      <c r="EN50" s="63"/>
      <c r="EO50" s="63"/>
      <c r="EP50" s="212"/>
      <c r="EQ50" s="212"/>
      <c r="ER50" s="212"/>
      <c r="ES50" s="212"/>
      <c r="ET50" s="219"/>
      <c r="EU50" s="212"/>
      <c r="EV50" s="212"/>
      <c r="EW50" s="212"/>
      <c r="EX50" s="63"/>
      <c r="EY50" s="212"/>
      <c r="EZ50" s="63"/>
      <c r="FA50" s="212"/>
      <c r="FB50" s="212"/>
      <c r="FC50" s="212"/>
      <c r="FD50" s="212"/>
      <c r="FE50" s="212"/>
      <c r="FF50" s="212"/>
      <c r="FG50" s="212"/>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c r="HQ50" s="63"/>
      <c r="HR50" s="63"/>
      <c r="HS50" s="63"/>
      <c r="HT50" s="63"/>
      <c r="HU50" s="63"/>
      <c r="HV50" s="63"/>
      <c r="HW50" s="63"/>
      <c r="HX50" s="212" t="s">
        <v>2436</v>
      </c>
      <c r="HY50" s="63"/>
      <c r="HZ50" s="63"/>
      <c r="IA50" s="63"/>
      <c r="IB50" s="63"/>
      <c r="IC50" s="63"/>
      <c r="ID50" s="63"/>
      <c r="IE50" s="63"/>
      <c r="IF50" s="63"/>
      <c r="IG50" s="63"/>
      <c r="IH50" s="63"/>
      <c r="II50" s="63"/>
      <c r="IJ50" s="63"/>
      <c r="IK50" s="63"/>
      <c r="IL50" s="63"/>
      <c r="IM50" s="63"/>
      <c r="IN50" s="63"/>
      <c r="IO50" s="63"/>
      <c r="IP50" s="63"/>
      <c r="IQ50" s="63"/>
      <c r="IR50" s="63"/>
      <c r="IS50" s="63"/>
      <c r="IT50" s="63"/>
      <c r="IU50" s="63"/>
      <c r="IV50" s="63"/>
      <c r="IW50" s="63"/>
      <c r="IX50" s="63"/>
      <c r="IY50" s="63"/>
      <c r="IZ50" s="63"/>
      <c r="JA50" s="63"/>
      <c r="JB50" s="63"/>
      <c r="JC50" s="63"/>
      <c r="JD50" s="63"/>
      <c r="JE50" s="63" t="s">
        <v>2445</v>
      </c>
      <c r="JF50" s="63"/>
      <c r="JG50" s="63"/>
    </row>
    <row r="51" spans="1:267" s="65" customFormat="1" ht="16.5" customHeight="1" x14ac:dyDescent="0.25">
      <c r="A51" s="80">
        <v>951</v>
      </c>
      <c r="B51" s="66">
        <v>1037572465</v>
      </c>
      <c r="C51" s="66" t="s">
        <v>2918</v>
      </c>
      <c r="D51" s="66">
        <v>951</v>
      </c>
      <c r="E51" s="64">
        <v>100780</v>
      </c>
      <c r="F51" s="64">
        <v>102084</v>
      </c>
      <c r="G51" s="64">
        <v>209060</v>
      </c>
      <c r="H51" s="64" t="s">
        <v>2430</v>
      </c>
      <c r="I51" s="63" t="s">
        <v>2424</v>
      </c>
      <c r="J51" s="63">
        <v>901114787</v>
      </c>
      <c r="K51" s="63" t="s">
        <v>2868</v>
      </c>
      <c r="L51" s="63"/>
      <c r="M51" s="63"/>
      <c r="N51" s="63" t="s">
        <v>2425</v>
      </c>
      <c r="O51" s="63" t="s">
        <v>2933</v>
      </c>
      <c r="P51" s="63" t="s">
        <v>2425</v>
      </c>
      <c r="Q51" s="63" t="s">
        <v>2566</v>
      </c>
      <c r="R51" s="63" t="s">
        <v>3483</v>
      </c>
      <c r="S51" s="66" t="s">
        <v>352</v>
      </c>
      <c r="T51" s="66">
        <v>20</v>
      </c>
      <c r="U51" s="63" t="s">
        <v>355</v>
      </c>
      <c r="V51" s="63">
        <v>10082322</v>
      </c>
      <c r="W51" s="66" t="s">
        <v>356</v>
      </c>
      <c r="X51" s="63" t="s">
        <v>2425</v>
      </c>
      <c r="Y51" s="63" t="s">
        <v>2425</v>
      </c>
      <c r="Z51" s="63" t="s">
        <v>361</v>
      </c>
      <c r="AA51" s="63"/>
      <c r="AB51" s="63"/>
      <c r="AC51" s="63"/>
      <c r="AD51" s="63" t="s">
        <v>362</v>
      </c>
      <c r="AE51" s="63" t="s">
        <v>1937</v>
      </c>
      <c r="AF51" s="66">
        <v>1037572465</v>
      </c>
      <c r="AG51" s="66" t="s">
        <v>2144</v>
      </c>
      <c r="AH51" s="63" t="s">
        <v>2145</v>
      </c>
      <c r="AI51" s="63" t="s">
        <v>2361</v>
      </c>
      <c r="AJ51" s="70">
        <v>3600000</v>
      </c>
      <c r="AK51" s="66"/>
      <c r="AL51" s="63">
        <v>386178</v>
      </c>
      <c r="AM51" s="66"/>
      <c r="AN51" s="63"/>
      <c r="AO51" s="69">
        <f t="shared" si="4"/>
        <v>3600000</v>
      </c>
      <c r="AP51" s="63" t="s">
        <v>428</v>
      </c>
      <c r="AQ51" s="63" t="s">
        <v>429</v>
      </c>
      <c r="AR51" s="63" t="s">
        <v>2427</v>
      </c>
      <c r="AS51" s="66">
        <v>10</v>
      </c>
      <c r="AT51" s="63"/>
      <c r="AU51" s="66">
        <v>360000</v>
      </c>
      <c r="AV51" s="63">
        <v>0</v>
      </c>
      <c r="AW51" s="71">
        <v>0</v>
      </c>
      <c r="AX51" s="63">
        <v>1.74</v>
      </c>
      <c r="AY51" s="71">
        <f t="shared" ref="AY51:AY94" si="6">AO51*AX51%</f>
        <v>62639.999999999993</v>
      </c>
      <c r="AZ51" s="63">
        <f t="shared" si="5"/>
        <v>8.26</v>
      </c>
      <c r="BA51" s="71">
        <f t="shared" ref="BA51:BA94" si="7">+AO51*AZ51%</f>
        <v>297360</v>
      </c>
      <c r="BB51" s="63">
        <v>0</v>
      </c>
      <c r="BC51" s="66" t="s">
        <v>2451</v>
      </c>
      <c r="BD51" s="68">
        <v>1000000</v>
      </c>
      <c r="BE51" s="68">
        <v>0</v>
      </c>
      <c r="BF51" s="66" t="s">
        <v>436</v>
      </c>
      <c r="BG51" s="66" t="s">
        <v>523</v>
      </c>
      <c r="BH51" s="66" t="s">
        <v>441</v>
      </c>
      <c r="BI51" s="72" t="s">
        <v>2682</v>
      </c>
      <c r="BJ51" s="66" t="s">
        <v>612</v>
      </c>
      <c r="BK51" s="63"/>
      <c r="BL51" s="63"/>
      <c r="BM51" s="63"/>
      <c r="BN51" s="66" t="s">
        <v>737</v>
      </c>
      <c r="BO51" s="66"/>
      <c r="BP51" s="66">
        <v>3166215492</v>
      </c>
      <c r="BQ51" s="66" t="s">
        <v>523</v>
      </c>
      <c r="BR51" s="63" t="s">
        <v>2432</v>
      </c>
      <c r="BS51" s="66" t="s">
        <v>846</v>
      </c>
      <c r="BT51" s="66">
        <v>12</v>
      </c>
      <c r="BU51" s="75">
        <v>45214</v>
      </c>
      <c r="BV51" s="75">
        <v>45579</v>
      </c>
      <c r="BW51" s="66" t="s">
        <v>2435</v>
      </c>
      <c r="BX51" s="75">
        <v>45580</v>
      </c>
      <c r="BY51" s="75" t="s">
        <v>2425</v>
      </c>
      <c r="BZ51" s="75" t="s">
        <v>2425</v>
      </c>
      <c r="CA51" s="75"/>
      <c r="CB51" s="73">
        <v>45474</v>
      </c>
      <c r="CC51" s="73">
        <v>45488</v>
      </c>
      <c r="CD51" s="63" t="s">
        <v>362</v>
      </c>
      <c r="CE51" s="63" t="s">
        <v>1937</v>
      </c>
      <c r="CF51" s="66">
        <v>43112811</v>
      </c>
      <c r="CG51" s="66" t="s">
        <v>941</v>
      </c>
      <c r="CH51" s="72" t="s">
        <v>2690</v>
      </c>
      <c r="CI51" s="66" t="s">
        <v>1102</v>
      </c>
      <c r="CJ51" s="66" t="s">
        <v>1103</v>
      </c>
      <c r="CK51" s="66">
        <v>3206865162</v>
      </c>
      <c r="CL51" s="63"/>
      <c r="CM51" s="77" t="s">
        <v>2528</v>
      </c>
      <c r="CN51" s="66" t="s">
        <v>362</v>
      </c>
      <c r="CO51" s="63" t="s">
        <v>1937</v>
      </c>
      <c r="CP51" s="66">
        <v>32242308</v>
      </c>
      <c r="CQ51" s="66" t="s">
        <v>1205</v>
      </c>
      <c r="CR51" s="72" t="s">
        <v>2682</v>
      </c>
      <c r="CS51" s="66" t="s">
        <v>1249</v>
      </c>
      <c r="CT51" s="66" t="s">
        <v>441</v>
      </c>
      <c r="CU51" s="63"/>
      <c r="CV51" s="66">
        <v>3147352059</v>
      </c>
      <c r="CW51" s="66" t="s">
        <v>1250</v>
      </c>
      <c r="CX51" s="63"/>
      <c r="CY51" s="63"/>
      <c r="CZ51" s="63"/>
      <c r="DA51" s="63"/>
      <c r="DB51" s="63"/>
      <c r="DC51" s="63"/>
      <c r="DD51" s="63"/>
      <c r="DE51" s="63"/>
      <c r="DF51" s="63"/>
      <c r="DG51" s="63"/>
      <c r="DH51" s="63"/>
      <c r="DI51" s="63"/>
      <c r="DJ51" s="63"/>
      <c r="DK51" s="63"/>
      <c r="DL51" s="63"/>
      <c r="DM51" s="63"/>
      <c r="DN51" s="63"/>
      <c r="DO51" s="63"/>
      <c r="DP51" s="63"/>
      <c r="DQ51" s="63"/>
      <c r="DR51" s="66" t="s">
        <v>363</v>
      </c>
      <c r="DS51" s="66">
        <v>816007042</v>
      </c>
      <c r="DT51" s="63" t="s">
        <v>1937</v>
      </c>
      <c r="DU51" s="66" t="s">
        <v>1466</v>
      </c>
      <c r="DV51" s="74">
        <v>1</v>
      </c>
      <c r="DW51" s="66" t="s">
        <v>1467</v>
      </c>
      <c r="DX51" s="66" t="s">
        <v>1280</v>
      </c>
      <c r="DY51" s="66">
        <v>3207277620</v>
      </c>
      <c r="DZ51" s="66">
        <v>3207277620</v>
      </c>
      <c r="EA51" s="66" t="s">
        <v>2742</v>
      </c>
      <c r="EB51" s="66" t="s">
        <v>1281</v>
      </c>
      <c r="EC51" s="66" t="s">
        <v>440</v>
      </c>
      <c r="ED51" s="63">
        <v>68615</v>
      </c>
      <c r="EE51" s="66" t="s">
        <v>1755</v>
      </c>
      <c r="EF51" s="63">
        <v>816007042</v>
      </c>
      <c r="EG51" s="63" t="s">
        <v>1841</v>
      </c>
      <c r="EH51" s="66" t="s">
        <v>1666</v>
      </c>
      <c r="EI51" s="66" t="s">
        <v>1667</v>
      </c>
      <c r="EJ51" s="66">
        <v>70891626353</v>
      </c>
      <c r="EK51" s="66">
        <v>20</v>
      </c>
      <c r="EL51" s="66" t="s">
        <v>2887</v>
      </c>
      <c r="EM51" s="66"/>
      <c r="EN51" s="66"/>
      <c r="EO51" s="66"/>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v>901166447</v>
      </c>
      <c r="HK51" s="63" t="s">
        <v>1902</v>
      </c>
      <c r="HL51" s="63" t="s">
        <v>1903</v>
      </c>
      <c r="HM51" s="63" t="s">
        <v>1904</v>
      </c>
      <c r="HN51" s="63">
        <v>3053285218</v>
      </c>
      <c r="HO51" s="63"/>
      <c r="HP51" s="63" t="s">
        <v>1905</v>
      </c>
      <c r="HQ51" s="63" t="s">
        <v>1902</v>
      </c>
      <c r="HR51" s="63">
        <v>901166447</v>
      </c>
      <c r="HS51" s="63" t="s">
        <v>1906</v>
      </c>
      <c r="HT51" s="63" t="s">
        <v>1901</v>
      </c>
      <c r="HU51" s="63" t="s">
        <v>1842</v>
      </c>
      <c r="HV51" s="63">
        <v>33391386523</v>
      </c>
      <c r="HW51" s="63">
        <v>5</v>
      </c>
      <c r="HX51" s="63" t="s">
        <v>2417</v>
      </c>
      <c r="HY51" s="63" t="s">
        <v>2425</v>
      </c>
      <c r="HZ51" s="63" t="s">
        <v>2437</v>
      </c>
      <c r="IA51" s="63" t="s">
        <v>2425</v>
      </c>
      <c r="IB51" s="63" t="s">
        <v>2425</v>
      </c>
      <c r="IC51" s="63" t="s">
        <v>2425</v>
      </c>
      <c r="ID51" s="63" t="s">
        <v>2438</v>
      </c>
      <c r="IE51" s="63" t="s">
        <v>2425</v>
      </c>
      <c r="IF51" s="63" t="s">
        <v>2425</v>
      </c>
      <c r="IG51" s="63" t="s">
        <v>2425</v>
      </c>
      <c r="IH51" s="63" t="s">
        <v>2425</v>
      </c>
      <c r="II51" s="63" t="s">
        <v>2437</v>
      </c>
      <c r="IJ51" s="63" t="s">
        <v>2437</v>
      </c>
      <c r="IK51" s="63" t="s">
        <v>2437</v>
      </c>
      <c r="IL51" s="63" t="s">
        <v>2437</v>
      </c>
      <c r="IM51" s="63" t="s">
        <v>2425</v>
      </c>
      <c r="IN51" s="63" t="s">
        <v>2425</v>
      </c>
      <c r="IO51" s="63" t="s">
        <v>2437</v>
      </c>
      <c r="IP51" s="63" t="s">
        <v>2425</v>
      </c>
      <c r="IQ51" s="63" t="s">
        <v>2425</v>
      </c>
      <c r="IR51" s="63" t="s">
        <v>2425</v>
      </c>
      <c r="IS51" s="63" t="s">
        <v>2425</v>
      </c>
      <c r="IT51" s="63" t="s">
        <v>2425</v>
      </c>
      <c r="IU51" s="63" t="s">
        <v>2437</v>
      </c>
      <c r="IV51" s="63" t="s">
        <v>2437</v>
      </c>
      <c r="IW51" s="63" t="s">
        <v>2425</v>
      </c>
      <c r="IX51" s="63" t="s">
        <v>2425</v>
      </c>
      <c r="IY51" s="63" t="s">
        <v>2437</v>
      </c>
      <c r="IZ51" s="63" t="s">
        <v>2425</v>
      </c>
      <c r="JA51" s="63" t="s">
        <v>2444</v>
      </c>
      <c r="JB51" s="63" t="s">
        <v>2425</v>
      </c>
      <c r="JC51" s="63" t="s">
        <v>2425</v>
      </c>
      <c r="JD51" s="63" t="s">
        <v>2437</v>
      </c>
      <c r="JE51" s="63" t="s">
        <v>2566</v>
      </c>
      <c r="JF51" s="63"/>
      <c r="JG51" s="63"/>
    </row>
    <row r="52" spans="1:267" s="65" customFormat="1" ht="16.5" customHeight="1" x14ac:dyDescent="0.25">
      <c r="A52" s="80">
        <v>746</v>
      </c>
      <c r="B52" s="66">
        <v>44002832</v>
      </c>
      <c r="C52" s="66" t="s">
        <v>2918</v>
      </c>
      <c r="D52" s="66">
        <v>746</v>
      </c>
      <c r="E52" s="64">
        <v>100724</v>
      </c>
      <c r="F52" s="64">
        <v>102028</v>
      </c>
      <c r="G52" s="64">
        <v>209004</v>
      </c>
      <c r="H52" s="64" t="s">
        <v>2430</v>
      </c>
      <c r="I52" s="63" t="s">
        <v>2424</v>
      </c>
      <c r="J52" s="63">
        <v>901114787</v>
      </c>
      <c r="K52" s="63" t="s">
        <v>2868</v>
      </c>
      <c r="L52" s="63"/>
      <c r="M52" s="63"/>
      <c r="N52" s="63" t="s">
        <v>2425</v>
      </c>
      <c r="O52" s="63" t="s">
        <v>2425</v>
      </c>
      <c r="P52" s="63" t="s">
        <v>2425</v>
      </c>
      <c r="Q52" s="63" t="s">
        <v>2566</v>
      </c>
      <c r="R52" s="63" t="s">
        <v>3483</v>
      </c>
      <c r="S52" s="66" t="s">
        <v>352</v>
      </c>
      <c r="T52" s="66">
        <v>20</v>
      </c>
      <c r="U52" s="63" t="s">
        <v>355</v>
      </c>
      <c r="V52" s="63">
        <v>10082278</v>
      </c>
      <c r="W52" s="66" t="s">
        <v>356</v>
      </c>
      <c r="X52" s="63" t="s">
        <v>2920</v>
      </c>
      <c r="Y52" s="63" t="s">
        <v>2425</v>
      </c>
      <c r="Z52" s="63" t="s">
        <v>361</v>
      </c>
      <c r="AA52" s="63"/>
      <c r="AB52" s="63"/>
      <c r="AC52" s="63"/>
      <c r="AD52" s="63" t="s">
        <v>362</v>
      </c>
      <c r="AE52" s="63" t="s">
        <v>1937</v>
      </c>
      <c r="AF52" s="66">
        <v>44002832</v>
      </c>
      <c r="AG52" s="66" t="s">
        <v>2088</v>
      </c>
      <c r="AH52" s="63" t="s">
        <v>2089</v>
      </c>
      <c r="AI52" s="63" t="s">
        <v>2331</v>
      </c>
      <c r="AJ52" s="70">
        <v>3054240</v>
      </c>
      <c r="AK52" s="66"/>
      <c r="AL52" s="63">
        <v>506163</v>
      </c>
      <c r="AM52" s="66"/>
      <c r="AN52" s="63"/>
      <c r="AO52" s="69">
        <f t="shared" si="4"/>
        <v>3054240</v>
      </c>
      <c r="AP52" s="63" t="s">
        <v>428</v>
      </c>
      <c r="AQ52" s="63" t="s">
        <v>429</v>
      </c>
      <c r="AR52" s="63" t="s">
        <v>2427</v>
      </c>
      <c r="AS52" s="66">
        <v>10</v>
      </c>
      <c r="AT52" s="63"/>
      <c r="AU52" s="66">
        <v>305424</v>
      </c>
      <c r="AV52" s="63">
        <v>0</v>
      </c>
      <c r="AW52" s="71">
        <v>0</v>
      </c>
      <c r="AX52" s="63">
        <v>1.74</v>
      </c>
      <c r="AY52" s="71">
        <f t="shared" si="6"/>
        <v>53143.775999999998</v>
      </c>
      <c r="AZ52" s="63">
        <f t="shared" si="5"/>
        <v>8.26</v>
      </c>
      <c r="BA52" s="71">
        <f t="shared" si="7"/>
        <v>252280.22399999999</v>
      </c>
      <c r="BB52" s="63">
        <v>0</v>
      </c>
      <c r="BC52" s="66" t="s">
        <v>2451</v>
      </c>
      <c r="BD52" s="68">
        <v>1000000</v>
      </c>
      <c r="BE52" s="68">
        <v>0</v>
      </c>
      <c r="BF52" s="66" t="s">
        <v>436</v>
      </c>
      <c r="BG52" s="66" t="s">
        <v>488</v>
      </c>
      <c r="BH52" s="66" t="s">
        <v>441</v>
      </c>
      <c r="BI52" s="72" t="s">
        <v>2682</v>
      </c>
      <c r="BJ52" s="66" t="s">
        <v>683</v>
      </c>
      <c r="BK52" s="63"/>
      <c r="BL52" s="63"/>
      <c r="BM52" s="63"/>
      <c r="BN52" s="66" t="s">
        <v>684</v>
      </c>
      <c r="BO52" s="66"/>
      <c r="BP52" s="66">
        <v>3167874322</v>
      </c>
      <c r="BQ52" s="66" t="s">
        <v>488</v>
      </c>
      <c r="BR52" s="63" t="s">
        <v>2432</v>
      </c>
      <c r="BS52" s="66" t="s">
        <v>846</v>
      </c>
      <c r="BT52" s="66">
        <v>12</v>
      </c>
      <c r="BU52" s="75">
        <v>44900</v>
      </c>
      <c r="BV52" s="75">
        <v>45630</v>
      </c>
      <c r="BW52" s="66" t="s">
        <v>2435</v>
      </c>
      <c r="BX52" s="75">
        <v>45630</v>
      </c>
      <c r="BY52" s="75" t="s">
        <v>2425</v>
      </c>
      <c r="BZ52" s="75" t="s">
        <v>2425</v>
      </c>
      <c r="CA52" s="75"/>
      <c r="CB52" s="73">
        <v>45474</v>
      </c>
      <c r="CC52" s="73">
        <v>45478</v>
      </c>
      <c r="CD52" s="63" t="s">
        <v>362</v>
      </c>
      <c r="CE52" s="63" t="s">
        <v>1937</v>
      </c>
      <c r="CF52" s="66">
        <v>1035854234</v>
      </c>
      <c r="CG52" s="66" t="s">
        <v>900</v>
      </c>
      <c r="CH52" s="72" t="s">
        <v>2682</v>
      </c>
      <c r="CI52" s="66" t="s">
        <v>488</v>
      </c>
      <c r="CJ52" s="66" t="s">
        <v>441</v>
      </c>
      <c r="CK52" s="66">
        <v>3044626234</v>
      </c>
      <c r="CL52" s="63"/>
      <c r="CM52" s="66"/>
      <c r="CN52" s="63"/>
      <c r="CO52" s="63"/>
      <c r="CP52" s="66"/>
      <c r="CQ52" s="66"/>
      <c r="CR52" s="63"/>
      <c r="CS52" s="66"/>
      <c r="CT52" s="66"/>
      <c r="CU52" s="63"/>
      <c r="CV52" s="66"/>
      <c r="CW52" s="66"/>
      <c r="CX52" s="63"/>
      <c r="CY52" s="63"/>
      <c r="CZ52" s="63"/>
      <c r="DA52" s="63"/>
      <c r="DB52" s="63"/>
      <c r="DC52" s="63"/>
      <c r="DD52" s="63"/>
      <c r="DE52" s="63"/>
      <c r="DF52" s="63"/>
      <c r="DG52" s="63"/>
      <c r="DH52" s="63"/>
      <c r="DI52" s="63"/>
      <c r="DJ52" s="63"/>
      <c r="DK52" s="63"/>
      <c r="DL52" s="63"/>
      <c r="DM52" s="63"/>
      <c r="DN52" s="63"/>
      <c r="DO52" s="63"/>
      <c r="DP52" s="63"/>
      <c r="DQ52" s="63"/>
      <c r="DR52" s="66" t="s">
        <v>362</v>
      </c>
      <c r="DS52" s="66">
        <v>8309277</v>
      </c>
      <c r="DT52" s="63" t="s">
        <v>1937</v>
      </c>
      <c r="DU52" s="66" t="s">
        <v>1390</v>
      </c>
      <c r="DV52" s="74">
        <v>1</v>
      </c>
      <c r="DW52" s="66" t="s">
        <v>1391</v>
      </c>
      <c r="DX52" s="66" t="s">
        <v>1288</v>
      </c>
      <c r="DY52" s="66">
        <v>3104078252</v>
      </c>
      <c r="DZ52" s="66"/>
      <c r="EA52" s="66" t="s">
        <v>2790</v>
      </c>
      <c r="EB52" s="66" t="s">
        <v>1281</v>
      </c>
      <c r="EC52" s="66" t="s">
        <v>2434</v>
      </c>
      <c r="ED52" s="72" t="s">
        <v>2685</v>
      </c>
      <c r="EE52" s="66" t="s">
        <v>1716</v>
      </c>
      <c r="EF52" s="63">
        <v>8309277</v>
      </c>
      <c r="EG52" s="63" t="s">
        <v>1841</v>
      </c>
      <c r="EH52" s="66" t="s">
        <v>1666</v>
      </c>
      <c r="EI52" s="66" t="s">
        <v>1681</v>
      </c>
      <c r="EJ52" s="66">
        <v>63361909511</v>
      </c>
      <c r="EK52" s="66">
        <v>10</v>
      </c>
      <c r="EL52" s="66" t="s">
        <v>2885</v>
      </c>
      <c r="EM52" s="66"/>
      <c r="EN52" s="66"/>
      <c r="EO52" s="66"/>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t="s">
        <v>1866</v>
      </c>
      <c r="HK52" s="63" t="s">
        <v>1867</v>
      </c>
      <c r="HL52" s="63" t="s">
        <v>1851</v>
      </c>
      <c r="HM52" s="63" t="s">
        <v>1868</v>
      </c>
      <c r="HN52" s="63">
        <v>4483199</v>
      </c>
      <c r="HO52" s="63"/>
      <c r="HP52" s="63" t="s">
        <v>1869</v>
      </c>
      <c r="HQ52" s="63" t="s">
        <v>1870</v>
      </c>
      <c r="HR52" s="63">
        <v>900669889</v>
      </c>
      <c r="HS52" s="63" t="s">
        <v>1841</v>
      </c>
      <c r="HT52" s="78" t="s">
        <v>1871</v>
      </c>
      <c r="HU52" s="78" t="s">
        <v>1872</v>
      </c>
      <c r="HV52" s="78">
        <v>21003692816</v>
      </c>
      <c r="HW52" s="63">
        <v>5</v>
      </c>
      <c r="HX52" s="63" t="s">
        <v>2417</v>
      </c>
      <c r="HY52" s="63" t="s">
        <v>2425</v>
      </c>
      <c r="HZ52" s="63" t="s">
        <v>2437</v>
      </c>
      <c r="IA52" s="63" t="s">
        <v>2425</v>
      </c>
      <c r="IB52" s="63" t="s">
        <v>2425</v>
      </c>
      <c r="IC52" s="63" t="s">
        <v>2425</v>
      </c>
      <c r="ID52" s="63" t="s">
        <v>2438</v>
      </c>
      <c r="IE52" s="63" t="s">
        <v>2425</v>
      </c>
      <c r="IF52" s="63" t="s">
        <v>2425</v>
      </c>
      <c r="IG52" s="63" t="s">
        <v>2425</v>
      </c>
      <c r="IH52" s="63" t="s">
        <v>2425</v>
      </c>
      <c r="II52" s="63" t="s">
        <v>2437</v>
      </c>
      <c r="IJ52" s="63" t="s">
        <v>2437</v>
      </c>
      <c r="IK52" s="63" t="s">
        <v>2437</v>
      </c>
      <c r="IL52" s="63" t="s">
        <v>2437</v>
      </c>
      <c r="IM52" s="63" t="s">
        <v>2425</v>
      </c>
      <c r="IN52" s="63" t="s">
        <v>2425</v>
      </c>
      <c r="IO52" s="63" t="s">
        <v>2437</v>
      </c>
      <c r="IP52" s="63" t="s">
        <v>2425</v>
      </c>
      <c r="IQ52" s="63" t="s">
        <v>2425</v>
      </c>
      <c r="IR52" s="63" t="s">
        <v>2425</v>
      </c>
      <c r="IS52" s="63" t="s">
        <v>2425</v>
      </c>
      <c r="IT52" s="63" t="s">
        <v>2437</v>
      </c>
      <c r="IU52" s="63" t="s">
        <v>2437</v>
      </c>
      <c r="IV52" s="63" t="s">
        <v>2437</v>
      </c>
      <c r="IW52" s="63" t="s">
        <v>2425</v>
      </c>
      <c r="IX52" s="63" t="s">
        <v>2425</v>
      </c>
      <c r="IY52" s="63" t="s">
        <v>2437</v>
      </c>
      <c r="IZ52" s="63" t="s">
        <v>2425</v>
      </c>
      <c r="JA52" s="63" t="s">
        <v>2437</v>
      </c>
      <c r="JB52" s="63" t="s">
        <v>2425</v>
      </c>
      <c r="JC52" s="63" t="s">
        <v>2444</v>
      </c>
      <c r="JD52" s="63" t="s">
        <v>2437</v>
      </c>
      <c r="JE52" s="63" t="s">
        <v>2479</v>
      </c>
      <c r="JF52" s="63"/>
      <c r="JG52" s="63"/>
    </row>
    <row r="53" spans="1:267" s="65" customFormat="1" ht="16.5" customHeight="1" x14ac:dyDescent="0.25">
      <c r="A53" s="80">
        <v>836</v>
      </c>
      <c r="B53" s="66">
        <v>98582626</v>
      </c>
      <c r="C53" s="66" t="s">
        <v>2918</v>
      </c>
      <c r="D53" s="66">
        <v>836</v>
      </c>
      <c r="E53" s="64">
        <v>100743</v>
      </c>
      <c r="F53" s="64">
        <v>102047</v>
      </c>
      <c r="G53" s="64">
        <v>209023</v>
      </c>
      <c r="H53" s="64" t="s">
        <v>2431</v>
      </c>
      <c r="I53" s="63" t="s">
        <v>2424</v>
      </c>
      <c r="J53" s="63">
        <v>901114787</v>
      </c>
      <c r="K53" s="63" t="s">
        <v>2868</v>
      </c>
      <c r="L53" s="63"/>
      <c r="M53" s="63"/>
      <c r="N53" s="63" t="s">
        <v>2425</v>
      </c>
      <c r="O53" s="63" t="s">
        <v>2425</v>
      </c>
      <c r="P53" s="63" t="s">
        <v>2425</v>
      </c>
      <c r="Q53" s="63" t="s">
        <v>2566</v>
      </c>
      <c r="R53" s="63" t="s">
        <v>3483</v>
      </c>
      <c r="S53" s="66" t="s">
        <v>352</v>
      </c>
      <c r="T53" s="66">
        <v>20</v>
      </c>
      <c r="U53" s="63" t="s">
        <v>355</v>
      </c>
      <c r="V53" s="63">
        <v>10082288</v>
      </c>
      <c r="W53" s="66" t="s">
        <v>356</v>
      </c>
      <c r="X53" s="63" t="s">
        <v>2425</v>
      </c>
      <c r="Y53" s="63" t="s">
        <v>2425</v>
      </c>
      <c r="Z53" s="63" t="s">
        <v>361</v>
      </c>
      <c r="AA53" s="63"/>
      <c r="AB53" s="63"/>
      <c r="AC53" s="63"/>
      <c r="AD53" s="63" t="s">
        <v>362</v>
      </c>
      <c r="AE53" s="63" t="s">
        <v>1937</v>
      </c>
      <c r="AF53" s="66">
        <v>98582626</v>
      </c>
      <c r="AG53" s="66" t="s">
        <v>2099</v>
      </c>
      <c r="AH53" s="63" t="s">
        <v>2100</v>
      </c>
      <c r="AI53" s="63" t="s">
        <v>2337</v>
      </c>
      <c r="AJ53" s="70">
        <v>2300000</v>
      </c>
      <c r="AK53" s="66"/>
      <c r="AL53" s="63">
        <v>343459</v>
      </c>
      <c r="AM53" s="66"/>
      <c r="AN53" s="63"/>
      <c r="AO53" s="69">
        <f t="shared" si="4"/>
        <v>2300000</v>
      </c>
      <c r="AP53" s="63" t="s">
        <v>428</v>
      </c>
      <c r="AQ53" s="63" t="s">
        <v>429</v>
      </c>
      <c r="AR53" s="63" t="s">
        <v>2427</v>
      </c>
      <c r="AS53" s="66">
        <v>8</v>
      </c>
      <c r="AT53" s="63"/>
      <c r="AU53" s="66">
        <v>184000</v>
      </c>
      <c r="AV53" s="63">
        <v>0</v>
      </c>
      <c r="AW53" s="71">
        <v>0</v>
      </c>
      <c r="AX53" s="63">
        <v>1.74</v>
      </c>
      <c r="AY53" s="71">
        <f t="shared" si="6"/>
        <v>40020</v>
      </c>
      <c r="AZ53" s="63">
        <f t="shared" si="5"/>
        <v>6.26</v>
      </c>
      <c r="BA53" s="71">
        <f t="shared" si="7"/>
        <v>143980</v>
      </c>
      <c r="BB53" s="63">
        <v>0</v>
      </c>
      <c r="BC53" s="66" t="s">
        <v>2451</v>
      </c>
      <c r="BD53" s="68">
        <v>1000000</v>
      </c>
      <c r="BE53" s="68">
        <v>0</v>
      </c>
      <c r="BF53" s="66" t="s">
        <v>436</v>
      </c>
      <c r="BG53" s="66" t="s">
        <v>496</v>
      </c>
      <c r="BH53" s="66" t="s">
        <v>441</v>
      </c>
      <c r="BI53" s="72" t="s">
        <v>2682</v>
      </c>
      <c r="BJ53" s="66" t="s">
        <v>622</v>
      </c>
      <c r="BK53" s="63"/>
      <c r="BL53" s="63"/>
      <c r="BM53" s="63"/>
      <c r="BN53" s="66" t="s">
        <v>695</v>
      </c>
      <c r="BO53" s="66"/>
      <c r="BP53" s="66">
        <v>3007855250</v>
      </c>
      <c r="BQ53" s="66" t="s">
        <v>496</v>
      </c>
      <c r="BR53" s="63" t="s">
        <v>2432</v>
      </c>
      <c r="BS53" s="66" t="s">
        <v>846</v>
      </c>
      <c r="BT53" s="66">
        <v>12</v>
      </c>
      <c r="BU53" s="75">
        <v>45042</v>
      </c>
      <c r="BV53" s="75">
        <v>45772</v>
      </c>
      <c r="BW53" s="66" t="s">
        <v>2435</v>
      </c>
      <c r="BX53" s="75">
        <v>45772</v>
      </c>
      <c r="BY53" s="75" t="s">
        <v>2425</v>
      </c>
      <c r="BZ53" s="75" t="s">
        <v>2425</v>
      </c>
      <c r="CA53" s="75"/>
      <c r="CB53" s="73">
        <v>45474</v>
      </c>
      <c r="CC53" s="73">
        <v>45499</v>
      </c>
      <c r="CD53" s="63" t="s">
        <v>362</v>
      </c>
      <c r="CE53" s="63" t="s">
        <v>1937</v>
      </c>
      <c r="CF53" s="66">
        <v>50571142</v>
      </c>
      <c r="CG53" s="66" t="s">
        <v>908</v>
      </c>
      <c r="CH53" s="72" t="s">
        <v>2682</v>
      </c>
      <c r="CI53" s="66" t="s">
        <v>2478</v>
      </c>
      <c r="CJ53" s="66" t="s">
        <v>441</v>
      </c>
      <c r="CK53" s="66">
        <v>3023898371</v>
      </c>
      <c r="CL53" s="63"/>
      <c r="CM53" s="66" t="s">
        <v>2599</v>
      </c>
      <c r="CN53" s="63"/>
      <c r="CO53" s="63"/>
      <c r="CP53" s="66"/>
      <c r="CQ53" s="66"/>
      <c r="CR53" s="63"/>
      <c r="CS53" s="66"/>
      <c r="CT53" s="66"/>
      <c r="CU53" s="63"/>
      <c r="CV53" s="66"/>
      <c r="CW53" s="66"/>
      <c r="CX53" s="63"/>
      <c r="CY53" s="63"/>
      <c r="CZ53" s="63"/>
      <c r="DA53" s="63"/>
      <c r="DB53" s="63"/>
      <c r="DC53" s="63"/>
      <c r="DD53" s="63"/>
      <c r="DE53" s="63"/>
      <c r="DF53" s="63"/>
      <c r="DG53" s="63"/>
      <c r="DH53" s="63"/>
      <c r="DI53" s="63"/>
      <c r="DJ53" s="63"/>
      <c r="DK53" s="63"/>
      <c r="DL53" s="63"/>
      <c r="DM53" s="63"/>
      <c r="DN53" s="63"/>
      <c r="DO53" s="63"/>
      <c r="DP53" s="63"/>
      <c r="DQ53" s="63"/>
      <c r="DR53" s="66" t="s">
        <v>362</v>
      </c>
      <c r="DS53" s="66">
        <v>43554662</v>
      </c>
      <c r="DT53" s="63" t="s">
        <v>1937</v>
      </c>
      <c r="DU53" s="66" t="s">
        <v>1407</v>
      </c>
      <c r="DV53" s="74">
        <v>1</v>
      </c>
      <c r="DW53" s="66" t="s">
        <v>1408</v>
      </c>
      <c r="DX53" s="66" t="s">
        <v>1288</v>
      </c>
      <c r="DY53" s="66">
        <v>7323723121</v>
      </c>
      <c r="DZ53" s="66"/>
      <c r="EA53" s="66" t="s">
        <v>2797</v>
      </c>
      <c r="EB53" s="66" t="s">
        <v>1281</v>
      </c>
      <c r="EC53" s="66" t="s">
        <v>441</v>
      </c>
      <c r="ED53" s="72" t="s">
        <v>2682</v>
      </c>
      <c r="EE53" s="66" t="s">
        <v>1728</v>
      </c>
      <c r="EF53" s="63">
        <v>43554662</v>
      </c>
      <c r="EG53" s="63" t="s">
        <v>1841</v>
      </c>
      <c r="EH53" s="66" t="s">
        <v>1666</v>
      </c>
      <c r="EI53" s="66" t="s">
        <v>1667</v>
      </c>
      <c r="EJ53" s="66">
        <v>10292617628</v>
      </c>
      <c r="EK53" s="66">
        <v>1</v>
      </c>
      <c r="EL53" s="66" t="s">
        <v>2889</v>
      </c>
      <c r="EM53" s="66"/>
      <c r="EN53" s="66"/>
      <c r="EO53" s="66"/>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t="s">
        <v>1873</v>
      </c>
      <c r="HK53" s="63" t="s">
        <v>1874</v>
      </c>
      <c r="HL53" s="63" t="s">
        <v>1874</v>
      </c>
      <c r="HM53" s="63" t="s">
        <v>1875</v>
      </c>
      <c r="HN53" s="63">
        <v>3043208253</v>
      </c>
      <c r="HO53" s="63"/>
      <c r="HP53" s="63" t="s">
        <v>1876</v>
      </c>
      <c r="HQ53" s="63" t="s">
        <v>1877</v>
      </c>
      <c r="HR53" s="63" t="s">
        <v>1873</v>
      </c>
      <c r="HS53" s="63" t="s">
        <v>1841</v>
      </c>
      <c r="HT53" s="78" t="s">
        <v>1842</v>
      </c>
      <c r="HU53" s="78" t="s">
        <v>1843</v>
      </c>
      <c r="HV53" s="78">
        <v>33300033780</v>
      </c>
      <c r="HW53" s="63">
        <v>5</v>
      </c>
      <c r="HX53" s="63" t="s">
        <v>2417</v>
      </c>
      <c r="HY53" s="63" t="s">
        <v>2425</v>
      </c>
      <c r="HZ53" s="63" t="s">
        <v>2437</v>
      </c>
      <c r="IA53" s="63" t="s">
        <v>2425</v>
      </c>
      <c r="IB53" s="63" t="s">
        <v>2425</v>
      </c>
      <c r="IC53" s="63" t="s">
        <v>2425</v>
      </c>
      <c r="ID53" s="63" t="s">
        <v>2438</v>
      </c>
      <c r="IE53" s="63" t="s">
        <v>2425</v>
      </c>
      <c r="IF53" s="63" t="s">
        <v>2425</v>
      </c>
      <c r="IG53" s="63" t="s">
        <v>2425</v>
      </c>
      <c r="IH53" s="63" t="s">
        <v>2425</v>
      </c>
      <c r="II53" s="63" t="s">
        <v>2437</v>
      </c>
      <c r="IJ53" s="63" t="s">
        <v>2437</v>
      </c>
      <c r="IK53" s="63" t="s">
        <v>2437</v>
      </c>
      <c r="IL53" s="63" t="s">
        <v>2437</v>
      </c>
      <c r="IM53" s="63" t="s">
        <v>2425</v>
      </c>
      <c r="IN53" s="63" t="s">
        <v>2425</v>
      </c>
      <c r="IO53" s="63" t="s">
        <v>2437</v>
      </c>
      <c r="IP53" s="63" t="s">
        <v>2425</v>
      </c>
      <c r="IQ53" s="63" t="s">
        <v>2425</v>
      </c>
      <c r="IR53" s="63" t="s">
        <v>2425</v>
      </c>
      <c r="IS53" s="63" t="s">
        <v>2425</v>
      </c>
      <c r="IT53" s="63" t="s">
        <v>2437</v>
      </c>
      <c r="IU53" s="63" t="s">
        <v>2437</v>
      </c>
      <c r="IV53" s="63" t="s">
        <v>2437</v>
      </c>
      <c r="IW53" s="63" t="s">
        <v>2425</v>
      </c>
      <c r="IX53" s="63" t="s">
        <v>2425</v>
      </c>
      <c r="IY53" s="63" t="s">
        <v>2437</v>
      </c>
      <c r="IZ53" s="63" t="s">
        <v>2425</v>
      </c>
      <c r="JA53" s="63" t="s">
        <v>2425</v>
      </c>
      <c r="JB53" s="63" t="s">
        <v>2425</v>
      </c>
      <c r="JC53" s="63" t="s">
        <v>2444</v>
      </c>
      <c r="JD53" s="63" t="s">
        <v>2437</v>
      </c>
      <c r="JE53" s="63" t="s">
        <v>2479</v>
      </c>
      <c r="JF53" s="63"/>
      <c r="JG53" s="63"/>
    </row>
    <row r="54" spans="1:267" s="65" customFormat="1" ht="16.5" customHeight="1" x14ac:dyDescent="0.25">
      <c r="A54" s="80">
        <v>420</v>
      </c>
      <c r="B54" s="66">
        <v>1017134452</v>
      </c>
      <c r="C54" s="66" t="s">
        <v>2918</v>
      </c>
      <c r="D54" s="66">
        <v>420</v>
      </c>
      <c r="E54" s="64">
        <v>100672</v>
      </c>
      <c r="F54" s="64">
        <v>101976</v>
      </c>
      <c r="G54" s="64">
        <v>208952</v>
      </c>
      <c r="H54" s="64" t="s">
        <v>2431</v>
      </c>
      <c r="I54" s="63" t="s">
        <v>2424</v>
      </c>
      <c r="J54" s="63">
        <v>901114787</v>
      </c>
      <c r="K54" s="63" t="s">
        <v>2868</v>
      </c>
      <c r="L54" s="63"/>
      <c r="M54" s="63"/>
      <c r="N54" s="63" t="s">
        <v>2425</v>
      </c>
      <c r="O54" s="63" t="s">
        <v>2933</v>
      </c>
      <c r="P54" s="63" t="s">
        <v>2425</v>
      </c>
      <c r="Q54" s="63" t="s">
        <v>2566</v>
      </c>
      <c r="R54" s="63" t="s">
        <v>3483</v>
      </c>
      <c r="S54" s="66" t="s">
        <v>352</v>
      </c>
      <c r="T54" s="66">
        <v>20</v>
      </c>
      <c r="U54" s="63" t="s">
        <v>355</v>
      </c>
      <c r="V54" s="63">
        <v>10082244</v>
      </c>
      <c r="W54" s="66" t="s">
        <v>356</v>
      </c>
      <c r="X54" s="63" t="s">
        <v>2426</v>
      </c>
      <c r="Y54" s="63" t="s">
        <v>2425</v>
      </c>
      <c r="Z54" s="63" t="s">
        <v>361</v>
      </c>
      <c r="AA54" s="63"/>
      <c r="AB54" s="63"/>
      <c r="AC54" s="63"/>
      <c r="AD54" s="63" t="s">
        <v>362</v>
      </c>
      <c r="AE54" s="63" t="s">
        <v>1937</v>
      </c>
      <c r="AF54" s="66">
        <v>1017134452</v>
      </c>
      <c r="AG54" s="66" t="s">
        <v>412</v>
      </c>
      <c r="AH54" s="63" t="s">
        <v>413</v>
      </c>
      <c r="AI54" s="63" t="s">
        <v>2315</v>
      </c>
      <c r="AJ54" s="70">
        <v>1628610</v>
      </c>
      <c r="AK54" s="66"/>
      <c r="AL54" s="63">
        <v>114147</v>
      </c>
      <c r="AM54" s="66"/>
      <c r="AN54" s="63"/>
      <c r="AO54" s="69">
        <f t="shared" si="4"/>
        <v>1628610</v>
      </c>
      <c r="AP54" s="63" t="s">
        <v>428</v>
      </c>
      <c r="AQ54" s="63" t="s">
        <v>432</v>
      </c>
      <c r="AR54" s="63" t="s">
        <v>2427</v>
      </c>
      <c r="AS54" s="66">
        <v>10</v>
      </c>
      <c r="AT54" s="63"/>
      <c r="AU54" s="66">
        <f>+AJ54*AS54%</f>
        <v>162861</v>
      </c>
      <c r="AV54" s="63">
        <v>0</v>
      </c>
      <c r="AW54" s="71">
        <v>0</v>
      </c>
      <c r="AX54" s="63">
        <v>1.74</v>
      </c>
      <c r="AY54" s="71">
        <f t="shared" si="6"/>
        <v>28337.813999999998</v>
      </c>
      <c r="AZ54" s="63">
        <f t="shared" si="5"/>
        <v>8.26</v>
      </c>
      <c r="BA54" s="71">
        <f t="shared" si="7"/>
        <v>134523.18599999999</v>
      </c>
      <c r="BB54" s="63">
        <v>0</v>
      </c>
      <c r="BC54" s="66" t="s">
        <v>2451</v>
      </c>
      <c r="BD54" s="68">
        <v>1000000</v>
      </c>
      <c r="BE54" s="68">
        <v>0</v>
      </c>
      <c r="BF54" s="66" t="s">
        <v>437</v>
      </c>
      <c r="BG54" s="66" t="s">
        <v>458</v>
      </c>
      <c r="BH54" s="66" t="s">
        <v>441</v>
      </c>
      <c r="BI54" s="72" t="s">
        <v>2682</v>
      </c>
      <c r="BJ54" s="66" t="s">
        <v>636</v>
      </c>
      <c r="BK54" s="63"/>
      <c r="BL54" s="63"/>
      <c r="BM54" s="63"/>
      <c r="BN54" s="66" t="s">
        <v>637</v>
      </c>
      <c r="BO54" s="66"/>
      <c r="BP54" s="66">
        <v>3216048840</v>
      </c>
      <c r="BQ54" s="66" t="s">
        <v>458</v>
      </c>
      <c r="BR54" s="63" t="s">
        <v>2432</v>
      </c>
      <c r="BS54" s="66" t="s">
        <v>846</v>
      </c>
      <c r="BT54" s="66">
        <v>12</v>
      </c>
      <c r="BU54" s="75">
        <v>44343</v>
      </c>
      <c r="BV54" s="75">
        <v>45803</v>
      </c>
      <c r="BW54" s="66" t="s">
        <v>2435</v>
      </c>
      <c r="BX54" s="75">
        <v>45803</v>
      </c>
      <c r="BY54" s="75">
        <v>44348</v>
      </c>
      <c r="BZ54" s="75">
        <v>45808</v>
      </c>
      <c r="CA54" s="75" t="s">
        <v>2928</v>
      </c>
      <c r="CB54" s="73">
        <v>45474</v>
      </c>
      <c r="CC54" s="73">
        <v>45500</v>
      </c>
      <c r="CD54" s="63" t="s">
        <v>362</v>
      </c>
      <c r="CE54" s="63" t="s">
        <v>1937</v>
      </c>
      <c r="CF54" s="66">
        <v>1061710069</v>
      </c>
      <c r="CG54" s="66" t="s">
        <v>869</v>
      </c>
      <c r="CH54" s="72" t="s">
        <v>2682</v>
      </c>
      <c r="CI54" s="66" t="s">
        <v>1047</v>
      </c>
      <c r="CJ54" s="66" t="s">
        <v>441</v>
      </c>
      <c r="CK54" s="66">
        <v>3152558949</v>
      </c>
      <c r="CL54" s="63"/>
      <c r="CM54" s="77" t="s">
        <v>2698</v>
      </c>
      <c r="CN54" s="63"/>
      <c r="CO54" s="63"/>
      <c r="CP54" s="66"/>
      <c r="CQ54" s="66"/>
      <c r="CR54" s="63"/>
      <c r="CS54" s="66"/>
      <c r="CT54" s="66"/>
      <c r="CU54" s="63"/>
      <c r="CV54" s="66"/>
      <c r="CW54" s="66"/>
      <c r="CX54" s="63"/>
      <c r="CY54" s="63"/>
      <c r="CZ54" s="63"/>
      <c r="DA54" s="63"/>
      <c r="DB54" s="63"/>
      <c r="DC54" s="63"/>
      <c r="DD54" s="63"/>
      <c r="DE54" s="63"/>
      <c r="DF54" s="63"/>
      <c r="DG54" s="63"/>
      <c r="DH54" s="63"/>
      <c r="DI54" s="63"/>
      <c r="DJ54" s="63"/>
      <c r="DK54" s="63"/>
      <c r="DL54" s="63"/>
      <c r="DM54" s="63"/>
      <c r="DN54" s="63"/>
      <c r="DO54" s="63"/>
      <c r="DP54" s="63"/>
      <c r="DQ54" s="63"/>
      <c r="DR54" s="66" t="s">
        <v>362</v>
      </c>
      <c r="DS54" s="66">
        <v>8031677</v>
      </c>
      <c r="DT54" s="63" t="s">
        <v>1937</v>
      </c>
      <c r="DU54" s="66" t="s">
        <v>1321</v>
      </c>
      <c r="DV54" s="74">
        <v>1</v>
      </c>
      <c r="DW54" s="66" t="s">
        <v>1322</v>
      </c>
      <c r="DX54" s="66"/>
      <c r="DY54" s="66">
        <v>3112019561</v>
      </c>
      <c r="DZ54" s="66"/>
      <c r="EA54" s="66" t="s">
        <v>2772</v>
      </c>
      <c r="EB54" s="66" t="s">
        <v>1281</v>
      </c>
      <c r="EC54" s="66" t="s">
        <v>441</v>
      </c>
      <c r="ED54" s="72" t="s">
        <v>2682</v>
      </c>
      <c r="EE54" s="66" t="s">
        <v>1686</v>
      </c>
      <c r="EF54" s="63">
        <v>8031677</v>
      </c>
      <c r="EG54" s="63" t="s">
        <v>1841</v>
      </c>
      <c r="EH54" s="66" t="s">
        <v>1666</v>
      </c>
      <c r="EI54" s="66" t="s">
        <v>1667</v>
      </c>
      <c r="EJ54" s="66">
        <v>10052596981</v>
      </c>
      <c r="EK54" s="66">
        <v>5</v>
      </c>
      <c r="EL54" s="66" t="s">
        <v>2889</v>
      </c>
      <c r="EM54" s="66"/>
      <c r="EN54" s="66"/>
      <c r="EO54" s="66"/>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t="s">
        <v>1856</v>
      </c>
      <c r="HK54" s="63" t="s">
        <v>1857</v>
      </c>
      <c r="HL54" s="63" t="s">
        <v>1858</v>
      </c>
      <c r="HM54" s="63" t="s">
        <v>1859</v>
      </c>
      <c r="HN54" s="63">
        <v>3226524139</v>
      </c>
      <c r="HO54" s="63"/>
      <c r="HP54" s="63" t="s">
        <v>1860</v>
      </c>
      <c r="HQ54" s="63" t="s">
        <v>1858</v>
      </c>
      <c r="HR54" s="63">
        <v>800197936</v>
      </c>
      <c r="HS54" s="63" t="s">
        <v>1848</v>
      </c>
      <c r="HT54" s="63" t="s">
        <v>1842</v>
      </c>
      <c r="HU54" s="63" t="s">
        <v>1843</v>
      </c>
      <c r="HV54" s="78">
        <v>1900045103</v>
      </c>
      <c r="HW54" s="63">
        <v>5</v>
      </c>
      <c r="HX54" s="63" t="s">
        <v>2417</v>
      </c>
      <c r="HY54" s="63" t="s">
        <v>2425</v>
      </c>
      <c r="HZ54" s="63" t="s">
        <v>2437</v>
      </c>
      <c r="IA54" s="63" t="s">
        <v>2425</v>
      </c>
      <c r="IB54" s="63" t="s">
        <v>2425</v>
      </c>
      <c r="IC54" s="63" t="s">
        <v>2425</v>
      </c>
      <c r="ID54" s="63" t="s">
        <v>2438</v>
      </c>
      <c r="IE54" s="63" t="s">
        <v>2425</v>
      </c>
      <c r="IF54" s="63" t="s">
        <v>2425</v>
      </c>
      <c r="IG54" s="63" t="s">
        <v>2425</v>
      </c>
      <c r="IH54" s="63" t="s">
        <v>2425</v>
      </c>
      <c r="II54" s="63" t="s">
        <v>2437</v>
      </c>
      <c r="IJ54" s="63" t="s">
        <v>2437</v>
      </c>
      <c r="IK54" s="63" t="s">
        <v>2437</v>
      </c>
      <c r="IL54" s="63" t="s">
        <v>2437</v>
      </c>
      <c r="IM54" s="63" t="s">
        <v>2425</v>
      </c>
      <c r="IN54" s="63" t="s">
        <v>2425</v>
      </c>
      <c r="IO54" s="63" t="s">
        <v>2437</v>
      </c>
      <c r="IP54" s="63" t="s">
        <v>2425</v>
      </c>
      <c r="IQ54" s="63" t="s">
        <v>2425</v>
      </c>
      <c r="IR54" s="63" t="s">
        <v>2425</v>
      </c>
      <c r="IS54" s="63" t="s">
        <v>2425</v>
      </c>
      <c r="IT54" s="63" t="s">
        <v>2437</v>
      </c>
      <c r="IU54" s="63" t="s">
        <v>2437</v>
      </c>
      <c r="IV54" s="63" t="s">
        <v>2437</v>
      </c>
      <c r="IW54" s="63" t="s">
        <v>2425</v>
      </c>
      <c r="IX54" s="63" t="s">
        <v>2425</v>
      </c>
      <c r="IY54" s="63" t="s">
        <v>2437</v>
      </c>
      <c r="IZ54" s="63" t="s">
        <v>2425</v>
      </c>
      <c r="JA54" s="63" t="s">
        <v>2437</v>
      </c>
      <c r="JB54" s="63" t="s">
        <v>2425</v>
      </c>
      <c r="JC54" s="63" t="s">
        <v>2444</v>
      </c>
      <c r="JD54" s="63" t="s">
        <v>2437</v>
      </c>
      <c r="JE54" s="63" t="s">
        <v>2479</v>
      </c>
      <c r="JF54" s="63"/>
      <c r="JG54" s="63"/>
    </row>
    <row r="55" spans="1:267" s="65" customFormat="1" ht="16.5" customHeight="1" x14ac:dyDescent="0.25">
      <c r="A55" s="80">
        <v>506</v>
      </c>
      <c r="B55" s="66">
        <v>1129515844</v>
      </c>
      <c r="C55" s="66" t="s">
        <v>2918</v>
      </c>
      <c r="D55" s="66">
        <v>506</v>
      </c>
      <c r="E55" s="64">
        <v>100688</v>
      </c>
      <c r="F55" s="64">
        <v>101992</v>
      </c>
      <c r="G55" s="64">
        <v>208968</v>
      </c>
      <c r="H55" s="64" t="s">
        <v>2430</v>
      </c>
      <c r="I55" s="63" t="s">
        <v>2424</v>
      </c>
      <c r="J55" s="63">
        <v>901114787</v>
      </c>
      <c r="K55" s="63" t="s">
        <v>2868</v>
      </c>
      <c r="L55" s="63"/>
      <c r="M55" s="63"/>
      <c r="N55" s="63" t="s">
        <v>2425</v>
      </c>
      <c r="O55" s="63" t="s">
        <v>3390</v>
      </c>
      <c r="P55" s="63" t="s">
        <v>2425</v>
      </c>
      <c r="Q55" s="63" t="s">
        <v>2445</v>
      </c>
      <c r="R55" s="63" t="s">
        <v>3483</v>
      </c>
      <c r="S55" s="66" t="s">
        <v>352</v>
      </c>
      <c r="T55" s="66">
        <v>20</v>
      </c>
      <c r="U55" s="63" t="s">
        <v>355</v>
      </c>
      <c r="V55" s="63">
        <v>10082256</v>
      </c>
      <c r="W55" s="66" t="s">
        <v>356</v>
      </c>
      <c r="X55" s="63" t="s">
        <v>2426</v>
      </c>
      <c r="Y55" s="63" t="s">
        <v>2425</v>
      </c>
      <c r="Z55" s="63" t="s">
        <v>361</v>
      </c>
      <c r="AA55" s="63"/>
      <c r="AB55" s="63"/>
      <c r="AC55" s="63"/>
      <c r="AD55" s="63" t="s">
        <v>362</v>
      </c>
      <c r="AE55" s="63" t="s">
        <v>1937</v>
      </c>
      <c r="AF55" s="66">
        <v>1129515844</v>
      </c>
      <c r="AG55" s="66" t="s">
        <v>2073</v>
      </c>
      <c r="AH55" s="63" t="s">
        <v>2074</v>
      </c>
      <c r="AI55" s="63" t="s">
        <v>2323</v>
      </c>
      <c r="AJ55" s="70">
        <v>1409833</v>
      </c>
      <c r="AK55" s="66"/>
      <c r="AL55" s="63"/>
      <c r="AM55" s="66"/>
      <c r="AN55" s="63"/>
      <c r="AO55" s="69">
        <f t="shared" si="4"/>
        <v>1409833</v>
      </c>
      <c r="AP55" s="63" t="s">
        <v>428</v>
      </c>
      <c r="AQ55" s="63" t="s">
        <v>429</v>
      </c>
      <c r="AR55" s="63" t="s">
        <v>2427</v>
      </c>
      <c r="AS55" s="66">
        <v>8</v>
      </c>
      <c r="AT55" s="63"/>
      <c r="AU55" s="66">
        <v>112787</v>
      </c>
      <c r="AV55" s="63">
        <v>0</v>
      </c>
      <c r="AW55" s="71">
        <v>0</v>
      </c>
      <c r="AX55" s="63">
        <v>1.74</v>
      </c>
      <c r="AY55" s="71">
        <f t="shared" si="6"/>
        <v>24531.0942</v>
      </c>
      <c r="AZ55" s="63">
        <f t="shared" si="5"/>
        <v>6.26</v>
      </c>
      <c r="BA55" s="71">
        <f t="shared" si="7"/>
        <v>88255.545800000007</v>
      </c>
      <c r="BB55" s="63">
        <v>0</v>
      </c>
      <c r="BC55" s="66" t="s">
        <v>2451</v>
      </c>
      <c r="BD55" s="68">
        <v>1000000</v>
      </c>
      <c r="BE55" s="68">
        <v>0</v>
      </c>
      <c r="BF55" s="66" t="s">
        <v>436</v>
      </c>
      <c r="BG55" s="66" t="s">
        <v>470</v>
      </c>
      <c r="BH55" s="66" t="s">
        <v>441</v>
      </c>
      <c r="BI55" s="72" t="s">
        <v>2682</v>
      </c>
      <c r="BJ55" s="66" t="s">
        <v>640</v>
      </c>
      <c r="BK55" s="63"/>
      <c r="BL55" s="63"/>
      <c r="BM55" s="63"/>
      <c r="BN55" s="66" t="s">
        <v>652</v>
      </c>
      <c r="BO55" s="66"/>
      <c r="BP55" s="66">
        <v>3023237804</v>
      </c>
      <c r="BQ55" s="66" t="s">
        <v>470</v>
      </c>
      <c r="BR55" s="63" t="s">
        <v>2432</v>
      </c>
      <c r="BS55" s="66" t="s">
        <v>846</v>
      </c>
      <c r="BT55" s="66">
        <v>12</v>
      </c>
      <c r="BU55" s="75">
        <v>45186</v>
      </c>
      <c r="BV55" s="75">
        <v>45612</v>
      </c>
      <c r="BW55" s="66" t="s">
        <v>2435</v>
      </c>
      <c r="BX55" s="75">
        <v>45612</v>
      </c>
      <c r="BY55" s="75" t="s">
        <v>2425</v>
      </c>
      <c r="BZ55" s="75" t="s">
        <v>2425</v>
      </c>
      <c r="CA55" s="75"/>
      <c r="CB55" s="73">
        <v>45474</v>
      </c>
      <c r="CC55" s="73">
        <v>45490</v>
      </c>
      <c r="CD55" s="63" t="s">
        <v>362</v>
      </c>
      <c r="CE55" s="63" t="s">
        <v>1937</v>
      </c>
      <c r="CF55" s="66">
        <v>1045698717</v>
      </c>
      <c r="CG55" s="66" t="s">
        <v>881</v>
      </c>
      <c r="CH55" s="72" t="s">
        <v>2682</v>
      </c>
      <c r="CI55" s="66" t="s">
        <v>470</v>
      </c>
      <c r="CJ55" s="66" t="s">
        <v>441</v>
      </c>
      <c r="CK55" s="66">
        <v>3008856447</v>
      </c>
      <c r="CL55" s="63"/>
      <c r="CM55" s="77" t="s">
        <v>2521</v>
      </c>
      <c r="CN55" s="63"/>
      <c r="CO55" s="63"/>
      <c r="CP55" s="66"/>
      <c r="CQ55" s="66"/>
      <c r="CR55" s="63"/>
      <c r="CS55" s="66"/>
      <c r="CT55" s="66"/>
      <c r="CU55" s="63"/>
      <c r="CV55" s="66"/>
      <c r="CW55" s="66"/>
      <c r="CX55" s="63"/>
      <c r="CY55" s="63"/>
      <c r="CZ55" s="63"/>
      <c r="DA55" s="63"/>
      <c r="DB55" s="63"/>
      <c r="DC55" s="63"/>
      <c r="DD55" s="63"/>
      <c r="DE55" s="63"/>
      <c r="DF55" s="63"/>
      <c r="DG55" s="63"/>
      <c r="DH55" s="63"/>
      <c r="DI55" s="63"/>
      <c r="DJ55" s="63"/>
      <c r="DK55" s="63"/>
      <c r="DL55" s="63"/>
      <c r="DM55" s="63"/>
      <c r="DN55" s="63"/>
      <c r="DO55" s="63"/>
      <c r="DP55" s="63"/>
      <c r="DQ55" s="63"/>
      <c r="DR55" s="66" t="s">
        <v>362</v>
      </c>
      <c r="DS55" s="66">
        <v>1037591049</v>
      </c>
      <c r="DT55" s="63" t="s">
        <v>1937</v>
      </c>
      <c r="DU55" s="66" t="s">
        <v>1344</v>
      </c>
      <c r="DV55" s="74">
        <v>1</v>
      </c>
      <c r="DW55" s="66" t="s">
        <v>1345</v>
      </c>
      <c r="DX55" s="66"/>
      <c r="DY55" s="66">
        <v>3003064821</v>
      </c>
      <c r="DZ55" s="66"/>
      <c r="EA55" s="66" t="s">
        <v>2748</v>
      </c>
      <c r="EB55" s="66" t="s">
        <v>1281</v>
      </c>
      <c r="EC55" s="66" t="s">
        <v>441</v>
      </c>
      <c r="ED55" s="72" t="s">
        <v>2682</v>
      </c>
      <c r="EE55" s="66" t="s">
        <v>1695</v>
      </c>
      <c r="EF55" s="63">
        <v>1037591049</v>
      </c>
      <c r="EG55" s="63" t="s">
        <v>1841</v>
      </c>
      <c r="EH55" s="66" t="s">
        <v>1666</v>
      </c>
      <c r="EI55" s="66" t="s">
        <v>1667</v>
      </c>
      <c r="EJ55" s="66">
        <v>10632686345</v>
      </c>
      <c r="EK55" s="66">
        <v>27</v>
      </c>
      <c r="EL55" s="66" t="s">
        <v>2887</v>
      </c>
      <c r="EM55" s="66"/>
      <c r="EN55" s="66"/>
      <c r="EO55" s="66"/>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t="s">
        <v>2436</v>
      </c>
      <c r="HY55" s="63" t="s">
        <v>2425</v>
      </c>
      <c r="HZ55" s="63" t="s">
        <v>2437</v>
      </c>
      <c r="IA55" s="63" t="s">
        <v>2425</v>
      </c>
      <c r="IB55" s="63" t="s">
        <v>2425</v>
      </c>
      <c r="IC55" s="63" t="s">
        <v>2425</v>
      </c>
      <c r="ID55" s="63" t="s">
        <v>2438</v>
      </c>
      <c r="IE55" s="63" t="s">
        <v>2425</v>
      </c>
      <c r="IF55" s="63" t="s">
        <v>2425</v>
      </c>
      <c r="IG55" s="63" t="s">
        <v>2425</v>
      </c>
      <c r="IH55" s="63" t="s">
        <v>2425</v>
      </c>
      <c r="II55" s="63" t="s">
        <v>2437</v>
      </c>
      <c r="IJ55" s="63" t="s">
        <v>2437</v>
      </c>
      <c r="IK55" s="63" t="s">
        <v>2437</v>
      </c>
      <c r="IL55" s="63" t="s">
        <v>2437</v>
      </c>
      <c r="IM55" s="63" t="s">
        <v>2425</v>
      </c>
      <c r="IN55" s="63" t="s">
        <v>2425</v>
      </c>
      <c r="IO55" s="63" t="s">
        <v>2437</v>
      </c>
      <c r="IP55" s="63" t="s">
        <v>2425</v>
      </c>
      <c r="IQ55" s="63" t="s">
        <v>2425</v>
      </c>
      <c r="IR55" s="63" t="s">
        <v>2425</v>
      </c>
      <c r="IS55" s="63" t="s">
        <v>2425</v>
      </c>
      <c r="IT55" s="63" t="s">
        <v>2437</v>
      </c>
      <c r="IU55" s="63" t="s">
        <v>2437</v>
      </c>
      <c r="IV55" s="63" t="s">
        <v>2437</v>
      </c>
      <c r="IW55" s="63" t="s">
        <v>2425</v>
      </c>
      <c r="IX55" s="63" t="s">
        <v>2425</v>
      </c>
      <c r="IY55" s="63" t="s">
        <v>2437</v>
      </c>
      <c r="IZ55" s="63" t="s">
        <v>2425</v>
      </c>
      <c r="JA55" s="63" t="s">
        <v>2437</v>
      </c>
      <c r="JB55" s="63" t="s">
        <v>2425</v>
      </c>
      <c r="JC55" s="63" t="s">
        <v>2444</v>
      </c>
      <c r="JD55" s="63" t="s">
        <v>2437</v>
      </c>
      <c r="JE55" s="63" t="s">
        <v>2445</v>
      </c>
      <c r="JF55" s="63"/>
      <c r="JG55" s="63"/>
    </row>
    <row r="56" spans="1:267" s="65" customFormat="1" ht="16.5" customHeight="1" x14ac:dyDescent="0.25">
      <c r="A56" s="80">
        <v>29</v>
      </c>
      <c r="B56" s="66">
        <v>890914515</v>
      </c>
      <c r="C56" s="66" t="s">
        <v>2918</v>
      </c>
      <c r="D56" s="66">
        <v>29</v>
      </c>
      <c r="E56" s="64">
        <v>100646</v>
      </c>
      <c r="F56" s="64">
        <v>101950</v>
      </c>
      <c r="G56" s="64">
        <v>208926</v>
      </c>
      <c r="H56" s="64" t="s">
        <v>2431</v>
      </c>
      <c r="I56" s="63" t="s">
        <v>2424</v>
      </c>
      <c r="J56" s="63">
        <v>901114787</v>
      </c>
      <c r="K56" s="63" t="s">
        <v>2868</v>
      </c>
      <c r="L56" s="63"/>
      <c r="M56" s="63" t="s">
        <v>2869</v>
      </c>
      <c r="N56" s="63" t="s">
        <v>2425</v>
      </c>
      <c r="O56" s="63" t="s">
        <v>2425</v>
      </c>
      <c r="P56" s="63" t="s">
        <v>2425</v>
      </c>
      <c r="Q56" s="63" t="s">
        <v>2445</v>
      </c>
      <c r="R56" s="63" t="s">
        <v>3483</v>
      </c>
      <c r="S56" s="66" t="s">
        <v>352</v>
      </c>
      <c r="T56" s="66">
        <v>20</v>
      </c>
      <c r="U56" s="63" t="s">
        <v>355</v>
      </c>
      <c r="V56" s="63">
        <v>10082225</v>
      </c>
      <c r="W56" s="66" t="s">
        <v>357</v>
      </c>
      <c r="X56" s="63" t="s">
        <v>2426</v>
      </c>
      <c r="Y56" s="63" t="s">
        <v>2425</v>
      </c>
      <c r="Z56" s="63" t="s">
        <v>361</v>
      </c>
      <c r="AA56" s="63"/>
      <c r="AB56" s="63"/>
      <c r="AC56" s="63"/>
      <c r="AD56" s="63" t="s">
        <v>363</v>
      </c>
      <c r="AE56" s="63" t="s">
        <v>1937</v>
      </c>
      <c r="AF56" s="66">
        <v>890914515</v>
      </c>
      <c r="AG56" s="66" t="s">
        <v>364</v>
      </c>
      <c r="AH56" s="63"/>
      <c r="AI56" s="63" t="s">
        <v>2412</v>
      </c>
      <c r="AJ56" s="70">
        <v>6108509</v>
      </c>
      <c r="AK56" s="79">
        <v>0.19</v>
      </c>
      <c r="AL56" s="63"/>
      <c r="AM56" s="76">
        <v>3.5000000000000003E-2</v>
      </c>
      <c r="AN56" s="63" t="s">
        <v>2890</v>
      </c>
      <c r="AO56" s="69">
        <f t="shared" si="4"/>
        <v>6108509</v>
      </c>
      <c r="AP56" s="63" t="s">
        <v>428</v>
      </c>
      <c r="AQ56" s="63" t="s">
        <v>430</v>
      </c>
      <c r="AR56" s="63" t="s">
        <v>2427</v>
      </c>
      <c r="AS56" s="66">
        <v>10</v>
      </c>
      <c r="AT56" s="63"/>
      <c r="AU56" s="66">
        <v>610851</v>
      </c>
      <c r="AV56" s="63">
        <v>0</v>
      </c>
      <c r="AW56" s="71">
        <v>0</v>
      </c>
      <c r="AX56" s="63">
        <v>1.74</v>
      </c>
      <c r="AY56" s="71">
        <f t="shared" si="6"/>
        <v>106288.0566</v>
      </c>
      <c r="AZ56" s="63">
        <f t="shared" si="5"/>
        <v>8.26</v>
      </c>
      <c r="BA56" s="71">
        <f t="shared" si="7"/>
        <v>504562.84339999995</v>
      </c>
      <c r="BB56" s="63">
        <v>0</v>
      </c>
      <c r="BC56" s="66" t="s">
        <v>2451</v>
      </c>
      <c r="BD56" s="68">
        <v>1000000</v>
      </c>
      <c r="BE56" s="68">
        <v>0</v>
      </c>
      <c r="BF56" s="66" t="s">
        <v>437</v>
      </c>
      <c r="BG56" s="66" t="s">
        <v>2540</v>
      </c>
      <c r="BH56" s="66" t="s">
        <v>440</v>
      </c>
      <c r="BI56" s="72" t="s">
        <v>2686</v>
      </c>
      <c r="BJ56" s="66" t="s">
        <v>440</v>
      </c>
      <c r="BK56" s="63"/>
      <c r="BL56" s="63"/>
      <c r="BM56" s="63"/>
      <c r="BN56" s="66" t="s">
        <v>604</v>
      </c>
      <c r="BO56" s="66"/>
      <c r="BP56" s="66">
        <v>3174401258</v>
      </c>
      <c r="BQ56" s="66" t="s">
        <v>2541</v>
      </c>
      <c r="BR56" s="63" t="s">
        <v>2542</v>
      </c>
      <c r="BS56" s="66" t="s">
        <v>847</v>
      </c>
      <c r="BT56" s="66">
        <v>12</v>
      </c>
      <c r="BU56" s="75">
        <v>42998</v>
      </c>
      <c r="BV56" s="75">
        <v>45554</v>
      </c>
      <c r="BW56" s="66" t="s">
        <v>2435</v>
      </c>
      <c r="BX56" s="75">
        <v>45554</v>
      </c>
      <c r="BY56" s="75" t="s">
        <v>2425</v>
      </c>
      <c r="BZ56" s="75" t="s">
        <v>2425</v>
      </c>
      <c r="CA56" s="75"/>
      <c r="CB56" s="73">
        <v>45474</v>
      </c>
      <c r="CC56" s="73">
        <v>45493</v>
      </c>
      <c r="CD56" s="63" t="s">
        <v>362</v>
      </c>
      <c r="CE56" s="63" t="s">
        <v>1937</v>
      </c>
      <c r="CF56" s="66">
        <v>70120414</v>
      </c>
      <c r="CG56" s="66" t="s">
        <v>850</v>
      </c>
      <c r="CH56" s="72" t="s">
        <v>2685</v>
      </c>
      <c r="CI56" s="66" t="s">
        <v>1026</v>
      </c>
      <c r="CJ56" s="66" t="s">
        <v>481</v>
      </c>
      <c r="CK56" s="66">
        <v>3147134417</v>
      </c>
      <c r="CL56" s="63"/>
      <c r="CM56" s="77" t="s">
        <v>2543</v>
      </c>
      <c r="CN56" s="63"/>
      <c r="CO56" s="63"/>
      <c r="CP56" s="66"/>
      <c r="CQ56" s="66"/>
      <c r="CR56" s="63"/>
      <c r="CS56" s="66"/>
      <c r="CT56" s="63"/>
      <c r="CU56" s="63"/>
      <c r="CV56" s="63"/>
      <c r="CW56" s="66"/>
      <c r="CX56" s="63"/>
      <c r="CY56" s="63"/>
      <c r="CZ56" s="63"/>
      <c r="DA56" s="63"/>
      <c r="DB56" s="63"/>
      <c r="DC56" s="63"/>
      <c r="DD56" s="63"/>
      <c r="DE56" s="63"/>
      <c r="DF56" s="63"/>
      <c r="DG56" s="63"/>
      <c r="DH56" s="63"/>
      <c r="DI56" s="63"/>
      <c r="DJ56" s="63"/>
      <c r="DK56" s="63"/>
      <c r="DL56" s="63"/>
      <c r="DM56" s="63"/>
      <c r="DN56" s="63"/>
      <c r="DO56" s="63"/>
      <c r="DP56" s="63"/>
      <c r="DQ56" s="63"/>
      <c r="DR56" s="66" t="s">
        <v>362</v>
      </c>
      <c r="DS56" s="66">
        <v>3472240</v>
      </c>
      <c r="DT56" s="63" t="s">
        <v>1937</v>
      </c>
      <c r="DU56" s="66" t="s">
        <v>1283</v>
      </c>
      <c r="DV56" s="225">
        <v>0.1666</v>
      </c>
      <c r="DW56" s="66" t="s">
        <v>1284</v>
      </c>
      <c r="DX56" s="66"/>
      <c r="DY56" s="66">
        <v>3174401258</v>
      </c>
      <c r="DZ56" s="66"/>
      <c r="EA56" s="66" t="s">
        <v>2851</v>
      </c>
      <c r="EB56" s="66" t="s">
        <v>1285</v>
      </c>
      <c r="EC56" s="66" t="s">
        <v>441</v>
      </c>
      <c r="ED56" s="72" t="s">
        <v>2682</v>
      </c>
      <c r="EE56" s="63" t="s">
        <v>2891</v>
      </c>
      <c r="EF56" s="66">
        <v>3472240</v>
      </c>
      <c r="EG56" s="63" t="s">
        <v>1841</v>
      </c>
      <c r="EH56" s="66" t="s">
        <v>2892</v>
      </c>
      <c r="EI56" s="66" t="s">
        <v>1667</v>
      </c>
      <c r="EJ56" s="72" t="s">
        <v>2893</v>
      </c>
      <c r="EK56" s="66">
        <v>30</v>
      </c>
      <c r="EL56" s="66" t="s">
        <v>2888</v>
      </c>
      <c r="EM56" s="66"/>
      <c r="EN56" s="66"/>
      <c r="EO56" s="66"/>
      <c r="EP56" s="63" t="s">
        <v>2894</v>
      </c>
      <c r="EQ56" s="63" t="s">
        <v>2895</v>
      </c>
      <c r="ER56" s="63" t="s">
        <v>1937</v>
      </c>
      <c r="ES56" s="63" t="s">
        <v>2896</v>
      </c>
      <c r="ET56" s="225">
        <v>0.1666</v>
      </c>
      <c r="EU56" s="66" t="s">
        <v>1284</v>
      </c>
      <c r="EV56" s="66">
        <v>3174401258</v>
      </c>
      <c r="EW56" s="66" t="s">
        <v>2851</v>
      </c>
      <c r="EX56" s="66" t="s">
        <v>1285</v>
      </c>
      <c r="EY56" s="66" t="s">
        <v>441</v>
      </c>
      <c r="EZ56" s="72" t="s">
        <v>2682</v>
      </c>
      <c r="FA56" s="63" t="s">
        <v>2894</v>
      </c>
      <c r="FB56" s="63" t="s">
        <v>2896</v>
      </c>
      <c r="FC56" s="63" t="s">
        <v>1841</v>
      </c>
      <c r="FD56" s="63" t="s">
        <v>2897</v>
      </c>
      <c r="FE56" s="66" t="s">
        <v>1667</v>
      </c>
      <c r="FF56" s="72" t="s">
        <v>2898</v>
      </c>
      <c r="FG56" s="66">
        <v>30</v>
      </c>
      <c r="FH56" s="63" t="s">
        <v>2899</v>
      </c>
      <c r="FI56" s="63" t="s">
        <v>2895</v>
      </c>
      <c r="FJ56" s="63" t="s">
        <v>1937</v>
      </c>
      <c r="FK56" s="63" t="s">
        <v>2900</v>
      </c>
      <c r="FL56" s="225">
        <v>0.1666</v>
      </c>
      <c r="FM56" s="66" t="s">
        <v>1284</v>
      </c>
      <c r="FN56" s="66">
        <v>3174401258</v>
      </c>
      <c r="FO56" s="66" t="s">
        <v>2851</v>
      </c>
      <c r="FP56" s="66" t="s">
        <v>1285</v>
      </c>
      <c r="FQ56" s="66" t="s">
        <v>441</v>
      </c>
      <c r="FR56" s="72" t="s">
        <v>2682</v>
      </c>
      <c r="FS56" s="63" t="s">
        <v>2899</v>
      </c>
      <c r="FT56" s="63" t="s">
        <v>2900</v>
      </c>
      <c r="FU56" s="63" t="s">
        <v>1841</v>
      </c>
      <c r="FV56" s="63" t="s">
        <v>1842</v>
      </c>
      <c r="FW56" s="66" t="s">
        <v>1667</v>
      </c>
      <c r="FX56" s="72" t="s">
        <v>2901</v>
      </c>
      <c r="FY56" s="66">
        <v>30</v>
      </c>
      <c r="FZ56" s="63" t="s">
        <v>2902</v>
      </c>
      <c r="GA56" s="63" t="s">
        <v>2895</v>
      </c>
      <c r="GB56" s="63" t="s">
        <v>1937</v>
      </c>
      <c r="GC56" s="63" t="s">
        <v>2903</v>
      </c>
      <c r="GD56" s="225">
        <v>0.5</v>
      </c>
      <c r="GE56" s="66" t="s">
        <v>1284</v>
      </c>
      <c r="GF56" s="66">
        <v>3174401258</v>
      </c>
      <c r="GG56" s="66" t="s">
        <v>2851</v>
      </c>
      <c r="GH56" s="66" t="s">
        <v>1285</v>
      </c>
      <c r="GI56" s="66" t="s">
        <v>441</v>
      </c>
      <c r="GJ56" s="72" t="s">
        <v>2682</v>
      </c>
      <c r="GK56" s="63" t="s">
        <v>2902</v>
      </c>
      <c r="GL56" s="63" t="s">
        <v>2903</v>
      </c>
      <c r="GM56" s="63" t="s">
        <v>1841</v>
      </c>
      <c r="GN56" s="63" t="s">
        <v>2904</v>
      </c>
      <c r="GO56" s="66" t="s">
        <v>1667</v>
      </c>
      <c r="GP56" s="72" t="s">
        <v>2905</v>
      </c>
      <c r="GQ56" s="66">
        <v>30</v>
      </c>
      <c r="GR56" s="66" t="s">
        <v>2888</v>
      </c>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t="s">
        <v>2436</v>
      </c>
      <c r="HY56" s="63" t="s">
        <v>2425</v>
      </c>
      <c r="HZ56" s="63" t="s">
        <v>2437</v>
      </c>
      <c r="IA56" s="63" t="s">
        <v>2425</v>
      </c>
      <c r="IB56" s="63" t="s">
        <v>2425</v>
      </c>
      <c r="IC56" s="63" t="s">
        <v>2425</v>
      </c>
      <c r="ID56" s="63" t="s">
        <v>2438</v>
      </c>
      <c r="IE56" s="63" t="s">
        <v>2425</v>
      </c>
      <c r="IF56" s="63" t="s">
        <v>2425</v>
      </c>
      <c r="IG56" s="63" t="s">
        <v>2425</v>
      </c>
      <c r="IH56" s="63" t="s">
        <v>2425</v>
      </c>
      <c r="II56" s="63" t="s">
        <v>2437</v>
      </c>
      <c r="IJ56" s="63" t="s">
        <v>2437</v>
      </c>
      <c r="IK56" s="63" t="s">
        <v>2425</v>
      </c>
      <c r="IL56" s="63" t="s">
        <v>2437</v>
      </c>
      <c r="IM56" s="63" t="s">
        <v>2425</v>
      </c>
      <c r="IN56" s="63" t="s">
        <v>2425</v>
      </c>
      <c r="IO56" s="63" t="s">
        <v>2437</v>
      </c>
      <c r="IP56" s="63" t="s">
        <v>2425</v>
      </c>
      <c r="IQ56" s="63" t="s">
        <v>2425</v>
      </c>
      <c r="IR56" s="63" t="s">
        <v>2425</v>
      </c>
      <c r="IS56" s="63" t="s">
        <v>2425</v>
      </c>
      <c r="IT56" s="63" t="s">
        <v>2437</v>
      </c>
      <c r="IU56" s="63" t="s">
        <v>2437</v>
      </c>
      <c r="IV56" s="63" t="s">
        <v>2437</v>
      </c>
      <c r="IW56" s="63" t="s">
        <v>2425</v>
      </c>
      <c r="IX56" s="63" t="s">
        <v>2425</v>
      </c>
      <c r="IY56" s="63" t="s">
        <v>2437</v>
      </c>
      <c r="IZ56" s="63" t="s">
        <v>2425</v>
      </c>
      <c r="JA56" s="63" t="s">
        <v>2437</v>
      </c>
      <c r="JB56" s="63" t="s">
        <v>2425</v>
      </c>
      <c r="JC56" s="63" t="s">
        <v>2444</v>
      </c>
      <c r="JD56" s="63" t="s">
        <v>2437</v>
      </c>
      <c r="JE56" s="63" t="s">
        <v>2445</v>
      </c>
      <c r="JF56" s="63"/>
      <c r="JG56" s="63"/>
    </row>
    <row r="57" spans="1:267" s="65" customFormat="1" ht="16.5" customHeight="1" x14ac:dyDescent="0.25">
      <c r="A57" s="80">
        <v>33</v>
      </c>
      <c r="B57" s="66">
        <v>1075657456</v>
      </c>
      <c r="C57" s="66" t="s">
        <v>2918</v>
      </c>
      <c r="D57" s="66">
        <v>33</v>
      </c>
      <c r="E57" s="64">
        <v>100647</v>
      </c>
      <c r="F57" s="64">
        <v>101951</v>
      </c>
      <c r="G57" s="64">
        <v>208927</v>
      </c>
      <c r="H57" s="64" t="s">
        <v>2431</v>
      </c>
      <c r="I57" s="63" t="s">
        <v>2424</v>
      </c>
      <c r="J57" s="63">
        <v>901114787</v>
      </c>
      <c r="K57" s="63" t="s">
        <v>2868</v>
      </c>
      <c r="L57" s="63"/>
      <c r="M57" s="63"/>
      <c r="N57" s="63" t="s">
        <v>2425</v>
      </c>
      <c r="O57" s="63" t="s">
        <v>2425</v>
      </c>
      <c r="P57" s="63" t="s">
        <v>2425</v>
      </c>
      <c r="Q57" s="63" t="s">
        <v>2445</v>
      </c>
      <c r="R57" s="63" t="s">
        <v>3483</v>
      </c>
      <c r="S57" s="66" t="s">
        <v>352</v>
      </c>
      <c r="T57" s="66">
        <v>20</v>
      </c>
      <c r="U57" s="63" t="s">
        <v>355</v>
      </c>
      <c r="V57" s="63">
        <v>10082226</v>
      </c>
      <c r="W57" s="66" t="s">
        <v>356</v>
      </c>
      <c r="X57" s="63" t="s">
        <v>2426</v>
      </c>
      <c r="Y57" s="63" t="s">
        <v>2425</v>
      </c>
      <c r="Z57" s="63" t="s">
        <v>361</v>
      </c>
      <c r="AA57" s="63"/>
      <c r="AB57" s="63"/>
      <c r="AC57" s="63"/>
      <c r="AD57" s="63" t="s">
        <v>362</v>
      </c>
      <c r="AE57" s="63" t="s">
        <v>1937</v>
      </c>
      <c r="AF57" s="66">
        <v>1075657456</v>
      </c>
      <c r="AG57" s="66" t="s">
        <v>384</v>
      </c>
      <c r="AH57" s="63" t="s">
        <v>385</v>
      </c>
      <c r="AI57" s="63" t="s">
        <v>2311</v>
      </c>
      <c r="AJ57" s="70">
        <v>1327800</v>
      </c>
      <c r="AK57" s="66"/>
      <c r="AL57" s="63"/>
      <c r="AM57" s="66"/>
      <c r="AN57" s="63"/>
      <c r="AO57" s="69">
        <f t="shared" si="4"/>
        <v>1327800</v>
      </c>
      <c r="AP57" s="63" t="s">
        <v>428</v>
      </c>
      <c r="AQ57" s="63" t="s">
        <v>429</v>
      </c>
      <c r="AR57" s="63" t="s">
        <v>2427</v>
      </c>
      <c r="AS57" s="66">
        <v>9</v>
      </c>
      <c r="AT57" s="63"/>
      <c r="AU57" s="66">
        <v>119502</v>
      </c>
      <c r="AV57" s="63">
        <v>0</v>
      </c>
      <c r="AW57" s="71">
        <v>0</v>
      </c>
      <c r="AX57" s="63">
        <v>1.74</v>
      </c>
      <c r="AY57" s="71">
        <f t="shared" si="6"/>
        <v>23103.719999999998</v>
      </c>
      <c r="AZ57" s="63">
        <f t="shared" si="5"/>
        <v>7.26</v>
      </c>
      <c r="BA57" s="71">
        <f t="shared" si="7"/>
        <v>96398.28</v>
      </c>
      <c r="BB57" s="63">
        <v>0</v>
      </c>
      <c r="BC57" s="66" t="s">
        <v>2451</v>
      </c>
      <c r="BD57" s="68">
        <v>1000000</v>
      </c>
      <c r="BE57" s="68">
        <v>0</v>
      </c>
      <c r="BF57" s="66" t="s">
        <v>436</v>
      </c>
      <c r="BG57" s="66" t="s">
        <v>2582</v>
      </c>
      <c r="BH57" s="66" t="s">
        <v>439</v>
      </c>
      <c r="BI57" s="72" t="s">
        <v>2687</v>
      </c>
      <c r="BJ57" s="66" t="s">
        <v>605</v>
      </c>
      <c r="BK57" s="63"/>
      <c r="BL57" s="63"/>
      <c r="BM57" s="63"/>
      <c r="BN57" s="66" t="s">
        <v>606</v>
      </c>
      <c r="BO57" s="66"/>
      <c r="BP57" s="66">
        <v>3107091499</v>
      </c>
      <c r="BQ57" s="66" t="s">
        <v>2582</v>
      </c>
      <c r="BR57" s="66" t="s">
        <v>439</v>
      </c>
      <c r="BS57" s="66" t="s">
        <v>846</v>
      </c>
      <c r="BT57" s="66">
        <v>12</v>
      </c>
      <c r="BU57" s="75">
        <v>43009</v>
      </c>
      <c r="BV57" s="75">
        <v>45565</v>
      </c>
      <c r="BW57" s="66" t="s">
        <v>2457</v>
      </c>
      <c r="BX57" s="75">
        <v>45565</v>
      </c>
      <c r="BY57" s="75" t="s">
        <v>2425</v>
      </c>
      <c r="BZ57" s="75" t="s">
        <v>2425</v>
      </c>
      <c r="CA57" s="75"/>
      <c r="CB57" s="73">
        <v>45474</v>
      </c>
      <c r="CC57" s="73">
        <v>45474</v>
      </c>
      <c r="CD57" s="63" t="s">
        <v>362</v>
      </c>
      <c r="CE57" s="63" t="s">
        <v>1937</v>
      </c>
      <c r="CF57" s="66">
        <v>11339660</v>
      </c>
      <c r="CG57" s="66" t="s">
        <v>851</v>
      </c>
      <c r="CH57" s="72" t="s">
        <v>2685</v>
      </c>
      <c r="CI57" s="66" t="s">
        <v>1027</v>
      </c>
      <c r="CJ57" s="66" t="s">
        <v>481</v>
      </c>
      <c r="CK57" s="66">
        <v>3107091499</v>
      </c>
      <c r="CL57" s="63"/>
      <c r="CM57" s="66"/>
      <c r="CN57" s="63"/>
      <c r="CO57" s="63"/>
      <c r="CP57" s="66"/>
      <c r="CQ57" s="66"/>
      <c r="CR57" s="63"/>
      <c r="CS57" s="66"/>
      <c r="CT57" s="63"/>
      <c r="CU57" s="63"/>
      <c r="CV57" s="63"/>
      <c r="CW57" s="66"/>
      <c r="CX57" s="63"/>
      <c r="CY57" s="63"/>
      <c r="CZ57" s="63"/>
      <c r="DA57" s="63"/>
      <c r="DB57" s="63"/>
      <c r="DC57" s="63"/>
      <c r="DD57" s="63"/>
      <c r="DE57" s="63"/>
      <c r="DF57" s="63"/>
      <c r="DG57" s="63"/>
      <c r="DH57" s="63"/>
      <c r="DI57" s="63"/>
      <c r="DJ57" s="63"/>
      <c r="DK57" s="63"/>
      <c r="DL57" s="63"/>
      <c r="DM57" s="63"/>
      <c r="DN57" s="63"/>
      <c r="DO57" s="63"/>
      <c r="DP57" s="63"/>
      <c r="DQ57" s="63"/>
      <c r="DR57" s="66" t="s">
        <v>362</v>
      </c>
      <c r="DS57" s="66">
        <v>19053638</v>
      </c>
      <c r="DT57" s="63" t="s">
        <v>1937</v>
      </c>
      <c r="DU57" s="66" t="s">
        <v>1286</v>
      </c>
      <c r="DV57" s="74">
        <v>1</v>
      </c>
      <c r="DW57" s="66" t="s">
        <v>2583</v>
      </c>
      <c r="DX57" s="66">
        <v>2700850</v>
      </c>
      <c r="DY57" s="66">
        <v>3104446136</v>
      </c>
      <c r="DZ57" s="66"/>
      <c r="EA57" s="66" t="s">
        <v>2754</v>
      </c>
      <c r="EB57" s="66" t="s">
        <v>1281</v>
      </c>
      <c r="EC57" s="66" t="s">
        <v>441</v>
      </c>
      <c r="ED57" s="72" t="s">
        <v>2682</v>
      </c>
      <c r="EE57" s="66" t="s">
        <v>1668</v>
      </c>
      <c r="EF57" s="63">
        <v>19053638</v>
      </c>
      <c r="EG57" s="63" t="s">
        <v>1841</v>
      </c>
      <c r="EH57" s="66" t="s">
        <v>1666</v>
      </c>
      <c r="EI57" s="66" t="s">
        <v>1667</v>
      </c>
      <c r="EJ57" s="66">
        <v>10052464685</v>
      </c>
      <c r="EK57" s="66">
        <v>10</v>
      </c>
      <c r="EL57" s="66" t="s">
        <v>2885</v>
      </c>
      <c r="EM57" s="66"/>
      <c r="EN57" s="66"/>
      <c r="EO57" s="66"/>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t="s">
        <v>2436</v>
      </c>
      <c r="HY57" s="63" t="s">
        <v>2425</v>
      </c>
      <c r="HZ57" s="63" t="s">
        <v>2437</v>
      </c>
      <c r="IA57" s="63" t="s">
        <v>2425</v>
      </c>
      <c r="IB57" s="63" t="s">
        <v>2425</v>
      </c>
      <c r="IC57" s="63" t="s">
        <v>2425</v>
      </c>
      <c r="ID57" s="63" t="s">
        <v>2438</v>
      </c>
      <c r="IE57" s="63" t="s">
        <v>2425</v>
      </c>
      <c r="IF57" s="63" t="s">
        <v>2425</v>
      </c>
      <c r="IG57" s="63" t="s">
        <v>2425</v>
      </c>
      <c r="IH57" s="63" t="s">
        <v>2425</v>
      </c>
      <c r="II57" s="63" t="s">
        <v>2437</v>
      </c>
      <c r="IJ57" s="63" t="s">
        <v>2437</v>
      </c>
      <c r="IK57" s="63" t="s">
        <v>2425</v>
      </c>
      <c r="IL57" s="63" t="s">
        <v>2437</v>
      </c>
      <c r="IM57" s="63" t="s">
        <v>2425</v>
      </c>
      <c r="IN57" s="63" t="s">
        <v>2425</v>
      </c>
      <c r="IO57" s="63" t="s">
        <v>2437</v>
      </c>
      <c r="IP57" s="63" t="s">
        <v>2425</v>
      </c>
      <c r="IQ57" s="63" t="s">
        <v>2425</v>
      </c>
      <c r="IR57" s="63" t="s">
        <v>2425</v>
      </c>
      <c r="IS57" s="63" t="s">
        <v>2425</v>
      </c>
      <c r="IT57" s="63" t="s">
        <v>2437</v>
      </c>
      <c r="IU57" s="63" t="s">
        <v>2437</v>
      </c>
      <c r="IV57" s="63" t="s">
        <v>2437</v>
      </c>
      <c r="IW57" s="63" t="s">
        <v>2425</v>
      </c>
      <c r="IX57" s="63" t="s">
        <v>2425</v>
      </c>
      <c r="IY57" s="63" t="s">
        <v>2437</v>
      </c>
      <c r="IZ57" s="63" t="s">
        <v>2425</v>
      </c>
      <c r="JA57" s="63" t="s">
        <v>2437</v>
      </c>
      <c r="JB57" s="63" t="s">
        <v>2425</v>
      </c>
      <c r="JC57" s="63" t="s">
        <v>2444</v>
      </c>
      <c r="JD57" s="63" t="s">
        <v>2437</v>
      </c>
      <c r="JE57" s="63" t="s">
        <v>2445</v>
      </c>
      <c r="JF57" s="63" t="s">
        <v>2881</v>
      </c>
      <c r="JG57" s="63"/>
    </row>
    <row r="58" spans="1:267" s="65" customFormat="1" ht="16.5" customHeight="1" x14ac:dyDescent="0.25">
      <c r="A58" s="80">
        <v>34</v>
      </c>
      <c r="B58" s="66">
        <v>900571792</v>
      </c>
      <c r="C58" s="66" t="s">
        <v>2918</v>
      </c>
      <c r="D58" s="66">
        <v>34</v>
      </c>
      <c r="E58" s="64">
        <v>100648</v>
      </c>
      <c r="F58" s="64">
        <v>101952</v>
      </c>
      <c r="G58" s="64">
        <v>208928</v>
      </c>
      <c r="H58" s="64" t="s">
        <v>2431</v>
      </c>
      <c r="I58" s="63" t="s">
        <v>2424</v>
      </c>
      <c r="J58" s="63">
        <v>901114787</v>
      </c>
      <c r="K58" s="63" t="s">
        <v>2868</v>
      </c>
      <c r="L58" s="63"/>
      <c r="M58" s="63"/>
      <c r="N58" s="63" t="s">
        <v>2425</v>
      </c>
      <c r="O58" s="63" t="s">
        <v>2425</v>
      </c>
      <c r="P58" s="63" t="s">
        <v>2425</v>
      </c>
      <c r="Q58" s="63" t="s">
        <v>2445</v>
      </c>
      <c r="R58" s="63" t="s">
        <v>3483</v>
      </c>
      <c r="S58" s="66" t="s">
        <v>352</v>
      </c>
      <c r="T58" s="66">
        <v>20</v>
      </c>
      <c r="U58" s="63" t="s">
        <v>355</v>
      </c>
      <c r="V58" s="63">
        <v>10082227</v>
      </c>
      <c r="W58" s="66" t="s">
        <v>357</v>
      </c>
      <c r="X58" s="63" t="s">
        <v>2426</v>
      </c>
      <c r="Y58" s="63" t="s">
        <v>2425</v>
      </c>
      <c r="Z58" s="63" t="s">
        <v>361</v>
      </c>
      <c r="AA58" s="63"/>
      <c r="AB58" s="63"/>
      <c r="AC58" s="63"/>
      <c r="AD58" s="63" t="s">
        <v>363</v>
      </c>
      <c r="AE58" s="63" t="s">
        <v>1937</v>
      </c>
      <c r="AF58" s="66">
        <v>900571792</v>
      </c>
      <c r="AG58" s="66" t="s">
        <v>365</v>
      </c>
      <c r="AH58" s="63"/>
      <c r="AI58" s="63" t="s">
        <v>2413</v>
      </c>
      <c r="AJ58" s="70">
        <v>1411631</v>
      </c>
      <c r="AK58" s="66"/>
      <c r="AL58" s="63"/>
      <c r="AM58" s="76">
        <v>3.5000000000000003E-2</v>
      </c>
      <c r="AN58" s="63"/>
      <c r="AO58" s="69">
        <f t="shared" si="4"/>
        <v>1411631</v>
      </c>
      <c r="AP58" s="63" t="s">
        <v>428</v>
      </c>
      <c r="AQ58" s="63" t="s">
        <v>433</v>
      </c>
      <c r="AR58" s="63" t="s">
        <v>2427</v>
      </c>
      <c r="AS58" s="66">
        <v>10</v>
      </c>
      <c r="AT58" s="63"/>
      <c r="AU58" s="66">
        <v>141163</v>
      </c>
      <c r="AV58" s="63">
        <v>0</v>
      </c>
      <c r="AW58" s="71">
        <v>0</v>
      </c>
      <c r="AX58" s="63">
        <v>1.74</v>
      </c>
      <c r="AY58" s="71">
        <f t="shared" si="6"/>
        <v>24562.379399999998</v>
      </c>
      <c r="AZ58" s="63">
        <f t="shared" si="5"/>
        <v>8.26</v>
      </c>
      <c r="BA58" s="71">
        <f t="shared" si="7"/>
        <v>116600.72059999999</v>
      </c>
      <c r="BB58" s="63">
        <v>0</v>
      </c>
      <c r="BC58" s="66" t="s">
        <v>2451</v>
      </c>
      <c r="BD58" s="68">
        <v>1000000</v>
      </c>
      <c r="BE58" s="68">
        <v>0</v>
      </c>
      <c r="BF58" s="66" t="s">
        <v>437</v>
      </c>
      <c r="BG58" s="66" t="s">
        <v>2518</v>
      </c>
      <c r="BH58" s="66" t="s">
        <v>441</v>
      </c>
      <c r="BI58" s="72" t="s">
        <v>2682</v>
      </c>
      <c r="BJ58" s="66" t="s">
        <v>607</v>
      </c>
      <c r="BK58" s="63"/>
      <c r="BL58" s="63"/>
      <c r="BM58" s="63"/>
      <c r="BN58" s="66" t="s">
        <v>608</v>
      </c>
      <c r="BO58" s="66"/>
      <c r="BP58" s="66">
        <v>3015248653</v>
      </c>
      <c r="BQ58" s="66" t="s">
        <v>2518</v>
      </c>
      <c r="BR58" s="63" t="s">
        <v>2432</v>
      </c>
      <c r="BS58" s="66" t="s">
        <v>847</v>
      </c>
      <c r="BT58" s="66">
        <v>12</v>
      </c>
      <c r="BU58" s="75">
        <v>43009</v>
      </c>
      <c r="BV58" s="75">
        <v>45565</v>
      </c>
      <c r="BW58" s="66">
        <v>1</v>
      </c>
      <c r="BX58" s="75">
        <v>45565</v>
      </c>
      <c r="BY58" s="75" t="s">
        <v>2425</v>
      </c>
      <c r="BZ58" s="75" t="s">
        <v>2425</v>
      </c>
      <c r="CA58" s="75" t="s">
        <v>2425</v>
      </c>
      <c r="CB58" s="73">
        <v>45474</v>
      </c>
      <c r="CC58" s="73">
        <v>45474</v>
      </c>
      <c r="CD58" s="63" t="s">
        <v>362</v>
      </c>
      <c r="CE58" s="63" t="s">
        <v>1937</v>
      </c>
      <c r="CF58" s="66">
        <v>1017139921</v>
      </c>
      <c r="CG58" s="66" t="s">
        <v>852</v>
      </c>
      <c r="CH58" s="72" t="s">
        <v>2685</v>
      </c>
      <c r="CI58" s="66" t="s">
        <v>1028</v>
      </c>
      <c r="CJ58" s="66" t="s">
        <v>481</v>
      </c>
      <c r="CK58" s="66">
        <v>3004352511</v>
      </c>
      <c r="CL58" s="63"/>
      <c r="CM58" s="77" t="s">
        <v>2519</v>
      </c>
      <c r="CN58" s="63"/>
      <c r="CO58" s="63"/>
      <c r="CP58" s="66"/>
      <c r="CQ58" s="66"/>
      <c r="CR58" s="63"/>
      <c r="CS58" s="66"/>
      <c r="CT58" s="63"/>
      <c r="CU58" s="63"/>
      <c r="CV58" s="63"/>
      <c r="CW58" s="66"/>
      <c r="CX58" s="63"/>
      <c r="CY58" s="63"/>
      <c r="CZ58" s="63"/>
      <c r="DA58" s="63"/>
      <c r="DB58" s="63"/>
      <c r="DC58" s="63"/>
      <c r="DD58" s="63"/>
      <c r="DE58" s="63"/>
      <c r="DF58" s="63"/>
      <c r="DG58" s="63"/>
      <c r="DH58" s="63"/>
      <c r="DI58" s="63"/>
      <c r="DJ58" s="63"/>
      <c r="DK58" s="63"/>
      <c r="DL58" s="63"/>
      <c r="DM58" s="63"/>
      <c r="DN58" s="63"/>
      <c r="DO58" s="63"/>
      <c r="DP58" s="63"/>
      <c r="DQ58" s="63"/>
      <c r="DR58" s="66" t="s">
        <v>362</v>
      </c>
      <c r="DS58" s="66">
        <v>1037671185</v>
      </c>
      <c r="DT58" s="63" t="s">
        <v>1937</v>
      </c>
      <c r="DU58" s="66" t="s">
        <v>1289</v>
      </c>
      <c r="DV58" s="74">
        <v>1</v>
      </c>
      <c r="DW58" s="66" t="s">
        <v>1290</v>
      </c>
      <c r="DX58" s="66">
        <v>3321961</v>
      </c>
      <c r="DY58" s="66">
        <v>3146570941</v>
      </c>
      <c r="DZ58" s="66"/>
      <c r="EA58" s="66" t="s">
        <v>2848</v>
      </c>
      <c r="EB58" s="66" t="s">
        <v>1281</v>
      </c>
      <c r="EC58" s="66" t="s">
        <v>441</v>
      </c>
      <c r="ED58" s="72" t="s">
        <v>2682</v>
      </c>
      <c r="EE58" s="66" t="s">
        <v>1669</v>
      </c>
      <c r="EF58" s="63">
        <v>1037671185</v>
      </c>
      <c r="EG58" s="63" t="s">
        <v>1841</v>
      </c>
      <c r="EH58" s="66" t="s">
        <v>1666</v>
      </c>
      <c r="EI58" s="66" t="s">
        <v>1667</v>
      </c>
      <c r="EJ58" s="66">
        <v>23012546106</v>
      </c>
      <c r="EK58" s="66">
        <v>10</v>
      </c>
      <c r="EL58" s="66" t="s">
        <v>2885</v>
      </c>
      <c r="EM58" s="66"/>
      <c r="EN58" s="66"/>
      <c r="EO58" s="66"/>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t="s">
        <v>2436</v>
      </c>
      <c r="HY58" s="63" t="s">
        <v>2425</v>
      </c>
      <c r="HZ58" s="63" t="s">
        <v>2437</v>
      </c>
      <c r="IA58" s="63" t="s">
        <v>2425</v>
      </c>
      <c r="IB58" s="63" t="s">
        <v>2425</v>
      </c>
      <c r="IC58" s="63" t="s">
        <v>2425</v>
      </c>
      <c r="ID58" s="63" t="s">
        <v>2438</v>
      </c>
      <c r="IE58" s="63" t="s">
        <v>2425</v>
      </c>
      <c r="IF58" s="63" t="s">
        <v>2425</v>
      </c>
      <c r="IG58" s="63" t="s">
        <v>2425</v>
      </c>
      <c r="IH58" s="63" t="s">
        <v>2425</v>
      </c>
      <c r="II58" s="63" t="s">
        <v>2437</v>
      </c>
      <c r="IJ58" s="63" t="s">
        <v>2437</v>
      </c>
      <c r="IK58" s="63" t="s">
        <v>2425</v>
      </c>
      <c r="IL58" s="63" t="s">
        <v>2437</v>
      </c>
      <c r="IM58" s="63" t="s">
        <v>2425</v>
      </c>
      <c r="IN58" s="63" t="s">
        <v>2425</v>
      </c>
      <c r="IO58" s="63" t="s">
        <v>2437</v>
      </c>
      <c r="IP58" s="63" t="s">
        <v>2425</v>
      </c>
      <c r="IQ58" s="63" t="s">
        <v>2425</v>
      </c>
      <c r="IR58" s="63" t="s">
        <v>2425</v>
      </c>
      <c r="IS58" s="63" t="s">
        <v>2425</v>
      </c>
      <c r="IT58" s="63" t="s">
        <v>2437</v>
      </c>
      <c r="IU58" s="63" t="s">
        <v>2437</v>
      </c>
      <c r="IV58" s="63" t="s">
        <v>2437</v>
      </c>
      <c r="IW58" s="63" t="s">
        <v>2425</v>
      </c>
      <c r="IX58" s="63" t="s">
        <v>2425</v>
      </c>
      <c r="IY58" s="63" t="s">
        <v>2437</v>
      </c>
      <c r="IZ58" s="63" t="s">
        <v>2425</v>
      </c>
      <c r="JA58" s="63" t="s">
        <v>2437</v>
      </c>
      <c r="JB58" s="63" t="s">
        <v>2425</v>
      </c>
      <c r="JC58" s="63" t="s">
        <v>2444</v>
      </c>
      <c r="JD58" s="63" t="s">
        <v>2437</v>
      </c>
      <c r="JE58" s="63" t="s">
        <v>2445</v>
      </c>
      <c r="JF58" s="63"/>
      <c r="JG58" s="63"/>
    </row>
    <row r="59" spans="1:267" s="65" customFormat="1" ht="16.5" customHeight="1" x14ac:dyDescent="0.25">
      <c r="A59" s="80">
        <v>325</v>
      </c>
      <c r="B59" s="66">
        <v>1017258009</v>
      </c>
      <c r="C59" s="66" t="s">
        <v>2918</v>
      </c>
      <c r="D59" s="66">
        <v>325</v>
      </c>
      <c r="E59" s="64">
        <v>100666</v>
      </c>
      <c r="F59" s="64">
        <v>101970</v>
      </c>
      <c r="G59" s="64">
        <v>208946</v>
      </c>
      <c r="H59" s="64" t="s">
        <v>2431</v>
      </c>
      <c r="I59" s="63" t="s">
        <v>2424</v>
      </c>
      <c r="J59" s="63">
        <v>901114787</v>
      </c>
      <c r="K59" s="63" t="s">
        <v>2868</v>
      </c>
      <c r="L59" s="63"/>
      <c r="M59" s="63"/>
      <c r="N59" s="63" t="s">
        <v>2425</v>
      </c>
      <c r="O59" s="63" t="s">
        <v>2425</v>
      </c>
      <c r="P59" s="63" t="s">
        <v>2425</v>
      </c>
      <c r="Q59" s="63" t="s">
        <v>2445</v>
      </c>
      <c r="R59" s="63" t="s">
        <v>3483</v>
      </c>
      <c r="S59" s="66" t="s">
        <v>352</v>
      </c>
      <c r="T59" s="66">
        <v>20</v>
      </c>
      <c r="U59" s="63" t="s">
        <v>355</v>
      </c>
      <c r="V59" s="63">
        <v>10082240</v>
      </c>
      <c r="W59" s="66" t="s">
        <v>356</v>
      </c>
      <c r="X59" s="63" t="s">
        <v>2426</v>
      </c>
      <c r="Y59" s="63" t="s">
        <v>2425</v>
      </c>
      <c r="Z59" s="63" t="s">
        <v>361</v>
      </c>
      <c r="AA59" s="63"/>
      <c r="AB59" s="63"/>
      <c r="AC59" s="63"/>
      <c r="AD59" s="63" t="s">
        <v>362</v>
      </c>
      <c r="AE59" s="63" t="s">
        <v>1937</v>
      </c>
      <c r="AF59" s="66">
        <v>1017258009</v>
      </c>
      <c r="AG59" s="66" t="s">
        <v>405</v>
      </c>
      <c r="AH59" s="63" t="s">
        <v>406</v>
      </c>
      <c r="AI59" s="63" t="s">
        <v>2313</v>
      </c>
      <c r="AJ59" s="70">
        <v>2230000</v>
      </c>
      <c r="AK59" s="66"/>
      <c r="AL59" s="63"/>
      <c r="AM59" s="66"/>
      <c r="AN59" s="63"/>
      <c r="AO59" s="69">
        <f t="shared" si="4"/>
        <v>2230000</v>
      </c>
      <c r="AP59" s="63" t="s">
        <v>428</v>
      </c>
      <c r="AQ59" s="63" t="s">
        <v>2545</v>
      </c>
      <c r="AR59" s="63" t="s">
        <v>2427</v>
      </c>
      <c r="AS59" s="66">
        <v>8</v>
      </c>
      <c r="AT59" s="63"/>
      <c r="AU59" s="66">
        <v>178400</v>
      </c>
      <c r="AV59" s="63">
        <v>0</v>
      </c>
      <c r="AW59" s="71">
        <v>0</v>
      </c>
      <c r="AX59" s="63">
        <v>1.74</v>
      </c>
      <c r="AY59" s="71">
        <f t="shared" si="6"/>
        <v>38802</v>
      </c>
      <c r="AZ59" s="63">
        <f t="shared" si="5"/>
        <v>6.26</v>
      </c>
      <c r="BA59" s="71">
        <f t="shared" si="7"/>
        <v>139598</v>
      </c>
      <c r="BB59" s="63">
        <v>0</v>
      </c>
      <c r="BC59" s="66" t="s">
        <v>2451</v>
      </c>
      <c r="BD59" s="68">
        <v>1000000</v>
      </c>
      <c r="BE59" s="68">
        <v>0</v>
      </c>
      <c r="BF59" s="66" t="s">
        <v>437</v>
      </c>
      <c r="BG59" s="66" t="s">
        <v>455</v>
      </c>
      <c r="BH59" s="66" t="s">
        <v>441</v>
      </c>
      <c r="BI59" s="72" t="s">
        <v>2682</v>
      </c>
      <c r="BJ59" s="66" t="s">
        <v>629</v>
      </c>
      <c r="BK59" s="63"/>
      <c r="BL59" s="63"/>
      <c r="BM59" s="63"/>
      <c r="BN59" s="66" t="s">
        <v>630</v>
      </c>
      <c r="BO59" s="66"/>
      <c r="BP59" s="66">
        <v>3023705983</v>
      </c>
      <c r="BQ59" s="66" t="s">
        <v>455</v>
      </c>
      <c r="BR59" s="63" t="s">
        <v>2432</v>
      </c>
      <c r="BS59" s="66" t="s">
        <v>846</v>
      </c>
      <c r="BT59" s="66">
        <v>12</v>
      </c>
      <c r="BU59" s="75">
        <v>44409</v>
      </c>
      <c r="BV59" s="75">
        <v>45504</v>
      </c>
      <c r="BW59" s="66" t="s">
        <v>2457</v>
      </c>
      <c r="BX59" s="75">
        <v>45504</v>
      </c>
      <c r="BY59" s="75" t="s">
        <v>2425</v>
      </c>
      <c r="BZ59" s="75" t="s">
        <v>2425</v>
      </c>
      <c r="CA59" s="75"/>
      <c r="CB59" s="73">
        <v>45474</v>
      </c>
      <c r="CC59" s="73">
        <v>45474</v>
      </c>
      <c r="CD59" s="63" t="s">
        <v>362</v>
      </c>
      <c r="CE59" s="63" t="s">
        <v>1937</v>
      </c>
      <c r="CF59" s="66">
        <v>32259700</v>
      </c>
      <c r="CG59" s="66" t="s">
        <v>865</v>
      </c>
      <c r="CH59" s="72" t="s">
        <v>2682</v>
      </c>
      <c r="CI59" s="66" t="s">
        <v>1041</v>
      </c>
      <c r="CJ59" s="66" t="s">
        <v>441</v>
      </c>
      <c r="CK59" s="66">
        <v>3215081778</v>
      </c>
      <c r="CL59" s="63"/>
      <c r="CM59" s="77" t="s">
        <v>2520</v>
      </c>
      <c r="CN59" s="63"/>
      <c r="CO59" s="63"/>
      <c r="CP59" s="66"/>
      <c r="CQ59" s="66"/>
      <c r="CR59" s="63"/>
      <c r="CS59" s="66"/>
      <c r="CT59" s="66"/>
      <c r="CU59" s="63"/>
      <c r="CV59" s="66"/>
      <c r="CW59" s="66"/>
      <c r="CX59" s="63"/>
      <c r="CY59" s="63"/>
      <c r="CZ59" s="63"/>
      <c r="DA59" s="63"/>
      <c r="DB59" s="63"/>
      <c r="DC59" s="63"/>
      <c r="DD59" s="63"/>
      <c r="DE59" s="63"/>
      <c r="DF59" s="63"/>
      <c r="DG59" s="63"/>
      <c r="DH59" s="63"/>
      <c r="DI59" s="63"/>
      <c r="DJ59" s="63"/>
      <c r="DK59" s="63"/>
      <c r="DL59" s="63"/>
      <c r="DM59" s="63"/>
      <c r="DN59" s="63"/>
      <c r="DO59" s="63"/>
      <c r="DP59" s="63"/>
      <c r="DQ59" s="63"/>
      <c r="DR59" s="66" t="s">
        <v>362</v>
      </c>
      <c r="DS59" s="66">
        <v>8227196</v>
      </c>
      <c r="DT59" s="63" t="s">
        <v>1937</v>
      </c>
      <c r="DU59" s="66" t="s">
        <v>1316</v>
      </c>
      <c r="DV59" s="74">
        <v>1</v>
      </c>
      <c r="DW59" s="66" t="s">
        <v>2546</v>
      </c>
      <c r="DX59" s="66" t="s">
        <v>1288</v>
      </c>
      <c r="DY59" s="66">
        <v>3218302118</v>
      </c>
      <c r="DZ59" s="66"/>
      <c r="EA59" s="66" t="s">
        <v>2738</v>
      </c>
      <c r="EB59" s="66" t="s">
        <v>1281</v>
      </c>
      <c r="EC59" s="66" t="s">
        <v>441</v>
      </c>
      <c r="ED59" s="72" t="s">
        <v>2682</v>
      </c>
      <c r="EE59" s="66" t="s">
        <v>1682</v>
      </c>
      <c r="EF59" s="63">
        <v>8227196</v>
      </c>
      <c r="EG59" s="63" t="s">
        <v>1841</v>
      </c>
      <c r="EH59" s="66" t="s">
        <v>1666</v>
      </c>
      <c r="EI59" s="66" t="s">
        <v>1667</v>
      </c>
      <c r="EJ59" s="66">
        <v>10272656610</v>
      </c>
      <c r="EK59" s="66">
        <v>10</v>
      </c>
      <c r="EL59" s="66" t="s">
        <v>2885</v>
      </c>
      <c r="EM59" s="66"/>
      <c r="EN59" s="66"/>
      <c r="EO59" s="66"/>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t="s">
        <v>2436</v>
      </c>
      <c r="HY59" s="63" t="s">
        <v>2425</v>
      </c>
      <c r="HZ59" s="63" t="s">
        <v>2437</v>
      </c>
      <c r="IA59" s="63" t="s">
        <v>2425</v>
      </c>
      <c r="IB59" s="63" t="s">
        <v>2425</v>
      </c>
      <c r="IC59" s="63" t="s">
        <v>2425</v>
      </c>
      <c r="ID59" s="63" t="s">
        <v>2438</v>
      </c>
      <c r="IE59" s="63" t="s">
        <v>2425</v>
      </c>
      <c r="IF59" s="63" t="s">
        <v>2425</v>
      </c>
      <c r="IG59" s="63" t="s">
        <v>2425</v>
      </c>
      <c r="IH59" s="63" t="s">
        <v>2425</v>
      </c>
      <c r="II59" s="63" t="s">
        <v>2437</v>
      </c>
      <c r="IJ59" s="63" t="s">
        <v>2437</v>
      </c>
      <c r="IK59" s="63" t="s">
        <v>2437</v>
      </c>
      <c r="IL59" s="63" t="s">
        <v>2437</v>
      </c>
      <c r="IM59" s="63" t="s">
        <v>2425</v>
      </c>
      <c r="IN59" s="63" t="s">
        <v>2425</v>
      </c>
      <c r="IO59" s="63" t="s">
        <v>2437</v>
      </c>
      <c r="IP59" s="63" t="s">
        <v>2425</v>
      </c>
      <c r="IQ59" s="63" t="s">
        <v>2425</v>
      </c>
      <c r="IR59" s="63" t="s">
        <v>2425</v>
      </c>
      <c r="IS59" s="63" t="s">
        <v>2425</v>
      </c>
      <c r="IT59" s="63" t="s">
        <v>2425</v>
      </c>
      <c r="IU59" s="63" t="s">
        <v>2437</v>
      </c>
      <c r="IV59" s="63" t="s">
        <v>2437</v>
      </c>
      <c r="IW59" s="63" t="s">
        <v>2425</v>
      </c>
      <c r="IX59" s="63" t="s">
        <v>2425</v>
      </c>
      <c r="IY59" s="63" t="s">
        <v>2437</v>
      </c>
      <c r="IZ59" s="63" t="s">
        <v>2425</v>
      </c>
      <c r="JA59" s="63" t="s">
        <v>2437</v>
      </c>
      <c r="JB59" s="63" t="s">
        <v>2425</v>
      </c>
      <c r="JC59" s="63" t="s">
        <v>2444</v>
      </c>
      <c r="JD59" s="63" t="s">
        <v>2437</v>
      </c>
      <c r="JE59" s="63" t="s">
        <v>2445</v>
      </c>
      <c r="JF59" s="63"/>
      <c r="JG59" s="63"/>
    </row>
    <row r="60" spans="1:267" s="65" customFormat="1" ht="16.5" customHeight="1" x14ac:dyDescent="0.25">
      <c r="A60" s="80">
        <v>438</v>
      </c>
      <c r="B60" s="66">
        <v>98626561</v>
      </c>
      <c r="C60" s="66" t="s">
        <v>2918</v>
      </c>
      <c r="D60" s="66">
        <v>438</v>
      </c>
      <c r="E60" s="64">
        <v>100675</v>
      </c>
      <c r="F60" s="64">
        <v>101979</v>
      </c>
      <c r="G60" s="64">
        <v>208955</v>
      </c>
      <c r="H60" s="64" t="s">
        <v>2431</v>
      </c>
      <c r="I60" s="63" t="s">
        <v>2424</v>
      </c>
      <c r="J60" s="63">
        <v>901114787</v>
      </c>
      <c r="K60" s="63" t="s">
        <v>2868</v>
      </c>
      <c r="L60" s="63"/>
      <c r="M60" s="63"/>
      <c r="N60" s="63" t="s">
        <v>2425</v>
      </c>
      <c r="O60" s="63" t="s">
        <v>2425</v>
      </c>
      <c r="P60" s="63" t="s">
        <v>2425</v>
      </c>
      <c r="Q60" s="63" t="s">
        <v>2445</v>
      </c>
      <c r="R60" s="63" t="s">
        <v>3483</v>
      </c>
      <c r="S60" s="66" t="s">
        <v>352</v>
      </c>
      <c r="T60" s="66">
        <v>20</v>
      </c>
      <c r="U60" s="63" t="s">
        <v>355</v>
      </c>
      <c r="V60" s="63">
        <v>10082245</v>
      </c>
      <c r="W60" s="66" t="s">
        <v>356</v>
      </c>
      <c r="X60" s="63" t="s">
        <v>2426</v>
      </c>
      <c r="Y60" s="63" t="s">
        <v>2425</v>
      </c>
      <c r="Z60" s="63" t="s">
        <v>361</v>
      </c>
      <c r="AA60" s="63"/>
      <c r="AB60" s="63"/>
      <c r="AC60" s="63"/>
      <c r="AD60" s="63" t="s">
        <v>362</v>
      </c>
      <c r="AE60" s="63" t="s">
        <v>1937</v>
      </c>
      <c r="AF60" s="66">
        <v>98626561</v>
      </c>
      <c r="AG60" s="66" t="s">
        <v>414</v>
      </c>
      <c r="AH60" s="63" t="s">
        <v>415</v>
      </c>
      <c r="AI60" s="63" t="s">
        <v>2316</v>
      </c>
      <c r="AJ60" s="70">
        <v>3786380</v>
      </c>
      <c r="AK60" s="66"/>
      <c r="AL60" s="63"/>
      <c r="AM60" s="66"/>
      <c r="AN60" s="63"/>
      <c r="AO60" s="69">
        <f t="shared" si="4"/>
        <v>3786380</v>
      </c>
      <c r="AP60" s="63" t="s">
        <v>428</v>
      </c>
      <c r="AQ60" s="63" t="s">
        <v>429</v>
      </c>
      <c r="AR60" s="63" t="s">
        <v>2427</v>
      </c>
      <c r="AS60" s="66">
        <v>8</v>
      </c>
      <c r="AT60" s="63"/>
      <c r="AU60" s="66">
        <f>+AO60*AS60%</f>
        <v>302910.40000000002</v>
      </c>
      <c r="AV60" s="63">
        <v>0</v>
      </c>
      <c r="AW60" s="71">
        <v>0</v>
      </c>
      <c r="AX60" s="63">
        <v>1.74</v>
      </c>
      <c r="AY60" s="71">
        <f t="shared" si="6"/>
        <v>65883.012000000002</v>
      </c>
      <c r="AZ60" s="63">
        <f t="shared" si="5"/>
        <v>6.26</v>
      </c>
      <c r="BA60" s="71">
        <f t="shared" si="7"/>
        <v>237027.38800000001</v>
      </c>
      <c r="BB60" s="63">
        <v>0</v>
      </c>
      <c r="BC60" s="66" t="s">
        <v>2451</v>
      </c>
      <c r="BD60" s="68">
        <v>1000000</v>
      </c>
      <c r="BE60" s="68">
        <v>0</v>
      </c>
      <c r="BF60" s="66" t="s">
        <v>436</v>
      </c>
      <c r="BG60" s="66" t="s">
        <v>459</v>
      </c>
      <c r="BH60" s="66" t="s">
        <v>441</v>
      </c>
      <c r="BI60" s="72" t="s">
        <v>2682</v>
      </c>
      <c r="BJ60" s="66" t="s">
        <v>612</v>
      </c>
      <c r="BK60" s="63"/>
      <c r="BL60" s="63"/>
      <c r="BM60" s="63"/>
      <c r="BN60" s="66" t="s">
        <v>638</v>
      </c>
      <c r="BO60" s="66"/>
      <c r="BP60" s="66">
        <v>3113632136</v>
      </c>
      <c r="BQ60" s="66" t="s">
        <v>459</v>
      </c>
      <c r="BR60" s="63" t="s">
        <v>2432</v>
      </c>
      <c r="BS60" s="66" t="s">
        <v>846</v>
      </c>
      <c r="BT60" s="66">
        <v>12</v>
      </c>
      <c r="BU60" s="75">
        <v>44387</v>
      </c>
      <c r="BV60" s="75">
        <v>45847</v>
      </c>
      <c r="BW60" s="66" t="s">
        <v>2435</v>
      </c>
      <c r="BX60" s="75">
        <v>45847</v>
      </c>
      <c r="BY60" s="75" t="s">
        <v>2425</v>
      </c>
      <c r="BZ60" s="75" t="s">
        <v>2425</v>
      </c>
      <c r="CA60" s="75"/>
      <c r="CB60" s="73">
        <v>45474</v>
      </c>
      <c r="CC60" s="73">
        <v>45483</v>
      </c>
      <c r="CD60" s="63" t="s">
        <v>362</v>
      </c>
      <c r="CE60" s="63" t="s">
        <v>1937</v>
      </c>
      <c r="CF60" s="66">
        <v>1037572683</v>
      </c>
      <c r="CG60" s="66" t="s">
        <v>870</v>
      </c>
      <c r="CH60" s="72" t="s">
        <v>2682</v>
      </c>
      <c r="CI60" s="66" t="s">
        <v>459</v>
      </c>
      <c r="CJ60" s="66" t="s">
        <v>441</v>
      </c>
      <c r="CK60" s="66">
        <v>3104122253</v>
      </c>
      <c r="CL60" s="63"/>
      <c r="CM60" s="66"/>
      <c r="CN60" s="63"/>
      <c r="CO60" s="63"/>
      <c r="CP60" s="66"/>
      <c r="CQ60" s="66"/>
      <c r="CR60" s="63"/>
      <c r="CS60" s="66"/>
      <c r="CT60" s="66"/>
      <c r="CU60" s="63"/>
      <c r="CV60" s="66"/>
      <c r="CW60" s="66"/>
      <c r="CX60" s="63"/>
      <c r="CY60" s="63"/>
      <c r="CZ60" s="63"/>
      <c r="DA60" s="63"/>
      <c r="DB60" s="63"/>
      <c r="DC60" s="63"/>
      <c r="DD60" s="63"/>
      <c r="DE60" s="63"/>
      <c r="DF60" s="63"/>
      <c r="DG60" s="63"/>
      <c r="DH60" s="63"/>
      <c r="DI60" s="63"/>
      <c r="DJ60" s="63"/>
      <c r="DK60" s="63"/>
      <c r="DL60" s="63"/>
      <c r="DM60" s="63"/>
      <c r="DN60" s="63"/>
      <c r="DO60" s="63"/>
      <c r="DP60" s="63"/>
      <c r="DQ60" s="63"/>
      <c r="DR60" s="66" t="s">
        <v>362</v>
      </c>
      <c r="DS60" s="66">
        <v>42789843</v>
      </c>
      <c r="DT60" s="63" t="s">
        <v>1937</v>
      </c>
      <c r="DU60" s="66" t="s">
        <v>1323</v>
      </c>
      <c r="DV60" s="74">
        <v>1</v>
      </c>
      <c r="DW60" s="66" t="s">
        <v>1324</v>
      </c>
      <c r="DX60" s="66"/>
      <c r="DY60" s="66">
        <v>3128509136</v>
      </c>
      <c r="DZ60" s="66"/>
      <c r="EA60" s="66" t="s">
        <v>2764</v>
      </c>
      <c r="EB60" s="66" t="s">
        <v>1281</v>
      </c>
      <c r="EC60" s="66" t="s">
        <v>446</v>
      </c>
      <c r="ED60" s="72" t="s">
        <v>2683</v>
      </c>
      <c r="EE60" s="66" t="s">
        <v>1323</v>
      </c>
      <c r="EF60" s="63">
        <v>42789843</v>
      </c>
      <c r="EG60" s="63" t="s">
        <v>1841</v>
      </c>
      <c r="EH60" s="66" t="s">
        <v>1666</v>
      </c>
      <c r="EI60" s="66" t="s">
        <v>1667</v>
      </c>
      <c r="EJ60" s="66">
        <v>33364308227</v>
      </c>
      <c r="EK60" s="66">
        <v>19</v>
      </c>
      <c r="EL60" s="66" t="s">
        <v>2886</v>
      </c>
      <c r="EM60" s="66"/>
      <c r="EN60" s="66"/>
      <c r="EO60" s="66"/>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t="s">
        <v>2436</v>
      </c>
      <c r="HY60" s="63" t="s">
        <v>2425</v>
      </c>
      <c r="HZ60" s="63" t="s">
        <v>2437</v>
      </c>
      <c r="IA60" s="63" t="s">
        <v>2425</v>
      </c>
      <c r="IB60" s="63" t="s">
        <v>2425</v>
      </c>
      <c r="IC60" s="63" t="s">
        <v>2425</v>
      </c>
      <c r="ID60" s="63" t="s">
        <v>2438</v>
      </c>
      <c r="IE60" s="63" t="s">
        <v>2425</v>
      </c>
      <c r="IF60" s="63" t="s">
        <v>2425</v>
      </c>
      <c r="IG60" s="63" t="s">
        <v>2425</v>
      </c>
      <c r="IH60" s="63" t="s">
        <v>2425</v>
      </c>
      <c r="II60" s="63" t="s">
        <v>2437</v>
      </c>
      <c r="IJ60" s="63" t="s">
        <v>2437</v>
      </c>
      <c r="IK60" s="63" t="s">
        <v>2437</v>
      </c>
      <c r="IL60" s="63" t="s">
        <v>2437</v>
      </c>
      <c r="IM60" s="63" t="s">
        <v>2425</v>
      </c>
      <c r="IN60" s="63" t="s">
        <v>2425</v>
      </c>
      <c r="IO60" s="63" t="s">
        <v>2437</v>
      </c>
      <c r="IP60" s="63" t="s">
        <v>2425</v>
      </c>
      <c r="IQ60" s="63" t="s">
        <v>2425</v>
      </c>
      <c r="IR60" s="63" t="s">
        <v>2425</v>
      </c>
      <c r="IS60" s="63" t="s">
        <v>2425</v>
      </c>
      <c r="IT60" s="63" t="s">
        <v>2437</v>
      </c>
      <c r="IU60" s="63" t="s">
        <v>2437</v>
      </c>
      <c r="IV60" s="63" t="s">
        <v>2437</v>
      </c>
      <c r="IW60" s="63" t="s">
        <v>2425</v>
      </c>
      <c r="IX60" s="63" t="s">
        <v>2425</v>
      </c>
      <c r="IY60" s="63" t="s">
        <v>2437</v>
      </c>
      <c r="IZ60" s="63" t="s">
        <v>2425</v>
      </c>
      <c r="JA60" s="63" t="s">
        <v>2437</v>
      </c>
      <c r="JB60" s="63" t="s">
        <v>2425</v>
      </c>
      <c r="JC60" s="63" t="s">
        <v>2444</v>
      </c>
      <c r="JD60" s="63" t="s">
        <v>2437</v>
      </c>
      <c r="JE60" s="63" t="s">
        <v>2445</v>
      </c>
      <c r="JF60" s="63"/>
      <c r="JG60" s="63"/>
    </row>
    <row r="61" spans="1:267" s="65" customFormat="1" ht="16.5" customHeight="1" x14ac:dyDescent="0.25">
      <c r="A61" s="71">
        <v>469</v>
      </c>
      <c r="B61" s="63">
        <v>51579917</v>
      </c>
      <c r="C61" s="66" t="s">
        <v>2918</v>
      </c>
      <c r="D61" s="63">
        <v>469</v>
      </c>
      <c r="E61" s="64">
        <v>100680</v>
      </c>
      <c r="F61" s="64">
        <v>101984</v>
      </c>
      <c r="G61" s="64">
        <v>208960</v>
      </c>
      <c r="H61" s="64" t="s">
        <v>2431</v>
      </c>
      <c r="I61" s="63" t="s">
        <v>2424</v>
      </c>
      <c r="J61" s="63">
        <v>901114787</v>
      </c>
      <c r="K61" s="63" t="s">
        <v>2868</v>
      </c>
      <c r="L61" s="63"/>
      <c r="M61" s="63"/>
      <c r="N61" s="63" t="s">
        <v>2425</v>
      </c>
      <c r="O61" s="63" t="s">
        <v>2425</v>
      </c>
      <c r="P61" s="63" t="s">
        <v>2425</v>
      </c>
      <c r="Q61" s="63" t="s">
        <v>2445</v>
      </c>
      <c r="R61" s="63" t="s">
        <v>3483</v>
      </c>
      <c r="S61" s="63" t="s">
        <v>352</v>
      </c>
      <c r="T61" s="66">
        <v>20</v>
      </c>
      <c r="U61" s="63" t="s">
        <v>355</v>
      </c>
      <c r="V61" s="63">
        <v>10082384</v>
      </c>
      <c r="W61" s="63" t="s">
        <v>356</v>
      </c>
      <c r="X61" s="63" t="s">
        <v>2426</v>
      </c>
      <c r="Y61" s="63" t="s">
        <v>2425</v>
      </c>
      <c r="Z61" s="63" t="s">
        <v>361</v>
      </c>
      <c r="AA61" s="63"/>
      <c r="AB61" s="63"/>
      <c r="AC61" s="63"/>
      <c r="AD61" s="63" t="s">
        <v>362</v>
      </c>
      <c r="AE61" s="63" t="s">
        <v>1937</v>
      </c>
      <c r="AF61" s="63">
        <v>51579917</v>
      </c>
      <c r="AG61" s="63" t="s">
        <v>2166</v>
      </c>
      <c r="AH61" s="63" t="s">
        <v>2167</v>
      </c>
      <c r="AI61" s="63" t="s">
        <v>2373</v>
      </c>
      <c r="AJ61" s="68">
        <v>1553200</v>
      </c>
      <c r="AK61" s="63"/>
      <c r="AL61" s="63"/>
      <c r="AM61" s="63"/>
      <c r="AN61" s="63"/>
      <c r="AO61" s="69">
        <f t="shared" si="4"/>
        <v>1553200</v>
      </c>
      <c r="AP61" s="63" t="s">
        <v>428</v>
      </c>
      <c r="AQ61" s="63" t="s">
        <v>429</v>
      </c>
      <c r="AR61" s="63" t="s">
        <v>2427</v>
      </c>
      <c r="AS61" s="63">
        <v>8</v>
      </c>
      <c r="AT61" s="63"/>
      <c r="AU61" s="63">
        <v>124256</v>
      </c>
      <c r="AV61" s="63">
        <v>0</v>
      </c>
      <c r="AW61" s="71">
        <v>0</v>
      </c>
      <c r="AX61" s="63">
        <v>1.74</v>
      </c>
      <c r="AY61" s="71">
        <f t="shared" si="6"/>
        <v>27025.679999999997</v>
      </c>
      <c r="AZ61" s="63">
        <f t="shared" si="5"/>
        <v>6.26</v>
      </c>
      <c r="BA61" s="71">
        <f t="shared" si="7"/>
        <v>97230.32</v>
      </c>
      <c r="BB61" s="63">
        <v>0</v>
      </c>
      <c r="BC61" s="66" t="s">
        <v>2451</v>
      </c>
      <c r="BD61" s="68">
        <v>1000000</v>
      </c>
      <c r="BE61" s="68">
        <v>0</v>
      </c>
      <c r="BF61" s="63" t="s">
        <v>436</v>
      </c>
      <c r="BG61" s="63" t="s">
        <v>575</v>
      </c>
      <c r="BH61" s="63" t="s">
        <v>441</v>
      </c>
      <c r="BI61" s="72" t="s">
        <v>2682</v>
      </c>
      <c r="BJ61" s="63" t="s">
        <v>723</v>
      </c>
      <c r="BK61" s="63"/>
      <c r="BL61" s="63"/>
      <c r="BM61" s="63"/>
      <c r="BN61" s="63" t="s">
        <v>814</v>
      </c>
      <c r="BO61" s="63"/>
      <c r="BP61" s="63">
        <v>3127597084</v>
      </c>
      <c r="BQ61" s="63" t="s">
        <v>575</v>
      </c>
      <c r="BR61" s="63" t="s">
        <v>2432</v>
      </c>
      <c r="BS61" s="63" t="s">
        <v>846</v>
      </c>
      <c r="BT61" s="63">
        <v>12</v>
      </c>
      <c r="BU61" s="73">
        <v>44439</v>
      </c>
      <c r="BV61" s="73">
        <v>45534</v>
      </c>
      <c r="BW61" s="63" t="s">
        <v>2435</v>
      </c>
      <c r="BX61" s="73">
        <v>45534</v>
      </c>
      <c r="BY61" s="73"/>
      <c r="BZ61" s="73"/>
      <c r="CA61" s="73"/>
      <c r="CB61" s="73">
        <v>45474</v>
      </c>
      <c r="CC61" s="73">
        <v>45504</v>
      </c>
      <c r="CD61" s="63" t="s">
        <v>362</v>
      </c>
      <c r="CE61" s="63" t="s">
        <v>1937</v>
      </c>
      <c r="CF61" s="63">
        <v>32243563</v>
      </c>
      <c r="CG61" s="63" t="s">
        <v>1000</v>
      </c>
      <c r="CH61" s="72" t="s">
        <v>2682</v>
      </c>
      <c r="CI61" s="63" t="s">
        <v>1164</v>
      </c>
      <c r="CJ61" s="63" t="s">
        <v>441</v>
      </c>
      <c r="CK61" s="63">
        <v>3008734437</v>
      </c>
      <c r="CL61" s="63"/>
      <c r="CM61" s="77" t="s">
        <v>2625</v>
      </c>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6" t="s">
        <v>362</v>
      </c>
      <c r="DS61" s="63">
        <v>70059498</v>
      </c>
      <c r="DT61" s="63" t="s">
        <v>1937</v>
      </c>
      <c r="DU61" s="63" t="s">
        <v>1600</v>
      </c>
      <c r="DV61" s="74">
        <v>1</v>
      </c>
      <c r="DW61" s="63" t="s">
        <v>1601</v>
      </c>
      <c r="DX61" s="63">
        <v>3013371744</v>
      </c>
      <c r="DY61" s="63">
        <v>3206249278</v>
      </c>
      <c r="DZ61" s="63">
        <v>3103708634</v>
      </c>
      <c r="EA61" s="63" t="s">
        <v>2776</v>
      </c>
      <c r="EB61" s="63" t="s">
        <v>1281</v>
      </c>
      <c r="EC61" s="63" t="s">
        <v>481</v>
      </c>
      <c r="ED61" s="72" t="s">
        <v>2685</v>
      </c>
      <c r="EE61" s="63" t="s">
        <v>1806</v>
      </c>
      <c r="EF61" s="63">
        <v>70059498</v>
      </c>
      <c r="EG61" s="63" t="s">
        <v>1841</v>
      </c>
      <c r="EH61" s="63" t="s">
        <v>1666</v>
      </c>
      <c r="EI61" s="63" t="s">
        <v>1667</v>
      </c>
      <c r="EJ61" s="63">
        <v>10382326943</v>
      </c>
      <c r="EK61" s="63">
        <v>10</v>
      </c>
      <c r="EL61" s="66" t="s">
        <v>2889</v>
      </c>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t="s">
        <v>2436</v>
      </c>
      <c r="HY61" s="63" t="s">
        <v>2425</v>
      </c>
      <c r="HZ61" s="63" t="s">
        <v>2437</v>
      </c>
      <c r="IA61" s="63" t="s">
        <v>2425</v>
      </c>
      <c r="IB61" s="63" t="s">
        <v>2425</v>
      </c>
      <c r="IC61" s="63" t="s">
        <v>2425</v>
      </c>
      <c r="ID61" s="63" t="s">
        <v>2438</v>
      </c>
      <c r="IE61" s="63" t="s">
        <v>2425</v>
      </c>
      <c r="IF61" s="63" t="s">
        <v>2425</v>
      </c>
      <c r="IG61" s="63" t="s">
        <v>2425</v>
      </c>
      <c r="IH61" s="63" t="s">
        <v>2425</v>
      </c>
      <c r="II61" s="63" t="s">
        <v>2437</v>
      </c>
      <c r="IJ61" s="63" t="s">
        <v>2437</v>
      </c>
      <c r="IK61" s="63" t="s">
        <v>2437</v>
      </c>
      <c r="IL61" s="63" t="s">
        <v>2437</v>
      </c>
      <c r="IM61" s="63" t="s">
        <v>2425</v>
      </c>
      <c r="IN61" s="63" t="s">
        <v>2425</v>
      </c>
      <c r="IO61" s="63" t="s">
        <v>2437</v>
      </c>
      <c r="IP61" s="63" t="s">
        <v>2425</v>
      </c>
      <c r="IQ61" s="63" t="s">
        <v>2425</v>
      </c>
      <c r="IR61" s="63" t="s">
        <v>2425</v>
      </c>
      <c r="IS61" s="63" t="s">
        <v>2425</v>
      </c>
      <c r="IT61" s="63" t="s">
        <v>2437</v>
      </c>
      <c r="IU61" s="63" t="s">
        <v>2437</v>
      </c>
      <c r="IV61" s="63" t="s">
        <v>2437</v>
      </c>
      <c r="IW61" s="63" t="s">
        <v>2425</v>
      </c>
      <c r="IX61" s="63" t="s">
        <v>2425</v>
      </c>
      <c r="IY61" s="63" t="s">
        <v>2437</v>
      </c>
      <c r="IZ61" s="63" t="s">
        <v>2425</v>
      </c>
      <c r="JA61" s="63" t="s">
        <v>2437</v>
      </c>
      <c r="JB61" s="63" t="s">
        <v>2425</v>
      </c>
      <c r="JC61" s="63" t="s">
        <v>2444</v>
      </c>
      <c r="JD61" s="63" t="s">
        <v>2437</v>
      </c>
      <c r="JE61" s="63" t="s">
        <v>2445</v>
      </c>
      <c r="JF61" s="63"/>
      <c r="JG61" s="63"/>
    </row>
    <row r="62" spans="1:267" s="65" customFormat="1" ht="16.5" customHeight="1" x14ac:dyDescent="0.25">
      <c r="A62" s="80">
        <v>480</v>
      </c>
      <c r="B62" s="66">
        <v>1037576241</v>
      </c>
      <c r="C62" s="66" t="s">
        <v>2918</v>
      </c>
      <c r="D62" s="66">
        <v>480</v>
      </c>
      <c r="E62" s="64">
        <v>100683</v>
      </c>
      <c r="F62" s="64">
        <v>101987</v>
      </c>
      <c r="G62" s="64">
        <v>208963</v>
      </c>
      <c r="H62" s="64" t="s">
        <v>2431</v>
      </c>
      <c r="I62" s="63" t="s">
        <v>2424</v>
      </c>
      <c r="J62" s="63">
        <v>901114787</v>
      </c>
      <c r="K62" s="63" t="s">
        <v>2868</v>
      </c>
      <c r="L62" s="63"/>
      <c r="M62" s="63"/>
      <c r="N62" s="63" t="s">
        <v>2425</v>
      </c>
      <c r="O62" s="63" t="s">
        <v>2425</v>
      </c>
      <c r="P62" s="63" t="s">
        <v>2425</v>
      </c>
      <c r="Q62" s="63" t="s">
        <v>2445</v>
      </c>
      <c r="R62" s="63" t="s">
        <v>3483</v>
      </c>
      <c r="S62" s="66" t="s">
        <v>352</v>
      </c>
      <c r="T62" s="66">
        <v>20</v>
      </c>
      <c r="U62" s="63" t="s">
        <v>355</v>
      </c>
      <c r="V62" s="63">
        <v>10082252</v>
      </c>
      <c r="W62" s="66" t="s">
        <v>356</v>
      </c>
      <c r="X62" s="63" t="s">
        <v>2426</v>
      </c>
      <c r="Y62" s="63" t="s">
        <v>2425</v>
      </c>
      <c r="Z62" s="63" t="s">
        <v>361</v>
      </c>
      <c r="AA62" s="63"/>
      <c r="AB62" s="63"/>
      <c r="AC62" s="63"/>
      <c r="AD62" s="63" t="s">
        <v>362</v>
      </c>
      <c r="AE62" s="63" t="s">
        <v>1937</v>
      </c>
      <c r="AF62" s="66">
        <v>1037576241</v>
      </c>
      <c r="AG62" s="66" t="s">
        <v>2068</v>
      </c>
      <c r="AH62" s="63" t="s">
        <v>2069</v>
      </c>
      <c r="AI62" s="63" t="s">
        <v>2320</v>
      </c>
      <c r="AJ62" s="70">
        <v>3106411</v>
      </c>
      <c r="AK62" s="66"/>
      <c r="AL62" s="63"/>
      <c r="AM62" s="66"/>
      <c r="AN62" s="63"/>
      <c r="AO62" s="69">
        <f t="shared" si="4"/>
        <v>3106411</v>
      </c>
      <c r="AP62" s="63" t="s">
        <v>428</v>
      </c>
      <c r="AQ62" s="63" t="s">
        <v>429</v>
      </c>
      <c r="AR62" s="63" t="s">
        <v>2427</v>
      </c>
      <c r="AS62" s="66">
        <v>10</v>
      </c>
      <c r="AT62" s="63"/>
      <c r="AU62" s="66">
        <v>310641</v>
      </c>
      <c r="AV62" s="63">
        <v>0</v>
      </c>
      <c r="AW62" s="71">
        <v>0</v>
      </c>
      <c r="AX62" s="63">
        <v>1.74</v>
      </c>
      <c r="AY62" s="71">
        <f t="shared" si="6"/>
        <v>54051.551399999997</v>
      </c>
      <c r="AZ62" s="63">
        <f t="shared" si="5"/>
        <v>8.26</v>
      </c>
      <c r="BA62" s="71">
        <f t="shared" si="7"/>
        <v>256589.54859999998</v>
      </c>
      <c r="BB62" s="63">
        <v>0</v>
      </c>
      <c r="BC62" s="66" t="s">
        <v>2451</v>
      </c>
      <c r="BD62" s="68">
        <v>1000000</v>
      </c>
      <c r="BE62" s="68">
        <v>0</v>
      </c>
      <c r="BF62" s="66" t="s">
        <v>436</v>
      </c>
      <c r="BG62" s="66" t="s">
        <v>466</v>
      </c>
      <c r="BH62" s="66" t="s">
        <v>441</v>
      </c>
      <c r="BI62" s="72" t="s">
        <v>2682</v>
      </c>
      <c r="BJ62" s="66" t="s">
        <v>634</v>
      </c>
      <c r="BK62" s="63"/>
      <c r="BL62" s="63"/>
      <c r="BM62" s="63"/>
      <c r="BN62" s="66" t="s">
        <v>648</v>
      </c>
      <c r="BO62" s="66"/>
      <c r="BP62" s="66">
        <v>3164486737</v>
      </c>
      <c r="BQ62" s="66" t="s">
        <v>466</v>
      </c>
      <c r="BR62" s="63" t="s">
        <v>2432</v>
      </c>
      <c r="BS62" s="66" t="s">
        <v>846</v>
      </c>
      <c r="BT62" s="66">
        <v>12</v>
      </c>
      <c r="BU62" s="75">
        <v>44473</v>
      </c>
      <c r="BV62" s="75">
        <v>45568</v>
      </c>
      <c r="BW62" s="66" t="s">
        <v>2435</v>
      </c>
      <c r="BX62" s="75">
        <v>45568</v>
      </c>
      <c r="BY62" s="75" t="s">
        <v>2425</v>
      </c>
      <c r="BZ62" s="75" t="s">
        <v>2425</v>
      </c>
      <c r="CA62" s="75"/>
      <c r="CB62" s="73">
        <v>45474</v>
      </c>
      <c r="CC62" s="73">
        <v>45477</v>
      </c>
      <c r="CD62" s="63" t="s">
        <v>362</v>
      </c>
      <c r="CE62" s="63" t="s">
        <v>1937</v>
      </c>
      <c r="CF62" s="66">
        <v>71780078</v>
      </c>
      <c r="CG62" s="66" t="s">
        <v>877</v>
      </c>
      <c r="CH62" s="72" t="s">
        <v>2682</v>
      </c>
      <c r="CI62" s="66" t="s">
        <v>1053</v>
      </c>
      <c r="CJ62" s="66" t="s">
        <v>441</v>
      </c>
      <c r="CK62" s="66">
        <v>3215724003</v>
      </c>
      <c r="CL62" s="63"/>
      <c r="CM62" s="66"/>
      <c r="CN62" s="63"/>
      <c r="CO62" s="63"/>
      <c r="CP62" s="66"/>
      <c r="CQ62" s="66"/>
      <c r="CR62" s="63"/>
      <c r="CS62" s="66"/>
      <c r="CT62" s="66"/>
      <c r="CU62" s="63"/>
      <c r="CV62" s="66"/>
      <c r="CW62" s="66"/>
      <c r="CX62" s="63"/>
      <c r="CY62" s="63"/>
      <c r="CZ62" s="63"/>
      <c r="DA62" s="63"/>
      <c r="DB62" s="63"/>
      <c r="DC62" s="63"/>
      <c r="DD62" s="63"/>
      <c r="DE62" s="63"/>
      <c r="DF62" s="63"/>
      <c r="DG62" s="63"/>
      <c r="DH62" s="63"/>
      <c r="DI62" s="63"/>
      <c r="DJ62" s="63"/>
      <c r="DK62" s="63"/>
      <c r="DL62" s="63"/>
      <c r="DM62" s="63"/>
      <c r="DN62" s="63"/>
      <c r="DO62" s="63"/>
      <c r="DP62" s="63"/>
      <c r="DQ62" s="63"/>
      <c r="DR62" s="66" t="s">
        <v>362</v>
      </c>
      <c r="DS62" s="66">
        <v>71637335</v>
      </c>
      <c r="DT62" s="63" t="s">
        <v>1937</v>
      </c>
      <c r="DU62" s="66" t="s">
        <v>1337</v>
      </c>
      <c r="DV62" s="74">
        <v>1</v>
      </c>
      <c r="DW62" s="66" t="s">
        <v>2490</v>
      </c>
      <c r="DX62" s="66"/>
      <c r="DY62" s="66">
        <v>3104761941</v>
      </c>
      <c r="DZ62" s="66"/>
      <c r="EA62" s="66" t="s">
        <v>2778</v>
      </c>
      <c r="EB62" s="66" t="s">
        <v>1281</v>
      </c>
      <c r="EC62" s="66" t="s">
        <v>481</v>
      </c>
      <c r="ED62" s="72" t="s">
        <v>2685</v>
      </c>
      <c r="EE62" s="66" t="s">
        <v>1691</v>
      </c>
      <c r="EF62" s="63">
        <v>71637335</v>
      </c>
      <c r="EG62" s="63" t="s">
        <v>1841</v>
      </c>
      <c r="EH62" s="66" t="s">
        <v>1666</v>
      </c>
      <c r="EI62" s="66" t="s">
        <v>1667</v>
      </c>
      <c r="EJ62" s="66">
        <v>10052600042</v>
      </c>
      <c r="EK62" s="66">
        <v>14</v>
      </c>
      <c r="EL62" s="66" t="s">
        <v>2885</v>
      </c>
      <c r="EM62" s="66"/>
      <c r="EN62" s="66"/>
      <c r="EO62" s="66"/>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t="s">
        <v>2436</v>
      </c>
      <c r="HY62" s="63" t="s">
        <v>2425</v>
      </c>
      <c r="HZ62" s="63" t="s">
        <v>2437</v>
      </c>
      <c r="IA62" s="63" t="s">
        <v>2425</v>
      </c>
      <c r="IB62" s="63" t="s">
        <v>2425</v>
      </c>
      <c r="IC62" s="63" t="s">
        <v>2425</v>
      </c>
      <c r="ID62" s="63" t="s">
        <v>2438</v>
      </c>
      <c r="IE62" s="63" t="s">
        <v>2425</v>
      </c>
      <c r="IF62" s="63" t="s">
        <v>2425</v>
      </c>
      <c r="IG62" s="63" t="s">
        <v>2425</v>
      </c>
      <c r="IH62" s="63" t="s">
        <v>2425</v>
      </c>
      <c r="II62" s="63" t="s">
        <v>2437</v>
      </c>
      <c r="IJ62" s="63" t="s">
        <v>2437</v>
      </c>
      <c r="IK62" s="63" t="s">
        <v>2437</v>
      </c>
      <c r="IL62" s="63" t="s">
        <v>2437</v>
      </c>
      <c r="IM62" s="63" t="s">
        <v>2425</v>
      </c>
      <c r="IN62" s="63" t="s">
        <v>2425</v>
      </c>
      <c r="IO62" s="63" t="s">
        <v>2437</v>
      </c>
      <c r="IP62" s="63" t="s">
        <v>2425</v>
      </c>
      <c r="IQ62" s="63" t="s">
        <v>2425</v>
      </c>
      <c r="IR62" s="63" t="s">
        <v>2425</v>
      </c>
      <c r="IS62" s="63" t="s">
        <v>2425</v>
      </c>
      <c r="IT62" s="63" t="s">
        <v>2437</v>
      </c>
      <c r="IU62" s="63" t="s">
        <v>2437</v>
      </c>
      <c r="IV62" s="63" t="s">
        <v>2437</v>
      </c>
      <c r="IW62" s="63" t="s">
        <v>2425</v>
      </c>
      <c r="IX62" s="63" t="s">
        <v>2425</v>
      </c>
      <c r="IY62" s="63" t="s">
        <v>2437</v>
      </c>
      <c r="IZ62" s="63" t="s">
        <v>2425</v>
      </c>
      <c r="JA62" s="63" t="s">
        <v>2437</v>
      </c>
      <c r="JB62" s="63" t="s">
        <v>2425</v>
      </c>
      <c r="JC62" s="63" t="s">
        <v>2444</v>
      </c>
      <c r="JD62" s="63" t="s">
        <v>2437</v>
      </c>
      <c r="JE62" s="63" t="s">
        <v>2445</v>
      </c>
      <c r="JF62" s="63"/>
      <c r="JG62" s="63"/>
    </row>
    <row r="63" spans="1:267" s="65" customFormat="1" ht="16.5" customHeight="1" x14ac:dyDescent="0.25">
      <c r="A63" s="80">
        <v>490</v>
      </c>
      <c r="B63" s="66">
        <v>1037612218</v>
      </c>
      <c r="C63" s="66" t="s">
        <v>2918</v>
      </c>
      <c r="D63" s="66">
        <v>490</v>
      </c>
      <c r="E63" s="64">
        <v>100684</v>
      </c>
      <c r="F63" s="64">
        <v>101988</v>
      </c>
      <c r="G63" s="64">
        <v>208964</v>
      </c>
      <c r="H63" s="64" t="s">
        <v>2431</v>
      </c>
      <c r="I63" s="63" t="s">
        <v>2424</v>
      </c>
      <c r="J63" s="63">
        <v>901114787</v>
      </c>
      <c r="K63" s="63" t="s">
        <v>2868</v>
      </c>
      <c r="L63" s="63"/>
      <c r="M63" s="63"/>
      <c r="N63" s="63" t="s">
        <v>2425</v>
      </c>
      <c r="O63" s="63" t="s">
        <v>2425</v>
      </c>
      <c r="P63" s="63" t="s">
        <v>2926</v>
      </c>
      <c r="Q63" s="63" t="s">
        <v>2445</v>
      </c>
      <c r="R63" s="63" t="s">
        <v>3483</v>
      </c>
      <c r="S63" s="66" t="s">
        <v>352</v>
      </c>
      <c r="T63" s="66">
        <v>20</v>
      </c>
      <c r="U63" s="63" t="s">
        <v>355</v>
      </c>
      <c r="V63" s="63">
        <v>10082253</v>
      </c>
      <c r="W63" s="66" t="s">
        <v>356</v>
      </c>
      <c r="X63" s="63" t="s">
        <v>2426</v>
      </c>
      <c r="Y63" s="63" t="s">
        <v>2425</v>
      </c>
      <c r="Z63" s="63" t="s">
        <v>361</v>
      </c>
      <c r="AA63" s="63"/>
      <c r="AB63" s="63"/>
      <c r="AC63" s="63"/>
      <c r="AD63" s="63" t="s">
        <v>362</v>
      </c>
      <c r="AE63" s="63" t="s">
        <v>1937</v>
      </c>
      <c r="AF63" s="66">
        <v>1037612218</v>
      </c>
      <c r="AG63" s="66" t="s">
        <v>2070</v>
      </c>
      <c r="AH63" s="63" t="s">
        <v>2071</v>
      </c>
      <c r="AI63" s="63" t="s">
        <v>2321</v>
      </c>
      <c r="AJ63" s="70">
        <v>2628502</v>
      </c>
      <c r="AK63" s="66"/>
      <c r="AL63" s="63"/>
      <c r="AM63" s="66"/>
      <c r="AN63" s="63"/>
      <c r="AO63" s="69">
        <f t="shared" si="4"/>
        <v>2628502</v>
      </c>
      <c r="AP63" s="63" t="s">
        <v>428</v>
      </c>
      <c r="AQ63" s="63" t="s">
        <v>429</v>
      </c>
      <c r="AR63" s="63" t="s">
        <v>2427</v>
      </c>
      <c r="AS63" s="66">
        <v>10</v>
      </c>
      <c r="AT63" s="63"/>
      <c r="AU63" s="66">
        <v>262850</v>
      </c>
      <c r="AV63" s="63">
        <v>0</v>
      </c>
      <c r="AW63" s="71">
        <v>0</v>
      </c>
      <c r="AX63" s="63">
        <v>1.74</v>
      </c>
      <c r="AY63" s="71">
        <f t="shared" si="6"/>
        <v>45735.934799999995</v>
      </c>
      <c r="AZ63" s="63">
        <f t="shared" si="5"/>
        <v>8.26</v>
      </c>
      <c r="BA63" s="71">
        <f t="shared" si="7"/>
        <v>217114.26519999999</v>
      </c>
      <c r="BB63" s="63">
        <v>0</v>
      </c>
      <c r="BC63" s="66" t="s">
        <v>2451</v>
      </c>
      <c r="BD63" s="68">
        <v>1000000</v>
      </c>
      <c r="BE63" s="68">
        <v>0</v>
      </c>
      <c r="BF63" s="66" t="s">
        <v>436</v>
      </c>
      <c r="BG63" s="66" t="s">
        <v>467</v>
      </c>
      <c r="BH63" s="66" t="s">
        <v>441</v>
      </c>
      <c r="BI63" s="72" t="s">
        <v>2682</v>
      </c>
      <c r="BJ63" s="66" t="s">
        <v>612</v>
      </c>
      <c r="BK63" s="63"/>
      <c r="BL63" s="63"/>
      <c r="BM63" s="63"/>
      <c r="BN63" s="66" t="s">
        <v>649</v>
      </c>
      <c r="BO63" s="66"/>
      <c r="BP63" s="66">
        <v>3245808072</v>
      </c>
      <c r="BQ63" s="66" t="s">
        <v>467</v>
      </c>
      <c r="BR63" s="63" t="s">
        <v>2432</v>
      </c>
      <c r="BS63" s="66" t="s">
        <v>846</v>
      </c>
      <c r="BT63" s="66">
        <v>12</v>
      </c>
      <c r="BU63" s="75">
        <v>44502</v>
      </c>
      <c r="BV63" s="75">
        <v>45597</v>
      </c>
      <c r="BW63" s="66" t="s">
        <v>2435</v>
      </c>
      <c r="BX63" s="75">
        <v>45597</v>
      </c>
      <c r="BY63" s="75" t="s">
        <v>2425</v>
      </c>
      <c r="BZ63" s="75" t="s">
        <v>2425</v>
      </c>
      <c r="CA63" s="75"/>
      <c r="CB63" s="73">
        <v>45474</v>
      </c>
      <c r="CC63" s="73">
        <v>45475</v>
      </c>
      <c r="CD63" s="63" t="s">
        <v>362</v>
      </c>
      <c r="CE63" s="63" t="s">
        <v>1937</v>
      </c>
      <c r="CF63" s="66">
        <v>1037652649</v>
      </c>
      <c r="CG63" s="66" t="s">
        <v>878</v>
      </c>
      <c r="CH63" s="72" t="s">
        <v>2682</v>
      </c>
      <c r="CI63" s="66" t="s">
        <v>1054</v>
      </c>
      <c r="CJ63" s="66" t="s">
        <v>441</v>
      </c>
      <c r="CK63" s="66">
        <v>3175490159</v>
      </c>
      <c r="CL63" s="63"/>
      <c r="CM63" s="66" t="s">
        <v>2588</v>
      </c>
      <c r="CN63" s="66" t="s">
        <v>363</v>
      </c>
      <c r="CO63" s="63" t="s">
        <v>1937</v>
      </c>
      <c r="CP63" s="66">
        <v>901408362</v>
      </c>
      <c r="CQ63" s="66" t="s">
        <v>1195</v>
      </c>
      <c r="CR63" s="72" t="s">
        <v>2685</v>
      </c>
      <c r="CS63" s="66" t="s">
        <v>1236</v>
      </c>
      <c r="CT63" s="66" t="s">
        <v>481</v>
      </c>
      <c r="CU63" s="66">
        <v>3175490159</v>
      </c>
      <c r="CV63" s="63"/>
      <c r="CW63" s="66" t="s">
        <v>1237</v>
      </c>
      <c r="CX63" s="63"/>
      <c r="CY63" s="63"/>
      <c r="CZ63" s="63"/>
      <c r="DA63" s="63"/>
      <c r="DB63" s="63"/>
      <c r="DC63" s="63"/>
      <c r="DD63" s="63"/>
      <c r="DE63" s="63"/>
      <c r="DF63" s="63"/>
      <c r="DG63" s="63"/>
      <c r="DH63" s="63"/>
      <c r="DI63" s="63"/>
      <c r="DJ63" s="63"/>
      <c r="DK63" s="63"/>
      <c r="DL63" s="63"/>
      <c r="DM63" s="63"/>
      <c r="DN63" s="63"/>
      <c r="DO63" s="63"/>
      <c r="DP63" s="63"/>
      <c r="DQ63" s="63"/>
      <c r="DR63" s="66" t="s">
        <v>362</v>
      </c>
      <c r="DS63" s="66">
        <v>98639441</v>
      </c>
      <c r="DT63" s="63" t="s">
        <v>1937</v>
      </c>
      <c r="DU63" s="66" t="s">
        <v>1338</v>
      </c>
      <c r="DV63" s="74">
        <v>1</v>
      </c>
      <c r="DW63" s="66" t="s">
        <v>1339</v>
      </c>
      <c r="DX63" s="66"/>
      <c r="DY63" s="66">
        <v>3196793424</v>
      </c>
      <c r="DZ63" s="66"/>
      <c r="EA63" s="66" t="s">
        <v>2757</v>
      </c>
      <c r="EB63" s="66" t="s">
        <v>1281</v>
      </c>
      <c r="EC63" s="66" t="s">
        <v>441</v>
      </c>
      <c r="ED63" s="72" t="s">
        <v>2682</v>
      </c>
      <c r="EE63" s="66" t="s">
        <v>1692</v>
      </c>
      <c r="EF63" s="63">
        <v>98639441</v>
      </c>
      <c r="EG63" s="63" t="s">
        <v>1841</v>
      </c>
      <c r="EH63" s="66" t="s">
        <v>1666</v>
      </c>
      <c r="EI63" s="66" t="s">
        <v>1667</v>
      </c>
      <c r="EJ63" s="66">
        <v>43649522252</v>
      </c>
      <c r="EK63" s="66">
        <v>10</v>
      </c>
      <c r="EL63" s="66" t="s">
        <v>2885</v>
      </c>
      <c r="EM63" s="66"/>
      <c r="EN63" s="66"/>
      <c r="EO63" s="66"/>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t="s">
        <v>2436</v>
      </c>
      <c r="HY63" s="63" t="s">
        <v>2425</v>
      </c>
      <c r="HZ63" s="63" t="s">
        <v>2437</v>
      </c>
      <c r="IA63" s="63" t="s">
        <v>2425</v>
      </c>
      <c r="IB63" s="63" t="s">
        <v>2425</v>
      </c>
      <c r="IC63" s="63" t="s">
        <v>2425</v>
      </c>
      <c r="ID63" s="63" t="s">
        <v>2438</v>
      </c>
      <c r="IE63" s="63" t="s">
        <v>2425</v>
      </c>
      <c r="IF63" s="63" t="s">
        <v>2425</v>
      </c>
      <c r="IG63" s="63" t="s">
        <v>2425</v>
      </c>
      <c r="IH63" s="63" t="s">
        <v>2425</v>
      </c>
      <c r="II63" s="63" t="s">
        <v>2437</v>
      </c>
      <c r="IJ63" s="63" t="s">
        <v>2437</v>
      </c>
      <c r="IK63" s="63" t="s">
        <v>2437</v>
      </c>
      <c r="IL63" s="63" t="s">
        <v>2437</v>
      </c>
      <c r="IM63" s="63" t="s">
        <v>2425</v>
      </c>
      <c r="IN63" s="63" t="s">
        <v>2425</v>
      </c>
      <c r="IO63" s="63" t="s">
        <v>2437</v>
      </c>
      <c r="IP63" s="63" t="s">
        <v>2425</v>
      </c>
      <c r="IQ63" s="63" t="s">
        <v>2425</v>
      </c>
      <c r="IR63" s="63" t="s">
        <v>2425</v>
      </c>
      <c r="IS63" s="63" t="s">
        <v>2425</v>
      </c>
      <c r="IT63" s="63" t="s">
        <v>2425</v>
      </c>
      <c r="IU63" s="63" t="s">
        <v>2437</v>
      </c>
      <c r="IV63" s="63" t="s">
        <v>2437</v>
      </c>
      <c r="IW63" s="63" t="s">
        <v>2425</v>
      </c>
      <c r="IX63" s="63" t="s">
        <v>2425</v>
      </c>
      <c r="IY63" s="63" t="s">
        <v>2437</v>
      </c>
      <c r="IZ63" s="63" t="s">
        <v>2425</v>
      </c>
      <c r="JA63" s="63" t="s">
        <v>2437</v>
      </c>
      <c r="JB63" s="63" t="s">
        <v>2425</v>
      </c>
      <c r="JC63" s="63" t="s">
        <v>2444</v>
      </c>
      <c r="JD63" s="63" t="s">
        <v>2437</v>
      </c>
      <c r="JE63" s="63" t="s">
        <v>2445</v>
      </c>
      <c r="JF63" s="63"/>
      <c r="JG63" s="63"/>
    </row>
    <row r="64" spans="1:267" s="65" customFormat="1" ht="16.5" customHeight="1" x14ac:dyDescent="0.25">
      <c r="A64" s="71">
        <v>539</v>
      </c>
      <c r="B64" s="63">
        <v>1042766</v>
      </c>
      <c r="C64" s="66" t="s">
        <v>2918</v>
      </c>
      <c r="D64" s="63">
        <v>539</v>
      </c>
      <c r="E64" s="64">
        <v>100693</v>
      </c>
      <c r="F64" s="64">
        <v>101997</v>
      </c>
      <c r="G64" s="64">
        <v>208973</v>
      </c>
      <c r="H64" s="64" t="s">
        <v>2431</v>
      </c>
      <c r="I64" s="63" t="s">
        <v>2424</v>
      </c>
      <c r="J64" s="63">
        <v>901114787</v>
      </c>
      <c r="K64" s="63" t="s">
        <v>2868</v>
      </c>
      <c r="L64" s="63"/>
      <c r="M64" s="63"/>
      <c r="N64" s="63" t="s">
        <v>2425</v>
      </c>
      <c r="O64" s="63" t="s">
        <v>2425</v>
      </c>
      <c r="P64" s="63" t="s">
        <v>2425</v>
      </c>
      <c r="Q64" s="63" t="s">
        <v>2445</v>
      </c>
      <c r="R64" s="63" t="s">
        <v>3483</v>
      </c>
      <c r="S64" s="63" t="s">
        <v>352</v>
      </c>
      <c r="T64" s="66">
        <v>20</v>
      </c>
      <c r="U64" s="63" t="s">
        <v>355</v>
      </c>
      <c r="V64" s="63">
        <v>10082387</v>
      </c>
      <c r="W64" s="63" t="s">
        <v>356</v>
      </c>
      <c r="X64" s="63" t="s">
        <v>2425</v>
      </c>
      <c r="Y64" s="63"/>
      <c r="Z64" s="63" t="s">
        <v>361</v>
      </c>
      <c r="AA64" s="63"/>
      <c r="AB64" s="63"/>
      <c r="AC64" s="63"/>
      <c r="AD64" s="63" t="s">
        <v>2633</v>
      </c>
      <c r="AE64" s="63" t="s">
        <v>2634</v>
      </c>
      <c r="AF64" s="63">
        <v>1042766</v>
      </c>
      <c r="AG64" s="63" t="s">
        <v>2168</v>
      </c>
      <c r="AH64" s="63" t="s">
        <v>2169</v>
      </c>
      <c r="AI64" s="63" t="s">
        <v>2374</v>
      </c>
      <c r="AJ64" s="68">
        <v>2472351</v>
      </c>
      <c r="AK64" s="63"/>
      <c r="AL64" s="63"/>
      <c r="AM64" s="63"/>
      <c r="AN64" s="63"/>
      <c r="AO64" s="69">
        <f t="shared" si="4"/>
        <v>2472351</v>
      </c>
      <c r="AP64" s="63" t="s">
        <v>428</v>
      </c>
      <c r="AQ64" s="63" t="s">
        <v>429</v>
      </c>
      <c r="AR64" s="63" t="s">
        <v>2427</v>
      </c>
      <c r="AS64" s="63">
        <v>10</v>
      </c>
      <c r="AT64" s="63"/>
      <c r="AU64" s="63">
        <v>247235</v>
      </c>
      <c r="AV64" s="63">
        <v>0</v>
      </c>
      <c r="AW64" s="71">
        <v>0</v>
      </c>
      <c r="AX64" s="63">
        <v>1.74</v>
      </c>
      <c r="AY64" s="71">
        <f t="shared" si="6"/>
        <v>43018.907399999996</v>
      </c>
      <c r="AZ64" s="63">
        <f t="shared" si="5"/>
        <v>8.26</v>
      </c>
      <c r="BA64" s="71">
        <f t="shared" si="7"/>
        <v>204216.19259999998</v>
      </c>
      <c r="BB64" s="63">
        <v>0</v>
      </c>
      <c r="BC64" s="66" t="s">
        <v>2451</v>
      </c>
      <c r="BD64" s="68">
        <v>1000000</v>
      </c>
      <c r="BE64" s="68">
        <v>0</v>
      </c>
      <c r="BF64" s="63" t="s">
        <v>436</v>
      </c>
      <c r="BG64" s="63" t="s">
        <v>578</v>
      </c>
      <c r="BH64" s="63" t="s">
        <v>441</v>
      </c>
      <c r="BI64" s="72" t="s">
        <v>2682</v>
      </c>
      <c r="BJ64" s="63" t="s">
        <v>631</v>
      </c>
      <c r="BK64" s="63"/>
      <c r="BL64" s="63"/>
      <c r="BM64" s="63"/>
      <c r="BN64" s="63" t="s">
        <v>817</v>
      </c>
      <c r="BO64" s="63"/>
      <c r="BP64" s="63">
        <v>3118209388</v>
      </c>
      <c r="BQ64" s="63" t="s">
        <v>578</v>
      </c>
      <c r="BR64" s="63" t="s">
        <v>2432</v>
      </c>
      <c r="BS64" s="63" t="s">
        <v>846</v>
      </c>
      <c r="BT64" s="63">
        <v>12</v>
      </c>
      <c r="BU64" s="73">
        <v>44579</v>
      </c>
      <c r="BV64" s="73">
        <v>45674</v>
      </c>
      <c r="BW64" s="63" t="s">
        <v>2435</v>
      </c>
      <c r="BX64" s="73">
        <v>45674</v>
      </c>
      <c r="BY64" s="73" t="s">
        <v>2425</v>
      </c>
      <c r="BZ64" s="73" t="s">
        <v>2425</v>
      </c>
      <c r="CA64" s="73"/>
      <c r="CB64" s="73">
        <v>45474</v>
      </c>
      <c r="CC64" s="73">
        <v>45491</v>
      </c>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6" t="s">
        <v>362</v>
      </c>
      <c r="DS64" s="63">
        <v>43744520</v>
      </c>
      <c r="DT64" s="63" t="s">
        <v>1937</v>
      </c>
      <c r="DU64" s="63" t="s">
        <v>1604</v>
      </c>
      <c r="DV64" s="74">
        <v>1</v>
      </c>
      <c r="DW64" s="63" t="s">
        <v>1605</v>
      </c>
      <c r="DX64" s="63"/>
      <c r="DY64" s="63" t="s">
        <v>1606</v>
      </c>
      <c r="DZ64" s="63"/>
      <c r="EA64" s="63" t="s">
        <v>2867</v>
      </c>
      <c r="EB64" s="63" t="s">
        <v>1281</v>
      </c>
      <c r="EC64" s="63" t="s">
        <v>441</v>
      </c>
      <c r="ED64" s="72" t="s">
        <v>2682</v>
      </c>
      <c r="EE64" s="63" t="s">
        <v>1808</v>
      </c>
      <c r="EF64" s="63">
        <v>43744520</v>
      </c>
      <c r="EG64" s="63" t="s">
        <v>1841</v>
      </c>
      <c r="EH64" s="63" t="s">
        <v>1666</v>
      </c>
      <c r="EI64" s="63" t="s">
        <v>1681</v>
      </c>
      <c r="EJ64" s="63">
        <v>60955021411</v>
      </c>
      <c r="EK64" s="63">
        <v>28</v>
      </c>
      <c r="EL64" s="66" t="s">
        <v>2888</v>
      </c>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t="s">
        <v>2436</v>
      </c>
      <c r="HY64" s="63" t="s">
        <v>2425</v>
      </c>
      <c r="HZ64" s="63" t="s">
        <v>2437</v>
      </c>
      <c r="IA64" s="63" t="s">
        <v>2425</v>
      </c>
      <c r="IB64" s="63" t="s">
        <v>2425</v>
      </c>
      <c r="IC64" s="63" t="s">
        <v>2425</v>
      </c>
      <c r="ID64" s="63" t="s">
        <v>2438</v>
      </c>
      <c r="IE64" s="63" t="s">
        <v>2425</v>
      </c>
      <c r="IF64" s="63" t="s">
        <v>2425</v>
      </c>
      <c r="IG64" s="63" t="s">
        <v>2425</v>
      </c>
      <c r="IH64" s="63" t="s">
        <v>2425</v>
      </c>
      <c r="II64" s="63" t="s">
        <v>2437</v>
      </c>
      <c r="IJ64" s="63" t="s">
        <v>2437</v>
      </c>
      <c r="IK64" s="63" t="s">
        <v>2437</v>
      </c>
      <c r="IL64" s="63" t="s">
        <v>2437</v>
      </c>
      <c r="IM64" s="63" t="s">
        <v>2425</v>
      </c>
      <c r="IN64" s="63" t="s">
        <v>2425</v>
      </c>
      <c r="IO64" s="63" t="s">
        <v>2437</v>
      </c>
      <c r="IP64" s="63" t="s">
        <v>2425</v>
      </c>
      <c r="IQ64" s="63" t="s">
        <v>2425</v>
      </c>
      <c r="IR64" s="63" t="s">
        <v>2437</v>
      </c>
      <c r="IS64" s="63" t="s">
        <v>2437</v>
      </c>
      <c r="IT64" s="63" t="s">
        <v>2437</v>
      </c>
      <c r="IU64" s="63" t="s">
        <v>2437</v>
      </c>
      <c r="IV64" s="63" t="s">
        <v>2437</v>
      </c>
      <c r="IW64" s="63" t="s">
        <v>2425</v>
      </c>
      <c r="IX64" s="63" t="s">
        <v>2425</v>
      </c>
      <c r="IY64" s="63" t="s">
        <v>2437</v>
      </c>
      <c r="IZ64" s="63" t="s">
        <v>2425</v>
      </c>
      <c r="JA64" s="63" t="s">
        <v>2437</v>
      </c>
      <c r="JB64" s="63" t="s">
        <v>2425</v>
      </c>
      <c r="JC64" s="63" t="s">
        <v>2444</v>
      </c>
      <c r="JD64" s="63" t="s">
        <v>2437</v>
      </c>
      <c r="JE64" s="63" t="s">
        <v>2445</v>
      </c>
      <c r="JF64" s="63"/>
      <c r="JG64" s="63"/>
    </row>
    <row r="65" spans="1:267" s="65" customFormat="1" ht="16.5" customHeight="1" x14ac:dyDescent="0.25">
      <c r="A65" s="71">
        <v>585</v>
      </c>
      <c r="B65" s="63">
        <v>1128281131</v>
      </c>
      <c r="C65" s="66" t="s">
        <v>2918</v>
      </c>
      <c r="D65" s="63">
        <v>585</v>
      </c>
      <c r="E65" s="64">
        <v>100699</v>
      </c>
      <c r="F65" s="64">
        <v>102003</v>
      </c>
      <c r="G65" s="64">
        <v>208979</v>
      </c>
      <c r="H65" s="64" t="s">
        <v>2431</v>
      </c>
      <c r="I65" s="63" t="s">
        <v>2424</v>
      </c>
      <c r="J65" s="63">
        <v>901114787</v>
      </c>
      <c r="K65" s="63" t="s">
        <v>2868</v>
      </c>
      <c r="L65" s="63"/>
      <c r="M65" s="63"/>
      <c r="N65" s="63" t="s">
        <v>2425</v>
      </c>
      <c r="O65" s="63" t="s">
        <v>2425</v>
      </c>
      <c r="P65" s="63" t="s">
        <v>2425</v>
      </c>
      <c r="Q65" s="63" t="s">
        <v>2445</v>
      </c>
      <c r="R65" s="63" t="s">
        <v>3483</v>
      </c>
      <c r="S65" s="63" t="s">
        <v>352</v>
      </c>
      <c r="T65" s="66">
        <v>20</v>
      </c>
      <c r="U65" s="63" t="s">
        <v>355</v>
      </c>
      <c r="V65" s="63">
        <v>10082389</v>
      </c>
      <c r="W65" s="63" t="s">
        <v>356</v>
      </c>
      <c r="X65" s="63" t="s">
        <v>2426</v>
      </c>
      <c r="Y65" s="63" t="s">
        <v>2425</v>
      </c>
      <c r="Z65" s="63" t="s">
        <v>361</v>
      </c>
      <c r="AA65" s="63"/>
      <c r="AB65" s="63"/>
      <c r="AC65" s="63"/>
      <c r="AD65" s="63" t="s">
        <v>362</v>
      </c>
      <c r="AE65" s="63" t="s">
        <v>1937</v>
      </c>
      <c r="AF65" s="63">
        <v>1128281131</v>
      </c>
      <c r="AG65" s="63" t="s">
        <v>2170</v>
      </c>
      <c r="AH65" s="63" t="s">
        <v>2171</v>
      </c>
      <c r="AI65" s="63" t="s">
        <v>2376</v>
      </c>
      <c r="AJ65" s="68">
        <v>1244320</v>
      </c>
      <c r="AK65" s="63"/>
      <c r="AL65" s="63"/>
      <c r="AM65" s="63"/>
      <c r="AN65" s="63"/>
      <c r="AO65" s="69">
        <f t="shared" si="4"/>
        <v>1244320</v>
      </c>
      <c r="AP65" s="63" t="s">
        <v>428</v>
      </c>
      <c r="AQ65" s="63" t="s">
        <v>429</v>
      </c>
      <c r="AR65" s="63" t="s">
        <v>2427</v>
      </c>
      <c r="AS65" s="63">
        <v>8</v>
      </c>
      <c r="AT65" s="63"/>
      <c r="AU65" s="63">
        <v>99546</v>
      </c>
      <c r="AV65" s="63">
        <v>0</v>
      </c>
      <c r="AW65" s="71">
        <v>0</v>
      </c>
      <c r="AX65" s="63">
        <v>1.74</v>
      </c>
      <c r="AY65" s="71">
        <f t="shared" si="6"/>
        <v>21651.167999999998</v>
      </c>
      <c r="AZ65" s="63">
        <f t="shared" si="5"/>
        <v>6.26</v>
      </c>
      <c r="BA65" s="71">
        <f t="shared" si="7"/>
        <v>77894.432000000001</v>
      </c>
      <c r="BB65" s="63">
        <v>0</v>
      </c>
      <c r="BC65" s="66" t="s">
        <v>2451</v>
      </c>
      <c r="BD65" s="68">
        <v>1000000</v>
      </c>
      <c r="BE65" s="68">
        <v>0</v>
      </c>
      <c r="BF65" s="63" t="s">
        <v>436</v>
      </c>
      <c r="BG65" s="63" t="s">
        <v>2635</v>
      </c>
      <c r="BH65" s="63" t="s">
        <v>475</v>
      </c>
      <c r="BI65" s="72" t="s">
        <v>2684</v>
      </c>
      <c r="BJ65" s="63" t="s">
        <v>475</v>
      </c>
      <c r="BK65" s="63"/>
      <c r="BL65" s="63"/>
      <c r="BM65" s="63"/>
      <c r="BN65" s="63" t="s">
        <v>819</v>
      </c>
      <c r="BO65" s="63"/>
      <c r="BP65" s="63">
        <v>3014692333</v>
      </c>
      <c r="BQ65" s="63" t="s">
        <v>2635</v>
      </c>
      <c r="BR65" s="63" t="s">
        <v>2452</v>
      </c>
      <c r="BS65" s="63" t="s">
        <v>846</v>
      </c>
      <c r="BT65" s="63">
        <v>12</v>
      </c>
      <c r="BU65" s="73">
        <v>44632</v>
      </c>
      <c r="BV65" s="73">
        <v>45727</v>
      </c>
      <c r="BW65" s="63" t="s">
        <v>2435</v>
      </c>
      <c r="BX65" s="73">
        <v>45727</v>
      </c>
      <c r="BY65" s="73">
        <v>44634</v>
      </c>
      <c r="BZ65" s="73">
        <v>45729</v>
      </c>
      <c r="CA65" s="73" t="s">
        <v>2929</v>
      </c>
      <c r="CB65" s="73">
        <v>45474</v>
      </c>
      <c r="CC65" s="73">
        <v>45485</v>
      </c>
      <c r="CD65" s="63" t="s">
        <v>362</v>
      </c>
      <c r="CE65" s="63" t="s">
        <v>1937</v>
      </c>
      <c r="CF65" s="63">
        <v>1036607065</v>
      </c>
      <c r="CG65" s="63" t="s">
        <v>1003</v>
      </c>
      <c r="CH65" s="72" t="s">
        <v>2682</v>
      </c>
      <c r="CI65" s="63" t="s">
        <v>1168</v>
      </c>
      <c r="CJ65" s="63" t="s">
        <v>441</v>
      </c>
      <c r="CK65" s="63">
        <v>3014692333</v>
      </c>
      <c r="CL65" s="63"/>
      <c r="CM65" s="77" t="s">
        <v>2636</v>
      </c>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6" t="s">
        <v>362</v>
      </c>
      <c r="DS65" s="63">
        <v>8394956</v>
      </c>
      <c r="DT65" s="63" t="s">
        <v>1937</v>
      </c>
      <c r="DU65" s="63" t="s">
        <v>1610</v>
      </c>
      <c r="DV65" s="74">
        <v>1</v>
      </c>
      <c r="DW65" s="63" t="s">
        <v>1611</v>
      </c>
      <c r="DX65" s="63"/>
      <c r="DY65" s="63">
        <v>3207667999</v>
      </c>
      <c r="DZ65" s="63"/>
      <c r="EA65" s="63" t="s">
        <v>2838</v>
      </c>
      <c r="EB65" s="63" t="s">
        <v>1281</v>
      </c>
      <c r="EC65" s="63" t="s">
        <v>481</v>
      </c>
      <c r="ED65" s="72" t="s">
        <v>2685</v>
      </c>
      <c r="EE65" s="63" t="s">
        <v>1810</v>
      </c>
      <c r="EF65" s="63">
        <v>8394956</v>
      </c>
      <c r="EG65" s="63" t="s">
        <v>1841</v>
      </c>
      <c r="EH65" s="63" t="s">
        <v>1811</v>
      </c>
      <c r="EI65" s="63" t="s">
        <v>1667</v>
      </c>
      <c r="EJ65" s="71">
        <v>230180768699</v>
      </c>
      <c r="EK65" s="63">
        <v>17</v>
      </c>
      <c r="EL65" s="66" t="s">
        <v>2887</v>
      </c>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t="s">
        <v>2436</v>
      </c>
      <c r="HY65" s="63" t="s">
        <v>2425</v>
      </c>
      <c r="HZ65" s="63" t="s">
        <v>2437</v>
      </c>
      <c r="IA65" s="63" t="s">
        <v>2425</v>
      </c>
      <c r="IB65" s="63" t="s">
        <v>2425</v>
      </c>
      <c r="IC65" s="63" t="s">
        <v>2425</v>
      </c>
      <c r="ID65" s="63" t="s">
        <v>2438</v>
      </c>
      <c r="IE65" s="63" t="s">
        <v>2425</v>
      </c>
      <c r="IF65" s="63" t="s">
        <v>2425</v>
      </c>
      <c r="IG65" s="63" t="s">
        <v>2425</v>
      </c>
      <c r="IH65" s="63" t="s">
        <v>2425</v>
      </c>
      <c r="II65" s="63" t="s">
        <v>2437</v>
      </c>
      <c r="IJ65" s="63" t="s">
        <v>2437</v>
      </c>
      <c r="IK65" s="63" t="s">
        <v>2437</v>
      </c>
      <c r="IL65" s="63" t="s">
        <v>2437</v>
      </c>
      <c r="IM65" s="63" t="s">
        <v>2425</v>
      </c>
      <c r="IN65" s="63" t="s">
        <v>2425</v>
      </c>
      <c r="IO65" s="63" t="s">
        <v>2437</v>
      </c>
      <c r="IP65" s="63" t="s">
        <v>2425</v>
      </c>
      <c r="IQ65" s="63" t="s">
        <v>2425</v>
      </c>
      <c r="IR65" s="63" t="s">
        <v>2425</v>
      </c>
      <c r="IS65" s="63" t="s">
        <v>2425</v>
      </c>
      <c r="IT65" s="63" t="s">
        <v>2437</v>
      </c>
      <c r="IU65" s="63" t="s">
        <v>2437</v>
      </c>
      <c r="IV65" s="63" t="s">
        <v>2437</v>
      </c>
      <c r="IW65" s="63" t="s">
        <v>2425</v>
      </c>
      <c r="IX65" s="63" t="s">
        <v>2425</v>
      </c>
      <c r="IY65" s="63" t="s">
        <v>2437</v>
      </c>
      <c r="IZ65" s="63" t="s">
        <v>2425</v>
      </c>
      <c r="JA65" s="63" t="s">
        <v>2437</v>
      </c>
      <c r="JB65" s="63" t="s">
        <v>2425</v>
      </c>
      <c r="JC65" s="63" t="s">
        <v>2444</v>
      </c>
      <c r="JD65" s="63" t="s">
        <v>2437</v>
      </c>
      <c r="JE65" s="63" t="s">
        <v>2445</v>
      </c>
      <c r="JF65" s="63"/>
      <c r="JG65" s="63"/>
    </row>
    <row r="66" spans="1:267" s="65" customFormat="1" ht="16.5" customHeight="1" x14ac:dyDescent="0.25">
      <c r="A66" s="80">
        <v>630</v>
      </c>
      <c r="B66" s="66">
        <v>14876414</v>
      </c>
      <c r="C66" s="66" t="s">
        <v>2918</v>
      </c>
      <c r="D66" s="66">
        <v>630</v>
      </c>
      <c r="E66" s="64">
        <v>100702</v>
      </c>
      <c r="F66" s="64">
        <v>102006</v>
      </c>
      <c r="G66" s="64">
        <v>208982</v>
      </c>
      <c r="H66" s="64" t="s">
        <v>2431</v>
      </c>
      <c r="I66" s="63" t="s">
        <v>2424</v>
      </c>
      <c r="J66" s="63">
        <v>901114787</v>
      </c>
      <c r="K66" s="63" t="s">
        <v>2868</v>
      </c>
      <c r="L66" s="63"/>
      <c r="M66" s="63"/>
      <c r="N66" s="63" t="s">
        <v>2425</v>
      </c>
      <c r="O66" s="63" t="s">
        <v>2425</v>
      </c>
      <c r="P66" s="63" t="s">
        <v>2425</v>
      </c>
      <c r="Q66" s="63" t="s">
        <v>2445</v>
      </c>
      <c r="R66" s="63" t="s">
        <v>3483</v>
      </c>
      <c r="S66" s="66" t="s">
        <v>352</v>
      </c>
      <c r="T66" s="66">
        <v>20</v>
      </c>
      <c r="U66" s="63" t="s">
        <v>355</v>
      </c>
      <c r="V66" s="63">
        <v>10082266</v>
      </c>
      <c r="W66" s="66" t="s">
        <v>356</v>
      </c>
      <c r="X66" s="63" t="s">
        <v>2426</v>
      </c>
      <c r="Y66" s="63" t="s">
        <v>2425</v>
      </c>
      <c r="Z66" s="63" t="s">
        <v>361</v>
      </c>
      <c r="AA66" s="63"/>
      <c r="AB66" s="63"/>
      <c r="AC66" s="63"/>
      <c r="AD66" s="63" t="s">
        <v>362</v>
      </c>
      <c r="AE66" s="63" t="s">
        <v>1937</v>
      </c>
      <c r="AF66" s="66">
        <v>14876414</v>
      </c>
      <c r="AG66" s="66" t="s">
        <v>2078</v>
      </c>
      <c r="AH66" s="63" t="s">
        <v>2079</v>
      </c>
      <c r="AI66" s="63" t="s">
        <v>2326</v>
      </c>
      <c r="AJ66" s="70">
        <v>1112558</v>
      </c>
      <c r="AK66" s="66"/>
      <c r="AL66" s="63"/>
      <c r="AM66" s="66"/>
      <c r="AN66" s="63"/>
      <c r="AO66" s="69">
        <f t="shared" ref="AO66:AO94" si="8">+AJ66</f>
        <v>1112558</v>
      </c>
      <c r="AP66" s="63" t="s">
        <v>428</v>
      </c>
      <c r="AQ66" s="63" t="s">
        <v>429</v>
      </c>
      <c r="AR66" s="63" t="s">
        <v>2427</v>
      </c>
      <c r="AS66" s="66">
        <v>8</v>
      </c>
      <c r="AT66" s="63"/>
      <c r="AU66" s="66">
        <v>89005</v>
      </c>
      <c r="AV66" s="63">
        <v>0</v>
      </c>
      <c r="AW66" s="71">
        <v>0</v>
      </c>
      <c r="AX66" s="63">
        <v>1.74</v>
      </c>
      <c r="AY66" s="71">
        <f t="shared" si="6"/>
        <v>19358.5092</v>
      </c>
      <c r="AZ66" s="63">
        <f t="shared" ref="AZ66:AZ94" si="9">+AS66-AX66</f>
        <v>6.26</v>
      </c>
      <c r="BA66" s="71">
        <f t="shared" si="7"/>
        <v>69646.130799999999</v>
      </c>
      <c r="BB66" s="63">
        <v>0</v>
      </c>
      <c r="BC66" s="66" t="s">
        <v>2451</v>
      </c>
      <c r="BD66" s="68">
        <v>1000000</v>
      </c>
      <c r="BE66" s="68">
        <v>0</v>
      </c>
      <c r="BF66" s="66" t="s">
        <v>436</v>
      </c>
      <c r="BG66" s="66" t="s">
        <v>482</v>
      </c>
      <c r="BH66" s="66" t="s">
        <v>441</v>
      </c>
      <c r="BI66" s="72" t="s">
        <v>2682</v>
      </c>
      <c r="BJ66" s="66" t="s">
        <v>666</v>
      </c>
      <c r="BK66" s="63"/>
      <c r="BL66" s="63"/>
      <c r="BM66" s="63"/>
      <c r="BN66" s="66" t="s">
        <v>667</v>
      </c>
      <c r="BO66" s="66"/>
      <c r="BP66" s="66">
        <v>3502832862</v>
      </c>
      <c r="BQ66" s="66" t="s">
        <v>482</v>
      </c>
      <c r="BR66" s="63" t="s">
        <v>2432</v>
      </c>
      <c r="BS66" s="66" t="s">
        <v>846</v>
      </c>
      <c r="BT66" s="66">
        <v>12</v>
      </c>
      <c r="BU66" s="75">
        <v>44695</v>
      </c>
      <c r="BV66" s="75">
        <v>45790</v>
      </c>
      <c r="BW66" s="66" t="s">
        <v>2435</v>
      </c>
      <c r="BX66" s="75">
        <v>45790</v>
      </c>
      <c r="BY66" s="75" t="s">
        <v>2425</v>
      </c>
      <c r="BZ66" s="75" t="s">
        <v>2425</v>
      </c>
      <c r="CA66" s="75"/>
      <c r="CB66" s="73">
        <v>45474</v>
      </c>
      <c r="CC66" s="73">
        <v>45487</v>
      </c>
      <c r="CD66" s="63" t="s">
        <v>362</v>
      </c>
      <c r="CE66" s="63" t="s">
        <v>1937</v>
      </c>
      <c r="CF66" s="66">
        <v>8162203</v>
      </c>
      <c r="CG66" s="66" t="s">
        <v>889</v>
      </c>
      <c r="CH66" s="72" t="s">
        <v>2682</v>
      </c>
      <c r="CI66" s="66" t="s">
        <v>482</v>
      </c>
      <c r="CJ66" s="66" t="s">
        <v>441</v>
      </c>
      <c r="CK66" s="66">
        <v>3104745148</v>
      </c>
      <c r="CL66" s="63"/>
      <c r="CM66" s="66"/>
      <c r="CN66" s="66"/>
      <c r="CO66" s="63"/>
      <c r="CP66" s="66"/>
      <c r="CQ66" s="66"/>
      <c r="CR66" s="63"/>
      <c r="CS66" s="66"/>
      <c r="CT66" s="66"/>
      <c r="CU66" s="63"/>
      <c r="CV66" s="66"/>
      <c r="CW66" s="66"/>
      <c r="CX66" s="63"/>
      <c r="CY66" s="63"/>
      <c r="CZ66" s="63"/>
      <c r="DA66" s="63"/>
      <c r="DB66" s="63"/>
      <c r="DC66" s="63"/>
      <c r="DD66" s="63"/>
      <c r="DE66" s="63"/>
      <c r="DF66" s="63"/>
      <c r="DG66" s="63"/>
      <c r="DH66" s="63"/>
      <c r="DI66" s="63"/>
      <c r="DJ66" s="63"/>
      <c r="DK66" s="63"/>
      <c r="DL66" s="63"/>
      <c r="DM66" s="63"/>
      <c r="DN66" s="63"/>
      <c r="DO66" s="63"/>
      <c r="DP66" s="63"/>
      <c r="DQ66" s="63"/>
      <c r="DR66" s="66" t="s">
        <v>362</v>
      </c>
      <c r="DS66" s="66">
        <v>3592196</v>
      </c>
      <c r="DT66" s="63" t="s">
        <v>1937</v>
      </c>
      <c r="DU66" s="66" t="s">
        <v>1366</v>
      </c>
      <c r="DV66" s="74">
        <v>1</v>
      </c>
      <c r="DW66" s="66" t="s">
        <v>1367</v>
      </c>
      <c r="DX66" s="66"/>
      <c r="DY66" s="66">
        <v>3148868028</v>
      </c>
      <c r="DZ66" s="66"/>
      <c r="EA66" s="66" t="s">
        <v>2782</v>
      </c>
      <c r="EB66" s="66" t="s">
        <v>1281</v>
      </c>
      <c r="EC66" s="66" t="s">
        <v>481</v>
      </c>
      <c r="ED66" s="72" t="s">
        <v>2685</v>
      </c>
      <c r="EE66" s="66" t="s">
        <v>1705</v>
      </c>
      <c r="EF66" s="63">
        <v>3592196</v>
      </c>
      <c r="EG66" s="63" t="s">
        <v>1841</v>
      </c>
      <c r="EH66" s="66" t="s">
        <v>1666</v>
      </c>
      <c r="EI66" s="66" t="s">
        <v>1667</v>
      </c>
      <c r="EJ66" s="66">
        <v>1426525042</v>
      </c>
      <c r="EK66" s="66">
        <v>20</v>
      </c>
      <c r="EL66" s="66" t="s">
        <v>2887</v>
      </c>
      <c r="EM66" s="66"/>
      <c r="EN66" s="66"/>
      <c r="EO66" s="66"/>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t="s">
        <v>2436</v>
      </c>
      <c r="HY66" s="63" t="s">
        <v>2425</v>
      </c>
      <c r="HZ66" s="63" t="s">
        <v>2437</v>
      </c>
      <c r="IA66" s="63" t="s">
        <v>2425</v>
      </c>
      <c r="IB66" s="63" t="s">
        <v>2425</v>
      </c>
      <c r="IC66" s="63" t="s">
        <v>2425</v>
      </c>
      <c r="ID66" s="63" t="s">
        <v>2438</v>
      </c>
      <c r="IE66" s="63" t="s">
        <v>2425</v>
      </c>
      <c r="IF66" s="63" t="s">
        <v>2425</v>
      </c>
      <c r="IG66" s="63" t="s">
        <v>2425</v>
      </c>
      <c r="IH66" s="63" t="s">
        <v>2425</v>
      </c>
      <c r="II66" s="63" t="s">
        <v>2437</v>
      </c>
      <c r="IJ66" s="63" t="s">
        <v>2437</v>
      </c>
      <c r="IK66" s="63" t="s">
        <v>2437</v>
      </c>
      <c r="IL66" s="63" t="s">
        <v>2437</v>
      </c>
      <c r="IM66" s="63" t="s">
        <v>2425</v>
      </c>
      <c r="IN66" s="63" t="s">
        <v>2425</v>
      </c>
      <c r="IO66" s="63" t="s">
        <v>2437</v>
      </c>
      <c r="IP66" s="63" t="s">
        <v>2425</v>
      </c>
      <c r="IQ66" s="63" t="s">
        <v>2425</v>
      </c>
      <c r="IR66" s="63" t="s">
        <v>2425</v>
      </c>
      <c r="IS66" s="63" t="s">
        <v>2425</v>
      </c>
      <c r="IT66" s="63" t="s">
        <v>2437</v>
      </c>
      <c r="IU66" s="63" t="s">
        <v>2437</v>
      </c>
      <c r="IV66" s="63" t="s">
        <v>2437</v>
      </c>
      <c r="IW66" s="63" t="s">
        <v>2425</v>
      </c>
      <c r="IX66" s="63" t="s">
        <v>2425</v>
      </c>
      <c r="IY66" s="63" t="s">
        <v>2437</v>
      </c>
      <c r="IZ66" s="63" t="s">
        <v>2425</v>
      </c>
      <c r="JA66" s="63" t="s">
        <v>2437</v>
      </c>
      <c r="JB66" s="63" t="s">
        <v>2425</v>
      </c>
      <c r="JC66" s="63" t="s">
        <v>2444</v>
      </c>
      <c r="JD66" s="63" t="s">
        <v>2437</v>
      </c>
      <c r="JE66" s="63" t="s">
        <v>2445</v>
      </c>
      <c r="JF66" s="63"/>
      <c r="JG66" s="63"/>
    </row>
    <row r="67" spans="1:267" s="65" customFormat="1" ht="16.5" customHeight="1" x14ac:dyDescent="0.25">
      <c r="A67" s="80">
        <v>681</v>
      </c>
      <c r="B67" s="66">
        <v>1037632464</v>
      </c>
      <c r="C67" s="66" t="s">
        <v>2918</v>
      </c>
      <c r="D67" s="66">
        <v>681</v>
      </c>
      <c r="E67" s="64">
        <v>100709</v>
      </c>
      <c r="F67" s="64">
        <v>102013</v>
      </c>
      <c r="G67" s="64">
        <v>208989</v>
      </c>
      <c r="H67" s="64" t="s">
        <v>2431</v>
      </c>
      <c r="I67" s="63" t="s">
        <v>2424</v>
      </c>
      <c r="J67" s="63">
        <v>901114787</v>
      </c>
      <c r="K67" s="63" t="s">
        <v>2868</v>
      </c>
      <c r="L67" s="63"/>
      <c r="M67" s="63"/>
      <c r="N67" s="63" t="s">
        <v>2425</v>
      </c>
      <c r="O67" s="63" t="s">
        <v>2425</v>
      </c>
      <c r="P67" s="63" t="s">
        <v>2425</v>
      </c>
      <c r="Q67" s="63" t="s">
        <v>2445</v>
      </c>
      <c r="R67" s="63" t="s">
        <v>3483</v>
      </c>
      <c r="S67" s="66" t="s">
        <v>352</v>
      </c>
      <c r="T67" s="66">
        <v>20</v>
      </c>
      <c r="U67" s="63" t="s">
        <v>355</v>
      </c>
      <c r="V67" s="63">
        <v>10082269</v>
      </c>
      <c r="W67" s="66" t="s">
        <v>356</v>
      </c>
      <c r="X67" s="63" t="s">
        <v>2426</v>
      </c>
      <c r="Y67" s="63" t="s">
        <v>2425</v>
      </c>
      <c r="Z67" s="63" t="s">
        <v>361</v>
      </c>
      <c r="AA67" s="63"/>
      <c r="AB67" s="63"/>
      <c r="AC67" s="63"/>
      <c r="AD67" s="63" t="s">
        <v>362</v>
      </c>
      <c r="AE67" s="63" t="s">
        <v>1937</v>
      </c>
      <c r="AF67" s="66">
        <v>1037632464</v>
      </c>
      <c r="AG67" s="66" t="s">
        <v>2082</v>
      </c>
      <c r="AH67" s="63" t="s">
        <v>2083</v>
      </c>
      <c r="AI67" s="63" t="s">
        <v>2328</v>
      </c>
      <c r="AJ67" s="70">
        <v>1018100</v>
      </c>
      <c r="AK67" s="66"/>
      <c r="AL67" s="63"/>
      <c r="AM67" s="66"/>
      <c r="AN67" s="63"/>
      <c r="AO67" s="69">
        <f t="shared" si="8"/>
        <v>1018100</v>
      </c>
      <c r="AP67" s="63" t="s">
        <v>428</v>
      </c>
      <c r="AQ67" s="63" t="s">
        <v>429</v>
      </c>
      <c r="AR67" s="63" t="s">
        <v>2427</v>
      </c>
      <c r="AS67" s="66">
        <v>8</v>
      </c>
      <c r="AT67" s="63"/>
      <c r="AU67" s="66">
        <v>81448</v>
      </c>
      <c r="AV67" s="63">
        <v>0</v>
      </c>
      <c r="AW67" s="71">
        <v>0</v>
      </c>
      <c r="AX67" s="63">
        <v>1.74</v>
      </c>
      <c r="AY67" s="71">
        <f t="shared" si="6"/>
        <v>17714.939999999999</v>
      </c>
      <c r="AZ67" s="63">
        <f t="shared" si="9"/>
        <v>6.26</v>
      </c>
      <c r="BA67" s="71">
        <f t="shared" si="7"/>
        <v>63733.060000000005</v>
      </c>
      <c r="BB67" s="63">
        <v>0</v>
      </c>
      <c r="BC67" s="66" t="s">
        <v>2451</v>
      </c>
      <c r="BD67" s="68">
        <v>1000000</v>
      </c>
      <c r="BE67" s="68">
        <v>0</v>
      </c>
      <c r="BF67" s="66" t="s">
        <v>436</v>
      </c>
      <c r="BG67" s="66" t="s">
        <v>483</v>
      </c>
      <c r="BH67" s="66" t="s">
        <v>441</v>
      </c>
      <c r="BI67" s="72" t="s">
        <v>2682</v>
      </c>
      <c r="BJ67" s="66" t="s">
        <v>670</v>
      </c>
      <c r="BK67" s="63"/>
      <c r="BL67" s="63"/>
      <c r="BM67" s="63"/>
      <c r="BN67" s="66" t="s">
        <v>671</v>
      </c>
      <c r="BO67" s="66"/>
      <c r="BP67" s="66">
        <v>3005437913</v>
      </c>
      <c r="BQ67" s="66" t="s">
        <v>483</v>
      </c>
      <c r="BR67" s="63" t="s">
        <v>2432</v>
      </c>
      <c r="BS67" s="66" t="s">
        <v>846</v>
      </c>
      <c r="BT67" s="66">
        <v>12</v>
      </c>
      <c r="BU67" s="75">
        <v>44774</v>
      </c>
      <c r="BV67" s="75">
        <v>45504</v>
      </c>
      <c r="BW67" s="66" t="s">
        <v>2457</v>
      </c>
      <c r="BX67" s="75">
        <v>45504</v>
      </c>
      <c r="BY67" s="75" t="s">
        <v>2425</v>
      </c>
      <c r="BZ67" s="75" t="s">
        <v>2425</v>
      </c>
      <c r="CA67" s="75"/>
      <c r="CB67" s="73">
        <v>45474</v>
      </c>
      <c r="CC67" s="73">
        <v>45474</v>
      </c>
      <c r="CD67" s="63" t="s">
        <v>362</v>
      </c>
      <c r="CE67" s="63" t="s">
        <v>1937</v>
      </c>
      <c r="CF67" s="66">
        <v>1037607594</v>
      </c>
      <c r="CG67" s="66" t="s">
        <v>892</v>
      </c>
      <c r="CH67" s="72" t="s">
        <v>2682</v>
      </c>
      <c r="CI67" s="66" t="s">
        <v>1067</v>
      </c>
      <c r="CJ67" s="66" t="s">
        <v>441</v>
      </c>
      <c r="CK67" s="66">
        <v>3013370989</v>
      </c>
      <c r="CL67" s="63"/>
      <c r="CM67" s="66" t="s">
        <v>2700</v>
      </c>
      <c r="CN67" s="63"/>
      <c r="CO67" s="63"/>
      <c r="CP67" s="66"/>
      <c r="CQ67" s="66"/>
      <c r="CR67" s="63"/>
      <c r="CS67" s="66"/>
      <c r="CT67" s="66"/>
      <c r="CU67" s="63"/>
      <c r="CV67" s="66"/>
      <c r="CW67" s="66"/>
      <c r="CX67" s="63"/>
      <c r="CY67" s="63"/>
      <c r="CZ67" s="63"/>
      <c r="DA67" s="63"/>
      <c r="DB67" s="63"/>
      <c r="DC67" s="63"/>
      <c r="DD67" s="63"/>
      <c r="DE67" s="63"/>
      <c r="DF67" s="63"/>
      <c r="DG67" s="63"/>
      <c r="DH67" s="63"/>
      <c r="DI67" s="63"/>
      <c r="DJ67" s="63"/>
      <c r="DK67" s="63"/>
      <c r="DL67" s="63"/>
      <c r="DM67" s="63"/>
      <c r="DN67" s="63"/>
      <c r="DO67" s="63"/>
      <c r="DP67" s="63"/>
      <c r="DQ67" s="63"/>
      <c r="DR67" s="66" t="s">
        <v>362</v>
      </c>
      <c r="DS67" s="66">
        <v>1020395040</v>
      </c>
      <c r="DT67" s="63" t="s">
        <v>1937</v>
      </c>
      <c r="DU67" s="66" t="s">
        <v>1372</v>
      </c>
      <c r="DV67" s="74">
        <v>1</v>
      </c>
      <c r="DW67" s="66" t="s">
        <v>1373</v>
      </c>
      <c r="DX67" s="66"/>
      <c r="DY67" s="66">
        <v>3218520595</v>
      </c>
      <c r="DZ67" s="66"/>
      <c r="EA67" s="66" t="s">
        <v>2783</v>
      </c>
      <c r="EB67" s="66" t="s">
        <v>1281</v>
      </c>
      <c r="EC67" s="66" t="s">
        <v>439</v>
      </c>
      <c r="ED67" s="72" t="s">
        <v>2687</v>
      </c>
      <c r="EE67" s="66" t="s">
        <v>1708</v>
      </c>
      <c r="EF67" s="63">
        <v>1020395040</v>
      </c>
      <c r="EG67" s="63" t="s">
        <v>1841</v>
      </c>
      <c r="EH67" s="66" t="s">
        <v>1666</v>
      </c>
      <c r="EI67" s="66" t="s">
        <v>1667</v>
      </c>
      <c r="EJ67" s="66">
        <v>1700001009</v>
      </c>
      <c r="EK67" s="66">
        <v>10</v>
      </c>
      <c r="EL67" s="66" t="s">
        <v>2885</v>
      </c>
      <c r="EM67" s="66"/>
      <c r="EN67" s="66"/>
      <c r="EO67" s="66"/>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t="s">
        <v>2436</v>
      </c>
      <c r="HY67" s="63" t="s">
        <v>2425</v>
      </c>
      <c r="HZ67" s="63" t="s">
        <v>2437</v>
      </c>
      <c r="IA67" s="63" t="s">
        <v>2425</v>
      </c>
      <c r="IB67" s="63" t="s">
        <v>2425</v>
      </c>
      <c r="IC67" s="63" t="s">
        <v>2425</v>
      </c>
      <c r="ID67" s="63" t="s">
        <v>2438</v>
      </c>
      <c r="IE67" s="63" t="s">
        <v>2425</v>
      </c>
      <c r="IF67" s="63" t="s">
        <v>2425</v>
      </c>
      <c r="IG67" s="63" t="s">
        <v>2425</v>
      </c>
      <c r="IH67" s="63" t="s">
        <v>2425</v>
      </c>
      <c r="II67" s="63" t="s">
        <v>2437</v>
      </c>
      <c r="IJ67" s="63" t="s">
        <v>2437</v>
      </c>
      <c r="IK67" s="63" t="s">
        <v>2437</v>
      </c>
      <c r="IL67" s="63" t="s">
        <v>2437</v>
      </c>
      <c r="IM67" s="63" t="s">
        <v>2425</v>
      </c>
      <c r="IN67" s="63" t="s">
        <v>2425</v>
      </c>
      <c r="IO67" s="63" t="s">
        <v>2437</v>
      </c>
      <c r="IP67" s="63" t="s">
        <v>2425</v>
      </c>
      <c r="IQ67" s="63" t="s">
        <v>2425</v>
      </c>
      <c r="IR67" s="63" t="s">
        <v>2425</v>
      </c>
      <c r="IS67" s="63" t="s">
        <v>2425</v>
      </c>
      <c r="IT67" s="63" t="s">
        <v>2437</v>
      </c>
      <c r="IU67" s="63" t="s">
        <v>2437</v>
      </c>
      <c r="IV67" s="63" t="s">
        <v>2437</v>
      </c>
      <c r="IW67" s="63" t="s">
        <v>2425</v>
      </c>
      <c r="IX67" s="63" t="s">
        <v>2425</v>
      </c>
      <c r="IY67" s="63" t="s">
        <v>2437</v>
      </c>
      <c r="IZ67" s="63" t="s">
        <v>2425</v>
      </c>
      <c r="JA67" s="63" t="s">
        <v>2437</v>
      </c>
      <c r="JB67" s="63" t="s">
        <v>2425</v>
      </c>
      <c r="JC67" s="63" t="s">
        <v>2444</v>
      </c>
      <c r="JD67" s="63" t="s">
        <v>2437</v>
      </c>
      <c r="JE67" s="63" t="s">
        <v>2445</v>
      </c>
      <c r="JF67" s="63"/>
      <c r="JG67" s="63"/>
    </row>
    <row r="68" spans="1:267" s="65" customFormat="1" ht="16.5" customHeight="1" x14ac:dyDescent="0.25">
      <c r="A68" s="80">
        <v>727</v>
      </c>
      <c r="B68" s="66">
        <v>8358591</v>
      </c>
      <c r="C68" s="66" t="s">
        <v>2918</v>
      </c>
      <c r="D68" s="66">
        <v>727</v>
      </c>
      <c r="E68" s="64">
        <v>100717</v>
      </c>
      <c r="F68" s="64">
        <v>102021</v>
      </c>
      <c r="G68" s="64">
        <v>208997</v>
      </c>
      <c r="H68" s="64" t="s">
        <v>2431</v>
      </c>
      <c r="I68" s="63" t="s">
        <v>2424</v>
      </c>
      <c r="J68" s="63">
        <v>901114787</v>
      </c>
      <c r="K68" s="63" t="s">
        <v>2868</v>
      </c>
      <c r="L68" s="63"/>
      <c r="M68" s="63"/>
      <c r="N68" s="63" t="s">
        <v>2425</v>
      </c>
      <c r="O68" s="63" t="s">
        <v>2425</v>
      </c>
      <c r="P68" s="63" t="s">
        <v>2425</v>
      </c>
      <c r="Q68" s="63" t="s">
        <v>2445</v>
      </c>
      <c r="R68" s="63" t="s">
        <v>3483</v>
      </c>
      <c r="S68" s="66" t="s">
        <v>352</v>
      </c>
      <c r="T68" s="66">
        <v>20</v>
      </c>
      <c r="U68" s="63" t="s">
        <v>355</v>
      </c>
      <c r="V68" s="63">
        <v>10082272</v>
      </c>
      <c r="W68" s="66" t="s">
        <v>359</v>
      </c>
      <c r="X68" s="63" t="s">
        <v>2426</v>
      </c>
      <c r="Y68" s="63" t="s">
        <v>2425</v>
      </c>
      <c r="Z68" s="63" t="s">
        <v>361</v>
      </c>
      <c r="AA68" s="63"/>
      <c r="AB68" s="63"/>
      <c r="AC68" s="63"/>
      <c r="AD68" s="63" t="s">
        <v>362</v>
      </c>
      <c r="AE68" s="63" t="s">
        <v>1937</v>
      </c>
      <c r="AF68" s="66">
        <v>8358591</v>
      </c>
      <c r="AG68" s="66" t="s">
        <v>2084</v>
      </c>
      <c r="AH68" s="63" t="s">
        <v>2085</v>
      </c>
      <c r="AI68" s="63" t="s">
        <v>2329</v>
      </c>
      <c r="AJ68" s="70">
        <v>1357440</v>
      </c>
      <c r="AK68" s="66"/>
      <c r="AL68" s="63"/>
      <c r="AM68" s="66"/>
      <c r="AN68" s="63"/>
      <c r="AO68" s="69">
        <f t="shared" si="8"/>
        <v>1357440</v>
      </c>
      <c r="AP68" s="63" t="s">
        <v>428</v>
      </c>
      <c r="AQ68" s="63" t="s">
        <v>433</v>
      </c>
      <c r="AR68" s="63" t="s">
        <v>2427</v>
      </c>
      <c r="AS68" s="66">
        <v>8</v>
      </c>
      <c r="AT68" s="63"/>
      <c r="AU68" s="66">
        <v>108595</v>
      </c>
      <c r="AV68" s="63">
        <v>0</v>
      </c>
      <c r="AW68" s="71">
        <v>0</v>
      </c>
      <c r="AX68" s="63">
        <v>1.74</v>
      </c>
      <c r="AY68" s="71">
        <f t="shared" si="6"/>
        <v>23619.455999999998</v>
      </c>
      <c r="AZ68" s="63">
        <f t="shared" si="9"/>
        <v>6.26</v>
      </c>
      <c r="BA68" s="71">
        <f t="shared" si="7"/>
        <v>84975.744000000006</v>
      </c>
      <c r="BB68" s="63">
        <v>0</v>
      </c>
      <c r="BC68" s="66" t="s">
        <v>2451</v>
      </c>
      <c r="BD68" s="68">
        <v>1000000</v>
      </c>
      <c r="BE68" s="68">
        <v>0</v>
      </c>
      <c r="BF68" s="66" t="s">
        <v>437</v>
      </c>
      <c r="BG68" s="66" t="s">
        <v>485</v>
      </c>
      <c r="BH68" s="66" t="s">
        <v>441</v>
      </c>
      <c r="BI68" s="72" t="s">
        <v>2682</v>
      </c>
      <c r="BJ68" s="66" t="s">
        <v>636</v>
      </c>
      <c r="BK68" s="63"/>
      <c r="BL68" s="63"/>
      <c r="BM68" s="63"/>
      <c r="BN68" s="66" t="s">
        <v>674</v>
      </c>
      <c r="BO68" s="66"/>
      <c r="BP68" s="66">
        <v>3022575904</v>
      </c>
      <c r="BQ68" s="66" t="s">
        <v>485</v>
      </c>
      <c r="BR68" s="63" t="s">
        <v>2432</v>
      </c>
      <c r="BS68" s="66" t="s">
        <v>846</v>
      </c>
      <c r="BT68" s="66">
        <v>12</v>
      </c>
      <c r="BU68" s="75">
        <v>44866</v>
      </c>
      <c r="BV68" s="75">
        <v>45596</v>
      </c>
      <c r="BW68" s="66" t="s">
        <v>2435</v>
      </c>
      <c r="BX68" s="75">
        <v>45596</v>
      </c>
      <c r="BY68" s="75" t="s">
        <v>2425</v>
      </c>
      <c r="BZ68" s="75" t="s">
        <v>2425</v>
      </c>
      <c r="CA68" s="75"/>
      <c r="CB68" s="73">
        <v>45474</v>
      </c>
      <c r="CC68" s="73">
        <v>45474</v>
      </c>
      <c r="CD68" s="63" t="s">
        <v>362</v>
      </c>
      <c r="CE68" s="63" t="s">
        <v>1937</v>
      </c>
      <c r="CF68" s="66">
        <v>70547767</v>
      </c>
      <c r="CG68" s="66" t="s">
        <v>895</v>
      </c>
      <c r="CH68" s="72" t="s">
        <v>2682</v>
      </c>
      <c r="CI68" s="66" t="s">
        <v>1069</v>
      </c>
      <c r="CJ68" s="66" t="s">
        <v>441</v>
      </c>
      <c r="CK68" s="66">
        <v>3104244861</v>
      </c>
      <c r="CL68" s="63"/>
      <c r="CM68" s="77" t="s">
        <v>2597</v>
      </c>
      <c r="CN68" s="63"/>
      <c r="CO68" s="63"/>
      <c r="CP68" s="66"/>
      <c r="CQ68" s="66"/>
      <c r="CR68" s="63"/>
      <c r="CS68" s="66"/>
      <c r="CT68" s="66"/>
      <c r="CU68" s="63"/>
      <c r="CV68" s="66"/>
      <c r="CW68" s="66"/>
      <c r="CX68" s="63"/>
      <c r="CY68" s="63"/>
      <c r="CZ68" s="63"/>
      <c r="DA68" s="63"/>
      <c r="DB68" s="63"/>
      <c r="DC68" s="63"/>
      <c r="DD68" s="63"/>
      <c r="DE68" s="63"/>
      <c r="DF68" s="63"/>
      <c r="DG68" s="63"/>
      <c r="DH68" s="63"/>
      <c r="DI68" s="63"/>
      <c r="DJ68" s="63"/>
      <c r="DK68" s="63"/>
      <c r="DL68" s="63"/>
      <c r="DM68" s="63"/>
      <c r="DN68" s="63"/>
      <c r="DO68" s="63"/>
      <c r="DP68" s="63"/>
      <c r="DQ68" s="63"/>
      <c r="DR68" s="66" t="s">
        <v>362</v>
      </c>
      <c r="DS68" s="66">
        <v>19053638</v>
      </c>
      <c r="DT68" s="63" t="s">
        <v>1937</v>
      </c>
      <c r="DU68" s="66" t="s">
        <v>1286</v>
      </c>
      <c r="DV68" s="74">
        <v>1</v>
      </c>
      <c r="DW68" s="66" t="s">
        <v>1287</v>
      </c>
      <c r="DX68" s="66" t="s">
        <v>1288</v>
      </c>
      <c r="DY68" s="66">
        <v>3104446136</v>
      </c>
      <c r="DZ68" s="66"/>
      <c r="EA68" s="66" t="s">
        <v>2754</v>
      </c>
      <c r="EB68" s="66" t="s">
        <v>1281</v>
      </c>
      <c r="EC68" s="66" t="s">
        <v>441</v>
      </c>
      <c r="ED68" s="72" t="s">
        <v>2682</v>
      </c>
      <c r="EE68" s="66" t="s">
        <v>1668</v>
      </c>
      <c r="EF68" s="63">
        <v>19053638</v>
      </c>
      <c r="EG68" s="63" t="s">
        <v>1841</v>
      </c>
      <c r="EH68" s="66" t="s">
        <v>1666</v>
      </c>
      <c r="EI68" s="66" t="s">
        <v>1667</v>
      </c>
      <c r="EJ68" s="66">
        <v>10052464685</v>
      </c>
      <c r="EK68" s="66">
        <v>10</v>
      </c>
      <c r="EL68" s="66" t="s">
        <v>2885</v>
      </c>
      <c r="EM68" s="66"/>
      <c r="EN68" s="66"/>
      <c r="EO68" s="66"/>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t="s">
        <v>2436</v>
      </c>
      <c r="HY68" s="63" t="s">
        <v>2425</v>
      </c>
      <c r="HZ68" s="63" t="s">
        <v>2437</v>
      </c>
      <c r="IA68" s="63" t="s">
        <v>2425</v>
      </c>
      <c r="IB68" s="63" t="s">
        <v>2425</v>
      </c>
      <c r="IC68" s="63" t="s">
        <v>2425</v>
      </c>
      <c r="ID68" s="63" t="s">
        <v>2438</v>
      </c>
      <c r="IE68" s="63" t="s">
        <v>2425</v>
      </c>
      <c r="IF68" s="63" t="s">
        <v>2425</v>
      </c>
      <c r="IG68" s="63" t="s">
        <v>2425</v>
      </c>
      <c r="IH68" s="63" t="s">
        <v>2425</v>
      </c>
      <c r="II68" s="63" t="s">
        <v>2437</v>
      </c>
      <c r="IJ68" s="63" t="s">
        <v>2437</v>
      </c>
      <c r="IK68" s="63" t="s">
        <v>2437</v>
      </c>
      <c r="IL68" s="63" t="s">
        <v>2437</v>
      </c>
      <c r="IM68" s="63" t="s">
        <v>2425</v>
      </c>
      <c r="IN68" s="63" t="s">
        <v>2425</v>
      </c>
      <c r="IO68" s="63" t="s">
        <v>2437</v>
      </c>
      <c r="IP68" s="63" t="s">
        <v>2425</v>
      </c>
      <c r="IQ68" s="63" t="s">
        <v>2425</v>
      </c>
      <c r="IR68" s="63" t="s">
        <v>2437</v>
      </c>
      <c r="IS68" s="63" t="s">
        <v>2437</v>
      </c>
      <c r="IT68" s="63" t="s">
        <v>2437</v>
      </c>
      <c r="IU68" s="63" t="s">
        <v>2437</v>
      </c>
      <c r="IV68" s="63" t="s">
        <v>2437</v>
      </c>
      <c r="IW68" s="63" t="s">
        <v>2425</v>
      </c>
      <c r="IX68" s="63" t="s">
        <v>2425</v>
      </c>
      <c r="IY68" s="63" t="s">
        <v>2437</v>
      </c>
      <c r="IZ68" s="63" t="s">
        <v>2425</v>
      </c>
      <c r="JA68" s="63" t="s">
        <v>2437</v>
      </c>
      <c r="JB68" s="63" t="s">
        <v>2425</v>
      </c>
      <c r="JC68" s="63" t="s">
        <v>2444</v>
      </c>
      <c r="JD68" s="63" t="s">
        <v>2437</v>
      </c>
      <c r="JE68" s="63" t="s">
        <v>2445</v>
      </c>
      <c r="JF68" s="63"/>
      <c r="JG68" s="63"/>
    </row>
    <row r="69" spans="1:267" s="65" customFormat="1" ht="16.5" customHeight="1" x14ac:dyDescent="0.25">
      <c r="A69" s="80">
        <v>728</v>
      </c>
      <c r="B69" s="66">
        <v>1038408340</v>
      </c>
      <c r="C69" s="66" t="s">
        <v>2918</v>
      </c>
      <c r="D69" s="66">
        <v>728</v>
      </c>
      <c r="E69" s="64">
        <v>100718</v>
      </c>
      <c r="F69" s="64">
        <v>102022</v>
      </c>
      <c r="G69" s="64">
        <v>208998</v>
      </c>
      <c r="H69" s="64" t="s">
        <v>2431</v>
      </c>
      <c r="I69" s="63" t="s">
        <v>2424</v>
      </c>
      <c r="J69" s="63">
        <v>901114787</v>
      </c>
      <c r="K69" s="63" t="s">
        <v>2868</v>
      </c>
      <c r="L69" s="63"/>
      <c r="M69" s="63"/>
      <c r="N69" s="63" t="s">
        <v>2425</v>
      </c>
      <c r="O69" s="63" t="s">
        <v>2425</v>
      </c>
      <c r="P69" s="63" t="s">
        <v>2425</v>
      </c>
      <c r="Q69" s="63" t="s">
        <v>2445</v>
      </c>
      <c r="R69" s="63" t="s">
        <v>3483</v>
      </c>
      <c r="S69" s="66" t="s">
        <v>352</v>
      </c>
      <c r="T69" s="66">
        <v>20</v>
      </c>
      <c r="U69" s="63" t="s">
        <v>355</v>
      </c>
      <c r="V69" s="63">
        <v>10082273</v>
      </c>
      <c r="W69" s="66" t="s">
        <v>356</v>
      </c>
      <c r="X69" s="63" t="s">
        <v>2426</v>
      </c>
      <c r="Y69" s="63" t="s">
        <v>2425</v>
      </c>
      <c r="Z69" s="63" t="s">
        <v>361</v>
      </c>
      <c r="AA69" s="63"/>
      <c r="AB69" s="63"/>
      <c r="AC69" s="63"/>
      <c r="AD69" s="63" t="s">
        <v>362</v>
      </c>
      <c r="AE69" s="63" t="s">
        <v>1937</v>
      </c>
      <c r="AF69" s="66">
        <v>1038408340</v>
      </c>
      <c r="AG69" s="66" t="s">
        <v>2086</v>
      </c>
      <c r="AH69" s="63" t="s">
        <v>2087</v>
      </c>
      <c r="AI69" s="63" t="s">
        <v>2330</v>
      </c>
      <c r="AJ69" s="70">
        <v>1696800</v>
      </c>
      <c r="AK69" s="66"/>
      <c r="AL69" s="63"/>
      <c r="AM69" s="66"/>
      <c r="AN69" s="63"/>
      <c r="AO69" s="69">
        <f t="shared" si="8"/>
        <v>1696800</v>
      </c>
      <c r="AP69" s="63" t="s">
        <v>428</v>
      </c>
      <c r="AQ69" s="63" t="s">
        <v>429</v>
      </c>
      <c r="AR69" s="63" t="s">
        <v>2427</v>
      </c>
      <c r="AS69" s="66">
        <v>8</v>
      </c>
      <c r="AT69" s="63"/>
      <c r="AU69" s="66">
        <v>135744</v>
      </c>
      <c r="AV69" s="63">
        <v>0</v>
      </c>
      <c r="AW69" s="71">
        <v>0</v>
      </c>
      <c r="AX69" s="63">
        <v>1.74</v>
      </c>
      <c r="AY69" s="71">
        <f t="shared" si="6"/>
        <v>29524.32</v>
      </c>
      <c r="AZ69" s="63">
        <f t="shared" si="9"/>
        <v>6.26</v>
      </c>
      <c r="BA69" s="71">
        <f t="shared" si="7"/>
        <v>106219.68000000001</v>
      </c>
      <c r="BB69" s="63">
        <v>0</v>
      </c>
      <c r="BC69" s="66" t="s">
        <v>2451</v>
      </c>
      <c r="BD69" s="68">
        <v>1000000</v>
      </c>
      <c r="BE69" s="68">
        <v>0</v>
      </c>
      <c r="BF69" s="66" t="s">
        <v>436</v>
      </c>
      <c r="BG69" s="66" t="s">
        <v>2491</v>
      </c>
      <c r="BH69" s="66" t="s">
        <v>441</v>
      </c>
      <c r="BI69" s="72" t="s">
        <v>2682</v>
      </c>
      <c r="BJ69" s="66" t="s">
        <v>675</v>
      </c>
      <c r="BK69" s="63"/>
      <c r="BL69" s="63"/>
      <c r="BM69" s="63"/>
      <c r="BN69" s="66" t="s">
        <v>676</v>
      </c>
      <c r="BO69" s="66"/>
      <c r="BP69" s="66">
        <v>3122545699</v>
      </c>
      <c r="BQ69" s="66" t="s">
        <v>2491</v>
      </c>
      <c r="BR69" s="63" t="s">
        <v>2432</v>
      </c>
      <c r="BS69" s="66" t="s">
        <v>846</v>
      </c>
      <c r="BT69" s="66">
        <v>12</v>
      </c>
      <c r="BU69" s="75">
        <v>44860</v>
      </c>
      <c r="BV69" s="75">
        <v>45590</v>
      </c>
      <c r="BW69" s="66" t="s">
        <v>2435</v>
      </c>
      <c r="BX69" s="75">
        <v>45590</v>
      </c>
      <c r="BY69" s="75" t="s">
        <v>2425</v>
      </c>
      <c r="BZ69" s="75" t="s">
        <v>2425</v>
      </c>
      <c r="CA69" s="75"/>
      <c r="CB69" s="73">
        <v>45474</v>
      </c>
      <c r="CC69" s="73">
        <v>45499</v>
      </c>
      <c r="CD69" s="63"/>
      <c r="CE69" s="63"/>
      <c r="CF69" s="66"/>
      <c r="CG69" s="66"/>
      <c r="CH69" s="63"/>
      <c r="CI69" s="66"/>
      <c r="CJ69" s="66"/>
      <c r="CK69" s="66"/>
      <c r="CL69" s="63"/>
      <c r="CM69" s="66"/>
      <c r="CN69" s="63"/>
      <c r="CO69" s="63"/>
      <c r="CP69" s="66"/>
      <c r="CQ69" s="66"/>
      <c r="CR69" s="63"/>
      <c r="CS69" s="66"/>
      <c r="CT69" s="66"/>
      <c r="CU69" s="63"/>
      <c r="CV69" s="66"/>
      <c r="CW69" s="66"/>
      <c r="CX69" s="63"/>
      <c r="CY69" s="63"/>
      <c r="CZ69" s="63"/>
      <c r="DA69" s="63"/>
      <c r="DB69" s="63"/>
      <c r="DC69" s="63"/>
      <c r="DD69" s="63"/>
      <c r="DE69" s="63"/>
      <c r="DF69" s="63"/>
      <c r="DG69" s="63"/>
      <c r="DH69" s="63"/>
      <c r="DI69" s="63"/>
      <c r="DJ69" s="63"/>
      <c r="DK69" s="63"/>
      <c r="DL69" s="63"/>
      <c r="DM69" s="63"/>
      <c r="DN69" s="63"/>
      <c r="DO69" s="63"/>
      <c r="DP69" s="63"/>
      <c r="DQ69" s="63"/>
      <c r="DR69" s="66" t="s">
        <v>362</v>
      </c>
      <c r="DS69" s="66">
        <v>8031133</v>
      </c>
      <c r="DT69" s="63" t="s">
        <v>1937</v>
      </c>
      <c r="DU69" s="66" t="s">
        <v>1379</v>
      </c>
      <c r="DV69" s="74">
        <v>1</v>
      </c>
      <c r="DW69" s="66" t="s">
        <v>1380</v>
      </c>
      <c r="DX69" s="66" t="s">
        <v>1288</v>
      </c>
      <c r="DY69" s="66">
        <v>3214439651</v>
      </c>
      <c r="DZ69" s="66"/>
      <c r="EA69" s="66" t="s">
        <v>2863</v>
      </c>
      <c r="EB69" s="66" t="s">
        <v>1281</v>
      </c>
      <c r="EC69" s="66" t="s">
        <v>441</v>
      </c>
      <c r="ED69" s="72" t="s">
        <v>2682</v>
      </c>
      <c r="EE69" s="66" t="s">
        <v>1711</v>
      </c>
      <c r="EF69" s="63">
        <v>8031133</v>
      </c>
      <c r="EG69" s="63" t="s">
        <v>1841</v>
      </c>
      <c r="EH69" s="66" t="s">
        <v>1666</v>
      </c>
      <c r="EI69" s="66" t="s">
        <v>1667</v>
      </c>
      <c r="EJ69" s="66">
        <v>36042547519</v>
      </c>
      <c r="EK69" s="66">
        <v>10</v>
      </c>
      <c r="EL69" s="66" t="s">
        <v>2889</v>
      </c>
      <c r="EM69" s="66"/>
      <c r="EN69" s="66"/>
      <c r="EO69" s="66"/>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t="s">
        <v>2436</v>
      </c>
      <c r="HY69" s="63" t="s">
        <v>2425</v>
      </c>
      <c r="HZ69" s="63" t="s">
        <v>2437</v>
      </c>
      <c r="IA69" s="63" t="s">
        <v>2425</v>
      </c>
      <c r="IB69" s="63" t="s">
        <v>2425</v>
      </c>
      <c r="IC69" s="63" t="s">
        <v>2425</v>
      </c>
      <c r="ID69" s="63" t="s">
        <v>2438</v>
      </c>
      <c r="IE69" s="63" t="s">
        <v>2425</v>
      </c>
      <c r="IF69" s="63" t="s">
        <v>2425</v>
      </c>
      <c r="IG69" s="63" t="s">
        <v>2425</v>
      </c>
      <c r="IH69" s="63" t="s">
        <v>2425</v>
      </c>
      <c r="II69" s="63" t="s">
        <v>2437</v>
      </c>
      <c r="IJ69" s="63" t="s">
        <v>2437</v>
      </c>
      <c r="IK69" s="63" t="s">
        <v>2437</v>
      </c>
      <c r="IL69" s="63" t="s">
        <v>2437</v>
      </c>
      <c r="IM69" s="63" t="s">
        <v>2425</v>
      </c>
      <c r="IN69" s="63" t="s">
        <v>2425</v>
      </c>
      <c r="IO69" s="63" t="s">
        <v>2437</v>
      </c>
      <c r="IP69" s="63" t="s">
        <v>2425</v>
      </c>
      <c r="IQ69" s="63" t="s">
        <v>2425</v>
      </c>
      <c r="IR69" s="63" t="s">
        <v>2437</v>
      </c>
      <c r="IS69" s="63" t="s">
        <v>2437</v>
      </c>
      <c r="IT69" s="63" t="s">
        <v>2437</v>
      </c>
      <c r="IU69" s="63" t="s">
        <v>2437</v>
      </c>
      <c r="IV69" s="63" t="s">
        <v>2437</v>
      </c>
      <c r="IW69" s="63" t="s">
        <v>2425</v>
      </c>
      <c r="IX69" s="63" t="s">
        <v>2425</v>
      </c>
      <c r="IY69" s="63" t="s">
        <v>2437</v>
      </c>
      <c r="IZ69" s="63" t="s">
        <v>2425</v>
      </c>
      <c r="JA69" s="63" t="s">
        <v>2437</v>
      </c>
      <c r="JB69" s="63" t="s">
        <v>2425</v>
      </c>
      <c r="JC69" s="63" t="s">
        <v>2444</v>
      </c>
      <c r="JD69" s="63" t="s">
        <v>2437</v>
      </c>
      <c r="JE69" s="63" t="s">
        <v>2445</v>
      </c>
      <c r="JF69" s="63"/>
      <c r="JG69" s="63"/>
    </row>
    <row r="70" spans="1:267" s="65" customFormat="1" ht="16.5" customHeight="1" x14ac:dyDescent="0.25">
      <c r="A70" s="80">
        <v>753</v>
      </c>
      <c r="B70" s="66">
        <v>3229227</v>
      </c>
      <c r="C70" s="66" t="s">
        <v>2918</v>
      </c>
      <c r="D70" s="66">
        <v>753</v>
      </c>
      <c r="E70" s="64">
        <v>100725</v>
      </c>
      <c r="F70" s="64">
        <v>102029</v>
      </c>
      <c r="G70" s="64">
        <v>209005</v>
      </c>
      <c r="H70" s="64" t="s">
        <v>2431</v>
      </c>
      <c r="I70" s="63" t="s">
        <v>2424</v>
      </c>
      <c r="J70" s="63">
        <v>901114787</v>
      </c>
      <c r="K70" s="63" t="s">
        <v>2868</v>
      </c>
      <c r="L70" s="63"/>
      <c r="M70" s="63"/>
      <c r="N70" s="63" t="s">
        <v>2425</v>
      </c>
      <c r="O70" s="63" t="s">
        <v>2425</v>
      </c>
      <c r="P70" s="63" t="s">
        <v>2425</v>
      </c>
      <c r="Q70" s="63" t="s">
        <v>2445</v>
      </c>
      <c r="R70" s="63" t="s">
        <v>3483</v>
      </c>
      <c r="S70" s="66" t="s">
        <v>352</v>
      </c>
      <c r="T70" s="66">
        <v>20</v>
      </c>
      <c r="U70" s="63" t="s">
        <v>355</v>
      </c>
      <c r="V70" s="63">
        <v>10082279</v>
      </c>
      <c r="W70" s="66" t="s">
        <v>356</v>
      </c>
      <c r="X70" s="63" t="s">
        <v>2425</v>
      </c>
      <c r="Y70" s="63" t="s">
        <v>2425</v>
      </c>
      <c r="Z70" s="63" t="s">
        <v>361</v>
      </c>
      <c r="AA70" s="63"/>
      <c r="AB70" s="63"/>
      <c r="AC70" s="63"/>
      <c r="AD70" s="63" t="s">
        <v>362</v>
      </c>
      <c r="AE70" s="63" t="s">
        <v>1937</v>
      </c>
      <c r="AF70" s="66">
        <v>3229227</v>
      </c>
      <c r="AG70" s="66" t="s">
        <v>2090</v>
      </c>
      <c r="AH70" s="63" t="s">
        <v>2091</v>
      </c>
      <c r="AI70" s="63" t="s">
        <v>2332</v>
      </c>
      <c r="AJ70" s="70">
        <v>2076320</v>
      </c>
      <c r="AK70" s="66"/>
      <c r="AL70" s="63"/>
      <c r="AM70" s="66"/>
      <c r="AN70" s="63"/>
      <c r="AO70" s="69">
        <f t="shared" si="8"/>
        <v>2076320</v>
      </c>
      <c r="AP70" s="63" t="s">
        <v>428</v>
      </c>
      <c r="AQ70" s="63" t="s">
        <v>429</v>
      </c>
      <c r="AR70" s="63" t="s">
        <v>2427</v>
      </c>
      <c r="AS70" s="66">
        <v>10</v>
      </c>
      <c r="AT70" s="63"/>
      <c r="AU70" s="66">
        <v>207632</v>
      </c>
      <c r="AV70" s="63">
        <v>0</v>
      </c>
      <c r="AW70" s="71">
        <v>0</v>
      </c>
      <c r="AX70" s="63">
        <v>1.74</v>
      </c>
      <c r="AY70" s="71">
        <f t="shared" si="6"/>
        <v>36127.968000000001</v>
      </c>
      <c r="AZ70" s="63">
        <f t="shared" si="9"/>
        <v>8.26</v>
      </c>
      <c r="BA70" s="71">
        <f t="shared" si="7"/>
        <v>171504.03199999998</v>
      </c>
      <c r="BB70" s="63">
        <v>0</v>
      </c>
      <c r="BC70" s="66" t="s">
        <v>2451</v>
      </c>
      <c r="BD70" s="68">
        <v>1000000</v>
      </c>
      <c r="BE70" s="68">
        <v>0</v>
      </c>
      <c r="BF70" s="66" t="s">
        <v>436</v>
      </c>
      <c r="BG70" s="66" t="s">
        <v>489</v>
      </c>
      <c r="BH70" s="66" t="s">
        <v>439</v>
      </c>
      <c r="BI70" s="72" t="s">
        <v>2687</v>
      </c>
      <c r="BJ70" s="66" t="s">
        <v>685</v>
      </c>
      <c r="BK70" s="63"/>
      <c r="BL70" s="63"/>
      <c r="BM70" s="63"/>
      <c r="BN70" s="66" t="s">
        <v>686</v>
      </c>
      <c r="BO70" s="66"/>
      <c r="BP70" s="66">
        <v>3116166162</v>
      </c>
      <c r="BQ70" s="66" t="s">
        <v>489</v>
      </c>
      <c r="BR70" s="63" t="s">
        <v>2449</v>
      </c>
      <c r="BS70" s="66" t="s">
        <v>846</v>
      </c>
      <c r="BT70" s="66">
        <v>12</v>
      </c>
      <c r="BU70" s="75">
        <v>44928</v>
      </c>
      <c r="BV70" s="75">
        <v>45658</v>
      </c>
      <c r="BW70" s="66" t="s">
        <v>2457</v>
      </c>
      <c r="BX70" s="75">
        <v>45658</v>
      </c>
      <c r="BY70" s="75" t="s">
        <v>2425</v>
      </c>
      <c r="BZ70" s="75" t="s">
        <v>2425</v>
      </c>
      <c r="CA70" s="75"/>
      <c r="CB70" s="73">
        <v>45474</v>
      </c>
      <c r="CC70" s="73">
        <v>45475</v>
      </c>
      <c r="CD70" s="63" t="s">
        <v>362</v>
      </c>
      <c r="CE70" s="63" t="s">
        <v>1937</v>
      </c>
      <c r="CF70" s="66">
        <v>1037629841</v>
      </c>
      <c r="CG70" s="66" t="s">
        <v>901</v>
      </c>
      <c r="CH70" s="72" t="s">
        <v>2687</v>
      </c>
      <c r="CI70" s="66" t="s">
        <v>489</v>
      </c>
      <c r="CJ70" s="66" t="s">
        <v>2449</v>
      </c>
      <c r="CK70" s="66">
        <v>3052578400</v>
      </c>
      <c r="CL70" s="63"/>
      <c r="CM70" s="66" t="s">
        <v>2728</v>
      </c>
      <c r="CN70" s="63"/>
      <c r="CO70" s="63"/>
      <c r="CP70" s="66"/>
      <c r="CQ70" s="66"/>
      <c r="CR70" s="63"/>
      <c r="CS70" s="66"/>
      <c r="CT70" s="66"/>
      <c r="CU70" s="63"/>
      <c r="CV70" s="66"/>
      <c r="CW70" s="66"/>
      <c r="CX70" s="63"/>
      <c r="CY70" s="63"/>
      <c r="CZ70" s="63"/>
      <c r="DA70" s="63"/>
      <c r="DB70" s="63"/>
      <c r="DC70" s="63"/>
      <c r="DD70" s="63"/>
      <c r="DE70" s="63"/>
      <c r="DF70" s="63"/>
      <c r="DG70" s="63"/>
      <c r="DH70" s="63"/>
      <c r="DI70" s="63"/>
      <c r="DJ70" s="63"/>
      <c r="DK70" s="63"/>
      <c r="DL70" s="63"/>
      <c r="DM70" s="63"/>
      <c r="DN70" s="63"/>
      <c r="DO70" s="63"/>
      <c r="DP70" s="63"/>
      <c r="DQ70" s="63"/>
      <c r="DR70" s="66" t="s">
        <v>362</v>
      </c>
      <c r="DS70" s="66">
        <v>70086498</v>
      </c>
      <c r="DT70" s="63" t="s">
        <v>1937</v>
      </c>
      <c r="DU70" s="66" t="s">
        <v>1392</v>
      </c>
      <c r="DV70" s="74">
        <v>1</v>
      </c>
      <c r="DW70" s="66" t="s">
        <v>1393</v>
      </c>
      <c r="DX70" s="66"/>
      <c r="DY70" s="66">
        <v>3207217097</v>
      </c>
      <c r="DZ70" s="66">
        <v>3207217097</v>
      </c>
      <c r="EA70" s="66" t="s">
        <v>2855</v>
      </c>
      <c r="EB70" s="66" t="s">
        <v>1281</v>
      </c>
      <c r="EC70" s="66" t="s">
        <v>441</v>
      </c>
      <c r="ED70" s="72" t="s">
        <v>2682</v>
      </c>
      <c r="EE70" s="66" t="s">
        <v>1717</v>
      </c>
      <c r="EF70" s="63">
        <v>70086498</v>
      </c>
      <c r="EG70" s="63" t="s">
        <v>1841</v>
      </c>
      <c r="EH70" s="66" t="s">
        <v>1666</v>
      </c>
      <c r="EI70" s="66" t="s">
        <v>1667</v>
      </c>
      <c r="EJ70" s="66">
        <v>1941531144</v>
      </c>
      <c r="EK70" s="66">
        <v>10</v>
      </c>
      <c r="EL70" s="66" t="s">
        <v>2885</v>
      </c>
      <c r="EM70" s="66"/>
      <c r="EN70" s="66"/>
      <c r="EO70" s="66"/>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t="s">
        <v>2436</v>
      </c>
      <c r="HY70" s="63" t="s">
        <v>2425</v>
      </c>
      <c r="HZ70" s="63" t="s">
        <v>2437</v>
      </c>
      <c r="IA70" s="63" t="s">
        <v>2425</v>
      </c>
      <c r="IB70" s="63" t="s">
        <v>2425</v>
      </c>
      <c r="IC70" s="63" t="s">
        <v>2425</v>
      </c>
      <c r="ID70" s="63" t="s">
        <v>2438</v>
      </c>
      <c r="IE70" s="63" t="s">
        <v>2425</v>
      </c>
      <c r="IF70" s="63" t="s">
        <v>2425</v>
      </c>
      <c r="IG70" s="63" t="s">
        <v>2425</v>
      </c>
      <c r="IH70" s="63" t="s">
        <v>2425</v>
      </c>
      <c r="II70" s="63" t="s">
        <v>2437</v>
      </c>
      <c r="IJ70" s="63" t="s">
        <v>2437</v>
      </c>
      <c r="IK70" s="63" t="s">
        <v>2437</v>
      </c>
      <c r="IL70" s="63" t="s">
        <v>2437</v>
      </c>
      <c r="IM70" s="63" t="s">
        <v>2425</v>
      </c>
      <c r="IN70" s="63" t="s">
        <v>2425</v>
      </c>
      <c r="IO70" s="63" t="s">
        <v>2437</v>
      </c>
      <c r="IP70" s="63" t="s">
        <v>2425</v>
      </c>
      <c r="IQ70" s="63" t="s">
        <v>2425</v>
      </c>
      <c r="IR70" s="63" t="s">
        <v>2425</v>
      </c>
      <c r="IS70" s="63" t="s">
        <v>2425</v>
      </c>
      <c r="IT70" s="63" t="s">
        <v>2437</v>
      </c>
      <c r="IU70" s="63" t="s">
        <v>2437</v>
      </c>
      <c r="IV70" s="63" t="s">
        <v>2437</v>
      </c>
      <c r="IW70" s="63" t="s">
        <v>2425</v>
      </c>
      <c r="IX70" s="63" t="s">
        <v>2425</v>
      </c>
      <c r="IY70" s="63" t="s">
        <v>2437</v>
      </c>
      <c r="IZ70" s="63" t="s">
        <v>2425</v>
      </c>
      <c r="JA70" s="63" t="s">
        <v>2437</v>
      </c>
      <c r="JB70" s="63" t="s">
        <v>2425</v>
      </c>
      <c r="JC70" s="63" t="s">
        <v>2444</v>
      </c>
      <c r="JD70" s="63" t="s">
        <v>2437</v>
      </c>
      <c r="JE70" s="63" t="s">
        <v>2445</v>
      </c>
      <c r="JF70" s="63"/>
      <c r="JG70" s="63"/>
    </row>
    <row r="71" spans="1:267" s="65" customFormat="1" ht="16.5" customHeight="1" x14ac:dyDescent="0.25">
      <c r="A71" s="71">
        <v>757</v>
      </c>
      <c r="B71" s="63">
        <v>1017133636</v>
      </c>
      <c r="C71" s="66" t="s">
        <v>2918</v>
      </c>
      <c r="D71" s="63">
        <v>757</v>
      </c>
      <c r="E71" s="64">
        <v>100726</v>
      </c>
      <c r="F71" s="64">
        <v>102030</v>
      </c>
      <c r="G71" s="64">
        <v>209006</v>
      </c>
      <c r="H71" s="64" t="s">
        <v>2430</v>
      </c>
      <c r="I71" s="63" t="s">
        <v>2424</v>
      </c>
      <c r="J71" s="63">
        <v>901114787</v>
      </c>
      <c r="K71" s="63" t="s">
        <v>2868</v>
      </c>
      <c r="L71" s="63"/>
      <c r="M71" s="63"/>
      <c r="N71" s="63" t="s">
        <v>2425</v>
      </c>
      <c r="O71" s="63" t="s">
        <v>2425</v>
      </c>
      <c r="P71" s="63" t="s">
        <v>2425</v>
      </c>
      <c r="Q71" s="63" t="s">
        <v>2445</v>
      </c>
      <c r="R71" s="63" t="s">
        <v>3483</v>
      </c>
      <c r="S71" s="63" t="s">
        <v>352</v>
      </c>
      <c r="T71" s="66">
        <v>20</v>
      </c>
      <c r="U71" s="63" t="s">
        <v>355</v>
      </c>
      <c r="V71" s="63">
        <v>10082400</v>
      </c>
      <c r="W71" s="63" t="s">
        <v>358</v>
      </c>
      <c r="X71" s="63" t="s">
        <v>2425</v>
      </c>
      <c r="Y71" s="63" t="s">
        <v>2425</v>
      </c>
      <c r="Z71" s="63" t="s">
        <v>361</v>
      </c>
      <c r="AA71" s="63"/>
      <c r="AB71" s="63"/>
      <c r="AC71" s="63"/>
      <c r="AD71" s="63" t="s">
        <v>362</v>
      </c>
      <c r="AE71" s="63" t="s">
        <v>1937</v>
      </c>
      <c r="AF71" s="63">
        <v>1017133636</v>
      </c>
      <c r="AG71" s="63" t="s">
        <v>2191</v>
      </c>
      <c r="AH71" s="63" t="s">
        <v>2192</v>
      </c>
      <c r="AI71" s="63" t="s">
        <v>2387</v>
      </c>
      <c r="AJ71" s="68">
        <v>904960</v>
      </c>
      <c r="AK71" s="63"/>
      <c r="AL71" s="63"/>
      <c r="AM71" s="63"/>
      <c r="AN71" s="63"/>
      <c r="AO71" s="69">
        <f t="shared" si="8"/>
        <v>904960</v>
      </c>
      <c r="AP71" s="63" t="s">
        <v>428</v>
      </c>
      <c r="AQ71" s="63" t="s">
        <v>429</v>
      </c>
      <c r="AR71" s="63" t="s">
        <v>2427</v>
      </c>
      <c r="AS71" s="63">
        <v>10</v>
      </c>
      <c r="AT71" s="63">
        <v>0</v>
      </c>
      <c r="AU71" s="63">
        <v>90496</v>
      </c>
      <c r="AV71" s="63">
        <v>0</v>
      </c>
      <c r="AW71" s="71">
        <v>0</v>
      </c>
      <c r="AX71" s="63">
        <v>1.74</v>
      </c>
      <c r="AY71" s="71">
        <f t="shared" si="6"/>
        <v>15746.303999999998</v>
      </c>
      <c r="AZ71" s="63">
        <f t="shared" si="9"/>
        <v>8.26</v>
      </c>
      <c r="BA71" s="71">
        <f t="shared" si="7"/>
        <v>74749.695999999996</v>
      </c>
      <c r="BB71" s="63">
        <v>0</v>
      </c>
      <c r="BC71" s="66" t="s">
        <v>2451</v>
      </c>
      <c r="BD71" s="68">
        <v>1000000</v>
      </c>
      <c r="BE71" s="68">
        <v>0</v>
      </c>
      <c r="BF71" s="63" t="s">
        <v>436</v>
      </c>
      <c r="BG71" s="63" t="s">
        <v>590</v>
      </c>
      <c r="BH71" s="63" t="s">
        <v>441</v>
      </c>
      <c r="BI71" s="72" t="s">
        <v>2682</v>
      </c>
      <c r="BJ71" s="63" t="s">
        <v>723</v>
      </c>
      <c r="BK71" s="63"/>
      <c r="BL71" s="63"/>
      <c r="BM71" s="63"/>
      <c r="BN71" s="63" t="s">
        <v>831</v>
      </c>
      <c r="BO71" s="63"/>
      <c r="BP71" s="63">
        <v>3185034493</v>
      </c>
      <c r="BQ71" s="63" t="s">
        <v>590</v>
      </c>
      <c r="BR71" s="63" t="s">
        <v>2432</v>
      </c>
      <c r="BS71" s="63" t="s">
        <v>846</v>
      </c>
      <c r="BT71" s="63">
        <v>12</v>
      </c>
      <c r="BU71" s="73">
        <v>44912</v>
      </c>
      <c r="BV71" s="73">
        <v>45642</v>
      </c>
      <c r="BW71" s="63" t="s">
        <v>2435</v>
      </c>
      <c r="BX71" s="73">
        <v>45642</v>
      </c>
      <c r="BY71" s="73" t="s">
        <v>2425</v>
      </c>
      <c r="BZ71" s="73" t="s">
        <v>2425</v>
      </c>
      <c r="CA71" s="73"/>
      <c r="CB71" s="73">
        <v>45474</v>
      </c>
      <c r="CC71" s="73">
        <v>45490</v>
      </c>
      <c r="CD71" s="63" t="s">
        <v>362</v>
      </c>
      <c r="CE71" s="63" t="s">
        <v>1937</v>
      </c>
      <c r="CF71" s="63">
        <v>43990455</v>
      </c>
      <c r="CG71" s="63" t="s">
        <v>1012</v>
      </c>
      <c r="CH71" s="72" t="s">
        <v>2682</v>
      </c>
      <c r="CI71" s="63" t="s">
        <v>590</v>
      </c>
      <c r="CJ71" s="63" t="s">
        <v>441</v>
      </c>
      <c r="CK71" s="63">
        <v>3122758155</v>
      </c>
      <c r="CL71" s="63"/>
      <c r="CM71" s="63" t="s">
        <v>2701</v>
      </c>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6" t="s">
        <v>362</v>
      </c>
      <c r="DS71" s="63">
        <v>1006026670</v>
      </c>
      <c r="DT71" s="63" t="s">
        <v>1937</v>
      </c>
      <c r="DU71" s="63" t="s">
        <v>1639</v>
      </c>
      <c r="DV71" s="74">
        <v>1</v>
      </c>
      <c r="DW71" s="63" t="s">
        <v>1640</v>
      </c>
      <c r="DX71" s="63" t="s">
        <v>1288</v>
      </c>
      <c r="DY71" s="63">
        <v>3113529116</v>
      </c>
      <c r="DZ71" s="63">
        <v>3113529116</v>
      </c>
      <c r="EA71" s="63" t="s">
        <v>2791</v>
      </c>
      <c r="EB71" s="63" t="s">
        <v>1281</v>
      </c>
      <c r="EC71" s="63" t="s">
        <v>441</v>
      </c>
      <c r="ED71" s="72" t="s">
        <v>2682</v>
      </c>
      <c r="EE71" s="63" t="s">
        <v>1822</v>
      </c>
      <c r="EF71" s="63">
        <v>1006026670</v>
      </c>
      <c r="EG71" s="63" t="s">
        <v>1841</v>
      </c>
      <c r="EH71" s="63" t="s">
        <v>1666</v>
      </c>
      <c r="EI71" s="63" t="s">
        <v>1667</v>
      </c>
      <c r="EJ71" s="63">
        <v>31600041455</v>
      </c>
      <c r="EK71" s="63">
        <v>22</v>
      </c>
      <c r="EL71" s="66" t="s">
        <v>2887</v>
      </c>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t="s">
        <v>2436</v>
      </c>
      <c r="HY71" s="63" t="s">
        <v>2425</v>
      </c>
      <c r="HZ71" s="63" t="s">
        <v>2437</v>
      </c>
      <c r="IA71" s="63" t="s">
        <v>2425</v>
      </c>
      <c r="IB71" s="63" t="s">
        <v>2425</v>
      </c>
      <c r="IC71" s="63" t="s">
        <v>2425</v>
      </c>
      <c r="ID71" s="63" t="s">
        <v>2438</v>
      </c>
      <c r="IE71" s="63" t="s">
        <v>2425</v>
      </c>
      <c r="IF71" s="63" t="s">
        <v>2425</v>
      </c>
      <c r="IG71" s="63" t="s">
        <v>2425</v>
      </c>
      <c r="IH71" s="63" t="s">
        <v>2425</v>
      </c>
      <c r="II71" s="63" t="s">
        <v>2437</v>
      </c>
      <c r="IJ71" s="63" t="s">
        <v>2437</v>
      </c>
      <c r="IK71" s="63" t="s">
        <v>2437</v>
      </c>
      <c r="IL71" s="63" t="s">
        <v>2437</v>
      </c>
      <c r="IM71" s="63" t="s">
        <v>2425</v>
      </c>
      <c r="IN71" s="63" t="s">
        <v>2425</v>
      </c>
      <c r="IO71" s="63" t="s">
        <v>2437</v>
      </c>
      <c r="IP71" s="63" t="s">
        <v>2425</v>
      </c>
      <c r="IQ71" s="63" t="s">
        <v>2425</v>
      </c>
      <c r="IR71" s="63" t="s">
        <v>2425</v>
      </c>
      <c r="IS71" s="63" t="s">
        <v>2425</v>
      </c>
      <c r="IT71" s="63" t="s">
        <v>2437</v>
      </c>
      <c r="IU71" s="63" t="s">
        <v>2437</v>
      </c>
      <c r="IV71" s="63" t="s">
        <v>2437</v>
      </c>
      <c r="IW71" s="63" t="s">
        <v>2425</v>
      </c>
      <c r="IX71" s="63" t="s">
        <v>2425</v>
      </c>
      <c r="IY71" s="63" t="s">
        <v>2437</v>
      </c>
      <c r="IZ71" s="63" t="s">
        <v>2425</v>
      </c>
      <c r="JA71" s="63" t="s">
        <v>2437</v>
      </c>
      <c r="JB71" s="63" t="s">
        <v>2425</v>
      </c>
      <c r="JC71" s="63" t="s">
        <v>2444</v>
      </c>
      <c r="JD71" s="63" t="s">
        <v>2437</v>
      </c>
      <c r="JE71" s="63" t="s">
        <v>2445</v>
      </c>
      <c r="JF71" s="63"/>
      <c r="JG71" s="63"/>
    </row>
    <row r="72" spans="1:267" s="65" customFormat="1" ht="16.5" customHeight="1" x14ac:dyDescent="0.25">
      <c r="A72" s="71">
        <v>772</v>
      </c>
      <c r="B72" s="63">
        <v>1125351643</v>
      </c>
      <c r="C72" s="63" t="s">
        <v>2919</v>
      </c>
      <c r="D72" s="63">
        <v>772</v>
      </c>
      <c r="E72" s="64">
        <v>100730</v>
      </c>
      <c r="F72" s="64">
        <v>102034</v>
      </c>
      <c r="G72" s="64">
        <v>209010</v>
      </c>
      <c r="H72" s="64" t="s">
        <v>2430</v>
      </c>
      <c r="I72" s="63" t="s">
        <v>2424</v>
      </c>
      <c r="J72" s="63">
        <v>901114787</v>
      </c>
      <c r="K72" s="63" t="s">
        <v>2868</v>
      </c>
      <c r="L72" s="63"/>
      <c r="M72" s="63"/>
      <c r="N72" s="63" t="s">
        <v>2425</v>
      </c>
      <c r="O72" s="63" t="s">
        <v>2425</v>
      </c>
      <c r="P72" s="63" t="s">
        <v>2425</v>
      </c>
      <c r="Q72" s="63" t="s">
        <v>2445</v>
      </c>
      <c r="R72" s="63" t="s">
        <v>3483</v>
      </c>
      <c r="S72" s="63" t="s">
        <v>352</v>
      </c>
      <c r="T72" s="66">
        <v>20</v>
      </c>
      <c r="U72" s="63" t="s">
        <v>355</v>
      </c>
      <c r="V72" s="63">
        <v>10082402</v>
      </c>
      <c r="W72" s="63" t="s">
        <v>360</v>
      </c>
      <c r="X72" s="63" t="s">
        <v>2425</v>
      </c>
      <c r="Y72" s="63" t="s">
        <v>2425</v>
      </c>
      <c r="Z72" s="63" t="s">
        <v>361</v>
      </c>
      <c r="AA72" s="63"/>
      <c r="AB72" s="63"/>
      <c r="AC72" s="63"/>
      <c r="AD72" s="63" t="s">
        <v>362</v>
      </c>
      <c r="AE72" s="63" t="s">
        <v>1937</v>
      </c>
      <c r="AF72" s="63">
        <v>1125351643</v>
      </c>
      <c r="AG72" s="63" t="s">
        <v>2195</v>
      </c>
      <c r="AH72" s="63" t="s">
        <v>2196</v>
      </c>
      <c r="AI72" s="63" t="s">
        <v>2389</v>
      </c>
      <c r="AJ72" s="68">
        <v>3000000</v>
      </c>
      <c r="AK72" s="63">
        <v>0</v>
      </c>
      <c r="AL72" s="63">
        <v>0</v>
      </c>
      <c r="AM72" s="63">
        <v>0</v>
      </c>
      <c r="AN72" s="63">
        <v>0</v>
      </c>
      <c r="AO72" s="69">
        <f t="shared" si="8"/>
        <v>3000000</v>
      </c>
      <c r="AP72" s="63" t="s">
        <v>428</v>
      </c>
      <c r="AQ72" s="63" t="s">
        <v>429</v>
      </c>
      <c r="AR72" s="63" t="s">
        <v>2427</v>
      </c>
      <c r="AS72" s="63">
        <v>8</v>
      </c>
      <c r="AT72" s="63">
        <v>0</v>
      </c>
      <c r="AU72" s="63">
        <v>240000</v>
      </c>
      <c r="AV72" s="63">
        <v>0</v>
      </c>
      <c r="AW72" s="71">
        <v>0</v>
      </c>
      <c r="AX72" s="63">
        <v>1.74</v>
      </c>
      <c r="AY72" s="71">
        <f t="shared" si="6"/>
        <v>52200</v>
      </c>
      <c r="AZ72" s="63">
        <f t="shared" si="9"/>
        <v>6.26</v>
      </c>
      <c r="BA72" s="71">
        <f t="shared" si="7"/>
        <v>187800</v>
      </c>
      <c r="BB72" s="63">
        <v>0</v>
      </c>
      <c r="BC72" s="66" t="s">
        <v>2451</v>
      </c>
      <c r="BD72" s="68">
        <v>1000000</v>
      </c>
      <c r="BE72" s="68">
        <v>0</v>
      </c>
      <c r="BF72" s="63" t="s">
        <v>436</v>
      </c>
      <c r="BG72" s="63" t="s">
        <v>2446</v>
      </c>
      <c r="BH72" s="63" t="s">
        <v>441</v>
      </c>
      <c r="BI72" s="72" t="s">
        <v>2682</v>
      </c>
      <c r="BJ72" s="63" t="s">
        <v>661</v>
      </c>
      <c r="BK72" s="63"/>
      <c r="BL72" s="63"/>
      <c r="BM72" s="63"/>
      <c r="BN72" s="63" t="s">
        <v>833</v>
      </c>
      <c r="BO72" s="63"/>
      <c r="BP72" s="63">
        <v>3044428894</v>
      </c>
      <c r="BQ72" s="63" t="s">
        <v>592</v>
      </c>
      <c r="BR72" s="63" t="s">
        <v>2432</v>
      </c>
      <c r="BS72" s="63" t="s">
        <v>846</v>
      </c>
      <c r="BT72" s="63">
        <v>12</v>
      </c>
      <c r="BU72" s="73">
        <v>44946</v>
      </c>
      <c r="BV72" s="73">
        <v>45676</v>
      </c>
      <c r="BW72" s="63" t="s">
        <v>2435</v>
      </c>
      <c r="BX72" s="73">
        <v>45676</v>
      </c>
      <c r="BY72" s="73">
        <v>44945</v>
      </c>
      <c r="BZ72" s="73">
        <v>45675</v>
      </c>
      <c r="CA72" s="75" t="s">
        <v>2930</v>
      </c>
      <c r="CB72" s="73">
        <v>45474</v>
      </c>
      <c r="CC72" s="73">
        <v>45493</v>
      </c>
      <c r="CD72" s="63"/>
      <c r="CE72" s="63" t="s">
        <v>1937</v>
      </c>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6" t="s">
        <v>362</v>
      </c>
      <c r="DS72" s="63">
        <v>70549286</v>
      </c>
      <c r="DT72" s="63" t="s">
        <v>1937</v>
      </c>
      <c r="DU72" s="63" t="s">
        <v>1643</v>
      </c>
      <c r="DV72" s="74">
        <v>1</v>
      </c>
      <c r="DW72" s="63" t="s">
        <v>1644</v>
      </c>
      <c r="DX72" s="63">
        <v>3137933258</v>
      </c>
      <c r="DY72" s="63">
        <v>3137933258</v>
      </c>
      <c r="DZ72" s="63">
        <v>3137933258</v>
      </c>
      <c r="EA72" s="63" t="s">
        <v>2865</v>
      </c>
      <c r="EB72" s="63" t="s">
        <v>1281</v>
      </c>
      <c r="EC72" s="63" t="s">
        <v>481</v>
      </c>
      <c r="ED72" s="72" t="s">
        <v>2685</v>
      </c>
      <c r="EE72" s="63" t="s">
        <v>1824</v>
      </c>
      <c r="EF72" s="63">
        <v>70549286</v>
      </c>
      <c r="EG72" s="63" t="s">
        <v>1841</v>
      </c>
      <c r="EH72" s="63" t="s">
        <v>1666</v>
      </c>
      <c r="EI72" s="63" t="s">
        <v>1667</v>
      </c>
      <c r="EJ72" s="63">
        <v>43600001692</v>
      </c>
      <c r="EK72" s="63">
        <v>24</v>
      </c>
      <c r="EL72" s="66" t="s">
        <v>2888</v>
      </c>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t="s">
        <v>2436</v>
      </c>
      <c r="HY72" s="63" t="s">
        <v>2425</v>
      </c>
      <c r="HZ72" s="63" t="s">
        <v>2437</v>
      </c>
      <c r="IA72" s="63" t="s">
        <v>2425</v>
      </c>
      <c r="IB72" s="63" t="s">
        <v>2425</v>
      </c>
      <c r="IC72" s="63" t="s">
        <v>2425</v>
      </c>
      <c r="ID72" s="63" t="s">
        <v>2438</v>
      </c>
      <c r="IE72" s="63" t="s">
        <v>2425</v>
      </c>
      <c r="IF72" s="63" t="s">
        <v>2425</v>
      </c>
      <c r="IG72" s="63" t="s">
        <v>2425</v>
      </c>
      <c r="IH72" s="63" t="s">
        <v>2425</v>
      </c>
      <c r="II72" s="63" t="s">
        <v>2437</v>
      </c>
      <c r="IJ72" s="63" t="s">
        <v>2437</v>
      </c>
      <c r="IK72" s="63" t="s">
        <v>2437</v>
      </c>
      <c r="IL72" s="63" t="s">
        <v>2437</v>
      </c>
      <c r="IM72" s="63" t="s">
        <v>2425</v>
      </c>
      <c r="IN72" s="63" t="s">
        <v>2425</v>
      </c>
      <c r="IO72" s="63" t="s">
        <v>2437</v>
      </c>
      <c r="IP72" s="63" t="s">
        <v>2425</v>
      </c>
      <c r="IQ72" s="63" t="s">
        <v>2425</v>
      </c>
      <c r="IR72" s="63" t="s">
        <v>2437</v>
      </c>
      <c r="IS72" s="63" t="s">
        <v>2437</v>
      </c>
      <c r="IT72" s="63" t="s">
        <v>2437</v>
      </c>
      <c r="IU72" s="63" t="s">
        <v>2437</v>
      </c>
      <c r="IV72" s="63" t="s">
        <v>2437</v>
      </c>
      <c r="IW72" s="63" t="s">
        <v>2425</v>
      </c>
      <c r="IX72" s="63" t="s">
        <v>2425</v>
      </c>
      <c r="IY72" s="63" t="s">
        <v>2437</v>
      </c>
      <c r="IZ72" s="63" t="s">
        <v>2425</v>
      </c>
      <c r="JA72" s="63" t="s">
        <v>2437</v>
      </c>
      <c r="JB72" s="63" t="s">
        <v>2425</v>
      </c>
      <c r="JC72" s="63" t="s">
        <v>2444</v>
      </c>
      <c r="JD72" s="63" t="s">
        <v>2437</v>
      </c>
      <c r="JE72" s="63" t="s">
        <v>2445</v>
      </c>
      <c r="JF72" s="63" t="s">
        <v>2447</v>
      </c>
      <c r="JG72" s="63"/>
    </row>
    <row r="73" spans="1:267" s="65" customFormat="1" ht="16.5" customHeight="1" x14ac:dyDescent="0.25">
      <c r="A73" s="80">
        <v>780</v>
      </c>
      <c r="B73" s="66">
        <v>1127590012</v>
      </c>
      <c r="C73" s="63" t="s">
        <v>2919</v>
      </c>
      <c r="D73" s="66">
        <v>780</v>
      </c>
      <c r="E73" s="64">
        <v>100733</v>
      </c>
      <c r="F73" s="64">
        <v>102037</v>
      </c>
      <c r="G73" s="64">
        <v>209013</v>
      </c>
      <c r="H73" s="64" t="s">
        <v>2430</v>
      </c>
      <c r="I73" s="63" t="s">
        <v>2424</v>
      </c>
      <c r="J73" s="63">
        <v>901114787</v>
      </c>
      <c r="K73" s="63" t="s">
        <v>2868</v>
      </c>
      <c r="L73" s="63"/>
      <c r="M73" s="63"/>
      <c r="N73" s="63" t="s">
        <v>2425</v>
      </c>
      <c r="O73" s="63" t="s">
        <v>2425</v>
      </c>
      <c r="P73" s="63" t="s">
        <v>2425</v>
      </c>
      <c r="Q73" s="63" t="s">
        <v>2445</v>
      </c>
      <c r="R73" s="63" t="s">
        <v>3483</v>
      </c>
      <c r="S73" s="66" t="s">
        <v>352</v>
      </c>
      <c r="T73" s="66">
        <v>20</v>
      </c>
      <c r="U73" s="63" t="s">
        <v>355</v>
      </c>
      <c r="V73" s="63">
        <v>10082283</v>
      </c>
      <c r="W73" s="66" t="s">
        <v>356</v>
      </c>
      <c r="X73" s="63" t="s">
        <v>2425</v>
      </c>
      <c r="Y73" s="63" t="s">
        <v>2425</v>
      </c>
      <c r="Z73" s="63" t="s">
        <v>361</v>
      </c>
      <c r="AA73" s="63"/>
      <c r="AB73" s="63"/>
      <c r="AC73" s="63"/>
      <c r="AD73" s="63" t="s">
        <v>362</v>
      </c>
      <c r="AE73" s="63" t="s">
        <v>1937</v>
      </c>
      <c r="AF73" s="66">
        <v>1127590012</v>
      </c>
      <c r="AG73" s="66" t="s">
        <v>2093</v>
      </c>
      <c r="AH73" s="63" t="s">
        <v>2094</v>
      </c>
      <c r="AI73" s="63" t="s">
        <v>2334</v>
      </c>
      <c r="AJ73" s="70">
        <v>2732000</v>
      </c>
      <c r="AK73" s="66"/>
      <c r="AL73" s="63"/>
      <c r="AM73" s="66"/>
      <c r="AN73" s="63"/>
      <c r="AO73" s="69">
        <f t="shared" si="8"/>
        <v>2732000</v>
      </c>
      <c r="AP73" s="63" t="s">
        <v>428</v>
      </c>
      <c r="AQ73" s="63" t="s">
        <v>429</v>
      </c>
      <c r="AR73" s="63" t="s">
        <v>2427</v>
      </c>
      <c r="AS73" s="66">
        <v>8</v>
      </c>
      <c r="AT73" s="63"/>
      <c r="AU73" s="66">
        <v>218560</v>
      </c>
      <c r="AV73" s="63">
        <v>0</v>
      </c>
      <c r="AW73" s="71">
        <v>0</v>
      </c>
      <c r="AX73" s="63">
        <v>1.74</v>
      </c>
      <c r="AY73" s="71">
        <f t="shared" si="6"/>
        <v>47536.799999999996</v>
      </c>
      <c r="AZ73" s="63">
        <f t="shared" si="9"/>
        <v>6.26</v>
      </c>
      <c r="BA73" s="71">
        <f t="shared" si="7"/>
        <v>171023.2</v>
      </c>
      <c r="BB73" s="63">
        <v>0</v>
      </c>
      <c r="BC73" s="66" t="s">
        <v>2451</v>
      </c>
      <c r="BD73" s="68">
        <v>1000000</v>
      </c>
      <c r="BE73" s="68">
        <v>0</v>
      </c>
      <c r="BF73" s="66" t="s">
        <v>436</v>
      </c>
      <c r="BG73" s="66" t="s">
        <v>492</v>
      </c>
      <c r="BH73" s="66" t="s">
        <v>441</v>
      </c>
      <c r="BI73" s="72" t="s">
        <v>2682</v>
      </c>
      <c r="BJ73" s="66" t="s">
        <v>609</v>
      </c>
      <c r="BK73" s="63"/>
      <c r="BL73" s="63"/>
      <c r="BM73" s="63"/>
      <c r="BN73" s="66" t="s">
        <v>690</v>
      </c>
      <c r="BO73" s="66"/>
      <c r="BP73" s="66">
        <v>3127673161</v>
      </c>
      <c r="BQ73" s="66" t="s">
        <v>492</v>
      </c>
      <c r="BR73" s="63" t="s">
        <v>2432</v>
      </c>
      <c r="BS73" s="66" t="s">
        <v>846</v>
      </c>
      <c r="BT73" s="66">
        <v>12</v>
      </c>
      <c r="BU73" s="75">
        <v>44986</v>
      </c>
      <c r="BV73" s="75">
        <v>45716</v>
      </c>
      <c r="BW73" s="66" t="s">
        <v>2435</v>
      </c>
      <c r="BX73" s="75">
        <v>45716</v>
      </c>
      <c r="BY73" s="75" t="s">
        <v>2425</v>
      </c>
      <c r="BZ73" s="75" t="s">
        <v>2425</v>
      </c>
      <c r="CA73" s="75"/>
      <c r="CB73" s="73">
        <v>45474</v>
      </c>
      <c r="CC73" s="73">
        <v>45474</v>
      </c>
      <c r="CD73" s="63" t="s">
        <v>362</v>
      </c>
      <c r="CE73" s="63" t="s">
        <v>1937</v>
      </c>
      <c r="CF73" s="66">
        <v>60325698</v>
      </c>
      <c r="CG73" s="66" t="s">
        <v>904</v>
      </c>
      <c r="CH73" s="72" t="s">
        <v>2682</v>
      </c>
      <c r="CI73" s="66" t="s">
        <v>2470</v>
      </c>
      <c r="CJ73" s="66" t="s">
        <v>441</v>
      </c>
      <c r="CK73" s="66">
        <v>3214267336</v>
      </c>
      <c r="CL73" s="63"/>
      <c r="CM73" s="77" t="s">
        <v>2471</v>
      </c>
      <c r="CN73" s="63"/>
      <c r="CO73" s="63"/>
      <c r="CP73" s="66"/>
      <c r="CQ73" s="66"/>
      <c r="CR73" s="63"/>
      <c r="CS73" s="66"/>
      <c r="CT73" s="66"/>
      <c r="CU73" s="63"/>
      <c r="CV73" s="66"/>
      <c r="CW73" s="66"/>
      <c r="CX73" s="63"/>
      <c r="CY73" s="63"/>
      <c r="CZ73" s="63"/>
      <c r="DA73" s="63"/>
      <c r="DB73" s="63"/>
      <c r="DC73" s="63"/>
      <c r="DD73" s="63"/>
      <c r="DE73" s="63"/>
      <c r="DF73" s="63"/>
      <c r="DG73" s="63"/>
      <c r="DH73" s="63"/>
      <c r="DI73" s="63"/>
      <c r="DJ73" s="63"/>
      <c r="DK73" s="63"/>
      <c r="DL73" s="63"/>
      <c r="DM73" s="63"/>
      <c r="DN73" s="63"/>
      <c r="DO73" s="63"/>
      <c r="DP73" s="63"/>
      <c r="DQ73" s="63"/>
      <c r="DR73" s="66" t="s">
        <v>362</v>
      </c>
      <c r="DS73" s="66">
        <v>1037595965</v>
      </c>
      <c r="DT73" s="63" t="s">
        <v>1937</v>
      </c>
      <c r="DU73" s="66" t="s">
        <v>1401</v>
      </c>
      <c r="DV73" s="74">
        <v>1</v>
      </c>
      <c r="DW73" s="66" t="s">
        <v>2472</v>
      </c>
      <c r="DX73" s="66" t="s">
        <v>1288</v>
      </c>
      <c r="DY73" s="66">
        <v>3146174585</v>
      </c>
      <c r="DZ73" s="66"/>
      <c r="EA73" s="66" t="s">
        <v>2793</v>
      </c>
      <c r="EB73" s="66" t="s">
        <v>1281</v>
      </c>
      <c r="EC73" s="66" t="s">
        <v>440</v>
      </c>
      <c r="ED73" s="63">
        <v>68615</v>
      </c>
      <c r="EE73" s="66" t="s">
        <v>1723</v>
      </c>
      <c r="EF73" s="63">
        <v>1037595965</v>
      </c>
      <c r="EG73" s="63" t="s">
        <v>1841</v>
      </c>
      <c r="EH73" s="66" t="s">
        <v>1666</v>
      </c>
      <c r="EI73" s="66" t="s">
        <v>1667</v>
      </c>
      <c r="EJ73" s="66">
        <v>27768794851</v>
      </c>
      <c r="EK73" s="66">
        <v>10</v>
      </c>
      <c r="EL73" s="66" t="s">
        <v>2885</v>
      </c>
      <c r="EM73" s="66"/>
      <c r="EN73" s="66"/>
      <c r="EO73" s="66"/>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t="s">
        <v>2436</v>
      </c>
      <c r="HY73" s="63" t="s">
        <v>2425</v>
      </c>
      <c r="HZ73" s="63" t="s">
        <v>2437</v>
      </c>
      <c r="IA73" s="63" t="s">
        <v>2425</v>
      </c>
      <c r="IB73" s="63" t="s">
        <v>2425</v>
      </c>
      <c r="IC73" s="63" t="s">
        <v>2425</v>
      </c>
      <c r="ID73" s="63" t="s">
        <v>2438</v>
      </c>
      <c r="IE73" s="63" t="s">
        <v>2425</v>
      </c>
      <c r="IF73" s="63" t="s">
        <v>2425</v>
      </c>
      <c r="IG73" s="63" t="s">
        <v>2425</v>
      </c>
      <c r="IH73" s="63" t="s">
        <v>2425</v>
      </c>
      <c r="II73" s="63" t="s">
        <v>2437</v>
      </c>
      <c r="IJ73" s="63" t="s">
        <v>2437</v>
      </c>
      <c r="IK73" s="63" t="s">
        <v>2437</v>
      </c>
      <c r="IL73" s="63" t="s">
        <v>2437</v>
      </c>
      <c r="IM73" s="63" t="s">
        <v>2425</v>
      </c>
      <c r="IN73" s="63" t="s">
        <v>2425</v>
      </c>
      <c r="IO73" s="63" t="s">
        <v>2437</v>
      </c>
      <c r="IP73" s="63" t="s">
        <v>2425</v>
      </c>
      <c r="IQ73" s="63" t="s">
        <v>2425</v>
      </c>
      <c r="IR73" s="63" t="s">
        <v>2425</v>
      </c>
      <c r="IS73" s="63" t="s">
        <v>2425</v>
      </c>
      <c r="IT73" s="63" t="s">
        <v>2437</v>
      </c>
      <c r="IU73" s="63" t="s">
        <v>2437</v>
      </c>
      <c r="IV73" s="63" t="s">
        <v>2437</v>
      </c>
      <c r="IW73" s="63" t="s">
        <v>2425</v>
      </c>
      <c r="IX73" s="63" t="s">
        <v>2425</v>
      </c>
      <c r="IY73" s="63" t="s">
        <v>2437</v>
      </c>
      <c r="IZ73" s="63" t="s">
        <v>2425</v>
      </c>
      <c r="JA73" s="63" t="s">
        <v>2437</v>
      </c>
      <c r="JB73" s="63" t="s">
        <v>2425</v>
      </c>
      <c r="JC73" s="63" t="s">
        <v>2444</v>
      </c>
      <c r="JD73" s="63" t="s">
        <v>2437</v>
      </c>
      <c r="JE73" s="63" t="s">
        <v>2445</v>
      </c>
      <c r="JF73" s="63"/>
      <c r="JG73" s="63"/>
    </row>
    <row r="74" spans="1:267" s="65" customFormat="1" ht="16.5" customHeight="1" x14ac:dyDescent="0.25">
      <c r="A74" s="71">
        <v>790</v>
      </c>
      <c r="B74" s="63">
        <v>1013559205</v>
      </c>
      <c r="C74" s="63" t="s">
        <v>2919</v>
      </c>
      <c r="D74" s="63">
        <v>790</v>
      </c>
      <c r="E74" s="64">
        <v>100735</v>
      </c>
      <c r="F74" s="64">
        <v>102039</v>
      </c>
      <c r="G74" s="64">
        <v>209015</v>
      </c>
      <c r="H74" s="64" t="s">
        <v>2430</v>
      </c>
      <c r="I74" s="63" t="s">
        <v>2424</v>
      </c>
      <c r="J74" s="63">
        <v>901114787</v>
      </c>
      <c r="K74" s="63" t="s">
        <v>2868</v>
      </c>
      <c r="L74" s="63"/>
      <c r="M74" s="63"/>
      <c r="N74" s="63" t="s">
        <v>2425</v>
      </c>
      <c r="O74" s="63" t="s">
        <v>2425</v>
      </c>
      <c r="P74" s="63" t="s">
        <v>2425</v>
      </c>
      <c r="Q74" s="63" t="s">
        <v>2445</v>
      </c>
      <c r="R74" s="63" t="s">
        <v>3483</v>
      </c>
      <c r="S74" s="63" t="s">
        <v>352</v>
      </c>
      <c r="T74" s="66">
        <v>20</v>
      </c>
      <c r="U74" s="63" t="s">
        <v>355</v>
      </c>
      <c r="V74" s="63">
        <v>10082404</v>
      </c>
      <c r="W74" s="63" t="s">
        <v>356</v>
      </c>
      <c r="X74" s="63" t="s">
        <v>2425</v>
      </c>
      <c r="Y74" s="63" t="s">
        <v>2425</v>
      </c>
      <c r="Z74" s="63" t="s">
        <v>361</v>
      </c>
      <c r="AA74" s="63"/>
      <c r="AB74" s="63"/>
      <c r="AC74" s="63"/>
      <c r="AD74" s="63" t="s">
        <v>362</v>
      </c>
      <c r="AE74" s="63" t="s">
        <v>1937</v>
      </c>
      <c r="AF74" s="63">
        <v>1013559205</v>
      </c>
      <c r="AG74" s="63" t="s">
        <v>2199</v>
      </c>
      <c r="AH74" s="63" t="s">
        <v>2200</v>
      </c>
      <c r="AI74" s="63" t="s">
        <v>2391</v>
      </c>
      <c r="AJ74" s="68">
        <v>1500000</v>
      </c>
      <c r="AK74" s="63"/>
      <c r="AL74" s="63"/>
      <c r="AM74" s="63"/>
      <c r="AN74" s="63"/>
      <c r="AO74" s="69">
        <f t="shared" si="8"/>
        <v>1500000</v>
      </c>
      <c r="AP74" s="63" t="s">
        <v>428</v>
      </c>
      <c r="AQ74" s="63" t="s">
        <v>429</v>
      </c>
      <c r="AR74" s="63" t="s">
        <v>2427</v>
      </c>
      <c r="AS74" s="63">
        <v>8</v>
      </c>
      <c r="AT74" s="63"/>
      <c r="AU74" s="63">
        <v>120000</v>
      </c>
      <c r="AV74" s="63">
        <v>0</v>
      </c>
      <c r="AW74" s="71">
        <v>0</v>
      </c>
      <c r="AX74" s="63">
        <v>1.74</v>
      </c>
      <c r="AY74" s="71">
        <f t="shared" si="6"/>
        <v>26100</v>
      </c>
      <c r="AZ74" s="63">
        <f t="shared" si="9"/>
        <v>6.26</v>
      </c>
      <c r="BA74" s="71">
        <f t="shared" si="7"/>
        <v>93900</v>
      </c>
      <c r="BB74" s="63">
        <v>0</v>
      </c>
      <c r="BC74" s="66" t="s">
        <v>2451</v>
      </c>
      <c r="BD74" s="68">
        <v>1000000</v>
      </c>
      <c r="BE74" s="68">
        <v>0</v>
      </c>
      <c r="BF74" s="63" t="s">
        <v>436</v>
      </c>
      <c r="BG74" s="63" t="s">
        <v>594</v>
      </c>
      <c r="BH74" s="63" t="s">
        <v>446</v>
      </c>
      <c r="BI74" s="72" t="s">
        <v>2683</v>
      </c>
      <c r="BJ74" s="63" t="s">
        <v>446</v>
      </c>
      <c r="BK74" s="63"/>
      <c r="BL74" s="63"/>
      <c r="BM74" s="63"/>
      <c r="BN74" s="63" t="s">
        <v>835</v>
      </c>
      <c r="BO74" s="63"/>
      <c r="BP74" s="63">
        <v>3214265593</v>
      </c>
      <c r="BQ74" s="63" t="s">
        <v>594</v>
      </c>
      <c r="BR74" s="63" t="s">
        <v>2433</v>
      </c>
      <c r="BS74" s="63" t="s">
        <v>846</v>
      </c>
      <c r="BT74" s="63">
        <v>12</v>
      </c>
      <c r="BU74" s="73">
        <v>44966</v>
      </c>
      <c r="BV74" s="73">
        <v>45696</v>
      </c>
      <c r="BW74" s="63" t="s">
        <v>2435</v>
      </c>
      <c r="BX74" s="73">
        <v>45696</v>
      </c>
      <c r="BY74" s="73" t="s">
        <v>2425</v>
      </c>
      <c r="BZ74" s="73" t="s">
        <v>2425</v>
      </c>
      <c r="CA74" s="73"/>
      <c r="CB74" s="73">
        <v>45474</v>
      </c>
      <c r="CC74" s="73">
        <v>45482</v>
      </c>
      <c r="CD74" s="63" t="s">
        <v>362</v>
      </c>
      <c r="CE74" s="63" t="s">
        <v>1937</v>
      </c>
      <c r="CF74" s="63">
        <v>43566337</v>
      </c>
      <c r="CG74" s="63" t="s">
        <v>1014</v>
      </c>
      <c r="CH74" s="72" t="s">
        <v>2683</v>
      </c>
      <c r="CI74" s="63" t="s">
        <v>1176</v>
      </c>
      <c r="CJ74" s="63" t="s">
        <v>446</v>
      </c>
      <c r="CK74" s="63">
        <v>3136042229</v>
      </c>
      <c r="CL74" s="63"/>
      <c r="CM74" s="77" t="s">
        <v>2631</v>
      </c>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6" t="s">
        <v>362</v>
      </c>
      <c r="DS74" s="63">
        <v>59585802</v>
      </c>
      <c r="DT74" s="63" t="s">
        <v>1937</v>
      </c>
      <c r="DU74" s="63" t="s">
        <v>1645</v>
      </c>
      <c r="DV74" s="74">
        <v>1</v>
      </c>
      <c r="DW74" s="63" t="s">
        <v>1646</v>
      </c>
      <c r="DX74" s="63"/>
      <c r="DY74" s="63">
        <v>3216178269</v>
      </c>
      <c r="DZ74" s="63">
        <v>3136570759</v>
      </c>
      <c r="EA74" s="63" t="s">
        <v>2841</v>
      </c>
      <c r="EB74" s="63" t="s">
        <v>1281</v>
      </c>
      <c r="EC74" s="63" t="s">
        <v>439</v>
      </c>
      <c r="ED74" s="72" t="s">
        <v>2687</v>
      </c>
      <c r="EE74" s="63" t="s">
        <v>1645</v>
      </c>
      <c r="EF74" s="63">
        <v>59585802</v>
      </c>
      <c r="EG74" s="63" t="s">
        <v>1841</v>
      </c>
      <c r="EH74" s="63" t="s">
        <v>1685</v>
      </c>
      <c r="EI74" s="63" t="s">
        <v>1667</v>
      </c>
      <c r="EJ74" s="71">
        <v>550488416294186</v>
      </c>
      <c r="EK74" s="63">
        <v>14</v>
      </c>
      <c r="EL74" s="66" t="s">
        <v>2886</v>
      </c>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t="s">
        <v>2436</v>
      </c>
      <c r="HY74" s="63" t="s">
        <v>2425</v>
      </c>
      <c r="HZ74" s="63" t="s">
        <v>2437</v>
      </c>
      <c r="IA74" s="63" t="s">
        <v>2425</v>
      </c>
      <c r="IB74" s="63" t="s">
        <v>2425</v>
      </c>
      <c r="IC74" s="63" t="s">
        <v>2425</v>
      </c>
      <c r="ID74" s="63" t="s">
        <v>2438</v>
      </c>
      <c r="IE74" s="63" t="s">
        <v>2425</v>
      </c>
      <c r="IF74" s="63" t="s">
        <v>2425</v>
      </c>
      <c r="IG74" s="63" t="s">
        <v>2425</v>
      </c>
      <c r="IH74" s="63" t="s">
        <v>2425</v>
      </c>
      <c r="II74" s="63" t="s">
        <v>2437</v>
      </c>
      <c r="IJ74" s="63" t="s">
        <v>2437</v>
      </c>
      <c r="IK74" s="63" t="s">
        <v>2437</v>
      </c>
      <c r="IL74" s="63" t="s">
        <v>2437</v>
      </c>
      <c r="IM74" s="63" t="s">
        <v>2425</v>
      </c>
      <c r="IN74" s="63" t="s">
        <v>2425</v>
      </c>
      <c r="IO74" s="63" t="s">
        <v>2437</v>
      </c>
      <c r="IP74" s="63" t="s">
        <v>2425</v>
      </c>
      <c r="IQ74" s="63" t="s">
        <v>2425</v>
      </c>
      <c r="IR74" s="63" t="s">
        <v>2425</v>
      </c>
      <c r="IS74" s="63" t="s">
        <v>2425</v>
      </c>
      <c r="IT74" s="63" t="s">
        <v>2437</v>
      </c>
      <c r="IU74" s="63" t="s">
        <v>2437</v>
      </c>
      <c r="IV74" s="63" t="s">
        <v>2437</v>
      </c>
      <c r="IW74" s="63" t="s">
        <v>2425</v>
      </c>
      <c r="IX74" s="63" t="s">
        <v>2425</v>
      </c>
      <c r="IY74" s="63" t="s">
        <v>2437</v>
      </c>
      <c r="IZ74" s="63" t="s">
        <v>2425</v>
      </c>
      <c r="JA74" s="63" t="s">
        <v>2437</v>
      </c>
      <c r="JB74" s="63" t="s">
        <v>2425</v>
      </c>
      <c r="JC74" s="63" t="s">
        <v>2444</v>
      </c>
      <c r="JD74" s="63" t="s">
        <v>2437</v>
      </c>
      <c r="JE74" s="63" t="s">
        <v>2445</v>
      </c>
      <c r="JF74" s="63"/>
      <c r="JG74" s="63"/>
    </row>
    <row r="75" spans="1:267" s="65" customFormat="1" ht="16.5" customHeight="1" x14ac:dyDescent="0.25">
      <c r="A75" s="80">
        <v>807</v>
      </c>
      <c r="B75" s="66">
        <v>1152193523</v>
      </c>
      <c r="C75" s="63" t="s">
        <v>2919</v>
      </c>
      <c r="D75" s="66">
        <v>807</v>
      </c>
      <c r="E75" s="64">
        <v>100739</v>
      </c>
      <c r="F75" s="64">
        <v>102043</v>
      </c>
      <c r="G75" s="64">
        <v>209019</v>
      </c>
      <c r="H75" s="64" t="s">
        <v>2431</v>
      </c>
      <c r="I75" s="63" t="s">
        <v>2424</v>
      </c>
      <c r="J75" s="63">
        <v>901114787</v>
      </c>
      <c r="K75" s="63" t="s">
        <v>2868</v>
      </c>
      <c r="L75" s="63"/>
      <c r="M75" s="63"/>
      <c r="N75" s="63" t="s">
        <v>2425</v>
      </c>
      <c r="O75" s="63" t="s">
        <v>2425</v>
      </c>
      <c r="P75" s="63" t="s">
        <v>2425</v>
      </c>
      <c r="Q75" s="63" t="s">
        <v>2445</v>
      </c>
      <c r="R75" s="63" t="s">
        <v>3483</v>
      </c>
      <c r="S75" s="66" t="s">
        <v>352</v>
      </c>
      <c r="T75" s="66">
        <v>20</v>
      </c>
      <c r="U75" s="63" t="s">
        <v>355</v>
      </c>
      <c r="V75" s="63">
        <v>10082286</v>
      </c>
      <c r="W75" s="66" t="s">
        <v>356</v>
      </c>
      <c r="X75" s="63" t="s">
        <v>2425</v>
      </c>
      <c r="Y75" s="63" t="s">
        <v>2425</v>
      </c>
      <c r="Z75" s="63" t="s">
        <v>361</v>
      </c>
      <c r="AA75" s="63"/>
      <c r="AB75" s="63"/>
      <c r="AC75" s="63"/>
      <c r="AD75" s="63" t="s">
        <v>362</v>
      </c>
      <c r="AE75" s="63" t="s">
        <v>1937</v>
      </c>
      <c r="AF75" s="66">
        <v>1152193523</v>
      </c>
      <c r="AG75" s="66" t="s">
        <v>2095</v>
      </c>
      <c r="AH75" s="63" t="s">
        <v>2096</v>
      </c>
      <c r="AI75" s="63" t="s">
        <v>2335</v>
      </c>
      <c r="AJ75" s="70">
        <v>3500000</v>
      </c>
      <c r="AK75" s="66"/>
      <c r="AL75" s="63"/>
      <c r="AM75" s="66"/>
      <c r="AN75" s="63"/>
      <c r="AO75" s="69">
        <f t="shared" si="8"/>
        <v>3500000</v>
      </c>
      <c r="AP75" s="63" t="s">
        <v>428</v>
      </c>
      <c r="AQ75" s="63" t="s">
        <v>429</v>
      </c>
      <c r="AR75" s="63" t="s">
        <v>2427</v>
      </c>
      <c r="AS75" s="66">
        <v>8</v>
      </c>
      <c r="AT75" s="63"/>
      <c r="AU75" s="66">
        <v>280000</v>
      </c>
      <c r="AV75" s="63">
        <v>0</v>
      </c>
      <c r="AW75" s="71">
        <v>0</v>
      </c>
      <c r="AX75" s="63">
        <v>1.74</v>
      </c>
      <c r="AY75" s="71">
        <f t="shared" si="6"/>
        <v>60899.999999999993</v>
      </c>
      <c r="AZ75" s="63">
        <f t="shared" si="9"/>
        <v>6.26</v>
      </c>
      <c r="BA75" s="71">
        <f t="shared" si="7"/>
        <v>219100</v>
      </c>
      <c r="BB75" s="63">
        <v>0</v>
      </c>
      <c r="BC75" s="66" t="s">
        <v>2451</v>
      </c>
      <c r="BD75" s="68">
        <v>1000000</v>
      </c>
      <c r="BE75" s="68">
        <v>0</v>
      </c>
      <c r="BF75" s="66" t="s">
        <v>436</v>
      </c>
      <c r="BG75" s="66" t="s">
        <v>494</v>
      </c>
      <c r="BH75" s="66" t="s">
        <v>441</v>
      </c>
      <c r="BI75" s="72" t="s">
        <v>2682</v>
      </c>
      <c r="BJ75" s="66" t="s">
        <v>609</v>
      </c>
      <c r="BK75" s="63"/>
      <c r="BL75" s="63"/>
      <c r="BM75" s="63"/>
      <c r="BN75" s="66" t="s">
        <v>693</v>
      </c>
      <c r="BO75" s="66"/>
      <c r="BP75" s="66">
        <v>3157779424</v>
      </c>
      <c r="BQ75" s="66" t="s">
        <v>494</v>
      </c>
      <c r="BR75" s="63" t="s">
        <v>2432</v>
      </c>
      <c r="BS75" s="66" t="s">
        <v>846</v>
      </c>
      <c r="BT75" s="66">
        <v>12</v>
      </c>
      <c r="BU75" s="75">
        <v>44987</v>
      </c>
      <c r="BV75" s="75">
        <v>45717</v>
      </c>
      <c r="BW75" s="66" t="s">
        <v>2435</v>
      </c>
      <c r="BX75" s="75">
        <v>45717</v>
      </c>
      <c r="BY75" s="75" t="s">
        <v>2425</v>
      </c>
      <c r="BZ75" s="75" t="s">
        <v>2425</v>
      </c>
      <c r="CA75" s="75"/>
      <c r="CB75" s="73">
        <v>45474</v>
      </c>
      <c r="CC75" s="73">
        <v>45475</v>
      </c>
      <c r="CD75" s="63"/>
      <c r="CE75" s="63"/>
      <c r="CF75" s="66"/>
      <c r="CG75" s="66"/>
      <c r="CH75" s="63"/>
      <c r="CI75" s="66"/>
      <c r="CJ75" s="66"/>
      <c r="CK75" s="66"/>
      <c r="CL75" s="63"/>
      <c r="CM75" s="66"/>
      <c r="CN75" s="63"/>
      <c r="CO75" s="63"/>
      <c r="CP75" s="66"/>
      <c r="CQ75" s="66"/>
      <c r="CR75" s="63"/>
      <c r="CS75" s="66"/>
      <c r="CT75" s="66"/>
      <c r="CU75" s="63"/>
      <c r="CV75" s="66"/>
      <c r="CW75" s="66"/>
      <c r="CX75" s="63"/>
      <c r="CY75" s="63"/>
      <c r="CZ75" s="63"/>
      <c r="DA75" s="63"/>
      <c r="DB75" s="63"/>
      <c r="DC75" s="63"/>
      <c r="DD75" s="63"/>
      <c r="DE75" s="63"/>
      <c r="DF75" s="63"/>
      <c r="DG75" s="63"/>
      <c r="DH75" s="63"/>
      <c r="DI75" s="63"/>
      <c r="DJ75" s="63"/>
      <c r="DK75" s="63"/>
      <c r="DL75" s="63"/>
      <c r="DM75" s="63"/>
      <c r="DN75" s="63"/>
      <c r="DO75" s="63"/>
      <c r="DP75" s="63"/>
      <c r="DQ75" s="63"/>
      <c r="DR75" s="66" t="s">
        <v>362</v>
      </c>
      <c r="DS75" s="66">
        <v>42878368</v>
      </c>
      <c r="DT75" s="63" t="s">
        <v>1937</v>
      </c>
      <c r="DU75" s="66" t="s">
        <v>1402</v>
      </c>
      <c r="DV75" s="74">
        <v>1</v>
      </c>
      <c r="DW75" s="66" t="s">
        <v>1403</v>
      </c>
      <c r="DX75" s="66">
        <v>3310115</v>
      </c>
      <c r="DY75" s="66">
        <v>3105390028</v>
      </c>
      <c r="DZ75" s="66"/>
      <c r="EA75" s="66" t="s">
        <v>2866</v>
      </c>
      <c r="EB75" s="66" t="s">
        <v>1281</v>
      </c>
      <c r="EC75" s="66" t="s">
        <v>441</v>
      </c>
      <c r="ED75" s="72" t="s">
        <v>2682</v>
      </c>
      <c r="EE75" s="66" t="s">
        <v>1726</v>
      </c>
      <c r="EF75" s="63">
        <v>42878368</v>
      </c>
      <c r="EG75" s="63" t="s">
        <v>1841</v>
      </c>
      <c r="EH75" s="66" t="s">
        <v>1666</v>
      </c>
      <c r="EI75" s="66" t="s">
        <v>1667</v>
      </c>
      <c r="EJ75" s="66">
        <v>1929896501</v>
      </c>
      <c r="EK75" s="66">
        <v>10</v>
      </c>
      <c r="EL75" s="66" t="s">
        <v>2885</v>
      </c>
      <c r="EM75" s="66"/>
      <c r="EN75" s="66"/>
      <c r="EO75" s="66"/>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t="s">
        <v>2436</v>
      </c>
      <c r="HY75" s="63" t="s">
        <v>2425</v>
      </c>
      <c r="HZ75" s="63" t="s">
        <v>2437</v>
      </c>
      <c r="IA75" s="63" t="s">
        <v>2425</v>
      </c>
      <c r="IB75" s="63" t="s">
        <v>2425</v>
      </c>
      <c r="IC75" s="63" t="s">
        <v>2425</v>
      </c>
      <c r="ID75" s="63" t="s">
        <v>2438</v>
      </c>
      <c r="IE75" s="63" t="s">
        <v>2425</v>
      </c>
      <c r="IF75" s="63" t="s">
        <v>2425</v>
      </c>
      <c r="IG75" s="63" t="s">
        <v>2425</v>
      </c>
      <c r="IH75" s="63" t="s">
        <v>2425</v>
      </c>
      <c r="II75" s="63" t="s">
        <v>2437</v>
      </c>
      <c r="IJ75" s="63" t="s">
        <v>2437</v>
      </c>
      <c r="IK75" s="63" t="s">
        <v>2437</v>
      </c>
      <c r="IL75" s="63" t="s">
        <v>2437</v>
      </c>
      <c r="IM75" s="63" t="s">
        <v>2425</v>
      </c>
      <c r="IN75" s="63" t="s">
        <v>2425</v>
      </c>
      <c r="IO75" s="63" t="s">
        <v>2437</v>
      </c>
      <c r="IP75" s="63" t="s">
        <v>2425</v>
      </c>
      <c r="IQ75" s="63" t="s">
        <v>2425</v>
      </c>
      <c r="IR75" s="63" t="s">
        <v>2437</v>
      </c>
      <c r="IS75" s="63" t="s">
        <v>2437</v>
      </c>
      <c r="IT75" s="63" t="s">
        <v>2437</v>
      </c>
      <c r="IU75" s="63" t="s">
        <v>2437</v>
      </c>
      <c r="IV75" s="63" t="s">
        <v>2437</v>
      </c>
      <c r="IW75" s="63" t="s">
        <v>2425</v>
      </c>
      <c r="IX75" s="63" t="s">
        <v>2425</v>
      </c>
      <c r="IY75" s="63" t="s">
        <v>2437</v>
      </c>
      <c r="IZ75" s="63" t="s">
        <v>2425</v>
      </c>
      <c r="JA75" s="63" t="s">
        <v>2437</v>
      </c>
      <c r="JB75" s="63" t="s">
        <v>2425</v>
      </c>
      <c r="JC75" s="63" t="s">
        <v>2444</v>
      </c>
      <c r="JD75" s="63" t="s">
        <v>2437</v>
      </c>
      <c r="JE75" s="63" t="s">
        <v>2445</v>
      </c>
      <c r="JF75" s="63"/>
      <c r="JG75" s="63"/>
    </row>
    <row r="76" spans="1:267" s="65" customFormat="1" ht="16.5" customHeight="1" x14ac:dyDescent="0.25">
      <c r="A76" s="71">
        <v>817</v>
      </c>
      <c r="B76" s="63">
        <v>51835155</v>
      </c>
      <c r="C76" s="63" t="s">
        <v>2919</v>
      </c>
      <c r="D76" s="63">
        <v>817</v>
      </c>
      <c r="E76" s="64">
        <v>100741</v>
      </c>
      <c r="F76" s="64">
        <v>102045</v>
      </c>
      <c r="G76" s="64">
        <v>209021</v>
      </c>
      <c r="H76" s="64" t="s">
        <v>2430</v>
      </c>
      <c r="I76" s="63" t="s">
        <v>2424</v>
      </c>
      <c r="J76" s="63">
        <v>901114787</v>
      </c>
      <c r="K76" s="63" t="s">
        <v>2868</v>
      </c>
      <c r="L76" s="63"/>
      <c r="M76" s="63"/>
      <c r="N76" s="63" t="s">
        <v>2425</v>
      </c>
      <c r="O76" s="63" t="s">
        <v>2425</v>
      </c>
      <c r="P76" s="63" t="s">
        <v>2425</v>
      </c>
      <c r="Q76" s="63" t="s">
        <v>2445</v>
      </c>
      <c r="R76" s="63" t="s">
        <v>3483</v>
      </c>
      <c r="S76" s="63" t="s">
        <v>352</v>
      </c>
      <c r="T76" s="66">
        <v>20</v>
      </c>
      <c r="U76" s="63" t="s">
        <v>355</v>
      </c>
      <c r="V76" s="63">
        <v>10082407</v>
      </c>
      <c r="W76" s="63" t="s">
        <v>356</v>
      </c>
      <c r="X76" s="63" t="s">
        <v>2425</v>
      </c>
      <c r="Y76" s="63" t="s">
        <v>2425</v>
      </c>
      <c r="Z76" s="63" t="s">
        <v>361</v>
      </c>
      <c r="AA76" s="63"/>
      <c r="AB76" s="63"/>
      <c r="AC76" s="63"/>
      <c r="AD76" s="63" t="s">
        <v>362</v>
      </c>
      <c r="AE76" s="63" t="s">
        <v>1937</v>
      </c>
      <c r="AF76" s="63">
        <v>51835155</v>
      </c>
      <c r="AG76" s="63" t="s">
        <v>2204</v>
      </c>
      <c r="AH76" s="63" t="s">
        <v>2205</v>
      </c>
      <c r="AI76" s="63" t="s">
        <v>2394</v>
      </c>
      <c r="AJ76" s="68">
        <v>1800000</v>
      </c>
      <c r="AK76" s="63">
        <v>0</v>
      </c>
      <c r="AL76" s="63">
        <v>0</v>
      </c>
      <c r="AM76" s="63">
        <v>0</v>
      </c>
      <c r="AN76" s="63">
        <v>0</v>
      </c>
      <c r="AO76" s="69">
        <f t="shared" si="8"/>
        <v>1800000</v>
      </c>
      <c r="AP76" s="63" t="s">
        <v>428</v>
      </c>
      <c r="AQ76" s="63" t="s">
        <v>429</v>
      </c>
      <c r="AR76" s="63" t="s">
        <v>2427</v>
      </c>
      <c r="AS76" s="63">
        <v>8</v>
      </c>
      <c r="AT76" s="63">
        <v>0</v>
      </c>
      <c r="AU76" s="63">
        <v>144000</v>
      </c>
      <c r="AV76" s="63">
        <v>0</v>
      </c>
      <c r="AW76" s="71">
        <v>0</v>
      </c>
      <c r="AX76" s="63">
        <v>1.74</v>
      </c>
      <c r="AY76" s="71">
        <f t="shared" si="6"/>
        <v>31319.999999999996</v>
      </c>
      <c r="AZ76" s="63">
        <f t="shared" si="9"/>
        <v>6.26</v>
      </c>
      <c r="BA76" s="71">
        <f t="shared" si="7"/>
        <v>112680</v>
      </c>
      <c r="BB76" s="63">
        <v>0</v>
      </c>
      <c r="BC76" s="66" t="s">
        <v>2451</v>
      </c>
      <c r="BD76" s="68">
        <v>1000000</v>
      </c>
      <c r="BE76" s="68">
        <v>0</v>
      </c>
      <c r="BF76" s="63" t="s">
        <v>436</v>
      </c>
      <c r="BG76" s="63" t="s">
        <v>2448</v>
      </c>
      <c r="BH76" s="63" t="s">
        <v>441</v>
      </c>
      <c r="BI76" s="72" t="s">
        <v>2682</v>
      </c>
      <c r="BJ76" s="63" t="s">
        <v>820</v>
      </c>
      <c r="BK76" s="63"/>
      <c r="BL76" s="63"/>
      <c r="BM76" s="63"/>
      <c r="BN76" s="63" t="s">
        <v>838</v>
      </c>
      <c r="BO76" s="63"/>
      <c r="BP76" s="63">
        <v>3006961648</v>
      </c>
      <c r="BQ76" s="63" t="s">
        <v>2448</v>
      </c>
      <c r="BR76" s="63" t="s">
        <v>2432</v>
      </c>
      <c r="BS76" s="63" t="s">
        <v>846</v>
      </c>
      <c r="BT76" s="63">
        <v>12</v>
      </c>
      <c r="BU76" s="73">
        <v>45007</v>
      </c>
      <c r="BV76" s="73">
        <v>45737</v>
      </c>
      <c r="BW76" s="63" t="s">
        <v>2435</v>
      </c>
      <c r="BX76" s="73">
        <v>45737</v>
      </c>
      <c r="BY76" s="73" t="s">
        <v>2425</v>
      </c>
      <c r="BZ76" s="73" t="s">
        <v>2425</v>
      </c>
      <c r="CA76" s="73" t="s">
        <v>2425</v>
      </c>
      <c r="CB76" s="73">
        <v>45474</v>
      </c>
      <c r="CC76" s="73">
        <v>45495</v>
      </c>
      <c r="CD76" s="63" t="s">
        <v>362</v>
      </c>
      <c r="CE76" s="63" t="s">
        <v>1937</v>
      </c>
      <c r="CF76" s="63">
        <v>1053849756</v>
      </c>
      <c r="CG76" s="63" t="s">
        <v>1017</v>
      </c>
      <c r="CH76" s="72" t="s">
        <v>2682</v>
      </c>
      <c r="CI76" s="63" t="s">
        <v>1180</v>
      </c>
      <c r="CJ76" s="63" t="s">
        <v>441</v>
      </c>
      <c r="CK76" s="63">
        <v>3144138593</v>
      </c>
      <c r="CL76" s="63"/>
      <c r="CM76" s="77" t="s">
        <v>2450</v>
      </c>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6" t="s">
        <v>362</v>
      </c>
      <c r="DS76" s="63">
        <v>42977817</v>
      </c>
      <c r="DT76" s="63" t="s">
        <v>1937</v>
      </c>
      <c r="DU76" s="63" t="s">
        <v>1649</v>
      </c>
      <c r="DV76" s="74">
        <v>1</v>
      </c>
      <c r="DW76" s="63" t="s">
        <v>1650</v>
      </c>
      <c r="DX76" s="63">
        <v>3004032962</v>
      </c>
      <c r="DY76" s="63">
        <v>3004032962</v>
      </c>
      <c r="DZ76" s="63">
        <v>3004032962</v>
      </c>
      <c r="EA76" s="63" t="s">
        <v>2796</v>
      </c>
      <c r="EB76" s="63" t="s">
        <v>1281</v>
      </c>
      <c r="EC76" s="63" t="s">
        <v>481</v>
      </c>
      <c r="ED76" s="72" t="s">
        <v>2685</v>
      </c>
      <c r="EE76" s="63" t="s">
        <v>1826</v>
      </c>
      <c r="EF76" s="63">
        <v>42977817</v>
      </c>
      <c r="EG76" s="63" t="s">
        <v>1841</v>
      </c>
      <c r="EH76" s="63" t="s">
        <v>1702</v>
      </c>
      <c r="EI76" s="63" t="s">
        <v>1667</v>
      </c>
      <c r="EJ76" s="63">
        <v>3004032962</v>
      </c>
      <c r="EK76" s="63">
        <v>27</v>
      </c>
      <c r="EL76" s="66" t="s">
        <v>2888</v>
      </c>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t="s">
        <v>2436</v>
      </c>
      <c r="HY76" s="63" t="s">
        <v>2425</v>
      </c>
      <c r="HZ76" s="63" t="s">
        <v>2437</v>
      </c>
      <c r="IA76" s="63" t="s">
        <v>2425</v>
      </c>
      <c r="IB76" s="63" t="s">
        <v>2425</v>
      </c>
      <c r="IC76" s="63" t="s">
        <v>2425</v>
      </c>
      <c r="ID76" s="63" t="s">
        <v>2438</v>
      </c>
      <c r="IE76" s="63" t="s">
        <v>2425</v>
      </c>
      <c r="IF76" s="63" t="s">
        <v>2425</v>
      </c>
      <c r="IG76" s="63" t="s">
        <v>2425</v>
      </c>
      <c r="IH76" s="63" t="s">
        <v>2425</v>
      </c>
      <c r="II76" s="63" t="s">
        <v>2437</v>
      </c>
      <c r="IJ76" s="63" t="s">
        <v>2437</v>
      </c>
      <c r="IK76" s="63" t="s">
        <v>2437</v>
      </c>
      <c r="IL76" s="63" t="s">
        <v>2437</v>
      </c>
      <c r="IM76" s="63" t="s">
        <v>2425</v>
      </c>
      <c r="IN76" s="63" t="s">
        <v>2425</v>
      </c>
      <c r="IO76" s="63" t="s">
        <v>2437</v>
      </c>
      <c r="IP76" s="63" t="s">
        <v>2425</v>
      </c>
      <c r="IQ76" s="63" t="s">
        <v>2425</v>
      </c>
      <c r="IR76" s="63" t="s">
        <v>2425</v>
      </c>
      <c r="IS76" s="63" t="s">
        <v>2425</v>
      </c>
      <c r="IT76" s="63" t="s">
        <v>2437</v>
      </c>
      <c r="IU76" s="63" t="s">
        <v>2437</v>
      </c>
      <c r="IV76" s="63" t="s">
        <v>2437</v>
      </c>
      <c r="IW76" s="63" t="s">
        <v>2425</v>
      </c>
      <c r="IX76" s="63" t="s">
        <v>2425</v>
      </c>
      <c r="IY76" s="63" t="s">
        <v>2437</v>
      </c>
      <c r="IZ76" s="63" t="s">
        <v>2425</v>
      </c>
      <c r="JA76" s="63" t="s">
        <v>2437</v>
      </c>
      <c r="JB76" s="63" t="s">
        <v>2425</v>
      </c>
      <c r="JC76" s="63" t="s">
        <v>2444</v>
      </c>
      <c r="JD76" s="63" t="s">
        <v>2437</v>
      </c>
      <c r="JE76" s="63" t="s">
        <v>2445</v>
      </c>
      <c r="JF76" s="63"/>
      <c r="JG76" s="63"/>
    </row>
    <row r="77" spans="1:267" s="65" customFormat="1" ht="16.5" customHeight="1" x14ac:dyDescent="0.25">
      <c r="A77" s="80">
        <v>841</v>
      </c>
      <c r="B77" s="66">
        <v>1017237180</v>
      </c>
      <c r="C77" s="63" t="s">
        <v>2919</v>
      </c>
      <c r="D77" s="66">
        <v>841</v>
      </c>
      <c r="E77" s="64">
        <v>100745</v>
      </c>
      <c r="F77" s="64">
        <v>102049</v>
      </c>
      <c r="G77" s="64">
        <v>209025</v>
      </c>
      <c r="H77" s="64" t="s">
        <v>2430</v>
      </c>
      <c r="I77" s="63" t="s">
        <v>2424</v>
      </c>
      <c r="J77" s="63">
        <v>901114787</v>
      </c>
      <c r="K77" s="63" t="s">
        <v>2868</v>
      </c>
      <c r="L77" s="63"/>
      <c r="M77" s="63"/>
      <c r="N77" s="63" t="s">
        <v>2425</v>
      </c>
      <c r="O77" s="63" t="s">
        <v>2425</v>
      </c>
      <c r="P77" s="63" t="s">
        <v>2425</v>
      </c>
      <c r="Q77" s="63" t="s">
        <v>2445</v>
      </c>
      <c r="R77" s="63" t="s">
        <v>3483</v>
      </c>
      <c r="S77" s="66" t="s">
        <v>352</v>
      </c>
      <c r="T77" s="66">
        <v>20</v>
      </c>
      <c r="U77" s="63" t="s">
        <v>355</v>
      </c>
      <c r="V77" s="63">
        <v>10082290</v>
      </c>
      <c r="W77" s="66" t="s">
        <v>356</v>
      </c>
      <c r="X77" s="63" t="s">
        <v>2425</v>
      </c>
      <c r="Y77" s="63" t="s">
        <v>2425</v>
      </c>
      <c r="Z77" s="63" t="s">
        <v>361</v>
      </c>
      <c r="AA77" s="63"/>
      <c r="AB77" s="63"/>
      <c r="AC77" s="63"/>
      <c r="AD77" s="63" t="s">
        <v>362</v>
      </c>
      <c r="AE77" s="63" t="s">
        <v>1937</v>
      </c>
      <c r="AF77" s="66">
        <v>1017237180</v>
      </c>
      <c r="AG77" s="66" t="s">
        <v>2103</v>
      </c>
      <c r="AH77" s="63" t="s">
        <v>2104</v>
      </c>
      <c r="AI77" s="63" t="s">
        <v>2339</v>
      </c>
      <c r="AJ77" s="70">
        <v>1945184</v>
      </c>
      <c r="AK77" s="66"/>
      <c r="AL77" s="63"/>
      <c r="AM77" s="66"/>
      <c r="AN77" s="63"/>
      <c r="AO77" s="69">
        <f t="shared" si="8"/>
        <v>1945184</v>
      </c>
      <c r="AP77" s="63" t="s">
        <v>428</v>
      </c>
      <c r="AQ77" s="63" t="s">
        <v>429</v>
      </c>
      <c r="AR77" s="63" t="s">
        <v>2427</v>
      </c>
      <c r="AS77" s="66">
        <v>8</v>
      </c>
      <c r="AT77" s="63"/>
      <c r="AU77" s="80">
        <f>+AO77*AS77%</f>
        <v>155614.72</v>
      </c>
      <c r="AV77" s="63">
        <v>0</v>
      </c>
      <c r="AW77" s="71">
        <v>0</v>
      </c>
      <c r="AX77" s="63">
        <v>1.74</v>
      </c>
      <c r="AY77" s="71">
        <f t="shared" si="6"/>
        <v>33846.2016</v>
      </c>
      <c r="AZ77" s="63">
        <f t="shared" si="9"/>
        <v>6.26</v>
      </c>
      <c r="BA77" s="71">
        <f t="shared" si="7"/>
        <v>121768.5184</v>
      </c>
      <c r="BB77" s="63">
        <v>0</v>
      </c>
      <c r="BC77" s="66" t="s">
        <v>2451</v>
      </c>
      <c r="BD77" s="68">
        <v>1000000</v>
      </c>
      <c r="BE77" s="68">
        <v>0</v>
      </c>
      <c r="BF77" s="66" t="s">
        <v>436</v>
      </c>
      <c r="BG77" s="66" t="s">
        <v>498</v>
      </c>
      <c r="BH77" s="66" t="s">
        <v>439</v>
      </c>
      <c r="BI77" s="72" t="s">
        <v>2687</v>
      </c>
      <c r="BJ77" s="66" t="s">
        <v>439</v>
      </c>
      <c r="BK77" s="63"/>
      <c r="BL77" s="63"/>
      <c r="BM77" s="63"/>
      <c r="BN77" s="66" t="s">
        <v>697</v>
      </c>
      <c r="BO77" s="66"/>
      <c r="BP77" s="66">
        <v>3014823567</v>
      </c>
      <c r="BQ77" s="66" t="s">
        <v>498</v>
      </c>
      <c r="BR77" s="63" t="s">
        <v>2449</v>
      </c>
      <c r="BS77" s="66" t="s">
        <v>846</v>
      </c>
      <c r="BT77" s="66">
        <v>12</v>
      </c>
      <c r="BU77" s="75">
        <v>45048</v>
      </c>
      <c r="BV77" s="75">
        <v>45778</v>
      </c>
      <c r="BW77" s="66" t="s">
        <v>2435</v>
      </c>
      <c r="BX77" s="75">
        <v>45778</v>
      </c>
      <c r="BY77" s="75" t="s">
        <v>2425</v>
      </c>
      <c r="BZ77" s="75" t="s">
        <v>2425</v>
      </c>
      <c r="CA77" s="75"/>
      <c r="CB77" s="73">
        <v>45474</v>
      </c>
      <c r="CC77" s="73">
        <v>45475</v>
      </c>
      <c r="CD77" s="63" t="s">
        <v>362</v>
      </c>
      <c r="CE77" s="63" t="s">
        <v>1937</v>
      </c>
      <c r="CF77" s="66">
        <v>25843026</v>
      </c>
      <c r="CG77" s="66" t="s">
        <v>2464</v>
      </c>
      <c r="CH77" s="72" t="s">
        <v>2687</v>
      </c>
      <c r="CI77" s="66" t="s">
        <v>2465</v>
      </c>
      <c r="CJ77" s="66" t="s">
        <v>439</v>
      </c>
      <c r="CK77" s="66">
        <v>3043891489</v>
      </c>
      <c r="CL77" s="63"/>
      <c r="CM77" s="77" t="s">
        <v>2466</v>
      </c>
      <c r="CN77" s="63"/>
      <c r="CO77" s="63"/>
      <c r="CP77" s="66"/>
      <c r="CQ77" s="66"/>
      <c r="CR77" s="63"/>
      <c r="CS77" s="66"/>
      <c r="CT77" s="66"/>
      <c r="CU77" s="63"/>
      <c r="CV77" s="66"/>
      <c r="CW77" s="66"/>
      <c r="CX77" s="63"/>
      <c r="CY77" s="63"/>
      <c r="CZ77" s="63"/>
      <c r="DA77" s="63"/>
      <c r="DB77" s="63"/>
      <c r="DC77" s="63"/>
      <c r="DD77" s="63"/>
      <c r="DE77" s="63"/>
      <c r="DF77" s="63"/>
      <c r="DG77" s="63"/>
      <c r="DH77" s="63"/>
      <c r="DI77" s="63"/>
      <c r="DJ77" s="63"/>
      <c r="DK77" s="63"/>
      <c r="DL77" s="63"/>
      <c r="DM77" s="63"/>
      <c r="DN77" s="63"/>
      <c r="DO77" s="63"/>
      <c r="DP77" s="63"/>
      <c r="DQ77" s="63"/>
      <c r="DR77" s="66" t="s">
        <v>362</v>
      </c>
      <c r="DS77" s="66">
        <v>42898358</v>
      </c>
      <c r="DT77" s="63" t="s">
        <v>1937</v>
      </c>
      <c r="DU77" s="66" t="s">
        <v>1410</v>
      </c>
      <c r="DV77" s="74">
        <v>1</v>
      </c>
      <c r="DW77" s="66" t="s">
        <v>1411</v>
      </c>
      <c r="DX77" s="66"/>
      <c r="DY77" s="66">
        <v>3195988466</v>
      </c>
      <c r="DZ77" s="66"/>
      <c r="EA77" s="66" t="s">
        <v>2856</v>
      </c>
      <c r="EB77" s="66" t="s">
        <v>1281</v>
      </c>
      <c r="EC77" s="66" t="s">
        <v>441</v>
      </c>
      <c r="ED77" s="72" t="s">
        <v>2682</v>
      </c>
      <c r="EE77" s="66" t="s">
        <v>1729</v>
      </c>
      <c r="EF77" s="63">
        <v>42898358</v>
      </c>
      <c r="EG77" s="63" t="s">
        <v>1841</v>
      </c>
      <c r="EH77" s="66" t="s">
        <v>1666</v>
      </c>
      <c r="EI77" s="66" t="s">
        <v>1667</v>
      </c>
      <c r="EJ77" s="66">
        <v>36244485221</v>
      </c>
      <c r="EK77" s="66">
        <v>10</v>
      </c>
      <c r="EL77" s="66" t="s">
        <v>2885</v>
      </c>
      <c r="EM77" s="66"/>
      <c r="EN77" s="66"/>
      <c r="EO77" s="66"/>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t="s">
        <v>2436</v>
      </c>
      <c r="HY77" s="63" t="s">
        <v>2425</v>
      </c>
      <c r="HZ77" s="63" t="s">
        <v>2437</v>
      </c>
      <c r="IA77" s="63" t="s">
        <v>2425</v>
      </c>
      <c r="IB77" s="63" t="s">
        <v>2425</v>
      </c>
      <c r="IC77" s="63" t="s">
        <v>2425</v>
      </c>
      <c r="ID77" s="63" t="s">
        <v>2438</v>
      </c>
      <c r="IE77" s="63" t="s">
        <v>2425</v>
      </c>
      <c r="IF77" s="63" t="s">
        <v>2425</v>
      </c>
      <c r="IG77" s="63" t="s">
        <v>2425</v>
      </c>
      <c r="IH77" s="63" t="s">
        <v>2425</v>
      </c>
      <c r="II77" s="63" t="s">
        <v>2437</v>
      </c>
      <c r="IJ77" s="63" t="s">
        <v>2437</v>
      </c>
      <c r="IK77" s="63" t="s">
        <v>2437</v>
      </c>
      <c r="IL77" s="63" t="s">
        <v>2437</v>
      </c>
      <c r="IM77" s="63" t="s">
        <v>2425</v>
      </c>
      <c r="IN77" s="63" t="s">
        <v>2425</v>
      </c>
      <c r="IO77" s="63" t="s">
        <v>2437</v>
      </c>
      <c r="IP77" s="63" t="s">
        <v>2425</v>
      </c>
      <c r="IQ77" s="63" t="s">
        <v>2425</v>
      </c>
      <c r="IR77" s="63" t="s">
        <v>2425</v>
      </c>
      <c r="IS77" s="63" t="s">
        <v>2425</v>
      </c>
      <c r="IT77" s="63" t="s">
        <v>2437</v>
      </c>
      <c r="IU77" s="63" t="s">
        <v>2437</v>
      </c>
      <c r="IV77" s="63" t="s">
        <v>2437</v>
      </c>
      <c r="IW77" s="63" t="s">
        <v>2425</v>
      </c>
      <c r="IX77" s="63" t="s">
        <v>2425</v>
      </c>
      <c r="IY77" s="63" t="s">
        <v>2437</v>
      </c>
      <c r="IZ77" s="63" t="s">
        <v>2425</v>
      </c>
      <c r="JA77" s="63" t="s">
        <v>2425</v>
      </c>
      <c r="JB77" s="63" t="s">
        <v>2425</v>
      </c>
      <c r="JC77" s="63" t="s">
        <v>2444</v>
      </c>
      <c r="JD77" s="63" t="s">
        <v>2437</v>
      </c>
      <c r="JE77" s="63" t="s">
        <v>2445</v>
      </c>
      <c r="JF77" s="63"/>
      <c r="JG77" s="63"/>
    </row>
    <row r="78" spans="1:267" s="65" customFormat="1" ht="16.5" customHeight="1" x14ac:dyDescent="0.25">
      <c r="A78" s="80">
        <v>853</v>
      </c>
      <c r="B78" s="66">
        <v>1020403821</v>
      </c>
      <c r="C78" s="63" t="s">
        <v>2919</v>
      </c>
      <c r="D78" s="66">
        <v>853</v>
      </c>
      <c r="E78" s="64">
        <v>100750</v>
      </c>
      <c r="F78" s="64">
        <v>102054</v>
      </c>
      <c r="G78" s="64">
        <v>209030</v>
      </c>
      <c r="H78" s="64" t="s">
        <v>2430</v>
      </c>
      <c r="I78" s="63" t="s">
        <v>2424</v>
      </c>
      <c r="J78" s="63">
        <v>901114787</v>
      </c>
      <c r="K78" s="63" t="s">
        <v>2868</v>
      </c>
      <c r="L78" s="63"/>
      <c r="M78" s="63"/>
      <c r="N78" s="63" t="s">
        <v>2425</v>
      </c>
      <c r="O78" s="63" t="s">
        <v>2425</v>
      </c>
      <c r="P78" s="63" t="s">
        <v>2425</v>
      </c>
      <c r="Q78" s="63" t="s">
        <v>2445</v>
      </c>
      <c r="R78" s="63" t="s">
        <v>3483</v>
      </c>
      <c r="S78" s="66" t="s">
        <v>352</v>
      </c>
      <c r="T78" s="66">
        <v>20</v>
      </c>
      <c r="U78" s="63" t="s">
        <v>355</v>
      </c>
      <c r="V78" s="63">
        <v>10082296</v>
      </c>
      <c r="W78" s="66" t="s">
        <v>356</v>
      </c>
      <c r="X78" s="63" t="s">
        <v>2425</v>
      </c>
      <c r="Y78" s="63" t="s">
        <v>2425</v>
      </c>
      <c r="Z78" s="63" t="s">
        <v>361</v>
      </c>
      <c r="AA78" s="63"/>
      <c r="AB78" s="63"/>
      <c r="AC78" s="63"/>
      <c r="AD78" s="63" t="s">
        <v>362</v>
      </c>
      <c r="AE78" s="63" t="s">
        <v>1937</v>
      </c>
      <c r="AF78" s="66">
        <v>1020403821</v>
      </c>
      <c r="AG78" s="66" t="s">
        <v>2111</v>
      </c>
      <c r="AH78" s="63" t="s">
        <v>2112</v>
      </c>
      <c r="AI78" s="63" t="s">
        <v>2344</v>
      </c>
      <c r="AJ78" s="70">
        <v>1937040</v>
      </c>
      <c r="AK78" s="66"/>
      <c r="AL78" s="63"/>
      <c r="AM78" s="66"/>
      <c r="AN78" s="63"/>
      <c r="AO78" s="69">
        <f t="shared" si="8"/>
        <v>1937040</v>
      </c>
      <c r="AP78" s="63" t="s">
        <v>428</v>
      </c>
      <c r="AQ78" s="63" t="s">
        <v>429</v>
      </c>
      <c r="AR78" s="63" t="s">
        <v>2427</v>
      </c>
      <c r="AS78" s="66">
        <v>8</v>
      </c>
      <c r="AT78" s="63"/>
      <c r="AU78" s="80">
        <f>+AO78*AS78%</f>
        <v>154963.20000000001</v>
      </c>
      <c r="AV78" s="63">
        <v>0</v>
      </c>
      <c r="AW78" s="71">
        <v>0</v>
      </c>
      <c r="AX78" s="63">
        <v>1.74</v>
      </c>
      <c r="AY78" s="71">
        <f t="shared" si="6"/>
        <v>33704.495999999999</v>
      </c>
      <c r="AZ78" s="63">
        <f t="shared" si="9"/>
        <v>6.26</v>
      </c>
      <c r="BA78" s="71">
        <f t="shared" si="7"/>
        <v>121258.70400000001</v>
      </c>
      <c r="BB78" s="63">
        <v>0</v>
      </c>
      <c r="BC78" s="66" t="s">
        <v>2451</v>
      </c>
      <c r="BD78" s="68">
        <v>1000000</v>
      </c>
      <c r="BE78" s="68">
        <v>0</v>
      </c>
      <c r="BF78" s="66" t="s">
        <v>436</v>
      </c>
      <c r="BG78" s="66" t="s">
        <v>504</v>
      </c>
      <c r="BH78" s="66" t="s">
        <v>441</v>
      </c>
      <c r="BI78" s="72" t="s">
        <v>2682</v>
      </c>
      <c r="BJ78" s="66" t="s">
        <v>609</v>
      </c>
      <c r="BK78" s="63"/>
      <c r="BL78" s="63"/>
      <c r="BM78" s="63"/>
      <c r="BN78" s="66" t="s">
        <v>703</v>
      </c>
      <c r="BO78" s="66"/>
      <c r="BP78" s="66">
        <v>3218532807</v>
      </c>
      <c r="BQ78" s="66" t="s">
        <v>504</v>
      </c>
      <c r="BR78" s="63" t="s">
        <v>2432</v>
      </c>
      <c r="BS78" s="66" t="s">
        <v>846</v>
      </c>
      <c r="BT78" s="66">
        <v>12</v>
      </c>
      <c r="BU78" s="75">
        <v>45064</v>
      </c>
      <c r="BV78" s="75">
        <v>45794</v>
      </c>
      <c r="BW78" s="66" t="s">
        <v>2435</v>
      </c>
      <c r="BX78" s="75">
        <v>45794</v>
      </c>
      <c r="BY78" s="75" t="s">
        <v>2425</v>
      </c>
      <c r="BZ78" s="75" t="s">
        <v>2425</v>
      </c>
      <c r="CA78" s="75"/>
      <c r="CB78" s="73">
        <v>45474</v>
      </c>
      <c r="CC78" s="73">
        <v>45491</v>
      </c>
      <c r="CD78" s="63" t="s">
        <v>362</v>
      </c>
      <c r="CE78" s="63" t="s">
        <v>1937</v>
      </c>
      <c r="CF78" s="66">
        <v>1020403154</v>
      </c>
      <c r="CG78" s="66" t="s">
        <v>915</v>
      </c>
      <c r="CH78" s="72" t="s">
        <v>2685</v>
      </c>
      <c r="CI78" s="66" t="s">
        <v>1079</v>
      </c>
      <c r="CJ78" s="66" t="s">
        <v>481</v>
      </c>
      <c r="CK78" s="66">
        <v>3052919373</v>
      </c>
      <c r="CL78" s="63"/>
      <c r="CM78" s="77" t="s">
        <v>2724</v>
      </c>
      <c r="CN78" s="66" t="s">
        <v>362</v>
      </c>
      <c r="CO78" s="63" t="s">
        <v>1937</v>
      </c>
      <c r="CP78" s="66">
        <v>1037599917</v>
      </c>
      <c r="CQ78" s="66" t="s">
        <v>1201</v>
      </c>
      <c r="CR78" s="72" t="s">
        <v>2682</v>
      </c>
      <c r="CS78" s="66" t="s">
        <v>1244</v>
      </c>
      <c r="CT78" s="66" t="s">
        <v>441</v>
      </c>
      <c r="CU78" s="63"/>
      <c r="CV78" s="66">
        <v>304772792</v>
      </c>
      <c r="CW78" s="66" t="s">
        <v>1245</v>
      </c>
      <c r="CX78" s="63"/>
      <c r="CY78" s="63"/>
      <c r="CZ78" s="63"/>
      <c r="DA78" s="63"/>
      <c r="DB78" s="63"/>
      <c r="DC78" s="63"/>
      <c r="DD78" s="63"/>
      <c r="DE78" s="63"/>
      <c r="DF78" s="63"/>
      <c r="DG78" s="63"/>
      <c r="DH78" s="63"/>
      <c r="DI78" s="63"/>
      <c r="DJ78" s="63"/>
      <c r="DK78" s="63"/>
      <c r="DL78" s="63"/>
      <c r="DM78" s="63"/>
      <c r="DN78" s="63"/>
      <c r="DO78" s="63"/>
      <c r="DP78" s="63"/>
      <c r="DQ78" s="63"/>
      <c r="DR78" s="66" t="s">
        <v>362</v>
      </c>
      <c r="DS78" s="66">
        <v>43607442</v>
      </c>
      <c r="DT78" s="63" t="s">
        <v>1937</v>
      </c>
      <c r="DU78" s="66" t="s">
        <v>1424</v>
      </c>
      <c r="DV78" s="74">
        <v>1</v>
      </c>
      <c r="DW78" s="66" t="s">
        <v>2505</v>
      </c>
      <c r="DX78" s="66"/>
      <c r="DY78" s="66">
        <v>3006094273</v>
      </c>
      <c r="DZ78" s="66"/>
      <c r="EA78" s="66" t="s">
        <v>2746</v>
      </c>
      <c r="EB78" s="66" t="s">
        <v>1281</v>
      </c>
      <c r="EC78" s="66" t="s">
        <v>481</v>
      </c>
      <c r="ED78" s="72" t="s">
        <v>2685</v>
      </c>
      <c r="EE78" s="66" t="s">
        <v>1734</v>
      </c>
      <c r="EF78" s="63">
        <v>43607442</v>
      </c>
      <c r="EG78" s="63" t="s">
        <v>1841</v>
      </c>
      <c r="EH78" s="66" t="s">
        <v>1666</v>
      </c>
      <c r="EI78" s="66" t="s">
        <v>1667</v>
      </c>
      <c r="EJ78" s="66">
        <v>23056390537</v>
      </c>
      <c r="EK78" s="66">
        <v>25</v>
      </c>
      <c r="EL78" s="66" t="s">
        <v>2888</v>
      </c>
      <c r="EM78" s="66"/>
      <c r="EN78" s="66"/>
      <c r="EO78" s="66"/>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t="s">
        <v>2436</v>
      </c>
      <c r="HY78" s="63" t="s">
        <v>2425</v>
      </c>
      <c r="HZ78" s="63" t="s">
        <v>2437</v>
      </c>
      <c r="IA78" s="63" t="s">
        <v>2425</v>
      </c>
      <c r="IB78" s="63" t="s">
        <v>2425</v>
      </c>
      <c r="IC78" s="63" t="s">
        <v>2425</v>
      </c>
      <c r="ID78" s="63" t="s">
        <v>2438</v>
      </c>
      <c r="IE78" s="63" t="s">
        <v>2425</v>
      </c>
      <c r="IF78" s="63" t="s">
        <v>2425</v>
      </c>
      <c r="IG78" s="63" t="s">
        <v>2425</v>
      </c>
      <c r="IH78" s="63" t="s">
        <v>2425</v>
      </c>
      <c r="II78" s="63" t="s">
        <v>2437</v>
      </c>
      <c r="IJ78" s="63" t="s">
        <v>2437</v>
      </c>
      <c r="IK78" s="63" t="s">
        <v>2437</v>
      </c>
      <c r="IL78" s="63" t="s">
        <v>2437</v>
      </c>
      <c r="IM78" s="63" t="s">
        <v>2425</v>
      </c>
      <c r="IN78" s="63" t="s">
        <v>2425</v>
      </c>
      <c r="IO78" s="63" t="s">
        <v>2437</v>
      </c>
      <c r="IP78" s="63" t="s">
        <v>2425</v>
      </c>
      <c r="IQ78" s="63" t="s">
        <v>2425</v>
      </c>
      <c r="IR78" s="63" t="s">
        <v>2425</v>
      </c>
      <c r="IS78" s="63" t="s">
        <v>2425</v>
      </c>
      <c r="IT78" s="63" t="s">
        <v>2425</v>
      </c>
      <c r="IU78" s="63" t="s">
        <v>2437</v>
      </c>
      <c r="IV78" s="63" t="s">
        <v>2437</v>
      </c>
      <c r="IW78" s="63" t="s">
        <v>2425</v>
      </c>
      <c r="IX78" s="63" t="s">
        <v>2425</v>
      </c>
      <c r="IY78" s="63" t="s">
        <v>2437</v>
      </c>
      <c r="IZ78" s="63" t="s">
        <v>2425</v>
      </c>
      <c r="JA78" s="63" t="s">
        <v>2437</v>
      </c>
      <c r="JB78" s="63" t="s">
        <v>2425</v>
      </c>
      <c r="JC78" s="63" t="s">
        <v>2425</v>
      </c>
      <c r="JD78" s="63" t="s">
        <v>2437</v>
      </c>
      <c r="JE78" s="63" t="s">
        <v>2445</v>
      </c>
      <c r="JF78" s="63"/>
      <c r="JG78" s="63"/>
    </row>
    <row r="79" spans="1:267" s="65" customFormat="1" ht="16.5" customHeight="1" x14ac:dyDescent="0.25">
      <c r="A79" s="80">
        <v>858</v>
      </c>
      <c r="B79" s="66">
        <v>1019085739</v>
      </c>
      <c r="C79" s="63" t="s">
        <v>2919</v>
      </c>
      <c r="D79" s="66">
        <v>858</v>
      </c>
      <c r="E79" s="64">
        <v>100753</v>
      </c>
      <c r="F79" s="64">
        <v>102057</v>
      </c>
      <c r="G79" s="64">
        <v>209033</v>
      </c>
      <c r="H79" s="64" t="s">
        <v>2430</v>
      </c>
      <c r="I79" s="63" t="s">
        <v>2424</v>
      </c>
      <c r="J79" s="63">
        <v>901114787</v>
      </c>
      <c r="K79" s="63" t="s">
        <v>2868</v>
      </c>
      <c r="L79" s="63"/>
      <c r="M79" s="63"/>
      <c r="N79" s="63" t="s">
        <v>2425</v>
      </c>
      <c r="O79" s="63" t="s">
        <v>2425</v>
      </c>
      <c r="P79" s="63" t="s">
        <v>2425</v>
      </c>
      <c r="Q79" s="63" t="s">
        <v>2445</v>
      </c>
      <c r="R79" s="63" t="s">
        <v>3483</v>
      </c>
      <c r="S79" s="66" t="s">
        <v>352</v>
      </c>
      <c r="T79" s="66">
        <v>20</v>
      </c>
      <c r="U79" s="63" t="s">
        <v>355</v>
      </c>
      <c r="V79" s="63">
        <v>10082297</v>
      </c>
      <c r="W79" s="66" t="s">
        <v>356</v>
      </c>
      <c r="X79" s="63" t="s">
        <v>2425</v>
      </c>
      <c r="Y79" s="63" t="s">
        <v>2425</v>
      </c>
      <c r="Z79" s="63" t="s">
        <v>361</v>
      </c>
      <c r="AA79" s="63"/>
      <c r="AB79" s="63"/>
      <c r="AC79" s="63"/>
      <c r="AD79" s="63" t="s">
        <v>362</v>
      </c>
      <c r="AE79" s="63" t="s">
        <v>1937</v>
      </c>
      <c r="AF79" s="66">
        <v>1019085739</v>
      </c>
      <c r="AG79" s="66" t="s">
        <v>2113</v>
      </c>
      <c r="AH79" s="63" t="s">
        <v>2114</v>
      </c>
      <c r="AI79" s="63" t="s">
        <v>2345</v>
      </c>
      <c r="AJ79" s="70">
        <v>1092800</v>
      </c>
      <c r="AK79" s="66"/>
      <c r="AL79" s="63"/>
      <c r="AM79" s="66"/>
      <c r="AN79" s="63"/>
      <c r="AO79" s="69">
        <f t="shared" si="8"/>
        <v>1092800</v>
      </c>
      <c r="AP79" s="63" t="s">
        <v>428</v>
      </c>
      <c r="AQ79" s="63" t="s">
        <v>429</v>
      </c>
      <c r="AR79" s="63" t="s">
        <v>2427</v>
      </c>
      <c r="AS79" s="66">
        <v>8</v>
      </c>
      <c r="AT79" s="63"/>
      <c r="AU79" s="66">
        <v>87424</v>
      </c>
      <c r="AV79" s="63">
        <v>0</v>
      </c>
      <c r="AW79" s="71">
        <v>0</v>
      </c>
      <c r="AX79" s="63">
        <v>1.74</v>
      </c>
      <c r="AY79" s="71">
        <f t="shared" si="6"/>
        <v>19014.719999999998</v>
      </c>
      <c r="AZ79" s="63">
        <f t="shared" si="9"/>
        <v>6.26</v>
      </c>
      <c r="BA79" s="71">
        <f t="shared" si="7"/>
        <v>68409.279999999999</v>
      </c>
      <c r="BB79" s="63">
        <v>0</v>
      </c>
      <c r="BC79" s="66" t="s">
        <v>2451</v>
      </c>
      <c r="BD79" s="68">
        <v>1000000</v>
      </c>
      <c r="BE79" s="68">
        <v>0</v>
      </c>
      <c r="BF79" s="66" t="s">
        <v>437</v>
      </c>
      <c r="BG79" s="66" t="s">
        <v>2500</v>
      </c>
      <c r="BH79" s="66" t="s">
        <v>446</v>
      </c>
      <c r="BI79" s="72" t="s">
        <v>2683</v>
      </c>
      <c r="BJ79" s="66" t="s">
        <v>446</v>
      </c>
      <c r="BK79" s="63"/>
      <c r="BL79" s="63"/>
      <c r="BM79" s="63"/>
      <c r="BN79" s="66" t="s">
        <v>704</v>
      </c>
      <c r="BO79" s="66"/>
      <c r="BP79" s="66">
        <v>3016551629</v>
      </c>
      <c r="BQ79" s="66" t="s">
        <v>2501</v>
      </c>
      <c r="BR79" s="63" t="s">
        <v>2433</v>
      </c>
      <c r="BS79" s="66" t="s">
        <v>846</v>
      </c>
      <c r="BT79" s="66">
        <v>6</v>
      </c>
      <c r="BU79" s="75">
        <v>45071</v>
      </c>
      <c r="BV79" s="75">
        <v>45801</v>
      </c>
      <c r="BW79" s="66" t="s">
        <v>2435</v>
      </c>
      <c r="BX79" s="75">
        <v>45801</v>
      </c>
      <c r="BY79" s="75" t="s">
        <v>2425</v>
      </c>
      <c r="BZ79" s="75" t="s">
        <v>2425</v>
      </c>
      <c r="CA79" s="75"/>
      <c r="CB79" s="73">
        <v>45474</v>
      </c>
      <c r="CC79" s="73">
        <v>45498</v>
      </c>
      <c r="CD79" s="63" t="s">
        <v>362</v>
      </c>
      <c r="CE79" s="63" t="s">
        <v>1937</v>
      </c>
      <c r="CF79" s="66">
        <v>1017208168</v>
      </c>
      <c r="CG79" s="66" t="s">
        <v>916</v>
      </c>
      <c r="CH79" s="72" t="s">
        <v>2683</v>
      </c>
      <c r="CI79" s="66" t="s">
        <v>2502</v>
      </c>
      <c r="CJ79" s="66" t="s">
        <v>446</v>
      </c>
      <c r="CK79" s="66">
        <v>3023285727</v>
      </c>
      <c r="CL79" s="63"/>
      <c r="CM79" s="77" t="s">
        <v>2503</v>
      </c>
      <c r="CN79" s="66" t="s">
        <v>362</v>
      </c>
      <c r="CO79" s="63" t="s">
        <v>1937</v>
      </c>
      <c r="CP79" s="66">
        <v>32515364</v>
      </c>
      <c r="CQ79" s="66" t="s">
        <v>1202</v>
      </c>
      <c r="CR79" s="72" t="s">
        <v>2683</v>
      </c>
      <c r="CS79" s="66" t="s">
        <v>2504</v>
      </c>
      <c r="CT79" s="66" t="s">
        <v>446</v>
      </c>
      <c r="CU79" s="66">
        <v>3102497950</v>
      </c>
      <c r="CV79" s="63"/>
      <c r="CW79" s="66" t="s">
        <v>1246</v>
      </c>
      <c r="CX79" s="63"/>
      <c r="CY79" s="63"/>
      <c r="CZ79" s="63"/>
      <c r="DA79" s="63"/>
      <c r="DB79" s="63"/>
      <c r="DC79" s="63"/>
      <c r="DD79" s="63"/>
      <c r="DE79" s="63"/>
      <c r="DF79" s="63"/>
      <c r="DG79" s="63"/>
      <c r="DH79" s="63"/>
      <c r="DI79" s="63"/>
      <c r="DJ79" s="63"/>
      <c r="DK79" s="63"/>
      <c r="DL79" s="63"/>
      <c r="DM79" s="63"/>
      <c r="DN79" s="63"/>
      <c r="DO79" s="63"/>
      <c r="DP79" s="63"/>
      <c r="DQ79" s="63"/>
      <c r="DR79" s="66" t="s">
        <v>362</v>
      </c>
      <c r="DS79" s="66">
        <v>98450251</v>
      </c>
      <c r="DT79" s="63" t="s">
        <v>1937</v>
      </c>
      <c r="DU79" s="66" t="s">
        <v>1425</v>
      </c>
      <c r="DV79" s="74">
        <v>0.5</v>
      </c>
      <c r="DW79" s="66" t="s">
        <v>1426</v>
      </c>
      <c r="DX79" s="66"/>
      <c r="DY79" s="66">
        <v>3136600962</v>
      </c>
      <c r="DZ79" s="66"/>
      <c r="EA79" s="66" t="s">
        <v>2750</v>
      </c>
      <c r="EB79" s="66" t="s">
        <v>1281</v>
      </c>
      <c r="EC79" s="66" t="s">
        <v>481</v>
      </c>
      <c r="ED79" s="72" t="s">
        <v>2685</v>
      </c>
      <c r="EE79" s="66" t="s">
        <v>1735</v>
      </c>
      <c r="EF79" s="63">
        <v>98450251</v>
      </c>
      <c r="EG79" s="63" t="s">
        <v>1841</v>
      </c>
      <c r="EH79" s="66" t="s">
        <v>1666</v>
      </c>
      <c r="EI79" s="66" t="s">
        <v>1667</v>
      </c>
      <c r="EJ79" s="66">
        <v>64179940815</v>
      </c>
      <c r="EK79" s="66">
        <v>30</v>
      </c>
      <c r="EL79" s="66" t="s">
        <v>2888</v>
      </c>
      <c r="EM79" s="66"/>
      <c r="EN79" s="66"/>
      <c r="EO79" s="66"/>
      <c r="EP79" s="63" t="s">
        <v>2909</v>
      </c>
      <c r="EQ79" s="63" t="s">
        <v>2895</v>
      </c>
      <c r="ER79" s="63" t="s">
        <v>1937</v>
      </c>
      <c r="ES79" s="63" t="s">
        <v>2910</v>
      </c>
      <c r="ET79" s="74">
        <v>0.5</v>
      </c>
      <c r="EU79" s="66" t="s">
        <v>1426</v>
      </c>
      <c r="EV79" s="66">
        <v>3136600962</v>
      </c>
      <c r="EW79" s="66" t="s">
        <v>2750</v>
      </c>
      <c r="EX79" s="66" t="s">
        <v>1281</v>
      </c>
      <c r="EY79" s="66" t="s">
        <v>481</v>
      </c>
      <c r="EZ79" s="72" t="s">
        <v>2685</v>
      </c>
      <c r="FA79" s="63" t="s">
        <v>2909</v>
      </c>
      <c r="FB79" s="63" t="s">
        <v>2910</v>
      </c>
      <c r="FC79" s="63" t="s">
        <v>1841</v>
      </c>
      <c r="FD79" s="66" t="s">
        <v>1666</v>
      </c>
      <c r="FE79" s="66" t="s">
        <v>1667</v>
      </c>
      <c r="FF79" s="72" t="s">
        <v>2911</v>
      </c>
      <c r="FG79" s="66">
        <v>30</v>
      </c>
      <c r="FH79" s="66" t="s">
        <v>2888</v>
      </c>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t="s">
        <v>2436</v>
      </c>
      <c r="HY79" s="63" t="s">
        <v>2425</v>
      </c>
      <c r="HZ79" s="63" t="s">
        <v>2437</v>
      </c>
      <c r="IA79" s="63" t="s">
        <v>2425</v>
      </c>
      <c r="IB79" s="63" t="s">
        <v>2425</v>
      </c>
      <c r="IC79" s="63" t="s">
        <v>2425</v>
      </c>
      <c r="ID79" s="63" t="s">
        <v>2438</v>
      </c>
      <c r="IE79" s="63" t="s">
        <v>2425</v>
      </c>
      <c r="IF79" s="63" t="s">
        <v>2425</v>
      </c>
      <c r="IG79" s="63" t="s">
        <v>2425</v>
      </c>
      <c r="IH79" s="63" t="s">
        <v>2425</v>
      </c>
      <c r="II79" s="63" t="s">
        <v>2437</v>
      </c>
      <c r="IJ79" s="63" t="s">
        <v>2437</v>
      </c>
      <c r="IK79" s="63" t="s">
        <v>2437</v>
      </c>
      <c r="IL79" s="63" t="s">
        <v>2437</v>
      </c>
      <c r="IM79" s="63" t="s">
        <v>2425</v>
      </c>
      <c r="IN79" s="63" t="s">
        <v>2425</v>
      </c>
      <c r="IO79" s="63" t="s">
        <v>2437</v>
      </c>
      <c r="IP79" s="63" t="s">
        <v>2425</v>
      </c>
      <c r="IQ79" s="63" t="s">
        <v>2425</v>
      </c>
      <c r="IR79" s="63" t="s">
        <v>2425</v>
      </c>
      <c r="IS79" s="63" t="s">
        <v>2425</v>
      </c>
      <c r="IT79" s="63" t="s">
        <v>2425</v>
      </c>
      <c r="IU79" s="63" t="s">
        <v>2437</v>
      </c>
      <c r="IV79" s="63" t="s">
        <v>2437</v>
      </c>
      <c r="IW79" s="63" t="s">
        <v>2425</v>
      </c>
      <c r="IX79" s="63" t="s">
        <v>2425</v>
      </c>
      <c r="IY79" s="63" t="s">
        <v>2437</v>
      </c>
      <c r="IZ79" s="63" t="s">
        <v>2425</v>
      </c>
      <c r="JA79" s="63" t="s">
        <v>2425</v>
      </c>
      <c r="JB79" s="63" t="s">
        <v>2425</v>
      </c>
      <c r="JC79" s="63" t="s">
        <v>2444</v>
      </c>
      <c r="JD79" s="63" t="s">
        <v>2437</v>
      </c>
      <c r="JE79" s="63" t="s">
        <v>2445</v>
      </c>
      <c r="JF79" s="63"/>
      <c r="JG79" s="63"/>
    </row>
    <row r="80" spans="1:267" s="65" customFormat="1" ht="16.5" customHeight="1" x14ac:dyDescent="0.25">
      <c r="A80" s="71">
        <v>870</v>
      </c>
      <c r="B80" s="63">
        <v>1234094996</v>
      </c>
      <c r="C80" s="63" t="s">
        <v>2919</v>
      </c>
      <c r="D80" s="63">
        <v>870</v>
      </c>
      <c r="E80" s="64">
        <v>100755</v>
      </c>
      <c r="F80" s="64">
        <v>102059</v>
      </c>
      <c r="G80" s="64">
        <v>209035</v>
      </c>
      <c r="H80" s="64" t="s">
        <v>2430</v>
      </c>
      <c r="I80" s="63" t="s">
        <v>2424</v>
      </c>
      <c r="J80" s="63">
        <v>901114787</v>
      </c>
      <c r="K80" s="63" t="s">
        <v>2868</v>
      </c>
      <c r="L80" s="63"/>
      <c r="M80" s="63"/>
      <c r="N80" s="63" t="s">
        <v>2425</v>
      </c>
      <c r="O80" s="63" t="s">
        <v>2425</v>
      </c>
      <c r="P80" s="63" t="s">
        <v>2425</v>
      </c>
      <c r="Q80" s="63" t="s">
        <v>2445</v>
      </c>
      <c r="R80" s="63" t="s">
        <v>3483</v>
      </c>
      <c r="S80" s="63" t="s">
        <v>352</v>
      </c>
      <c r="T80" s="66">
        <v>20</v>
      </c>
      <c r="U80" s="63" t="s">
        <v>355</v>
      </c>
      <c r="V80" s="63">
        <v>10082411</v>
      </c>
      <c r="W80" s="63" t="s">
        <v>356</v>
      </c>
      <c r="X80" s="63" t="s">
        <v>2425</v>
      </c>
      <c r="Y80" s="63" t="s">
        <v>2425</v>
      </c>
      <c r="Z80" s="63" t="s">
        <v>361</v>
      </c>
      <c r="AA80" s="63"/>
      <c r="AB80" s="63"/>
      <c r="AC80" s="63"/>
      <c r="AD80" s="63" t="s">
        <v>362</v>
      </c>
      <c r="AE80" s="63" t="s">
        <v>1937</v>
      </c>
      <c r="AF80" s="63">
        <v>1234094996</v>
      </c>
      <c r="AG80" s="63" t="s">
        <v>2212</v>
      </c>
      <c r="AH80" s="63" t="s">
        <v>2213</v>
      </c>
      <c r="AI80" s="63" t="s">
        <v>2398</v>
      </c>
      <c r="AJ80" s="68">
        <v>1800000</v>
      </c>
      <c r="AK80" s="63"/>
      <c r="AL80" s="63"/>
      <c r="AM80" s="63"/>
      <c r="AN80" s="63"/>
      <c r="AO80" s="69">
        <f t="shared" si="8"/>
        <v>1800000</v>
      </c>
      <c r="AP80" s="63" t="s">
        <v>428</v>
      </c>
      <c r="AQ80" s="63" t="s">
        <v>429</v>
      </c>
      <c r="AR80" s="63" t="s">
        <v>2427</v>
      </c>
      <c r="AS80" s="63">
        <v>8</v>
      </c>
      <c r="AT80" s="63"/>
      <c r="AU80" s="63">
        <v>144000</v>
      </c>
      <c r="AV80" s="63">
        <v>0</v>
      </c>
      <c r="AW80" s="71">
        <v>0</v>
      </c>
      <c r="AX80" s="63">
        <v>1.74</v>
      </c>
      <c r="AY80" s="71">
        <f t="shared" si="6"/>
        <v>31319.999999999996</v>
      </c>
      <c r="AZ80" s="63">
        <f t="shared" si="9"/>
        <v>6.26</v>
      </c>
      <c r="BA80" s="71">
        <f t="shared" si="7"/>
        <v>112680</v>
      </c>
      <c r="BB80" s="63">
        <v>0</v>
      </c>
      <c r="BC80" s="66" t="s">
        <v>2451</v>
      </c>
      <c r="BD80" s="68">
        <v>1000000</v>
      </c>
      <c r="BE80" s="68">
        <v>0</v>
      </c>
      <c r="BF80" s="63" t="s">
        <v>436</v>
      </c>
      <c r="BG80" s="63" t="s">
        <v>599</v>
      </c>
      <c r="BH80" s="63" t="s">
        <v>441</v>
      </c>
      <c r="BI80" s="72" t="s">
        <v>2682</v>
      </c>
      <c r="BJ80" s="63" t="s">
        <v>640</v>
      </c>
      <c r="BK80" s="63"/>
      <c r="BL80" s="63"/>
      <c r="BM80" s="63"/>
      <c r="BN80" s="63" t="s">
        <v>842</v>
      </c>
      <c r="BO80" s="63"/>
      <c r="BP80" s="63">
        <v>3176449014</v>
      </c>
      <c r="BQ80" s="63" t="s">
        <v>599</v>
      </c>
      <c r="BR80" s="63" t="s">
        <v>2432</v>
      </c>
      <c r="BS80" s="63" t="s">
        <v>846</v>
      </c>
      <c r="BT80" s="63">
        <v>12</v>
      </c>
      <c r="BU80" s="73">
        <v>45082</v>
      </c>
      <c r="BV80" s="73">
        <v>45812</v>
      </c>
      <c r="BW80" s="63" t="s">
        <v>2435</v>
      </c>
      <c r="BX80" s="73">
        <v>45812</v>
      </c>
      <c r="BY80" s="73" t="s">
        <v>2425</v>
      </c>
      <c r="BZ80" s="73" t="s">
        <v>2425</v>
      </c>
      <c r="CA80" s="73"/>
      <c r="CB80" s="73">
        <v>45474</v>
      </c>
      <c r="CC80" s="73">
        <v>45478</v>
      </c>
      <c r="CD80" s="63" t="s">
        <v>362</v>
      </c>
      <c r="CE80" s="63" t="s">
        <v>1937</v>
      </c>
      <c r="CF80" s="63">
        <v>1122408749</v>
      </c>
      <c r="CG80" s="63" t="s">
        <v>1021</v>
      </c>
      <c r="CH80" s="72" t="s">
        <v>2682</v>
      </c>
      <c r="CI80" s="63" t="s">
        <v>1185</v>
      </c>
      <c r="CJ80" s="63" t="s">
        <v>441</v>
      </c>
      <c r="CK80" s="63">
        <v>3183981387</v>
      </c>
      <c r="CL80" s="63"/>
      <c r="CM80" s="77" t="s">
        <v>2704</v>
      </c>
      <c r="CN80" s="63" t="s">
        <v>362</v>
      </c>
      <c r="CO80" s="63" t="s">
        <v>1937</v>
      </c>
      <c r="CP80" s="63">
        <v>1192906335</v>
      </c>
      <c r="CQ80" s="63" t="s">
        <v>1223</v>
      </c>
      <c r="CR80" s="72" t="s">
        <v>2682</v>
      </c>
      <c r="CS80" s="63" t="s">
        <v>1274</v>
      </c>
      <c r="CT80" s="63" t="s">
        <v>441</v>
      </c>
      <c r="CU80" s="63">
        <v>3107679065</v>
      </c>
      <c r="CV80" s="63"/>
      <c r="CW80" s="63" t="s">
        <v>1275</v>
      </c>
      <c r="CX80" s="63"/>
      <c r="CY80" s="63"/>
      <c r="CZ80" s="63"/>
      <c r="DA80" s="63"/>
      <c r="DB80" s="63"/>
      <c r="DC80" s="63"/>
      <c r="DD80" s="63"/>
      <c r="DE80" s="63"/>
      <c r="DF80" s="63"/>
      <c r="DG80" s="63"/>
      <c r="DH80" s="63"/>
      <c r="DI80" s="63"/>
      <c r="DJ80" s="63"/>
      <c r="DK80" s="63"/>
      <c r="DL80" s="63"/>
      <c r="DM80" s="63"/>
      <c r="DN80" s="63"/>
      <c r="DO80" s="63"/>
      <c r="DP80" s="63"/>
      <c r="DQ80" s="63"/>
      <c r="DR80" s="66" t="s">
        <v>362</v>
      </c>
      <c r="DS80" s="63">
        <v>1037591049</v>
      </c>
      <c r="DT80" s="63" t="s">
        <v>1937</v>
      </c>
      <c r="DU80" s="63" t="s">
        <v>1344</v>
      </c>
      <c r="DV80" s="74">
        <v>1</v>
      </c>
      <c r="DW80" s="63" t="s">
        <v>1345</v>
      </c>
      <c r="DX80" s="63"/>
      <c r="DY80" s="63">
        <v>3003064821</v>
      </c>
      <c r="DZ80" s="63"/>
      <c r="EA80" s="63" t="s">
        <v>2748</v>
      </c>
      <c r="EB80" s="63" t="s">
        <v>1281</v>
      </c>
      <c r="EC80" s="63" t="s">
        <v>441</v>
      </c>
      <c r="ED80" s="72" t="s">
        <v>2682</v>
      </c>
      <c r="EE80" s="63" t="s">
        <v>1695</v>
      </c>
      <c r="EF80" s="63">
        <v>1037591049</v>
      </c>
      <c r="EG80" s="63" t="s">
        <v>1841</v>
      </c>
      <c r="EH80" s="63" t="s">
        <v>1666</v>
      </c>
      <c r="EI80" s="63" t="s">
        <v>1667</v>
      </c>
      <c r="EJ80" s="63">
        <v>10632686345</v>
      </c>
      <c r="EK80" s="63">
        <v>10</v>
      </c>
      <c r="EL80" s="66" t="s">
        <v>2885</v>
      </c>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t="s">
        <v>2436</v>
      </c>
      <c r="HY80" s="63" t="s">
        <v>2425</v>
      </c>
      <c r="HZ80" s="63" t="s">
        <v>2437</v>
      </c>
      <c r="IA80" s="63" t="s">
        <v>2425</v>
      </c>
      <c r="IB80" s="63" t="s">
        <v>2425</v>
      </c>
      <c r="IC80" s="63" t="s">
        <v>2425</v>
      </c>
      <c r="ID80" s="63" t="s">
        <v>2438</v>
      </c>
      <c r="IE80" s="63" t="s">
        <v>2425</v>
      </c>
      <c r="IF80" s="63" t="s">
        <v>2425</v>
      </c>
      <c r="IG80" s="63" t="s">
        <v>2425</v>
      </c>
      <c r="IH80" s="63" t="s">
        <v>2425</v>
      </c>
      <c r="II80" s="63" t="s">
        <v>2437</v>
      </c>
      <c r="IJ80" s="63" t="s">
        <v>2437</v>
      </c>
      <c r="IK80" s="63" t="s">
        <v>2437</v>
      </c>
      <c r="IL80" s="63" t="s">
        <v>2437</v>
      </c>
      <c r="IM80" s="63" t="s">
        <v>2425</v>
      </c>
      <c r="IN80" s="63" t="s">
        <v>2425</v>
      </c>
      <c r="IO80" s="63" t="s">
        <v>2437</v>
      </c>
      <c r="IP80" s="63" t="s">
        <v>2425</v>
      </c>
      <c r="IQ80" s="63" t="s">
        <v>2425</v>
      </c>
      <c r="IR80" s="63" t="s">
        <v>2425</v>
      </c>
      <c r="IS80" s="63" t="s">
        <v>2425</v>
      </c>
      <c r="IT80" s="63" t="s">
        <v>2425</v>
      </c>
      <c r="IU80" s="63" t="s">
        <v>2437</v>
      </c>
      <c r="IV80" s="63" t="s">
        <v>2437</v>
      </c>
      <c r="IW80" s="63" t="s">
        <v>2425</v>
      </c>
      <c r="IX80" s="63" t="s">
        <v>2425</v>
      </c>
      <c r="IY80" s="63" t="s">
        <v>2437</v>
      </c>
      <c r="IZ80" s="63" t="s">
        <v>2425</v>
      </c>
      <c r="JA80" s="63" t="s">
        <v>2425</v>
      </c>
      <c r="JB80" s="63" t="s">
        <v>2425</v>
      </c>
      <c r="JC80" s="63" t="s">
        <v>2444</v>
      </c>
      <c r="JD80" s="63" t="s">
        <v>2437</v>
      </c>
      <c r="JE80" s="63" t="s">
        <v>2445</v>
      </c>
      <c r="JF80" s="63"/>
      <c r="JG80" s="63"/>
    </row>
    <row r="81" spans="1:267" s="65" customFormat="1" ht="16.5" customHeight="1" x14ac:dyDescent="0.25">
      <c r="A81" s="80">
        <v>885</v>
      </c>
      <c r="B81" s="66">
        <v>1037649231</v>
      </c>
      <c r="C81" s="63" t="s">
        <v>2919</v>
      </c>
      <c r="D81" s="66">
        <v>885</v>
      </c>
      <c r="E81" s="64">
        <v>100758</v>
      </c>
      <c r="F81" s="64">
        <v>102062</v>
      </c>
      <c r="G81" s="64">
        <v>209038</v>
      </c>
      <c r="H81" s="64" t="s">
        <v>2430</v>
      </c>
      <c r="I81" s="63" t="s">
        <v>2424</v>
      </c>
      <c r="J81" s="63">
        <v>901114787</v>
      </c>
      <c r="K81" s="63" t="s">
        <v>2868</v>
      </c>
      <c r="L81" s="63"/>
      <c r="M81" s="63"/>
      <c r="N81" s="63" t="s">
        <v>2425</v>
      </c>
      <c r="O81" s="63" t="s">
        <v>2425</v>
      </c>
      <c r="P81" s="63" t="s">
        <v>2425</v>
      </c>
      <c r="Q81" s="63" t="s">
        <v>2445</v>
      </c>
      <c r="R81" s="63" t="s">
        <v>3483</v>
      </c>
      <c r="S81" s="66" t="s">
        <v>352</v>
      </c>
      <c r="T81" s="66">
        <v>20</v>
      </c>
      <c r="U81" s="63" t="s">
        <v>355</v>
      </c>
      <c r="V81" s="63">
        <v>10082300</v>
      </c>
      <c r="W81" s="66" t="s">
        <v>356</v>
      </c>
      <c r="X81" s="63" t="s">
        <v>2425</v>
      </c>
      <c r="Y81" s="63" t="s">
        <v>2425</v>
      </c>
      <c r="Z81" s="63" t="s">
        <v>361</v>
      </c>
      <c r="AA81" s="63"/>
      <c r="AB81" s="63"/>
      <c r="AC81" s="63"/>
      <c r="AD81" s="63" t="s">
        <v>362</v>
      </c>
      <c r="AE81" s="63" t="s">
        <v>1937</v>
      </c>
      <c r="AF81" s="66">
        <v>1037649231</v>
      </c>
      <c r="AG81" s="66" t="s">
        <v>2119</v>
      </c>
      <c r="AH81" s="63" t="s">
        <v>2120</v>
      </c>
      <c r="AI81" s="63" t="s">
        <v>2348</v>
      </c>
      <c r="AJ81" s="70">
        <v>2404160</v>
      </c>
      <c r="AK81" s="66"/>
      <c r="AL81" s="63"/>
      <c r="AM81" s="66"/>
      <c r="AN81" s="63"/>
      <c r="AO81" s="69">
        <f t="shared" si="8"/>
        <v>2404160</v>
      </c>
      <c r="AP81" s="63" t="s">
        <v>428</v>
      </c>
      <c r="AQ81" s="63" t="s">
        <v>429</v>
      </c>
      <c r="AR81" s="63" t="s">
        <v>2427</v>
      </c>
      <c r="AS81" s="66">
        <v>8</v>
      </c>
      <c r="AT81" s="63"/>
      <c r="AU81" s="80">
        <f>+AO81*AS81%</f>
        <v>192332.80000000002</v>
      </c>
      <c r="AV81" s="63">
        <v>0</v>
      </c>
      <c r="AW81" s="71">
        <v>0</v>
      </c>
      <c r="AX81" s="63">
        <v>1.74</v>
      </c>
      <c r="AY81" s="71">
        <f t="shared" si="6"/>
        <v>41832.383999999998</v>
      </c>
      <c r="AZ81" s="63">
        <f t="shared" si="9"/>
        <v>6.26</v>
      </c>
      <c r="BA81" s="71">
        <f t="shared" si="7"/>
        <v>150500.416</v>
      </c>
      <c r="BB81" s="63">
        <v>0</v>
      </c>
      <c r="BC81" s="66" t="s">
        <v>2451</v>
      </c>
      <c r="BD81" s="68">
        <v>1000000</v>
      </c>
      <c r="BE81" s="68">
        <v>0</v>
      </c>
      <c r="BF81" s="66" t="s">
        <v>436</v>
      </c>
      <c r="BG81" s="66" t="s">
        <v>2475</v>
      </c>
      <c r="BH81" s="66" t="s">
        <v>441</v>
      </c>
      <c r="BI81" s="72" t="s">
        <v>2682</v>
      </c>
      <c r="BJ81" s="66" t="s">
        <v>668</v>
      </c>
      <c r="BK81" s="63"/>
      <c r="BL81" s="63"/>
      <c r="BM81" s="63"/>
      <c r="BN81" s="66" t="s">
        <v>709</v>
      </c>
      <c r="BO81" s="66"/>
      <c r="BP81" s="66">
        <v>3127247588</v>
      </c>
      <c r="BQ81" s="66" t="s">
        <v>2475</v>
      </c>
      <c r="BR81" s="63" t="s">
        <v>2432</v>
      </c>
      <c r="BS81" s="66" t="s">
        <v>846</v>
      </c>
      <c r="BT81" s="66">
        <v>12</v>
      </c>
      <c r="BU81" s="75">
        <v>45119</v>
      </c>
      <c r="BV81" s="75">
        <v>45849</v>
      </c>
      <c r="BW81" s="66" t="s">
        <v>2435</v>
      </c>
      <c r="BX81" s="75">
        <v>45849</v>
      </c>
      <c r="BY81" s="75" t="s">
        <v>2425</v>
      </c>
      <c r="BZ81" s="75" t="s">
        <v>2425</v>
      </c>
      <c r="CA81" s="75"/>
      <c r="CB81" s="73">
        <v>45474</v>
      </c>
      <c r="CC81" s="73">
        <v>45485</v>
      </c>
      <c r="CD81" s="63" t="s">
        <v>362</v>
      </c>
      <c r="CE81" s="63" t="s">
        <v>1937</v>
      </c>
      <c r="CF81" s="66">
        <v>3563657</v>
      </c>
      <c r="CG81" s="66" t="s">
        <v>919</v>
      </c>
      <c r="CH81" s="72" t="s">
        <v>2682</v>
      </c>
      <c r="CI81" s="66" t="s">
        <v>2476</v>
      </c>
      <c r="CJ81" s="66" t="s">
        <v>441</v>
      </c>
      <c r="CK81" s="66">
        <v>3124282448</v>
      </c>
      <c r="CL81" s="63"/>
      <c r="CM81" s="77" t="s">
        <v>2696</v>
      </c>
      <c r="CN81" s="63"/>
      <c r="CO81" s="63"/>
      <c r="CP81" s="66"/>
      <c r="CQ81" s="66"/>
      <c r="CR81" s="63"/>
      <c r="CS81" s="66"/>
      <c r="CT81" s="66"/>
      <c r="CU81" s="63"/>
      <c r="CV81" s="66"/>
      <c r="CW81" s="66"/>
      <c r="CX81" s="63"/>
      <c r="CY81" s="63"/>
      <c r="CZ81" s="63"/>
      <c r="DA81" s="63"/>
      <c r="DB81" s="63"/>
      <c r="DC81" s="63"/>
      <c r="DD81" s="63"/>
      <c r="DE81" s="63"/>
      <c r="DF81" s="63"/>
      <c r="DG81" s="63"/>
      <c r="DH81" s="63"/>
      <c r="DI81" s="63"/>
      <c r="DJ81" s="63"/>
      <c r="DK81" s="63"/>
      <c r="DL81" s="63"/>
      <c r="DM81" s="63"/>
      <c r="DN81" s="63"/>
      <c r="DO81" s="63"/>
      <c r="DP81" s="63"/>
      <c r="DQ81" s="63"/>
      <c r="DR81" s="66" t="s">
        <v>362</v>
      </c>
      <c r="DS81" s="66">
        <v>22433640</v>
      </c>
      <c r="DT81" s="63" t="s">
        <v>1937</v>
      </c>
      <c r="DU81" s="66" t="s">
        <v>1431</v>
      </c>
      <c r="DV81" s="74">
        <v>1</v>
      </c>
      <c r="DW81" s="66" t="s">
        <v>2477</v>
      </c>
      <c r="DX81" s="66">
        <v>50769800965</v>
      </c>
      <c r="DY81" s="66"/>
      <c r="DZ81" s="66"/>
      <c r="EA81" s="66" t="s">
        <v>2766</v>
      </c>
      <c r="EB81" s="66" t="s">
        <v>1281</v>
      </c>
      <c r="EC81" s="66" t="s">
        <v>441</v>
      </c>
      <c r="ED81" s="72" t="s">
        <v>2682</v>
      </c>
      <c r="EE81" s="66" t="s">
        <v>1738</v>
      </c>
      <c r="EF81" s="63">
        <v>22433640</v>
      </c>
      <c r="EG81" s="63" t="s">
        <v>1841</v>
      </c>
      <c r="EH81" s="66" t="s">
        <v>1666</v>
      </c>
      <c r="EI81" s="66" t="s">
        <v>1667</v>
      </c>
      <c r="EJ81" s="66">
        <v>27500002280</v>
      </c>
      <c r="EK81" s="66">
        <v>17</v>
      </c>
      <c r="EL81" s="66" t="s">
        <v>2887</v>
      </c>
      <c r="EM81" s="66"/>
      <c r="EN81" s="66"/>
      <c r="EO81" s="66"/>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t="s">
        <v>2436</v>
      </c>
      <c r="HY81" s="63" t="s">
        <v>2425</v>
      </c>
      <c r="HZ81" s="63" t="s">
        <v>2437</v>
      </c>
      <c r="IA81" s="63" t="s">
        <v>2425</v>
      </c>
      <c r="IB81" s="63" t="s">
        <v>2425</v>
      </c>
      <c r="IC81" s="63" t="s">
        <v>2425</v>
      </c>
      <c r="ID81" s="63" t="s">
        <v>2438</v>
      </c>
      <c r="IE81" s="63" t="s">
        <v>2425</v>
      </c>
      <c r="IF81" s="63" t="s">
        <v>2425</v>
      </c>
      <c r="IG81" s="63" t="s">
        <v>2425</v>
      </c>
      <c r="IH81" s="63" t="s">
        <v>2425</v>
      </c>
      <c r="II81" s="63" t="s">
        <v>2437</v>
      </c>
      <c r="IJ81" s="63" t="s">
        <v>2437</v>
      </c>
      <c r="IK81" s="63" t="s">
        <v>2437</v>
      </c>
      <c r="IL81" s="63" t="s">
        <v>2437</v>
      </c>
      <c r="IM81" s="63" t="s">
        <v>2425</v>
      </c>
      <c r="IN81" s="63" t="s">
        <v>2425</v>
      </c>
      <c r="IO81" s="63" t="s">
        <v>2437</v>
      </c>
      <c r="IP81" s="63" t="s">
        <v>2425</v>
      </c>
      <c r="IQ81" s="63" t="s">
        <v>2425</v>
      </c>
      <c r="IR81" s="63" t="s">
        <v>2425</v>
      </c>
      <c r="IS81" s="63" t="s">
        <v>2425</v>
      </c>
      <c r="IT81" s="63" t="s">
        <v>2437</v>
      </c>
      <c r="IU81" s="63" t="s">
        <v>2437</v>
      </c>
      <c r="IV81" s="63" t="s">
        <v>2437</v>
      </c>
      <c r="IW81" s="63" t="s">
        <v>2425</v>
      </c>
      <c r="IX81" s="63" t="s">
        <v>2425</v>
      </c>
      <c r="IY81" s="63" t="s">
        <v>2437</v>
      </c>
      <c r="IZ81" s="63" t="s">
        <v>2425</v>
      </c>
      <c r="JA81" s="63" t="s">
        <v>2425</v>
      </c>
      <c r="JB81" s="63" t="s">
        <v>2425</v>
      </c>
      <c r="JC81" s="63" t="s">
        <v>2444</v>
      </c>
      <c r="JD81" s="63" t="s">
        <v>2437</v>
      </c>
      <c r="JE81" s="63" t="s">
        <v>2445</v>
      </c>
      <c r="JF81" s="63"/>
      <c r="JG81" s="63"/>
    </row>
    <row r="82" spans="1:267" s="65" customFormat="1" ht="16.5" customHeight="1" x14ac:dyDescent="0.25">
      <c r="A82" s="80">
        <v>919</v>
      </c>
      <c r="B82" s="66">
        <v>1036618826</v>
      </c>
      <c r="C82" s="63" t="s">
        <v>2919</v>
      </c>
      <c r="D82" s="66">
        <v>919</v>
      </c>
      <c r="E82" s="64">
        <v>100763</v>
      </c>
      <c r="F82" s="64">
        <v>102067</v>
      </c>
      <c r="G82" s="64">
        <v>209043</v>
      </c>
      <c r="H82" s="64" t="s">
        <v>2430</v>
      </c>
      <c r="I82" s="63" t="s">
        <v>2424</v>
      </c>
      <c r="J82" s="63">
        <v>901114787</v>
      </c>
      <c r="K82" s="63" t="s">
        <v>2868</v>
      </c>
      <c r="L82" s="63"/>
      <c r="M82" s="63"/>
      <c r="N82" s="63" t="s">
        <v>2425</v>
      </c>
      <c r="O82" s="63" t="s">
        <v>2425</v>
      </c>
      <c r="P82" s="63" t="s">
        <v>2425</v>
      </c>
      <c r="Q82" s="63" t="s">
        <v>2445</v>
      </c>
      <c r="R82" s="63" t="s">
        <v>3483</v>
      </c>
      <c r="S82" s="66" t="s">
        <v>352</v>
      </c>
      <c r="T82" s="66">
        <v>20</v>
      </c>
      <c r="U82" s="63" t="s">
        <v>355</v>
      </c>
      <c r="V82" s="63">
        <v>10082305</v>
      </c>
      <c r="W82" s="66" t="s">
        <v>356</v>
      </c>
      <c r="X82" s="63" t="s">
        <v>2425</v>
      </c>
      <c r="Y82" s="63" t="s">
        <v>2425</v>
      </c>
      <c r="Z82" s="63" t="s">
        <v>361</v>
      </c>
      <c r="AA82" s="63"/>
      <c r="AB82" s="63"/>
      <c r="AC82" s="63"/>
      <c r="AD82" s="63" t="s">
        <v>362</v>
      </c>
      <c r="AE82" s="63" t="s">
        <v>1937</v>
      </c>
      <c r="AF82" s="66">
        <v>1036618826</v>
      </c>
      <c r="AG82" s="66" t="s">
        <v>2126</v>
      </c>
      <c r="AH82" s="63" t="s">
        <v>2127</v>
      </c>
      <c r="AI82" s="63" t="s">
        <v>2352</v>
      </c>
      <c r="AJ82" s="70">
        <v>1300000</v>
      </c>
      <c r="AK82" s="66"/>
      <c r="AL82" s="63"/>
      <c r="AM82" s="66"/>
      <c r="AN82" s="63"/>
      <c r="AO82" s="69">
        <f t="shared" si="8"/>
        <v>1300000</v>
      </c>
      <c r="AP82" s="63" t="s">
        <v>428</v>
      </c>
      <c r="AQ82" s="63" t="s">
        <v>429</v>
      </c>
      <c r="AR82" s="63" t="s">
        <v>2427</v>
      </c>
      <c r="AS82" s="66">
        <v>10</v>
      </c>
      <c r="AT82" s="63"/>
      <c r="AU82" s="66">
        <v>130000</v>
      </c>
      <c r="AV82" s="63">
        <v>0</v>
      </c>
      <c r="AW82" s="71">
        <v>0</v>
      </c>
      <c r="AX82" s="63">
        <v>1.74</v>
      </c>
      <c r="AY82" s="71">
        <f t="shared" si="6"/>
        <v>22620</v>
      </c>
      <c r="AZ82" s="63">
        <f t="shared" si="9"/>
        <v>8.26</v>
      </c>
      <c r="BA82" s="71">
        <f t="shared" si="7"/>
        <v>107379.99999999999</v>
      </c>
      <c r="BB82" s="63">
        <v>0</v>
      </c>
      <c r="BC82" s="66" t="s">
        <v>2451</v>
      </c>
      <c r="BD82" s="68">
        <v>1000000</v>
      </c>
      <c r="BE82" s="68">
        <v>0</v>
      </c>
      <c r="BF82" s="66" t="s">
        <v>436</v>
      </c>
      <c r="BG82" s="66" t="s">
        <v>510</v>
      </c>
      <c r="BH82" s="66" t="s">
        <v>481</v>
      </c>
      <c r="BI82" s="72" t="s">
        <v>2685</v>
      </c>
      <c r="BJ82" s="66" t="s">
        <v>475</v>
      </c>
      <c r="BK82" s="63"/>
      <c r="BL82" s="63"/>
      <c r="BM82" s="63"/>
      <c r="BN82" s="66" t="s">
        <v>715</v>
      </c>
      <c r="BO82" s="66"/>
      <c r="BP82" s="66">
        <v>3008205910</v>
      </c>
      <c r="BQ82" s="66" t="s">
        <v>510</v>
      </c>
      <c r="BR82" s="63" t="s">
        <v>2434</v>
      </c>
      <c r="BS82" s="66" t="s">
        <v>846</v>
      </c>
      <c r="BT82" s="66">
        <v>12</v>
      </c>
      <c r="BU82" s="75">
        <v>45183</v>
      </c>
      <c r="BV82" s="75">
        <v>45548</v>
      </c>
      <c r="BW82" s="66" t="s">
        <v>2435</v>
      </c>
      <c r="BX82" s="75">
        <v>45548</v>
      </c>
      <c r="BY82" s="75">
        <v>45170</v>
      </c>
      <c r="BZ82" s="75">
        <v>45535</v>
      </c>
      <c r="CA82" s="73" t="s">
        <v>2928</v>
      </c>
      <c r="CB82" s="73">
        <v>45474</v>
      </c>
      <c r="CC82" s="73">
        <v>45487</v>
      </c>
      <c r="CD82" s="63" t="s">
        <v>362</v>
      </c>
      <c r="CE82" s="63" t="s">
        <v>1937</v>
      </c>
      <c r="CF82" s="66">
        <v>1037584752</v>
      </c>
      <c r="CG82" s="66" t="s">
        <v>924</v>
      </c>
      <c r="CH82" s="72" t="s">
        <v>2685</v>
      </c>
      <c r="CI82" s="66" t="s">
        <v>2499</v>
      </c>
      <c r="CJ82" s="66" t="s">
        <v>481</v>
      </c>
      <c r="CK82" s="66">
        <v>3195132610</v>
      </c>
      <c r="CL82" s="63"/>
      <c r="CM82" s="77" t="s">
        <v>2600</v>
      </c>
      <c r="CN82" s="63"/>
      <c r="CO82" s="63"/>
      <c r="CP82" s="66"/>
      <c r="CQ82" s="66"/>
      <c r="CR82" s="63"/>
      <c r="CS82" s="66"/>
      <c r="CT82" s="66"/>
      <c r="CU82" s="63"/>
      <c r="CV82" s="66"/>
      <c r="CW82" s="66"/>
      <c r="CX82" s="63"/>
      <c r="CY82" s="63"/>
      <c r="CZ82" s="63"/>
      <c r="DA82" s="63"/>
      <c r="DB82" s="63"/>
      <c r="DC82" s="63"/>
      <c r="DD82" s="63"/>
      <c r="DE82" s="63"/>
      <c r="DF82" s="63"/>
      <c r="DG82" s="63"/>
      <c r="DH82" s="63"/>
      <c r="DI82" s="63"/>
      <c r="DJ82" s="63"/>
      <c r="DK82" s="63"/>
      <c r="DL82" s="63"/>
      <c r="DM82" s="63"/>
      <c r="DN82" s="63"/>
      <c r="DO82" s="63"/>
      <c r="DP82" s="63"/>
      <c r="DQ82" s="63"/>
      <c r="DR82" s="66" t="s">
        <v>362</v>
      </c>
      <c r="DS82" s="66">
        <v>8033606</v>
      </c>
      <c r="DT82" s="63" t="s">
        <v>1937</v>
      </c>
      <c r="DU82" s="66" t="s">
        <v>1444</v>
      </c>
      <c r="DV82" s="74">
        <v>1</v>
      </c>
      <c r="DW82" s="66" t="s">
        <v>1445</v>
      </c>
      <c r="DX82" s="66"/>
      <c r="DY82" s="66">
        <v>3108989387</v>
      </c>
      <c r="DZ82" s="66"/>
      <c r="EA82" s="66" t="s">
        <v>2849</v>
      </c>
      <c r="EB82" s="66" t="s">
        <v>1281</v>
      </c>
      <c r="EC82" s="66" t="s">
        <v>481</v>
      </c>
      <c r="ED82" s="72" t="s">
        <v>2685</v>
      </c>
      <c r="EE82" s="66" t="s">
        <v>1742</v>
      </c>
      <c r="EF82" s="63">
        <v>8033606</v>
      </c>
      <c r="EG82" s="63" t="s">
        <v>1841</v>
      </c>
      <c r="EH82" s="66" t="s">
        <v>1666</v>
      </c>
      <c r="EI82" s="66" t="s">
        <v>1667</v>
      </c>
      <c r="EJ82" s="66">
        <v>23030259891</v>
      </c>
      <c r="EK82" s="66">
        <v>10</v>
      </c>
      <c r="EL82" s="66" t="s">
        <v>2887</v>
      </c>
      <c r="EM82" s="66"/>
      <c r="EN82" s="66"/>
      <c r="EO82" s="66"/>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t="s">
        <v>2436</v>
      </c>
      <c r="HY82" s="63" t="s">
        <v>2425</v>
      </c>
      <c r="HZ82" s="63" t="s">
        <v>2437</v>
      </c>
      <c r="IA82" s="63" t="s">
        <v>2425</v>
      </c>
      <c r="IB82" s="63" t="s">
        <v>2425</v>
      </c>
      <c r="IC82" s="63" t="s">
        <v>2425</v>
      </c>
      <c r="ID82" s="63" t="s">
        <v>2438</v>
      </c>
      <c r="IE82" s="63" t="s">
        <v>2425</v>
      </c>
      <c r="IF82" s="63" t="s">
        <v>2425</v>
      </c>
      <c r="IG82" s="63" t="s">
        <v>2425</v>
      </c>
      <c r="IH82" s="63" t="s">
        <v>2425</v>
      </c>
      <c r="II82" s="63" t="s">
        <v>2437</v>
      </c>
      <c r="IJ82" s="63" t="s">
        <v>2437</v>
      </c>
      <c r="IK82" s="63" t="s">
        <v>2437</v>
      </c>
      <c r="IL82" s="63" t="s">
        <v>2437</v>
      </c>
      <c r="IM82" s="63" t="s">
        <v>2425</v>
      </c>
      <c r="IN82" s="63" t="s">
        <v>2425</v>
      </c>
      <c r="IO82" s="63" t="s">
        <v>2437</v>
      </c>
      <c r="IP82" s="63" t="s">
        <v>2425</v>
      </c>
      <c r="IQ82" s="63" t="s">
        <v>2425</v>
      </c>
      <c r="IR82" s="63" t="s">
        <v>2425</v>
      </c>
      <c r="IS82" s="63" t="s">
        <v>2425</v>
      </c>
      <c r="IT82" s="63" t="s">
        <v>2437</v>
      </c>
      <c r="IU82" s="63" t="s">
        <v>2437</v>
      </c>
      <c r="IV82" s="63" t="s">
        <v>2437</v>
      </c>
      <c r="IW82" s="63" t="s">
        <v>2425</v>
      </c>
      <c r="IX82" s="63" t="s">
        <v>2425</v>
      </c>
      <c r="IY82" s="63" t="s">
        <v>2437</v>
      </c>
      <c r="IZ82" s="63" t="s">
        <v>2425</v>
      </c>
      <c r="JA82" s="63" t="s">
        <v>2437</v>
      </c>
      <c r="JB82" s="63" t="s">
        <v>2425</v>
      </c>
      <c r="JC82" s="63" t="s">
        <v>2425</v>
      </c>
      <c r="JD82" s="63" t="s">
        <v>2437</v>
      </c>
      <c r="JE82" s="63" t="s">
        <v>2445</v>
      </c>
      <c r="JF82" s="63"/>
      <c r="JG82" s="63"/>
    </row>
    <row r="83" spans="1:267" s="65" customFormat="1" ht="16.5" customHeight="1" x14ac:dyDescent="0.25">
      <c r="A83" s="80">
        <v>924</v>
      </c>
      <c r="B83" s="66">
        <v>1108340407</v>
      </c>
      <c r="C83" s="63" t="s">
        <v>2919</v>
      </c>
      <c r="D83" s="66">
        <v>924</v>
      </c>
      <c r="E83" s="64">
        <v>100767</v>
      </c>
      <c r="F83" s="64">
        <v>102071</v>
      </c>
      <c r="G83" s="64">
        <v>209047</v>
      </c>
      <c r="H83" s="64" t="s">
        <v>2430</v>
      </c>
      <c r="I83" s="63" t="s">
        <v>2424</v>
      </c>
      <c r="J83" s="63">
        <v>901114787</v>
      </c>
      <c r="K83" s="63" t="s">
        <v>2868</v>
      </c>
      <c r="L83" s="63"/>
      <c r="M83" s="63"/>
      <c r="N83" s="63" t="s">
        <v>2425</v>
      </c>
      <c r="O83" s="63" t="s">
        <v>2425</v>
      </c>
      <c r="P83" s="63" t="s">
        <v>2425</v>
      </c>
      <c r="Q83" s="63" t="s">
        <v>2445</v>
      </c>
      <c r="R83" s="63" t="s">
        <v>3483</v>
      </c>
      <c r="S83" s="66" t="s">
        <v>352</v>
      </c>
      <c r="T83" s="66">
        <v>20</v>
      </c>
      <c r="U83" s="63" t="s">
        <v>355</v>
      </c>
      <c r="V83" s="63">
        <v>10082309</v>
      </c>
      <c r="W83" s="66" t="s">
        <v>356</v>
      </c>
      <c r="X83" s="63" t="s">
        <v>2425</v>
      </c>
      <c r="Y83" s="63" t="s">
        <v>2425</v>
      </c>
      <c r="Z83" s="63" t="s">
        <v>361</v>
      </c>
      <c r="AA83" s="63"/>
      <c r="AB83" s="63"/>
      <c r="AC83" s="63"/>
      <c r="AD83" s="63" t="s">
        <v>362</v>
      </c>
      <c r="AE83" s="63" t="s">
        <v>1937</v>
      </c>
      <c r="AF83" s="66">
        <v>1108340407</v>
      </c>
      <c r="AG83" s="66" t="s">
        <v>2130</v>
      </c>
      <c r="AH83" s="63" t="s">
        <v>2131</v>
      </c>
      <c r="AI83" s="63" t="s">
        <v>2354</v>
      </c>
      <c r="AJ83" s="70">
        <v>3300000</v>
      </c>
      <c r="AK83" s="66"/>
      <c r="AL83" s="63"/>
      <c r="AM83" s="66"/>
      <c r="AN83" s="63"/>
      <c r="AO83" s="69">
        <f t="shared" si="8"/>
        <v>3300000</v>
      </c>
      <c r="AP83" s="63" t="s">
        <v>428</v>
      </c>
      <c r="AQ83" s="63" t="s">
        <v>429</v>
      </c>
      <c r="AR83" s="63" t="s">
        <v>2427</v>
      </c>
      <c r="AS83" s="66">
        <v>8</v>
      </c>
      <c r="AT83" s="63"/>
      <c r="AU83" s="66">
        <v>264000</v>
      </c>
      <c r="AV83" s="63">
        <v>0</v>
      </c>
      <c r="AW83" s="71">
        <v>0</v>
      </c>
      <c r="AX83" s="63">
        <v>1.74</v>
      </c>
      <c r="AY83" s="71">
        <f t="shared" si="6"/>
        <v>57419.999999999993</v>
      </c>
      <c r="AZ83" s="63">
        <f t="shared" si="9"/>
        <v>6.26</v>
      </c>
      <c r="BA83" s="71">
        <f t="shared" si="7"/>
        <v>206580</v>
      </c>
      <c r="BB83" s="63">
        <v>0</v>
      </c>
      <c r="BC83" s="66" t="s">
        <v>2451</v>
      </c>
      <c r="BD83" s="68">
        <v>1000000</v>
      </c>
      <c r="BE83" s="68">
        <v>0</v>
      </c>
      <c r="BF83" s="66" t="s">
        <v>436</v>
      </c>
      <c r="BG83" s="66" t="s">
        <v>513</v>
      </c>
      <c r="BH83" s="66" t="s">
        <v>441</v>
      </c>
      <c r="BI83" s="72" t="s">
        <v>2682</v>
      </c>
      <c r="BJ83" s="66" t="s">
        <v>720</v>
      </c>
      <c r="BK83" s="63"/>
      <c r="BL83" s="63"/>
      <c r="BM83" s="63"/>
      <c r="BN83" s="66" t="s">
        <v>721</v>
      </c>
      <c r="BO83" s="66"/>
      <c r="BP83" s="66">
        <v>3137945471</v>
      </c>
      <c r="BQ83" s="66" t="s">
        <v>513</v>
      </c>
      <c r="BR83" s="63" t="s">
        <v>2432</v>
      </c>
      <c r="BS83" s="66" t="s">
        <v>846</v>
      </c>
      <c r="BT83" s="66">
        <v>12</v>
      </c>
      <c r="BU83" s="75">
        <v>45200</v>
      </c>
      <c r="BV83" s="75">
        <v>45565</v>
      </c>
      <c r="BW83" s="66" t="s">
        <v>2457</v>
      </c>
      <c r="BX83" s="75">
        <v>45565</v>
      </c>
      <c r="BY83" s="75" t="s">
        <v>2425</v>
      </c>
      <c r="BZ83" s="75" t="s">
        <v>2425</v>
      </c>
      <c r="CA83" s="75"/>
      <c r="CB83" s="73">
        <v>45474</v>
      </c>
      <c r="CC83" s="73">
        <v>45474</v>
      </c>
      <c r="CD83" s="63" t="s">
        <v>362</v>
      </c>
      <c r="CE83" s="63" t="s">
        <v>1937</v>
      </c>
      <c r="CF83" s="66">
        <v>7067845</v>
      </c>
      <c r="CG83" s="66" t="s">
        <v>928</v>
      </c>
      <c r="CH83" s="72" t="s">
        <v>2682</v>
      </c>
      <c r="CI83" s="66" t="s">
        <v>1089</v>
      </c>
      <c r="CJ83" s="66" t="s">
        <v>441</v>
      </c>
      <c r="CK83" s="66">
        <v>3224085675</v>
      </c>
      <c r="CL83" s="63"/>
      <c r="CM83" s="77" t="s">
        <v>2706</v>
      </c>
      <c r="CN83" s="66" t="s">
        <v>362</v>
      </c>
      <c r="CO83" s="63" t="s">
        <v>1937</v>
      </c>
      <c r="CP83" s="66">
        <v>7078801</v>
      </c>
      <c r="CQ83" s="66" t="s">
        <v>1203</v>
      </c>
      <c r="CR83" s="72" t="s">
        <v>2682</v>
      </c>
      <c r="CS83" s="66" t="s">
        <v>1089</v>
      </c>
      <c r="CT83" s="66" t="s">
        <v>441</v>
      </c>
      <c r="CU83" s="66">
        <v>3224159322</v>
      </c>
      <c r="CV83" s="63"/>
      <c r="CW83" s="66" t="s">
        <v>1247</v>
      </c>
      <c r="CX83" s="63"/>
      <c r="CY83" s="63"/>
      <c r="CZ83" s="63"/>
      <c r="DA83" s="63"/>
      <c r="DB83" s="63"/>
      <c r="DC83" s="63"/>
      <c r="DD83" s="63"/>
      <c r="DE83" s="63"/>
      <c r="DF83" s="63"/>
      <c r="DG83" s="63"/>
      <c r="DH83" s="63"/>
      <c r="DI83" s="63"/>
      <c r="DJ83" s="63"/>
      <c r="DK83" s="63"/>
      <c r="DL83" s="63"/>
      <c r="DM83" s="63"/>
      <c r="DN83" s="63"/>
      <c r="DO83" s="63"/>
      <c r="DP83" s="63"/>
      <c r="DQ83" s="63"/>
      <c r="DR83" s="66" t="s">
        <v>362</v>
      </c>
      <c r="DS83" s="66">
        <v>98670162</v>
      </c>
      <c r="DT83" s="63" t="s">
        <v>1937</v>
      </c>
      <c r="DU83" s="66" t="s">
        <v>1448</v>
      </c>
      <c r="DV83" s="74">
        <v>1</v>
      </c>
      <c r="DW83" s="66" t="s">
        <v>2557</v>
      </c>
      <c r="DX83" s="66"/>
      <c r="DY83" s="66" t="s">
        <v>1449</v>
      </c>
      <c r="DZ83" s="66"/>
      <c r="EA83" s="66" t="s">
        <v>2738</v>
      </c>
      <c r="EB83" s="66" t="s">
        <v>1281</v>
      </c>
      <c r="EC83" s="66" t="s">
        <v>441</v>
      </c>
      <c r="ED83" s="72" t="s">
        <v>2682</v>
      </c>
      <c r="EE83" s="66" t="s">
        <v>1744</v>
      </c>
      <c r="EF83" s="63">
        <v>98670162</v>
      </c>
      <c r="EG83" s="63" t="s">
        <v>1841</v>
      </c>
      <c r="EH83" s="66" t="s">
        <v>1666</v>
      </c>
      <c r="EI83" s="66" t="s">
        <v>1667</v>
      </c>
      <c r="EJ83" s="66">
        <v>10052121981</v>
      </c>
      <c r="EK83" s="66">
        <v>10</v>
      </c>
      <c r="EL83" s="66" t="s">
        <v>2885</v>
      </c>
      <c r="EM83" s="66"/>
      <c r="EN83" s="66"/>
      <c r="EO83" s="66"/>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t="s">
        <v>2436</v>
      </c>
      <c r="HY83" s="63" t="s">
        <v>2425</v>
      </c>
      <c r="HZ83" s="63" t="s">
        <v>2437</v>
      </c>
      <c r="IA83" s="63" t="s">
        <v>2425</v>
      </c>
      <c r="IB83" s="63" t="s">
        <v>2425</v>
      </c>
      <c r="IC83" s="63" t="s">
        <v>2425</v>
      </c>
      <c r="ID83" s="63" t="s">
        <v>2438</v>
      </c>
      <c r="IE83" s="63" t="s">
        <v>2425</v>
      </c>
      <c r="IF83" s="63" t="s">
        <v>2425</v>
      </c>
      <c r="IG83" s="63" t="s">
        <v>2425</v>
      </c>
      <c r="IH83" s="63" t="s">
        <v>2425</v>
      </c>
      <c r="II83" s="63" t="s">
        <v>2437</v>
      </c>
      <c r="IJ83" s="63" t="s">
        <v>2437</v>
      </c>
      <c r="IK83" s="63" t="s">
        <v>2437</v>
      </c>
      <c r="IL83" s="63" t="s">
        <v>2437</v>
      </c>
      <c r="IM83" s="63" t="s">
        <v>2425</v>
      </c>
      <c r="IN83" s="63" t="s">
        <v>2425</v>
      </c>
      <c r="IO83" s="63" t="s">
        <v>2437</v>
      </c>
      <c r="IP83" s="63" t="s">
        <v>2425</v>
      </c>
      <c r="IQ83" s="63" t="s">
        <v>2425</v>
      </c>
      <c r="IR83" s="63" t="s">
        <v>2425</v>
      </c>
      <c r="IS83" s="63" t="s">
        <v>2425</v>
      </c>
      <c r="IT83" s="63" t="s">
        <v>2425</v>
      </c>
      <c r="IU83" s="63" t="s">
        <v>2437</v>
      </c>
      <c r="IV83" s="63" t="s">
        <v>2437</v>
      </c>
      <c r="IW83" s="63" t="s">
        <v>2425</v>
      </c>
      <c r="IX83" s="63" t="s">
        <v>2425</v>
      </c>
      <c r="IY83" s="63" t="s">
        <v>2437</v>
      </c>
      <c r="IZ83" s="63" t="s">
        <v>2425</v>
      </c>
      <c r="JA83" s="63" t="s">
        <v>2437</v>
      </c>
      <c r="JB83" s="63" t="s">
        <v>2425</v>
      </c>
      <c r="JC83" s="63" t="s">
        <v>2425</v>
      </c>
      <c r="JD83" s="63" t="s">
        <v>2437</v>
      </c>
      <c r="JE83" s="63" t="s">
        <v>2445</v>
      </c>
      <c r="JF83" s="63"/>
      <c r="JG83" s="63"/>
    </row>
    <row r="84" spans="1:267" s="65" customFormat="1" ht="16.5" customHeight="1" x14ac:dyDescent="0.25">
      <c r="A84" s="80">
        <v>925</v>
      </c>
      <c r="B84" s="66">
        <v>71363794</v>
      </c>
      <c r="C84" s="63" t="s">
        <v>2919</v>
      </c>
      <c r="D84" s="66">
        <v>925</v>
      </c>
      <c r="E84" s="64">
        <v>100768</v>
      </c>
      <c r="F84" s="64">
        <v>102072</v>
      </c>
      <c r="G84" s="64">
        <v>209048</v>
      </c>
      <c r="H84" s="64" t="s">
        <v>2430</v>
      </c>
      <c r="I84" s="63" t="s">
        <v>2424</v>
      </c>
      <c r="J84" s="63">
        <v>901114787</v>
      </c>
      <c r="K84" s="63" t="s">
        <v>2868</v>
      </c>
      <c r="L84" s="63"/>
      <c r="M84" s="63"/>
      <c r="N84" s="63" t="s">
        <v>2425</v>
      </c>
      <c r="O84" s="63" t="s">
        <v>2425</v>
      </c>
      <c r="P84" s="63" t="s">
        <v>2425</v>
      </c>
      <c r="Q84" s="63" t="s">
        <v>2445</v>
      </c>
      <c r="R84" s="63" t="s">
        <v>3483</v>
      </c>
      <c r="S84" s="66" t="s">
        <v>352</v>
      </c>
      <c r="T84" s="66">
        <v>20</v>
      </c>
      <c r="U84" s="63" t="s">
        <v>355</v>
      </c>
      <c r="V84" s="63">
        <v>10082310</v>
      </c>
      <c r="W84" s="66" t="s">
        <v>356</v>
      </c>
      <c r="X84" s="63" t="s">
        <v>2425</v>
      </c>
      <c r="Y84" s="63" t="s">
        <v>2425</v>
      </c>
      <c r="Z84" s="63" t="s">
        <v>361</v>
      </c>
      <c r="AA84" s="63"/>
      <c r="AB84" s="63"/>
      <c r="AC84" s="63"/>
      <c r="AD84" s="63" t="s">
        <v>362</v>
      </c>
      <c r="AE84" s="63" t="s">
        <v>1937</v>
      </c>
      <c r="AF84" s="66">
        <v>71363794</v>
      </c>
      <c r="AG84" s="66" t="s">
        <v>2132</v>
      </c>
      <c r="AH84" s="63" t="s">
        <v>2133</v>
      </c>
      <c r="AI84" s="63" t="s">
        <v>2355</v>
      </c>
      <c r="AJ84" s="70">
        <v>1800000</v>
      </c>
      <c r="AK84" s="66"/>
      <c r="AL84" s="63"/>
      <c r="AM84" s="66"/>
      <c r="AN84" s="63"/>
      <c r="AO84" s="69">
        <f t="shared" si="8"/>
        <v>1800000</v>
      </c>
      <c r="AP84" s="63" t="s">
        <v>428</v>
      </c>
      <c r="AQ84" s="63" t="s">
        <v>432</v>
      </c>
      <c r="AR84" s="63" t="s">
        <v>2427</v>
      </c>
      <c r="AS84" s="66">
        <v>8</v>
      </c>
      <c r="AT84" s="63"/>
      <c r="AU84" s="66">
        <v>144000</v>
      </c>
      <c r="AV84" s="63">
        <v>0</v>
      </c>
      <c r="AW84" s="71">
        <v>0</v>
      </c>
      <c r="AX84" s="63">
        <v>1.74</v>
      </c>
      <c r="AY84" s="71">
        <f t="shared" si="6"/>
        <v>31319.999999999996</v>
      </c>
      <c r="AZ84" s="63">
        <f t="shared" si="9"/>
        <v>6.26</v>
      </c>
      <c r="BA84" s="71">
        <f t="shared" si="7"/>
        <v>112680</v>
      </c>
      <c r="BB84" s="63">
        <v>0</v>
      </c>
      <c r="BC84" s="66" t="s">
        <v>2451</v>
      </c>
      <c r="BD84" s="68">
        <v>1000000</v>
      </c>
      <c r="BE84" s="68">
        <v>0</v>
      </c>
      <c r="BF84" s="66" t="s">
        <v>437</v>
      </c>
      <c r="BG84" s="66" t="s">
        <v>2561</v>
      </c>
      <c r="BH84" s="66" t="s">
        <v>441</v>
      </c>
      <c r="BI84" s="72" t="s">
        <v>2682</v>
      </c>
      <c r="BJ84" s="66" t="s">
        <v>607</v>
      </c>
      <c r="BK84" s="63"/>
      <c r="BL84" s="63"/>
      <c r="BM84" s="63"/>
      <c r="BN84" s="66" t="s">
        <v>722</v>
      </c>
      <c r="BO84" s="66">
        <v>3041415370</v>
      </c>
      <c r="BP84" s="66">
        <v>3103596979</v>
      </c>
      <c r="BQ84" s="66" t="s">
        <v>2561</v>
      </c>
      <c r="BR84" s="63" t="s">
        <v>2432</v>
      </c>
      <c r="BS84" s="66" t="s">
        <v>846</v>
      </c>
      <c r="BT84" s="66">
        <v>12</v>
      </c>
      <c r="BU84" s="75">
        <v>45194</v>
      </c>
      <c r="BV84" s="75">
        <v>45559</v>
      </c>
      <c r="BW84" s="66" t="s">
        <v>2435</v>
      </c>
      <c r="BX84" s="75">
        <v>45559</v>
      </c>
      <c r="BY84" s="75">
        <v>45200</v>
      </c>
      <c r="BZ84" s="75">
        <v>45565</v>
      </c>
      <c r="CA84" s="75" t="s">
        <v>2928</v>
      </c>
      <c r="CB84" s="73">
        <v>45474</v>
      </c>
      <c r="CC84" s="73">
        <v>45498</v>
      </c>
      <c r="CD84" s="63" t="s">
        <v>362</v>
      </c>
      <c r="CE84" s="63" t="s">
        <v>1937</v>
      </c>
      <c r="CF84" s="66">
        <v>44007579</v>
      </c>
      <c r="CG84" s="66" t="s">
        <v>929</v>
      </c>
      <c r="CH84" s="72" t="s">
        <v>2682</v>
      </c>
      <c r="CI84" s="66" t="s">
        <v>1090</v>
      </c>
      <c r="CJ84" s="66" t="s">
        <v>441</v>
      </c>
      <c r="CK84" s="66">
        <v>3167781053</v>
      </c>
      <c r="CL84" s="63"/>
      <c r="CM84" s="77" t="s">
        <v>2562</v>
      </c>
      <c r="CN84" s="63"/>
      <c r="CO84" s="63"/>
      <c r="CP84" s="66"/>
      <c r="CQ84" s="66"/>
      <c r="CR84" s="63"/>
      <c r="CS84" s="66"/>
      <c r="CT84" s="66"/>
      <c r="CU84" s="63"/>
      <c r="CV84" s="66"/>
      <c r="CW84" s="66"/>
      <c r="CX84" s="63"/>
      <c r="CY84" s="63"/>
      <c r="CZ84" s="63"/>
      <c r="DA84" s="63"/>
      <c r="DB84" s="63"/>
      <c r="DC84" s="63"/>
      <c r="DD84" s="63"/>
      <c r="DE84" s="63"/>
      <c r="DF84" s="63"/>
      <c r="DG84" s="63"/>
      <c r="DH84" s="63"/>
      <c r="DI84" s="63"/>
      <c r="DJ84" s="63"/>
      <c r="DK84" s="63"/>
      <c r="DL84" s="63"/>
      <c r="DM84" s="63"/>
      <c r="DN84" s="63"/>
      <c r="DO84" s="63"/>
      <c r="DP84" s="63"/>
      <c r="DQ84" s="63"/>
      <c r="DR84" s="66" t="s">
        <v>362</v>
      </c>
      <c r="DS84" s="66">
        <v>70050475</v>
      </c>
      <c r="DT84" s="63" t="s">
        <v>1937</v>
      </c>
      <c r="DU84" s="66" t="s">
        <v>1450</v>
      </c>
      <c r="DV84" s="74">
        <v>1</v>
      </c>
      <c r="DW84" s="66" t="s">
        <v>2563</v>
      </c>
      <c r="DX84" s="66"/>
      <c r="DY84" s="66">
        <v>3113331512</v>
      </c>
      <c r="DZ84" s="66"/>
      <c r="EA84" s="66" t="s">
        <v>2801</v>
      </c>
      <c r="EB84" s="66" t="s">
        <v>1281</v>
      </c>
      <c r="EC84" s="66" t="s">
        <v>441</v>
      </c>
      <c r="ED84" s="72" t="s">
        <v>2682</v>
      </c>
      <c r="EE84" s="66" t="s">
        <v>1745</v>
      </c>
      <c r="EF84" s="63">
        <v>70050475</v>
      </c>
      <c r="EG84" s="63" t="s">
        <v>1841</v>
      </c>
      <c r="EH84" s="66" t="s">
        <v>1666</v>
      </c>
      <c r="EI84" s="66" t="s">
        <v>1681</v>
      </c>
      <c r="EJ84" s="66">
        <v>805047502</v>
      </c>
      <c r="EK84" s="66">
        <v>10</v>
      </c>
      <c r="EL84" s="66" t="s">
        <v>2888</v>
      </c>
      <c r="EM84" s="66"/>
      <c r="EN84" s="66"/>
      <c r="EO84" s="66"/>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t="s">
        <v>2436</v>
      </c>
      <c r="HY84" s="63" t="s">
        <v>2425</v>
      </c>
      <c r="HZ84" s="63" t="s">
        <v>2437</v>
      </c>
      <c r="IA84" s="63" t="s">
        <v>2425</v>
      </c>
      <c r="IB84" s="63" t="s">
        <v>2425</v>
      </c>
      <c r="IC84" s="63" t="s">
        <v>2425</v>
      </c>
      <c r="ID84" s="63" t="s">
        <v>2438</v>
      </c>
      <c r="IE84" s="63" t="s">
        <v>2425</v>
      </c>
      <c r="IF84" s="63" t="s">
        <v>2425</v>
      </c>
      <c r="IG84" s="63" t="s">
        <v>2425</v>
      </c>
      <c r="IH84" s="63" t="s">
        <v>2425</v>
      </c>
      <c r="II84" s="63" t="s">
        <v>2437</v>
      </c>
      <c r="IJ84" s="63" t="s">
        <v>2437</v>
      </c>
      <c r="IK84" s="63" t="s">
        <v>2437</v>
      </c>
      <c r="IL84" s="63" t="s">
        <v>2437</v>
      </c>
      <c r="IM84" s="63" t="s">
        <v>2425</v>
      </c>
      <c r="IN84" s="63" t="s">
        <v>2425</v>
      </c>
      <c r="IO84" s="63" t="s">
        <v>2437</v>
      </c>
      <c r="IP84" s="63" t="s">
        <v>2425</v>
      </c>
      <c r="IQ84" s="63" t="s">
        <v>2425</v>
      </c>
      <c r="IR84" s="63" t="s">
        <v>2425</v>
      </c>
      <c r="IS84" s="63" t="s">
        <v>2425</v>
      </c>
      <c r="IT84" s="63" t="s">
        <v>2437</v>
      </c>
      <c r="IU84" s="63" t="s">
        <v>2437</v>
      </c>
      <c r="IV84" s="63" t="s">
        <v>2437</v>
      </c>
      <c r="IW84" s="63" t="s">
        <v>2425</v>
      </c>
      <c r="IX84" s="63" t="s">
        <v>2425</v>
      </c>
      <c r="IY84" s="63" t="s">
        <v>2437</v>
      </c>
      <c r="IZ84" s="63" t="s">
        <v>2425</v>
      </c>
      <c r="JA84" s="63" t="s">
        <v>2437</v>
      </c>
      <c r="JB84" s="63" t="s">
        <v>2425</v>
      </c>
      <c r="JC84" s="63" t="s">
        <v>2444</v>
      </c>
      <c r="JD84" s="63" t="s">
        <v>2437</v>
      </c>
      <c r="JE84" s="63" t="s">
        <v>2445</v>
      </c>
      <c r="JF84" s="63"/>
      <c r="JG84" s="63"/>
    </row>
    <row r="85" spans="1:267" s="65" customFormat="1" ht="16.5" customHeight="1" x14ac:dyDescent="0.25">
      <c r="A85" s="80">
        <v>932</v>
      </c>
      <c r="B85" s="66">
        <v>70560296</v>
      </c>
      <c r="C85" s="63" t="s">
        <v>2919</v>
      </c>
      <c r="D85" s="66">
        <v>932</v>
      </c>
      <c r="E85" s="64">
        <v>100770</v>
      </c>
      <c r="F85" s="64">
        <v>102074</v>
      </c>
      <c r="G85" s="64">
        <v>209050</v>
      </c>
      <c r="H85" s="64" t="s">
        <v>2430</v>
      </c>
      <c r="I85" s="63" t="s">
        <v>2424</v>
      </c>
      <c r="J85" s="63">
        <v>901114787</v>
      </c>
      <c r="K85" s="63" t="s">
        <v>2868</v>
      </c>
      <c r="L85" s="63"/>
      <c r="M85" s="63"/>
      <c r="N85" s="63" t="s">
        <v>2425</v>
      </c>
      <c r="O85" s="63" t="s">
        <v>2425</v>
      </c>
      <c r="P85" s="63" t="s">
        <v>2425</v>
      </c>
      <c r="Q85" s="63" t="s">
        <v>2445</v>
      </c>
      <c r="R85" s="63" t="s">
        <v>3483</v>
      </c>
      <c r="S85" s="66" t="s">
        <v>352</v>
      </c>
      <c r="T85" s="66">
        <v>20</v>
      </c>
      <c r="U85" s="63" t="s">
        <v>355</v>
      </c>
      <c r="V85" s="63">
        <v>10082312</v>
      </c>
      <c r="W85" s="66" t="s">
        <v>356</v>
      </c>
      <c r="X85" s="63" t="s">
        <v>2425</v>
      </c>
      <c r="Y85" s="63" t="s">
        <v>2425</v>
      </c>
      <c r="Z85" s="63" t="s">
        <v>361</v>
      </c>
      <c r="AA85" s="63"/>
      <c r="AB85" s="63"/>
      <c r="AC85" s="63"/>
      <c r="AD85" s="63" t="s">
        <v>362</v>
      </c>
      <c r="AE85" s="63" t="s">
        <v>1937</v>
      </c>
      <c r="AF85" s="66">
        <v>70560296</v>
      </c>
      <c r="AG85" s="66" t="s">
        <v>2136</v>
      </c>
      <c r="AH85" s="63" t="s">
        <v>2137</v>
      </c>
      <c r="AI85" s="63" t="s">
        <v>2357</v>
      </c>
      <c r="AJ85" s="70">
        <v>1500000</v>
      </c>
      <c r="AK85" s="66"/>
      <c r="AL85" s="63"/>
      <c r="AM85" s="66"/>
      <c r="AN85" s="63"/>
      <c r="AO85" s="69">
        <f t="shared" si="8"/>
        <v>1500000</v>
      </c>
      <c r="AP85" s="63" t="s">
        <v>428</v>
      </c>
      <c r="AQ85" s="63" t="s">
        <v>429</v>
      </c>
      <c r="AR85" s="63" t="s">
        <v>2427</v>
      </c>
      <c r="AS85" s="66">
        <v>8</v>
      </c>
      <c r="AT85" s="63"/>
      <c r="AU85" s="66">
        <v>120000</v>
      </c>
      <c r="AV85" s="63">
        <v>0</v>
      </c>
      <c r="AW85" s="71">
        <v>0</v>
      </c>
      <c r="AX85" s="63">
        <v>1.74</v>
      </c>
      <c r="AY85" s="71">
        <f t="shared" si="6"/>
        <v>26100</v>
      </c>
      <c r="AZ85" s="63">
        <f t="shared" si="9"/>
        <v>6.26</v>
      </c>
      <c r="BA85" s="71">
        <f t="shared" si="7"/>
        <v>93900</v>
      </c>
      <c r="BB85" s="63">
        <v>0</v>
      </c>
      <c r="BC85" s="66" t="s">
        <v>2451</v>
      </c>
      <c r="BD85" s="68">
        <v>1000000</v>
      </c>
      <c r="BE85" s="68">
        <v>0</v>
      </c>
      <c r="BF85" s="66" t="s">
        <v>436</v>
      </c>
      <c r="BG85" s="66" t="s">
        <v>515</v>
      </c>
      <c r="BH85" s="66" t="s">
        <v>441</v>
      </c>
      <c r="BI85" s="72" t="s">
        <v>2682</v>
      </c>
      <c r="BJ85" s="66" t="s">
        <v>675</v>
      </c>
      <c r="BK85" s="63"/>
      <c r="BL85" s="63"/>
      <c r="BM85" s="63"/>
      <c r="BN85" s="66" t="s">
        <v>725</v>
      </c>
      <c r="BO85" s="66"/>
      <c r="BP85" s="66">
        <v>3028659121</v>
      </c>
      <c r="BQ85" s="66" t="s">
        <v>515</v>
      </c>
      <c r="BR85" s="63" t="s">
        <v>2432</v>
      </c>
      <c r="BS85" s="66" t="s">
        <v>846</v>
      </c>
      <c r="BT85" s="66">
        <v>12</v>
      </c>
      <c r="BU85" s="75">
        <v>45203</v>
      </c>
      <c r="BV85" s="75">
        <v>45568</v>
      </c>
      <c r="BW85" s="66" t="s">
        <v>2435</v>
      </c>
      <c r="BX85" s="75">
        <v>45568</v>
      </c>
      <c r="BY85" s="75">
        <v>45200</v>
      </c>
      <c r="BZ85" s="75">
        <v>45565</v>
      </c>
      <c r="CA85" s="75" t="s">
        <v>2928</v>
      </c>
      <c r="CB85" s="73">
        <v>45474</v>
      </c>
      <c r="CC85" s="73">
        <v>45477</v>
      </c>
      <c r="CD85" s="63" t="s">
        <v>362</v>
      </c>
      <c r="CE85" s="63" t="s">
        <v>1937</v>
      </c>
      <c r="CF85" s="66">
        <v>70090694</v>
      </c>
      <c r="CG85" s="66" t="s">
        <v>931</v>
      </c>
      <c r="CH85" s="72" t="s">
        <v>2682</v>
      </c>
      <c r="CI85" s="66" t="s">
        <v>1093</v>
      </c>
      <c r="CJ85" s="66" t="s">
        <v>441</v>
      </c>
      <c r="CK85" s="66">
        <v>3117349346</v>
      </c>
      <c r="CL85" s="63"/>
      <c r="CM85" s="77" t="s">
        <v>2707</v>
      </c>
      <c r="CN85" s="63"/>
      <c r="CO85" s="63"/>
      <c r="CP85" s="66"/>
      <c r="CQ85" s="66"/>
      <c r="CR85" s="63"/>
      <c r="CS85" s="66"/>
      <c r="CT85" s="66"/>
      <c r="CU85" s="63"/>
      <c r="CV85" s="66"/>
      <c r="CW85" s="66"/>
      <c r="CX85" s="63"/>
      <c r="CY85" s="63"/>
      <c r="CZ85" s="63"/>
      <c r="DA85" s="63"/>
      <c r="DB85" s="63"/>
      <c r="DC85" s="63"/>
      <c r="DD85" s="63"/>
      <c r="DE85" s="63"/>
      <c r="DF85" s="63"/>
      <c r="DG85" s="63"/>
      <c r="DH85" s="63"/>
      <c r="DI85" s="63"/>
      <c r="DJ85" s="63"/>
      <c r="DK85" s="63"/>
      <c r="DL85" s="63"/>
      <c r="DM85" s="63"/>
      <c r="DN85" s="63"/>
      <c r="DO85" s="63"/>
      <c r="DP85" s="63"/>
      <c r="DQ85" s="63"/>
      <c r="DR85" s="66" t="s">
        <v>362</v>
      </c>
      <c r="DS85" s="66">
        <v>1040754532</v>
      </c>
      <c r="DT85" s="63" t="s">
        <v>1937</v>
      </c>
      <c r="DU85" s="66" t="s">
        <v>1454</v>
      </c>
      <c r="DV85" s="74">
        <v>1</v>
      </c>
      <c r="DW85" s="66" t="s">
        <v>515</v>
      </c>
      <c r="DX85" s="66"/>
      <c r="DY85" s="66">
        <v>314384616</v>
      </c>
      <c r="DZ85" s="66"/>
      <c r="EA85" s="66" t="s">
        <v>2802</v>
      </c>
      <c r="EB85" s="66" t="s">
        <v>1281</v>
      </c>
      <c r="EC85" s="66" t="s">
        <v>441</v>
      </c>
      <c r="ED85" s="72" t="s">
        <v>2682</v>
      </c>
      <c r="EE85" s="66" t="s">
        <v>1747</v>
      </c>
      <c r="EF85" s="63">
        <v>1040754532</v>
      </c>
      <c r="EG85" s="63" t="s">
        <v>1841</v>
      </c>
      <c r="EH85" s="66" t="s">
        <v>1666</v>
      </c>
      <c r="EI85" s="66" t="s">
        <v>1667</v>
      </c>
      <c r="EJ85" s="66">
        <v>31047067840</v>
      </c>
      <c r="EK85" s="66">
        <v>10</v>
      </c>
      <c r="EL85" s="66" t="s">
        <v>2885</v>
      </c>
      <c r="EM85" s="66"/>
      <c r="EN85" s="66"/>
      <c r="EO85" s="66"/>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t="s">
        <v>2436</v>
      </c>
      <c r="HY85" s="63" t="s">
        <v>2425</v>
      </c>
      <c r="HZ85" s="63" t="s">
        <v>2437</v>
      </c>
      <c r="IA85" s="63" t="s">
        <v>2425</v>
      </c>
      <c r="IB85" s="63" t="s">
        <v>2425</v>
      </c>
      <c r="IC85" s="63" t="s">
        <v>2425</v>
      </c>
      <c r="ID85" s="63" t="s">
        <v>2438</v>
      </c>
      <c r="IE85" s="63" t="s">
        <v>2425</v>
      </c>
      <c r="IF85" s="63" t="s">
        <v>2425</v>
      </c>
      <c r="IG85" s="63" t="s">
        <v>2425</v>
      </c>
      <c r="IH85" s="63" t="s">
        <v>2425</v>
      </c>
      <c r="II85" s="63" t="s">
        <v>2437</v>
      </c>
      <c r="IJ85" s="63" t="s">
        <v>2437</v>
      </c>
      <c r="IK85" s="63" t="s">
        <v>2437</v>
      </c>
      <c r="IL85" s="63" t="s">
        <v>2437</v>
      </c>
      <c r="IM85" s="63" t="s">
        <v>2425</v>
      </c>
      <c r="IN85" s="63" t="s">
        <v>2425</v>
      </c>
      <c r="IO85" s="63" t="s">
        <v>2437</v>
      </c>
      <c r="IP85" s="63" t="s">
        <v>2425</v>
      </c>
      <c r="IQ85" s="63" t="s">
        <v>2425</v>
      </c>
      <c r="IR85" s="63" t="s">
        <v>2425</v>
      </c>
      <c r="IS85" s="63" t="s">
        <v>2425</v>
      </c>
      <c r="IT85" s="63" t="s">
        <v>2437</v>
      </c>
      <c r="IU85" s="63" t="s">
        <v>2437</v>
      </c>
      <c r="IV85" s="63" t="s">
        <v>2437</v>
      </c>
      <c r="IW85" s="63" t="s">
        <v>2425</v>
      </c>
      <c r="IX85" s="63" t="s">
        <v>2425</v>
      </c>
      <c r="IY85" s="63" t="s">
        <v>2437</v>
      </c>
      <c r="IZ85" s="63" t="s">
        <v>2425</v>
      </c>
      <c r="JA85" s="63" t="s">
        <v>2437</v>
      </c>
      <c r="JB85" s="63" t="s">
        <v>2425</v>
      </c>
      <c r="JC85" s="63" t="s">
        <v>2444</v>
      </c>
      <c r="JD85" s="63" t="s">
        <v>2437</v>
      </c>
      <c r="JE85" s="63" t="s">
        <v>2445</v>
      </c>
      <c r="JF85" s="63"/>
      <c r="JG85" s="63"/>
    </row>
    <row r="86" spans="1:267" s="65" customFormat="1" ht="16.5" customHeight="1" x14ac:dyDescent="0.25">
      <c r="A86" s="80">
        <v>936</v>
      </c>
      <c r="B86" s="66">
        <v>1001015600</v>
      </c>
      <c r="C86" s="63" t="s">
        <v>2919</v>
      </c>
      <c r="D86" s="66">
        <v>936</v>
      </c>
      <c r="E86" s="64">
        <v>100773</v>
      </c>
      <c r="F86" s="64">
        <v>102077</v>
      </c>
      <c r="G86" s="64">
        <v>209053</v>
      </c>
      <c r="H86" s="64" t="s">
        <v>2430</v>
      </c>
      <c r="I86" s="63" t="s">
        <v>2424</v>
      </c>
      <c r="J86" s="63">
        <v>901114787</v>
      </c>
      <c r="K86" s="63" t="s">
        <v>2868</v>
      </c>
      <c r="L86" s="63"/>
      <c r="M86" s="63"/>
      <c r="N86" s="63" t="s">
        <v>2425</v>
      </c>
      <c r="O86" s="63" t="s">
        <v>2425</v>
      </c>
      <c r="P86" s="63" t="s">
        <v>2425</v>
      </c>
      <c r="Q86" s="63" t="s">
        <v>2445</v>
      </c>
      <c r="R86" s="63" t="s">
        <v>3483</v>
      </c>
      <c r="S86" s="66" t="s">
        <v>352</v>
      </c>
      <c r="T86" s="66">
        <v>20</v>
      </c>
      <c r="U86" s="63" t="s">
        <v>355</v>
      </c>
      <c r="V86" s="63">
        <v>10082315</v>
      </c>
      <c r="W86" s="66" t="s">
        <v>356</v>
      </c>
      <c r="X86" s="63" t="s">
        <v>2425</v>
      </c>
      <c r="Y86" s="63" t="s">
        <v>2425</v>
      </c>
      <c r="Z86" s="63" t="s">
        <v>361</v>
      </c>
      <c r="AA86" s="63"/>
      <c r="AB86" s="63"/>
      <c r="AC86" s="63"/>
      <c r="AD86" s="63" t="s">
        <v>362</v>
      </c>
      <c r="AE86" s="63" t="s">
        <v>1937</v>
      </c>
      <c r="AF86" s="66">
        <v>1001015600</v>
      </c>
      <c r="AG86" s="66" t="s">
        <v>2138</v>
      </c>
      <c r="AH86" s="63" t="s">
        <v>2139</v>
      </c>
      <c r="AI86" s="63" t="s">
        <v>2358</v>
      </c>
      <c r="AJ86" s="70">
        <v>3700000</v>
      </c>
      <c r="AK86" s="66"/>
      <c r="AL86" s="63"/>
      <c r="AM86" s="66"/>
      <c r="AN86" s="63"/>
      <c r="AO86" s="69">
        <f t="shared" si="8"/>
        <v>3700000</v>
      </c>
      <c r="AP86" s="63" t="s">
        <v>428</v>
      </c>
      <c r="AQ86" s="63" t="s">
        <v>429</v>
      </c>
      <c r="AR86" s="63" t="s">
        <v>2427</v>
      </c>
      <c r="AS86" s="66">
        <v>10</v>
      </c>
      <c r="AT86" s="63"/>
      <c r="AU86" s="66">
        <v>370000</v>
      </c>
      <c r="AV86" s="63">
        <v>0</v>
      </c>
      <c r="AW86" s="71">
        <v>0</v>
      </c>
      <c r="AX86" s="63">
        <v>1.74</v>
      </c>
      <c r="AY86" s="71">
        <f t="shared" si="6"/>
        <v>64379.999999999993</v>
      </c>
      <c r="AZ86" s="63">
        <f t="shared" si="9"/>
        <v>8.26</v>
      </c>
      <c r="BA86" s="71">
        <f t="shared" si="7"/>
        <v>305620</v>
      </c>
      <c r="BB86" s="63">
        <v>0</v>
      </c>
      <c r="BC86" s="66" t="s">
        <v>2451</v>
      </c>
      <c r="BD86" s="68">
        <v>1000000</v>
      </c>
      <c r="BE86" s="68">
        <v>0</v>
      </c>
      <c r="BF86" s="66" t="s">
        <v>436</v>
      </c>
      <c r="BG86" s="66" t="s">
        <v>517</v>
      </c>
      <c r="BH86" s="66" t="s">
        <v>441</v>
      </c>
      <c r="BI86" s="72" t="s">
        <v>2682</v>
      </c>
      <c r="BJ86" s="66" t="s">
        <v>728</v>
      </c>
      <c r="BK86" s="63"/>
      <c r="BL86" s="63"/>
      <c r="BM86" s="63"/>
      <c r="BN86" s="66" t="s">
        <v>729</v>
      </c>
      <c r="BO86" s="66"/>
      <c r="BP86" s="66">
        <v>3128530136</v>
      </c>
      <c r="BQ86" s="66" t="s">
        <v>517</v>
      </c>
      <c r="BR86" s="63" t="s">
        <v>2432</v>
      </c>
      <c r="BS86" s="66" t="s">
        <v>846</v>
      </c>
      <c r="BT86" s="66">
        <v>12</v>
      </c>
      <c r="BU86" s="75">
        <v>45209</v>
      </c>
      <c r="BV86" s="75">
        <v>45574</v>
      </c>
      <c r="BW86" s="66" t="s">
        <v>2435</v>
      </c>
      <c r="BX86" s="75">
        <v>45574</v>
      </c>
      <c r="BY86" s="75">
        <v>45200</v>
      </c>
      <c r="BZ86" s="75">
        <v>45565</v>
      </c>
      <c r="CA86" s="75" t="s">
        <v>2928</v>
      </c>
      <c r="CB86" s="73">
        <v>45474</v>
      </c>
      <c r="CC86" s="73">
        <v>45483</v>
      </c>
      <c r="CD86" s="63" t="s">
        <v>362</v>
      </c>
      <c r="CE86" s="63" t="s">
        <v>1937</v>
      </c>
      <c r="CF86" s="66">
        <v>70563415</v>
      </c>
      <c r="CG86" s="66" t="s">
        <v>934</v>
      </c>
      <c r="CH86" s="72" t="s">
        <v>2682</v>
      </c>
      <c r="CI86" s="66" t="s">
        <v>2495</v>
      </c>
      <c r="CJ86" s="66" t="s">
        <v>441</v>
      </c>
      <c r="CK86" s="66">
        <v>3105207133</v>
      </c>
      <c r="CL86" s="63"/>
      <c r="CM86" s="77" t="s">
        <v>2709</v>
      </c>
      <c r="CN86" s="66" t="s">
        <v>362</v>
      </c>
      <c r="CO86" s="63" t="s">
        <v>1937</v>
      </c>
      <c r="CP86" s="66">
        <v>31938363</v>
      </c>
      <c r="CQ86" s="66" t="s">
        <v>1204</v>
      </c>
      <c r="CR86" s="72" t="s">
        <v>2682</v>
      </c>
      <c r="CS86" s="66" t="s">
        <v>2496</v>
      </c>
      <c r="CT86" s="66" t="s">
        <v>441</v>
      </c>
      <c r="CU86" s="63"/>
      <c r="CV86" s="66">
        <v>3155026574</v>
      </c>
      <c r="CW86" s="66" t="s">
        <v>1248</v>
      </c>
      <c r="CX86" s="63"/>
      <c r="CY86" s="63"/>
      <c r="CZ86" s="63"/>
      <c r="DA86" s="63"/>
      <c r="DB86" s="63"/>
      <c r="DC86" s="63"/>
      <c r="DD86" s="63"/>
      <c r="DE86" s="63"/>
      <c r="DF86" s="63"/>
      <c r="DG86" s="63"/>
      <c r="DH86" s="63"/>
      <c r="DI86" s="63"/>
      <c r="DJ86" s="63"/>
      <c r="DK86" s="63"/>
      <c r="DL86" s="63"/>
      <c r="DM86" s="63"/>
      <c r="DN86" s="63"/>
      <c r="DO86" s="63"/>
      <c r="DP86" s="63"/>
      <c r="DQ86" s="63"/>
      <c r="DR86" s="66" t="s">
        <v>362</v>
      </c>
      <c r="DS86" s="66">
        <v>75085340</v>
      </c>
      <c r="DT86" s="63" t="s">
        <v>1937</v>
      </c>
      <c r="DU86" s="66" t="s">
        <v>1457</v>
      </c>
      <c r="DV86" s="74">
        <v>1</v>
      </c>
      <c r="DW86" s="66" t="s">
        <v>2497</v>
      </c>
      <c r="DX86" s="66"/>
      <c r="DY86" s="66">
        <v>3504337715</v>
      </c>
      <c r="DZ86" s="66"/>
      <c r="EA86" s="66" t="s">
        <v>2741</v>
      </c>
      <c r="EB86" s="66" t="s">
        <v>1281</v>
      </c>
      <c r="EC86" s="66" t="s">
        <v>441</v>
      </c>
      <c r="ED86" s="72" t="s">
        <v>2682</v>
      </c>
      <c r="EE86" s="66" t="s">
        <v>1749</v>
      </c>
      <c r="EF86" s="63">
        <v>75085340</v>
      </c>
      <c r="EG86" s="63" t="s">
        <v>1841</v>
      </c>
      <c r="EH86" s="66" t="s">
        <v>1666</v>
      </c>
      <c r="EI86" s="66" t="s">
        <v>1667</v>
      </c>
      <c r="EJ86" s="66">
        <v>71651569245</v>
      </c>
      <c r="EK86" s="66">
        <v>20</v>
      </c>
      <c r="EL86" s="66" t="s">
        <v>2886</v>
      </c>
      <c r="EM86" s="66"/>
      <c r="EN86" s="66"/>
      <c r="EO86" s="66"/>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t="s">
        <v>2436</v>
      </c>
      <c r="HY86" s="63" t="s">
        <v>2425</v>
      </c>
      <c r="HZ86" s="63" t="s">
        <v>2437</v>
      </c>
      <c r="IA86" s="63" t="s">
        <v>2425</v>
      </c>
      <c r="IB86" s="63" t="s">
        <v>2425</v>
      </c>
      <c r="IC86" s="63" t="s">
        <v>2425</v>
      </c>
      <c r="ID86" s="63" t="s">
        <v>2438</v>
      </c>
      <c r="IE86" s="63" t="s">
        <v>2425</v>
      </c>
      <c r="IF86" s="63" t="s">
        <v>2425</v>
      </c>
      <c r="IG86" s="63" t="s">
        <v>2425</v>
      </c>
      <c r="IH86" s="63" t="s">
        <v>2425</v>
      </c>
      <c r="II86" s="63" t="s">
        <v>2437</v>
      </c>
      <c r="IJ86" s="63" t="s">
        <v>2437</v>
      </c>
      <c r="IK86" s="63" t="s">
        <v>2437</v>
      </c>
      <c r="IL86" s="63" t="s">
        <v>2437</v>
      </c>
      <c r="IM86" s="63" t="s">
        <v>2425</v>
      </c>
      <c r="IN86" s="63" t="s">
        <v>2425</v>
      </c>
      <c r="IO86" s="63" t="s">
        <v>2437</v>
      </c>
      <c r="IP86" s="63" t="s">
        <v>2425</v>
      </c>
      <c r="IQ86" s="63" t="s">
        <v>2425</v>
      </c>
      <c r="IR86" s="63" t="s">
        <v>2425</v>
      </c>
      <c r="IS86" s="63" t="s">
        <v>2425</v>
      </c>
      <c r="IT86" s="63" t="s">
        <v>2425</v>
      </c>
      <c r="IU86" s="63" t="s">
        <v>2437</v>
      </c>
      <c r="IV86" s="63" t="s">
        <v>2437</v>
      </c>
      <c r="IW86" s="63" t="s">
        <v>2425</v>
      </c>
      <c r="IX86" s="63" t="s">
        <v>2425</v>
      </c>
      <c r="IY86" s="63" t="s">
        <v>2437</v>
      </c>
      <c r="IZ86" s="63" t="s">
        <v>2425</v>
      </c>
      <c r="JA86" s="63" t="s">
        <v>2437</v>
      </c>
      <c r="JB86" s="63" t="s">
        <v>2425</v>
      </c>
      <c r="JC86" s="63" t="s">
        <v>2444</v>
      </c>
      <c r="JD86" s="63" t="s">
        <v>2437</v>
      </c>
      <c r="JE86" s="63" t="s">
        <v>2445</v>
      </c>
      <c r="JF86" s="63"/>
      <c r="JG86" s="63"/>
    </row>
    <row r="87" spans="1:267" s="65" customFormat="1" ht="16.5" customHeight="1" x14ac:dyDescent="0.25">
      <c r="A87" s="80">
        <v>955</v>
      </c>
      <c r="B87" s="66">
        <v>1067036781</v>
      </c>
      <c r="C87" s="63" t="s">
        <v>2919</v>
      </c>
      <c r="D87" s="66">
        <v>955</v>
      </c>
      <c r="E87" s="64">
        <v>100782</v>
      </c>
      <c r="F87" s="64">
        <v>102086</v>
      </c>
      <c r="G87" s="64">
        <v>209062</v>
      </c>
      <c r="H87" s="64" t="s">
        <v>2431</v>
      </c>
      <c r="I87" s="63" t="s">
        <v>2424</v>
      </c>
      <c r="J87" s="63">
        <v>901114787</v>
      </c>
      <c r="K87" s="63" t="s">
        <v>2868</v>
      </c>
      <c r="L87" s="63"/>
      <c r="M87" s="63"/>
      <c r="N87" s="63" t="s">
        <v>2425</v>
      </c>
      <c r="O87" s="63" t="s">
        <v>2425</v>
      </c>
      <c r="P87" s="63" t="s">
        <v>2425</v>
      </c>
      <c r="Q87" s="63" t="s">
        <v>2445</v>
      </c>
      <c r="R87" s="63" t="s">
        <v>3483</v>
      </c>
      <c r="S87" s="66" t="s">
        <v>352</v>
      </c>
      <c r="T87" s="66">
        <v>20</v>
      </c>
      <c r="U87" s="63" t="s">
        <v>355</v>
      </c>
      <c r="V87" s="63">
        <v>10082324</v>
      </c>
      <c r="W87" s="66" t="s">
        <v>356</v>
      </c>
      <c r="X87" s="63" t="s">
        <v>2425</v>
      </c>
      <c r="Y87" s="63" t="s">
        <v>2425</v>
      </c>
      <c r="Z87" s="63" t="s">
        <v>361</v>
      </c>
      <c r="AA87" s="63"/>
      <c r="AB87" s="63"/>
      <c r="AC87" s="63"/>
      <c r="AD87" s="63" t="s">
        <v>362</v>
      </c>
      <c r="AE87" s="63" t="s">
        <v>1937</v>
      </c>
      <c r="AF87" s="66">
        <v>1067036781</v>
      </c>
      <c r="AG87" s="66" t="s">
        <v>2146</v>
      </c>
      <c r="AH87" s="63" t="s">
        <v>2147</v>
      </c>
      <c r="AI87" s="63" t="s">
        <v>2362</v>
      </c>
      <c r="AJ87" s="70">
        <v>1500000</v>
      </c>
      <c r="AK87" s="66"/>
      <c r="AL87" s="63"/>
      <c r="AM87" s="66"/>
      <c r="AN87" s="63"/>
      <c r="AO87" s="69">
        <f t="shared" si="8"/>
        <v>1500000</v>
      </c>
      <c r="AP87" s="63" t="s">
        <v>428</v>
      </c>
      <c r="AQ87" s="63" t="s">
        <v>429</v>
      </c>
      <c r="AR87" s="63" t="s">
        <v>2427</v>
      </c>
      <c r="AS87" s="66">
        <v>8</v>
      </c>
      <c r="AT87" s="63"/>
      <c r="AU87" s="66">
        <v>120000</v>
      </c>
      <c r="AV87" s="63">
        <v>0</v>
      </c>
      <c r="AW87" s="71">
        <v>0</v>
      </c>
      <c r="AX87" s="63">
        <v>1.74</v>
      </c>
      <c r="AY87" s="71">
        <f t="shared" si="6"/>
        <v>26100</v>
      </c>
      <c r="AZ87" s="63">
        <f t="shared" si="9"/>
        <v>6.26</v>
      </c>
      <c r="BA87" s="71">
        <f t="shared" si="7"/>
        <v>93900</v>
      </c>
      <c r="BB87" s="63">
        <v>0</v>
      </c>
      <c r="BC87" s="66" t="s">
        <v>2451</v>
      </c>
      <c r="BD87" s="68">
        <v>1000000</v>
      </c>
      <c r="BE87" s="68">
        <v>0</v>
      </c>
      <c r="BF87" s="66" t="s">
        <v>436</v>
      </c>
      <c r="BG87" s="66" t="s">
        <v>525</v>
      </c>
      <c r="BH87" s="66" t="s">
        <v>441</v>
      </c>
      <c r="BI87" s="72" t="s">
        <v>2682</v>
      </c>
      <c r="BJ87" s="66" t="s">
        <v>620</v>
      </c>
      <c r="BK87" s="63"/>
      <c r="BL87" s="63"/>
      <c r="BM87" s="63"/>
      <c r="BN87" s="66" t="s">
        <v>740</v>
      </c>
      <c r="BO87" s="66"/>
      <c r="BP87" s="66">
        <v>3146489353</v>
      </c>
      <c r="BQ87" s="66" t="s">
        <v>525</v>
      </c>
      <c r="BR87" s="63" t="s">
        <v>2432</v>
      </c>
      <c r="BS87" s="66" t="s">
        <v>846</v>
      </c>
      <c r="BT87" s="66">
        <v>12</v>
      </c>
      <c r="BU87" s="75">
        <v>45233</v>
      </c>
      <c r="BV87" s="75">
        <v>45598</v>
      </c>
      <c r="BW87" s="66" t="s">
        <v>2435</v>
      </c>
      <c r="BX87" s="75">
        <v>45598</v>
      </c>
      <c r="BY87" s="75" t="s">
        <v>2425</v>
      </c>
      <c r="BZ87" s="75" t="s">
        <v>2425</v>
      </c>
      <c r="CA87" s="75"/>
      <c r="CB87" s="73">
        <v>45474</v>
      </c>
      <c r="CC87" s="73">
        <v>45476</v>
      </c>
      <c r="CD87" s="63" t="s">
        <v>362</v>
      </c>
      <c r="CE87" s="63" t="s">
        <v>1937</v>
      </c>
      <c r="CF87" s="66">
        <v>1035442889</v>
      </c>
      <c r="CG87" s="66" t="s">
        <v>943</v>
      </c>
      <c r="CH87" s="72" t="s">
        <v>2682</v>
      </c>
      <c r="CI87" s="66" t="s">
        <v>1105</v>
      </c>
      <c r="CJ87" s="66" t="s">
        <v>441</v>
      </c>
      <c r="CK87" s="66">
        <v>3045434272</v>
      </c>
      <c r="CL87" s="63"/>
      <c r="CM87" s="66" t="s">
        <v>2710</v>
      </c>
      <c r="CN87" s="66" t="s">
        <v>362</v>
      </c>
      <c r="CO87" s="63" t="s">
        <v>1937</v>
      </c>
      <c r="CP87" s="66">
        <v>1003334317</v>
      </c>
      <c r="CQ87" s="66" t="s">
        <v>1206</v>
      </c>
      <c r="CR87" s="72" t="s">
        <v>2682</v>
      </c>
      <c r="CS87" s="66" t="s">
        <v>1105</v>
      </c>
      <c r="CT87" s="66" t="s">
        <v>441</v>
      </c>
      <c r="CU87" s="63"/>
      <c r="CV87" s="66">
        <v>3136732530</v>
      </c>
      <c r="CW87" s="66" t="s">
        <v>1251</v>
      </c>
      <c r="CX87" s="63"/>
      <c r="CY87" s="63"/>
      <c r="CZ87" s="63"/>
      <c r="DA87" s="63"/>
      <c r="DB87" s="63"/>
      <c r="DC87" s="63"/>
      <c r="DD87" s="63"/>
      <c r="DE87" s="63"/>
      <c r="DF87" s="63"/>
      <c r="DG87" s="63"/>
      <c r="DH87" s="63"/>
      <c r="DI87" s="63"/>
      <c r="DJ87" s="63"/>
      <c r="DK87" s="63"/>
      <c r="DL87" s="63"/>
      <c r="DM87" s="63"/>
      <c r="DN87" s="63"/>
      <c r="DO87" s="63"/>
      <c r="DP87" s="63"/>
      <c r="DQ87" s="63"/>
      <c r="DR87" s="66" t="s">
        <v>362</v>
      </c>
      <c r="DS87" s="66">
        <v>1017162898</v>
      </c>
      <c r="DT87" s="63" t="s">
        <v>1937</v>
      </c>
      <c r="DU87" s="66" t="s">
        <v>1470</v>
      </c>
      <c r="DV87" s="74">
        <v>1</v>
      </c>
      <c r="DW87" s="66" t="s">
        <v>1471</v>
      </c>
      <c r="DX87" s="66">
        <v>3012002282</v>
      </c>
      <c r="DY87" s="66">
        <v>3012002282</v>
      </c>
      <c r="DZ87" s="66"/>
      <c r="EA87" s="66" t="s">
        <v>2744</v>
      </c>
      <c r="EB87" s="66" t="s">
        <v>1281</v>
      </c>
      <c r="EC87" s="66" t="s">
        <v>441</v>
      </c>
      <c r="ED87" s="72" t="s">
        <v>2682</v>
      </c>
      <c r="EE87" s="66" t="s">
        <v>1756</v>
      </c>
      <c r="EF87" s="63">
        <v>1017162898</v>
      </c>
      <c r="EG87" s="63" t="s">
        <v>1841</v>
      </c>
      <c r="EH87" s="66" t="s">
        <v>1666</v>
      </c>
      <c r="EI87" s="66" t="s">
        <v>1667</v>
      </c>
      <c r="EJ87" s="66">
        <v>34288202691</v>
      </c>
      <c r="EK87" s="66">
        <v>10</v>
      </c>
      <c r="EL87" s="66" t="s">
        <v>2885</v>
      </c>
      <c r="EM87" s="66"/>
      <c r="EN87" s="66"/>
      <c r="EO87" s="66"/>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t="s">
        <v>2436</v>
      </c>
      <c r="HY87" s="63" t="s">
        <v>2425</v>
      </c>
      <c r="HZ87" s="63" t="s">
        <v>2437</v>
      </c>
      <c r="IA87" s="63" t="s">
        <v>2425</v>
      </c>
      <c r="IB87" s="63" t="s">
        <v>2425</v>
      </c>
      <c r="IC87" s="63" t="s">
        <v>2425</v>
      </c>
      <c r="ID87" s="63" t="s">
        <v>2438</v>
      </c>
      <c r="IE87" s="63" t="s">
        <v>2425</v>
      </c>
      <c r="IF87" s="63" t="s">
        <v>2425</v>
      </c>
      <c r="IG87" s="63" t="s">
        <v>2425</v>
      </c>
      <c r="IH87" s="63" t="s">
        <v>2425</v>
      </c>
      <c r="II87" s="63" t="s">
        <v>2437</v>
      </c>
      <c r="IJ87" s="63" t="s">
        <v>2437</v>
      </c>
      <c r="IK87" s="63" t="s">
        <v>2437</v>
      </c>
      <c r="IL87" s="63" t="s">
        <v>2437</v>
      </c>
      <c r="IM87" s="63" t="s">
        <v>2425</v>
      </c>
      <c r="IN87" s="63" t="s">
        <v>2425</v>
      </c>
      <c r="IO87" s="63" t="s">
        <v>2437</v>
      </c>
      <c r="IP87" s="63" t="s">
        <v>2425</v>
      </c>
      <c r="IQ87" s="63" t="s">
        <v>2425</v>
      </c>
      <c r="IR87" s="63" t="s">
        <v>2425</v>
      </c>
      <c r="IS87" s="63" t="s">
        <v>2425</v>
      </c>
      <c r="IT87" s="63" t="s">
        <v>2425</v>
      </c>
      <c r="IU87" s="63" t="s">
        <v>2437</v>
      </c>
      <c r="IV87" s="63" t="s">
        <v>2437</v>
      </c>
      <c r="IW87" s="63" t="s">
        <v>2425</v>
      </c>
      <c r="IX87" s="63" t="s">
        <v>2425</v>
      </c>
      <c r="IY87" s="63" t="s">
        <v>2437</v>
      </c>
      <c r="IZ87" s="63" t="s">
        <v>2425</v>
      </c>
      <c r="JA87" s="63" t="s">
        <v>2444</v>
      </c>
      <c r="JB87" s="63" t="s">
        <v>2425</v>
      </c>
      <c r="JC87" s="63" t="s">
        <v>2444</v>
      </c>
      <c r="JD87" s="63" t="s">
        <v>2437</v>
      </c>
      <c r="JE87" s="63" t="s">
        <v>2445</v>
      </c>
      <c r="JF87" s="63"/>
      <c r="JG87" s="63"/>
    </row>
    <row r="88" spans="1:267" s="65" customFormat="1" ht="16.5" customHeight="1" x14ac:dyDescent="0.25">
      <c r="A88" s="80">
        <v>958</v>
      </c>
      <c r="B88" s="66">
        <v>1015448310</v>
      </c>
      <c r="C88" s="63" t="s">
        <v>2919</v>
      </c>
      <c r="D88" s="66">
        <v>958</v>
      </c>
      <c r="E88" s="64">
        <v>100783</v>
      </c>
      <c r="F88" s="64">
        <v>102087</v>
      </c>
      <c r="G88" s="64">
        <v>209063</v>
      </c>
      <c r="H88" s="64" t="s">
        <v>2430</v>
      </c>
      <c r="I88" s="63" t="s">
        <v>2424</v>
      </c>
      <c r="J88" s="63">
        <v>901114787</v>
      </c>
      <c r="K88" s="63" t="s">
        <v>2868</v>
      </c>
      <c r="L88" s="63"/>
      <c r="M88" s="63"/>
      <c r="N88" s="63" t="s">
        <v>2425</v>
      </c>
      <c r="O88" s="63" t="s">
        <v>2425</v>
      </c>
      <c r="P88" s="63" t="s">
        <v>2425</v>
      </c>
      <c r="Q88" s="63" t="s">
        <v>2445</v>
      </c>
      <c r="R88" s="63" t="s">
        <v>3483</v>
      </c>
      <c r="S88" s="66" t="s">
        <v>352</v>
      </c>
      <c r="T88" s="66">
        <v>20</v>
      </c>
      <c r="U88" s="63" t="s">
        <v>355</v>
      </c>
      <c r="V88" s="63">
        <v>10082325</v>
      </c>
      <c r="W88" s="66" t="s">
        <v>356</v>
      </c>
      <c r="X88" s="63" t="s">
        <v>2425</v>
      </c>
      <c r="Y88" s="63" t="s">
        <v>2425</v>
      </c>
      <c r="Z88" s="63" t="s">
        <v>361</v>
      </c>
      <c r="AA88" s="63"/>
      <c r="AB88" s="63"/>
      <c r="AC88" s="63"/>
      <c r="AD88" s="63" t="s">
        <v>362</v>
      </c>
      <c r="AE88" s="63" t="s">
        <v>1937</v>
      </c>
      <c r="AF88" s="66">
        <v>1015448310</v>
      </c>
      <c r="AG88" s="66" t="s">
        <v>2148</v>
      </c>
      <c r="AH88" s="63" t="s">
        <v>2094</v>
      </c>
      <c r="AI88" s="63" t="s">
        <v>2363</v>
      </c>
      <c r="AJ88" s="70">
        <v>1500000</v>
      </c>
      <c r="AK88" s="66"/>
      <c r="AL88" s="63"/>
      <c r="AM88" s="66"/>
      <c r="AN88" s="63"/>
      <c r="AO88" s="69">
        <f t="shared" si="8"/>
        <v>1500000</v>
      </c>
      <c r="AP88" s="63" t="s">
        <v>428</v>
      </c>
      <c r="AQ88" s="63" t="s">
        <v>429</v>
      </c>
      <c r="AR88" s="63" t="s">
        <v>2427</v>
      </c>
      <c r="AS88" s="66">
        <v>8</v>
      </c>
      <c r="AT88" s="63"/>
      <c r="AU88" s="66">
        <v>120000</v>
      </c>
      <c r="AV88" s="63">
        <v>0</v>
      </c>
      <c r="AW88" s="71">
        <v>0</v>
      </c>
      <c r="AX88" s="63">
        <v>1.74</v>
      </c>
      <c r="AY88" s="71">
        <f t="shared" si="6"/>
        <v>26100</v>
      </c>
      <c r="AZ88" s="63">
        <f t="shared" si="9"/>
        <v>6.26</v>
      </c>
      <c r="BA88" s="71">
        <f t="shared" si="7"/>
        <v>93900</v>
      </c>
      <c r="BB88" s="63">
        <v>0</v>
      </c>
      <c r="BC88" s="66" t="s">
        <v>2451</v>
      </c>
      <c r="BD88" s="68">
        <v>1000000</v>
      </c>
      <c r="BE88" s="68">
        <v>0</v>
      </c>
      <c r="BF88" s="66" t="s">
        <v>436</v>
      </c>
      <c r="BG88" s="66" t="s">
        <v>526</v>
      </c>
      <c r="BH88" s="66" t="s">
        <v>441</v>
      </c>
      <c r="BI88" s="72" t="s">
        <v>2682</v>
      </c>
      <c r="BJ88" s="66" t="s">
        <v>620</v>
      </c>
      <c r="BK88" s="63"/>
      <c r="BL88" s="63"/>
      <c r="BM88" s="63"/>
      <c r="BN88" s="66" t="s">
        <v>741</v>
      </c>
      <c r="BO88" s="66"/>
      <c r="BP88" s="66">
        <v>3162429316</v>
      </c>
      <c r="BQ88" s="66" t="s">
        <v>526</v>
      </c>
      <c r="BR88" s="63" t="s">
        <v>2432</v>
      </c>
      <c r="BS88" s="66" t="s">
        <v>846</v>
      </c>
      <c r="BT88" s="66">
        <v>12</v>
      </c>
      <c r="BU88" s="75">
        <v>45237</v>
      </c>
      <c r="BV88" s="75">
        <v>45602</v>
      </c>
      <c r="BW88" s="66" t="s">
        <v>2435</v>
      </c>
      <c r="BX88" s="75">
        <v>45602</v>
      </c>
      <c r="BY88" s="75" t="s">
        <v>2425</v>
      </c>
      <c r="BZ88" s="75" t="s">
        <v>2425</v>
      </c>
      <c r="CA88" s="75"/>
      <c r="CB88" s="73">
        <v>45474</v>
      </c>
      <c r="CC88" s="73">
        <v>45480</v>
      </c>
      <c r="CD88" s="63" t="s">
        <v>362</v>
      </c>
      <c r="CE88" s="63" t="s">
        <v>1937</v>
      </c>
      <c r="CF88" s="66">
        <v>1036953509</v>
      </c>
      <c r="CG88" s="66" t="s">
        <v>944</v>
      </c>
      <c r="CH88" s="72" t="s">
        <v>2682</v>
      </c>
      <c r="CI88" s="66" t="s">
        <v>1106</v>
      </c>
      <c r="CJ88" s="66" t="s">
        <v>441</v>
      </c>
      <c r="CK88" s="66">
        <v>3207311104</v>
      </c>
      <c r="CL88" s="63"/>
      <c r="CM88" s="77" t="s">
        <v>2550</v>
      </c>
      <c r="CN88" s="63"/>
      <c r="CO88" s="63"/>
      <c r="CP88" s="66"/>
      <c r="CQ88" s="66"/>
      <c r="CR88" s="63"/>
      <c r="CS88" s="66"/>
      <c r="CT88" s="66"/>
      <c r="CU88" s="63"/>
      <c r="CV88" s="66"/>
      <c r="CW88" s="66"/>
      <c r="CX88" s="63"/>
      <c r="CY88" s="63"/>
      <c r="CZ88" s="63"/>
      <c r="DA88" s="63"/>
      <c r="DB88" s="63"/>
      <c r="DC88" s="63"/>
      <c r="DD88" s="63"/>
      <c r="DE88" s="63"/>
      <c r="DF88" s="63"/>
      <c r="DG88" s="63"/>
      <c r="DH88" s="63"/>
      <c r="DI88" s="63"/>
      <c r="DJ88" s="63"/>
      <c r="DK88" s="63"/>
      <c r="DL88" s="63"/>
      <c r="DM88" s="63"/>
      <c r="DN88" s="63"/>
      <c r="DO88" s="63"/>
      <c r="DP88" s="63"/>
      <c r="DQ88" s="63"/>
      <c r="DR88" s="66" t="s">
        <v>362</v>
      </c>
      <c r="DS88" s="66">
        <v>43516347</v>
      </c>
      <c r="DT88" s="63" t="s">
        <v>1937</v>
      </c>
      <c r="DU88" s="66" t="s">
        <v>1472</v>
      </c>
      <c r="DV88" s="74">
        <v>1</v>
      </c>
      <c r="DW88" s="66" t="s">
        <v>1473</v>
      </c>
      <c r="DX88" s="66"/>
      <c r="DY88" s="66" t="s">
        <v>1474</v>
      </c>
      <c r="DZ88" s="66"/>
      <c r="EA88" s="66" t="s">
        <v>2808</v>
      </c>
      <c r="EB88" s="66" t="s">
        <v>1281</v>
      </c>
      <c r="EC88" s="66" t="s">
        <v>481</v>
      </c>
      <c r="ED88" s="72" t="s">
        <v>2685</v>
      </c>
      <c r="EE88" s="66" t="s">
        <v>1757</v>
      </c>
      <c r="EF88" s="63">
        <v>43516347</v>
      </c>
      <c r="EG88" s="63" t="s">
        <v>1841</v>
      </c>
      <c r="EH88" s="66" t="s">
        <v>1666</v>
      </c>
      <c r="EI88" s="66" t="s">
        <v>1667</v>
      </c>
      <c r="EJ88" s="66">
        <v>33117245425</v>
      </c>
      <c r="EK88" s="66">
        <v>10</v>
      </c>
      <c r="EL88" s="66" t="s">
        <v>2886</v>
      </c>
      <c r="EM88" s="66"/>
      <c r="EN88" s="66"/>
      <c r="EO88" s="66"/>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t="s">
        <v>2436</v>
      </c>
      <c r="HY88" s="63" t="s">
        <v>2425</v>
      </c>
      <c r="HZ88" s="63" t="s">
        <v>2437</v>
      </c>
      <c r="IA88" s="63" t="s">
        <v>2425</v>
      </c>
      <c r="IB88" s="63" t="s">
        <v>2425</v>
      </c>
      <c r="IC88" s="63" t="s">
        <v>2425</v>
      </c>
      <c r="ID88" s="63" t="s">
        <v>2438</v>
      </c>
      <c r="IE88" s="63" t="s">
        <v>2425</v>
      </c>
      <c r="IF88" s="63" t="s">
        <v>2425</v>
      </c>
      <c r="IG88" s="63" t="s">
        <v>2425</v>
      </c>
      <c r="IH88" s="63" t="s">
        <v>2425</v>
      </c>
      <c r="II88" s="63" t="s">
        <v>2437</v>
      </c>
      <c r="IJ88" s="63" t="s">
        <v>2437</v>
      </c>
      <c r="IK88" s="63" t="s">
        <v>2437</v>
      </c>
      <c r="IL88" s="63" t="s">
        <v>2437</v>
      </c>
      <c r="IM88" s="63" t="s">
        <v>2425</v>
      </c>
      <c r="IN88" s="63" t="s">
        <v>2425</v>
      </c>
      <c r="IO88" s="63" t="s">
        <v>2437</v>
      </c>
      <c r="IP88" s="63" t="s">
        <v>2425</v>
      </c>
      <c r="IQ88" s="63" t="s">
        <v>2425</v>
      </c>
      <c r="IR88" s="63" t="s">
        <v>2425</v>
      </c>
      <c r="IS88" s="63" t="s">
        <v>2425</v>
      </c>
      <c r="IT88" s="63" t="s">
        <v>2437</v>
      </c>
      <c r="IU88" s="63" t="s">
        <v>2437</v>
      </c>
      <c r="IV88" s="63" t="s">
        <v>2437</v>
      </c>
      <c r="IW88" s="63" t="s">
        <v>2425</v>
      </c>
      <c r="IX88" s="63" t="s">
        <v>2425</v>
      </c>
      <c r="IY88" s="63" t="s">
        <v>2437</v>
      </c>
      <c r="IZ88" s="63" t="s">
        <v>2425</v>
      </c>
      <c r="JA88" s="63" t="s">
        <v>2444</v>
      </c>
      <c r="JB88" s="63" t="s">
        <v>2425</v>
      </c>
      <c r="JC88" s="63" t="s">
        <v>2444</v>
      </c>
      <c r="JD88" s="63" t="s">
        <v>2437</v>
      </c>
      <c r="JE88" s="63" t="s">
        <v>2445</v>
      </c>
      <c r="JF88" s="63"/>
      <c r="JG88" s="63"/>
    </row>
    <row r="89" spans="1:267" s="65" customFormat="1" ht="16.5" customHeight="1" x14ac:dyDescent="0.25">
      <c r="A89" s="80">
        <v>959</v>
      </c>
      <c r="B89" s="66">
        <v>8678407</v>
      </c>
      <c r="C89" s="63" t="s">
        <v>2919</v>
      </c>
      <c r="D89" s="66">
        <v>959</v>
      </c>
      <c r="E89" s="64">
        <v>100784</v>
      </c>
      <c r="F89" s="64">
        <v>102088</v>
      </c>
      <c r="G89" s="64">
        <v>209064</v>
      </c>
      <c r="H89" s="64" t="s">
        <v>2430</v>
      </c>
      <c r="I89" s="63" t="s">
        <v>2424</v>
      </c>
      <c r="J89" s="63">
        <v>901114787</v>
      </c>
      <c r="K89" s="63" t="s">
        <v>2868</v>
      </c>
      <c r="L89" s="63"/>
      <c r="M89" s="63"/>
      <c r="N89" s="63" t="s">
        <v>2425</v>
      </c>
      <c r="O89" s="63" t="s">
        <v>2425</v>
      </c>
      <c r="P89" s="63" t="s">
        <v>2425</v>
      </c>
      <c r="Q89" s="63" t="s">
        <v>2445</v>
      </c>
      <c r="R89" s="63" t="s">
        <v>3483</v>
      </c>
      <c r="S89" s="66" t="s">
        <v>352</v>
      </c>
      <c r="T89" s="66">
        <v>20</v>
      </c>
      <c r="U89" s="63" t="s">
        <v>355</v>
      </c>
      <c r="V89" s="63">
        <v>10082326</v>
      </c>
      <c r="W89" s="66" t="s">
        <v>356</v>
      </c>
      <c r="X89" s="63" t="s">
        <v>2426</v>
      </c>
      <c r="Y89" s="63" t="s">
        <v>2425</v>
      </c>
      <c r="Z89" s="63" t="s">
        <v>361</v>
      </c>
      <c r="AA89" s="63"/>
      <c r="AB89" s="63"/>
      <c r="AC89" s="63"/>
      <c r="AD89" s="63" t="s">
        <v>362</v>
      </c>
      <c r="AE89" s="63" t="s">
        <v>1937</v>
      </c>
      <c r="AF89" s="66">
        <v>8678407</v>
      </c>
      <c r="AG89" s="66" t="s">
        <v>2149</v>
      </c>
      <c r="AH89" s="63" t="s">
        <v>2150</v>
      </c>
      <c r="AI89" s="63" t="s">
        <v>2364</v>
      </c>
      <c r="AJ89" s="70">
        <v>3500000</v>
      </c>
      <c r="AK89" s="66"/>
      <c r="AL89" s="63"/>
      <c r="AM89" s="66"/>
      <c r="AN89" s="63"/>
      <c r="AO89" s="69">
        <f t="shared" si="8"/>
        <v>3500000</v>
      </c>
      <c r="AP89" s="63" t="s">
        <v>428</v>
      </c>
      <c r="AQ89" s="63" t="s">
        <v>429</v>
      </c>
      <c r="AR89" s="63" t="s">
        <v>2427</v>
      </c>
      <c r="AS89" s="66">
        <v>8</v>
      </c>
      <c r="AT89" s="63"/>
      <c r="AU89" s="66">
        <v>280000</v>
      </c>
      <c r="AV89" s="63">
        <v>0</v>
      </c>
      <c r="AW89" s="71">
        <v>0</v>
      </c>
      <c r="AX89" s="63">
        <v>1.74</v>
      </c>
      <c r="AY89" s="71">
        <f t="shared" si="6"/>
        <v>60899.999999999993</v>
      </c>
      <c r="AZ89" s="63">
        <f t="shared" si="9"/>
        <v>6.26</v>
      </c>
      <c r="BA89" s="71">
        <f t="shared" si="7"/>
        <v>219100</v>
      </c>
      <c r="BB89" s="63">
        <v>0</v>
      </c>
      <c r="BC89" s="66" t="s">
        <v>2451</v>
      </c>
      <c r="BD89" s="68">
        <v>1000000</v>
      </c>
      <c r="BE89" s="68">
        <v>0</v>
      </c>
      <c r="BF89" s="66" t="s">
        <v>436</v>
      </c>
      <c r="BG89" s="66" t="s">
        <v>527</v>
      </c>
      <c r="BH89" s="66" t="s">
        <v>441</v>
      </c>
      <c r="BI89" s="72" t="s">
        <v>2682</v>
      </c>
      <c r="BJ89" s="66" t="s">
        <v>742</v>
      </c>
      <c r="BK89" s="63"/>
      <c r="BL89" s="63"/>
      <c r="BM89" s="63"/>
      <c r="BN89" s="66" t="s">
        <v>743</v>
      </c>
      <c r="BO89" s="66"/>
      <c r="BP89" s="66">
        <v>3208318163</v>
      </c>
      <c r="BQ89" s="66" t="s">
        <v>527</v>
      </c>
      <c r="BR89" s="63" t="s">
        <v>2432</v>
      </c>
      <c r="BS89" s="66" t="s">
        <v>846</v>
      </c>
      <c r="BT89" s="66">
        <v>12</v>
      </c>
      <c r="BU89" s="75">
        <v>45244</v>
      </c>
      <c r="BV89" s="75">
        <v>45609</v>
      </c>
      <c r="BW89" s="66" t="s">
        <v>2435</v>
      </c>
      <c r="BX89" s="75">
        <v>45609</v>
      </c>
      <c r="BY89" s="75" t="s">
        <v>2425</v>
      </c>
      <c r="BZ89" s="75" t="s">
        <v>2425</v>
      </c>
      <c r="CA89" s="75"/>
      <c r="CB89" s="73">
        <v>45474</v>
      </c>
      <c r="CC89" s="73">
        <v>45487</v>
      </c>
      <c r="CD89" s="63" t="s">
        <v>362</v>
      </c>
      <c r="CE89" s="63" t="s">
        <v>1937</v>
      </c>
      <c r="CF89" s="66">
        <v>7396970</v>
      </c>
      <c r="CG89" s="66" t="s">
        <v>945</v>
      </c>
      <c r="CH89" s="72" t="s">
        <v>2682</v>
      </c>
      <c r="CI89" s="66" t="s">
        <v>1107</v>
      </c>
      <c r="CJ89" s="66" t="s">
        <v>441</v>
      </c>
      <c r="CK89" s="66">
        <v>3206214324</v>
      </c>
      <c r="CL89" s="63"/>
      <c r="CM89" s="77" t="s">
        <v>2710</v>
      </c>
      <c r="CN89" s="63" t="s">
        <v>362</v>
      </c>
      <c r="CO89" s="63" t="s">
        <v>1937</v>
      </c>
      <c r="CP89" s="66">
        <v>1088023276</v>
      </c>
      <c r="CQ89" s="66" t="s">
        <v>1207</v>
      </c>
      <c r="CR89" s="72" t="s">
        <v>2682</v>
      </c>
      <c r="CS89" s="66" t="s">
        <v>1107</v>
      </c>
      <c r="CT89" s="66" t="s">
        <v>2432</v>
      </c>
      <c r="CU89" s="63"/>
      <c r="CV89" s="66">
        <v>3104715373</v>
      </c>
      <c r="CW89" s="66" t="s">
        <v>1252</v>
      </c>
      <c r="CX89" s="63"/>
      <c r="CY89" s="63"/>
      <c r="CZ89" s="63"/>
      <c r="DA89" s="63"/>
      <c r="DB89" s="63"/>
      <c r="DC89" s="63"/>
      <c r="DD89" s="63"/>
      <c r="DE89" s="63"/>
      <c r="DF89" s="63"/>
      <c r="DG89" s="63"/>
      <c r="DH89" s="63"/>
      <c r="DI89" s="63"/>
      <c r="DJ89" s="63"/>
      <c r="DK89" s="63"/>
      <c r="DL89" s="63"/>
      <c r="DM89" s="63"/>
      <c r="DN89" s="63"/>
      <c r="DO89" s="63"/>
      <c r="DP89" s="63"/>
      <c r="DQ89" s="63"/>
      <c r="DR89" s="66" t="s">
        <v>362</v>
      </c>
      <c r="DS89" s="66">
        <v>32242703</v>
      </c>
      <c r="DT89" s="63" t="s">
        <v>1937</v>
      </c>
      <c r="DU89" s="66" t="s">
        <v>1475</v>
      </c>
      <c r="DV89" s="74">
        <v>1</v>
      </c>
      <c r="DW89" s="66" t="s">
        <v>1476</v>
      </c>
      <c r="DX89" s="66"/>
      <c r="DY89" s="66">
        <v>3104421792</v>
      </c>
      <c r="DZ89" s="66"/>
      <c r="EA89" s="66" t="s">
        <v>2737</v>
      </c>
      <c r="EB89" s="66" t="s">
        <v>1281</v>
      </c>
      <c r="EC89" s="66" t="s">
        <v>481</v>
      </c>
      <c r="ED89" s="72" t="s">
        <v>2685</v>
      </c>
      <c r="EE89" s="66" t="s">
        <v>1758</v>
      </c>
      <c r="EF89" s="63">
        <v>32242703</v>
      </c>
      <c r="EG89" s="63" t="s">
        <v>1841</v>
      </c>
      <c r="EH89" s="66" t="s">
        <v>1666</v>
      </c>
      <c r="EI89" s="66" t="s">
        <v>1667</v>
      </c>
      <c r="EJ89" s="66">
        <v>37951449050</v>
      </c>
      <c r="EK89" s="66">
        <v>20</v>
      </c>
      <c r="EL89" s="66" t="s">
        <v>2887</v>
      </c>
      <c r="EM89" s="66"/>
      <c r="EN89" s="66"/>
      <c r="EO89" s="66"/>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t="s">
        <v>2436</v>
      </c>
      <c r="HY89" s="63" t="s">
        <v>2425</v>
      </c>
      <c r="HZ89" s="63" t="s">
        <v>2437</v>
      </c>
      <c r="IA89" s="63" t="s">
        <v>2425</v>
      </c>
      <c r="IB89" s="63" t="s">
        <v>2425</v>
      </c>
      <c r="IC89" s="63" t="s">
        <v>2425</v>
      </c>
      <c r="ID89" s="63" t="s">
        <v>2438</v>
      </c>
      <c r="IE89" s="63" t="s">
        <v>2425</v>
      </c>
      <c r="IF89" s="63" t="s">
        <v>2425</v>
      </c>
      <c r="IG89" s="63" t="s">
        <v>2425</v>
      </c>
      <c r="IH89" s="63" t="s">
        <v>2425</v>
      </c>
      <c r="II89" s="63" t="s">
        <v>2437</v>
      </c>
      <c r="IJ89" s="63" t="s">
        <v>2437</v>
      </c>
      <c r="IK89" s="63" t="s">
        <v>2437</v>
      </c>
      <c r="IL89" s="63" t="s">
        <v>2437</v>
      </c>
      <c r="IM89" s="63" t="s">
        <v>2425</v>
      </c>
      <c r="IN89" s="63" t="s">
        <v>2425</v>
      </c>
      <c r="IO89" s="63" t="s">
        <v>2437</v>
      </c>
      <c r="IP89" s="63" t="s">
        <v>2425</v>
      </c>
      <c r="IQ89" s="63" t="s">
        <v>2425</v>
      </c>
      <c r="IR89" s="63" t="s">
        <v>2425</v>
      </c>
      <c r="IS89" s="63" t="s">
        <v>2425</v>
      </c>
      <c r="IT89" s="63" t="s">
        <v>2425</v>
      </c>
      <c r="IU89" s="63" t="s">
        <v>2437</v>
      </c>
      <c r="IV89" s="63" t="s">
        <v>2437</v>
      </c>
      <c r="IW89" s="63" t="s">
        <v>2425</v>
      </c>
      <c r="IX89" s="63" t="s">
        <v>2425</v>
      </c>
      <c r="IY89" s="63" t="s">
        <v>2437</v>
      </c>
      <c r="IZ89" s="63" t="s">
        <v>2425</v>
      </c>
      <c r="JA89" s="63" t="s">
        <v>2444</v>
      </c>
      <c r="JB89" s="63" t="s">
        <v>2425</v>
      </c>
      <c r="JC89" s="63" t="s">
        <v>2444</v>
      </c>
      <c r="JD89" s="63" t="s">
        <v>2437</v>
      </c>
      <c r="JE89" s="63" t="s">
        <v>2445</v>
      </c>
      <c r="JF89" s="63"/>
      <c r="JG89" s="63"/>
    </row>
    <row r="90" spans="1:267" s="65" customFormat="1" ht="16.5" customHeight="1" x14ac:dyDescent="0.25">
      <c r="A90" s="80">
        <v>962</v>
      </c>
      <c r="B90" s="66">
        <v>1143344247</v>
      </c>
      <c r="C90" s="63" t="s">
        <v>2919</v>
      </c>
      <c r="D90" s="66">
        <v>962</v>
      </c>
      <c r="E90" s="64">
        <v>100786</v>
      </c>
      <c r="F90" s="64">
        <v>102090</v>
      </c>
      <c r="G90" s="64">
        <v>209066</v>
      </c>
      <c r="H90" s="64" t="s">
        <v>2430</v>
      </c>
      <c r="I90" s="63" t="s">
        <v>2424</v>
      </c>
      <c r="J90" s="63">
        <v>901114787</v>
      </c>
      <c r="K90" s="63" t="s">
        <v>2868</v>
      </c>
      <c r="L90" s="63"/>
      <c r="M90" s="63"/>
      <c r="N90" s="63" t="s">
        <v>2425</v>
      </c>
      <c r="O90" s="63" t="s">
        <v>2425</v>
      </c>
      <c r="P90" s="63" t="s">
        <v>2425</v>
      </c>
      <c r="Q90" s="63" t="s">
        <v>2445</v>
      </c>
      <c r="R90" s="63" t="s">
        <v>3483</v>
      </c>
      <c r="S90" s="66" t="s">
        <v>352</v>
      </c>
      <c r="T90" s="66">
        <v>20</v>
      </c>
      <c r="U90" s="63" t="s">
        <v>355</v>
      </c>
      <c r="V90" s="63">
        <v>10082328</v>
      </c>
      <c r="W90" s="66" t="s">
        <v>356</v>
      </c>
      <c r="X90" s="63" t="s">
        <v>2426</v>
      </c>
      <c r="Y90" s="63" t="s">
        <v>2425</v>
      </c>
      <c r="Z90" s="63" t="s">
        <v>361</v>
      </c>
      <c r="AA90" s="63"/>
      <c r="AB90" s="63"/>
      <c r="AC90" s="63"/>
      <c r="AD90" s="63" t="s">
        <v>362</v>
      </c>
      <c r="AE90" s="63" t="s">
        <v>1937</v>
      </c>
      <c r="AF90" s="66">
        <v>1143344247</v>
      </c>
      <c r="AG90" s="66" t="s">
        <v>2151</v>
      </c>
      <c r="AH90" s="63" t="s">
        <v>2152</v>
      </c>
      <c r="AI90" s="63" t="s">
        <v>2365</v>
      </c>
      <c r="AJ90" s="70">
        <v>1100000</v>
      </c>
      <c r="AK90" s="66"/>
      <c r="AL90" s="63"/>
      <c r="AM90" s="66"/>
      <c r="AN90" s="63"/>
      <c r="AO90" s="69">
        <f t="shared" si="8"/>
        <v>1100000</v>
      </c>
      <c r="AP90" s="63" t="s">
        <v>428</v>
      </c>
      <c r="AQ90" s="63" t="s">
        <v>429</v>
      </c>
      <c r="AR90" s="63" t="s">
        <v>2427</v>
      </c>
      <c r="AS90" s="66">
        <v>10</v>
      </c>
      <c r="AT90" s="63"/>
      <c r="AU90" s="66">
        <v>110000</v>
      </c>
      <c r="AV90" s="63">
        <v>0</v>
      </c>
      <c r="AW90" s="71">
        <v>0</v>
      </c>
      <c r="AX90" s="63">
        <v>1.74</v>
      </c>
      <c r="AY90" s="71">
        <f t="shared" si="6"/>
        <v>19140</v>
      </c>
      <c r="AZ90" s="63">
        <f t="shared" si="9"/>
        <v>8.26</v>
      </c>
      <c r="BA90" s="71">
        <f t="shared" si="7"/>
        <v>90859.999999999985</v>
      </c>
      <c r="BB90" s="63">
        <v>0</v>
      </c>
      <c r="BC90" s="66" t="s">
        <v>2451</v>
      </c>
      <c r="BD90" s="68">
        <v>1000000</v>
      </c>
      <c r="BE90" s="68">
        <v>0</v>
      </c>
      <c r="BF90" s="66" t="s">
        <v>436</v>
      </c>
      <c r="BG90" s="66" t="s">
        <v>2640</v>
      </c>
      <c r="BH90" s="66" t="s">
        <v>441</v>
      </c>
      <c r="BI90" s="72" t="s">
        <v>2682</v>
      </c>
      <c r="BJ90" s="66" t="s">
        <v>636</v>
      </c>
      <c r="BK90" s="63"/>
      <c r="BL90" s="63"/>
      <c r="BM90" s="63"/>
      <c r="BN90" s="66" t="s">
        <v>745</v>
      </c>
      <c r="BO90" s="66"/>
      <c r="BP90" s="66">
        <v>3023835064</v>
      </c>
      <c r="BQ90" s="66" t="s">
        <v>2640</v>
      </c>
      <c r="BR90" s="63" t="s">
        <v>2432</v>
      </c>
      <c r="BS90" s="66" t="s">
        <v>846</v>
      </c>
      <c r="BT90" s="66">
        <v>12</v>
      </c>
      <c r="BU90" s="75">
        <v>45241</v>
      </c>
      <c r="BV90" s="75">
        <v>45606</v>
      </c>
      <c r="BW90" s="66" t="s">
        <v>2435</v>
      </c>
      <c r="BX90" s="75">
        <v>45606</v>
      </c>
      <c r="BY90" s="75">
        <v>45239</v>
      </c>
      <c r="BZ90" s="75">
        <v>45604</v>
      </c>
      <c r="CA90" s="75" t="s">
        <v>2931</v>
      </c>
      <c r="CB90" s="73">
        <v>45474</v>
      </c>
      <c r="CC90" s="73">
        <v>45484</v>
      </c>
      <c r="CD90" s="63" t="s">
        <v>362</v>
      </c>
      <c r="CE90" s="63" t="s">
        <v>1937</v>
      </c>
      <c r="CF90" s="66">
        <v>1143388329</v>
      </c>
      <c r="CG90" s="66" t="s">
        <v>947</v>
      </c>
      <c r="CH90" s="72" t="s">
        <v>2682</v>
      </c>
      <c r="CI90" s="66" t="s">
        <v>2640</v>
      </c>
      <c r="CJ90" s="66" t="s">
        <v>441</v>
      </c>
      <c r="CK90" s="66">
        <v>3023835961</v>
      </c>
      <c r="CL90" s="63"/>
      <c r="CM90" s="66" t="s">
        <v>2529</v>
      </c>
      <c r="CN90" s="63"/>
      <c r="CO90" s="63"/>
      <c r="CP90" s="66"/>
      <c r="CQ90" s="66"/>
      <c r="CR90" s="63"/>
      <c r="CS90" s="66"/>
      <c r="CT90" s="66"/>
      <c r="CU90" s="63"/>
      <c r="CV90" s="66"/>
      <c r="CW90" s="66"/>
      <c r="CX90" s="63"/>
      <c r="CY90" s="63"/>
      <c r="CZ90" s="63"/>
      <c r="DA90" s="63"/>
      <c r="DB90" s="63"/>
      <c r="DC90" s="63"/>
      <c r="DD90" s="63"/>
      <c r="DE90" s="63"/>
      <c r="DF90" s="63"/>
      <c r="DG90" s="63"/>
      <c r="DH90" s="63"/>
      <c r="DI90" s="63"/>
      <c r="DJ90" s="63"/>
      <c r="DK90" s="63"/>
      <c r="DL90" s="63"/>
      <c r="DM90" s="63"/>
      <c r="DN90" s="63"/>
      <c r="DO90" s="63"/>
      <c r="DP90" s="63"/>
      <c r="DQ90" s="63"/>
      <c r="DR90" s="66" t="s">
        <v>362</v>
      </c>
      <c r="DS90" s="66">
        <v>32313298</v>
      </c>
      <c r="DT90" s="63" t="s">
        <v>1937</v>
      </c>
      <c r="DU90" s="66" t="s">
        <v>1480</v>
      </c>
      <c r="DV90" s="74">
        <v>1</v>
      </c>
      <c r="DW90" s="66" t="s">
        <v>1481</v>
      </c>
      <c r="DX90" s="66" t="s">
        <v>1288</v>
      </c>
      <c r="DY90" s="66">
        <v>3197885182</v>
      </c>
      <c r="DZ90" s="66"/>
      <c r="EA90" s="66" t="s">
        <v>2809</v>
      </c>
      <c r="EB90" s="66" t="s">
        <v>1281</v>
      </c>
      <c r="EC90" s="66" t="s">
        <v>441</v>
      </c>
      <c r="ED90" s="72" t="s">
        <v>2682</v>
      </c>
      <c r="EE90" s="66" t="s">
        <v>1480</v>
      </c>
      <c r="EF90" s="63">
        <v>32313298</v>
      </c>
      <c r="EG90" s="63" t="s">
        <v>1841</v>
      </c>
      <c r="EH90" s="66" t="s">
        <v>1666</v>
      </c>
      <c r="EI90" s="66" t="s">
        <v>1667</v>
      </c>
      <c r="EJ90" s="66">
        <v>1900065279</v>
      </c>
      <c r="EK90" s="66">
        <v>10</v>
      </c>
      <c r="EL90" s="66" t="s">
        <v>2887</v>
      </c>
      <c r="EM90" s="66"/>
      <c r="EN90" s="66"/>
      <c r="EO90" s="66"/>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t="s">
        <v>2436</v>
      </c>
      <c r="HY90" s="63" t="s">
        <v>2425</v>
      </c>
      <c r="HZ90" s="63" t="s">
        <v>2437</v>
      </c>
      <c r="IA90" s="63" t="s">
        <v>2425</v>
      </c>
      <c r="IB90" s="63" t="s">
        <v>2425</v>
      </c>
      <c r="IC90" s="63" t="s">
        <v>2425</v>
      </c>
      <c r="ID90" s="63" t="s">
        <v>2438</v>
      </c>
      <c r="IE90" s="63" t="s">
        <v>2425</v>
      </c>
      <c r="IF90" s="63" t="s">
        <v>2425</v>
      </c>
      <c r="IG90" s="63" t="s">
        <v>2425</v>
      </c>
      <c r="IH90" s="63" t="s">
        <v>2425</v>
      </c>
      <c r="II90" s="63" t="s">
        <v>2437</v>
      </c>
      <c r="IJ90" s="63" t="s">
        <v>2437</v>
      </c>
      <c r="IK90" s="63" t="s">
        <v>2437</v>
      </c>
      <c r="IL90" s="63" t="s">
        <v>2437</v>
      </c>
      <c r="IM90" s="63" t="s">
        <v>2425</v>
      </c>
      <c r="IN90" s="63" t="s">
        <v>2425</v>
      </c>
      <c r="IO90" s="63" t="s">
        <v>2437</v>
      </c>
      <c r="IP90" s="63" t="s">
        <v>2425</v>
      </c>
      <c r="IQ90" s="63" t="s">
        <v>2425</v>
      </c>
      <c r="IR90" s="63" t="s">
        <v>2425</v>
      </c>
      <c r="IS90" s="63" t="s">
        <v>2425</v>
      </c>
      <c r="IT90" s="63" t="s">
        <v>2437</v>
      </c>
      <c r="IU90" s="63" t="s">
        <v>2437</v>
      </c>
      <c r="IV90" s="63" t="s">
        <v>2437</v>
      </c>
      <c r="IW90" s="63" t="s">
        <v>2425</v>
      </c>
      <c r="IX90" s="63" t="s">
        <v>2425</v>
      </c>
      <c r="IY90" s="63" t="s">
        <v>2437</v>
      </c>
      <c r="IZ90" s="63" t="s">
        <v>2425</v>
      </c>
      <c r="JA90" s="63" t="s">
        <v>2437</v>
      </c>
      <c r="JB90" s="63" t="s">
        <v>2425</v>
      </c>
      <c r="JC90" s="63" t="s">
        <v>2444</v>
      </c>
      <c r="JD90" s="63" t="s">
        <v>2437</v>
      </c>
      <c r="JE90" s="63" t="s">
        <v>2445</v>
      </c>
      <c r="JF90" s="63"/>
      <c r="JG90" s="63"/>
    </row>
    <row r="91" spans="1:267" s="65" customFormat="1" ht="16.5" customHeight="1" x14ac:dyDescent="0.25">
      <c r="A91" s="80">
        <v>965</v>
      </c>
      <c r="B91" s="66">
        <v>1128448082</v>
      </c>
      <c r="C91" s="63" t="s">
        <v>2919</v>
      </c>
      <c r="D91" s="66">
        <v>965</v>
      </c>
      <c r="E91" s="64">
        <v>100788</v>
      </c>
      <c r="F91" s="64">
        <v>102092</v>
      </c>
      <c r="G91" s="64">
        <v>209068</v>
      </c>
      <c r="H91" s="64" t="s">
        <v>2430</v>
      </c>
      <c r="I91" s="63" t="s">
        <v>2424</v>
      </c>
      <c r="J91" s="63">
        <v>901114787</v>
      </c>
      <c r="K91" s="63" t="s">
        <v>2868</v>
      </c>
      <c r="L91" s="63"/>
      <c r="M91" s="63"/>
      <c r="N91" s="63" t="s">
        <v>2425</v>
      </c>
      <c r="O91" s="63" t="s">
        <v>2425</v>
      </c>
      <c r="P91" s="63" t="s">
        <v>2425</v>
      </c>
      <c r="Q91" s="63" t="s">
        <v>2445</v>
      </c>
      <c r="R91" s="63" t="s">
        <v>3483</v>
      </c>
      <c r="S91" s="66" t="s">
        <v>352</v>
      </c>
      <c r="T91" s="66">
        <v>20</v>
      </c>
      <c r="U91" s="63" t="s">
        <v>355</v>
      </c>
      <c r="V91" s="63">
        <v>10082330</v>
      </c>
      <c r="W91" s="66" t="s">
        <v>356</v>
      </c>
      <c r="X91" s="63" t="s">
        <v>2425</v>
      </c>
      <c r="Y91" s="63" t="s">
        <v>2425</v>
      </c>
      <c r="Z91" s="63" t="s">
        <v>361</v>
      </c>
      <c r="AA91" s="63"/>
      <c r="AB91" s="63"/>
      <c r="AC91" s="63"/>
      <c r="AD91" s="63" t="s">
        <v>362</v>
      </c>
      <c r="AE91" s="63" t="s">
        <v>1937</v>
      </c>
      <c r="AF91" s="66">
        <v>1128448082</v>
      </c>
      <c r="AG91" s="66" t="s">
        <v>2155</v>
      </c>
      <c r="AH91" s="63" t="s">
        <v>2156</v>
      </c>
      <c r="AI91" s="63" t="s">
        <v>2367</v>
      </c>
      <c r="AJ91" s="70">
        <v>1350000</v>
      </c>
      <c r="AK91" s="66"/>
      <c r="AL91" s="63"/>
      <c r="AM91" s="66"/>
      <c r="AN91" s="63"/>
      <c r="AO91" s="69">
        <f t="shared" si="8"/>
        <v>1350000</v>
      </c>
      <c r="AP91" s="63" t="s">
        <v>428</v>
      </c>
      <c r="AQ91" s="63" t="s">
        <v>429</v>
      </c>
      <c r="AR91" s="63" t="s">
        <v>2427</v>
      </c>
      <c r="AS91" s="66">
        <v>8</v>
      </c>
      <c r="AT91" s="63"/>
      <c r="AU91" s="66">
        <v>108000</v>
      </c>
      <c r="AV91" s="63">
        <v>0</v>
      </c>
      <c r="AW91" s="71">
        <v>0</v>
      </c>
      <c r="AX91" s="63">
        <v>1.74</v>
      </c>
      <c r="AY91" s="71">
        <f t="shared" si="6"/>
        <v>23490</v>
      </c>
      <c r="AZ91" s="63">
        <f t="shared" si="9"/>
        <v>6.26</v>
      </c>
      <c r="BA91" s="71">
        <f t="shared" si="7"/>
        <v>84510</v>
      </c>
      <c r="BB91" s="63">
        <v>0</v>
      </c>
      <c r="BC91" s="66" t="s">
        <v>2451</v>
      </c>
      <c r="BD91" s="68">
        <v>1000000</v>
      </c>
      <c r="BE91" s="68">
        <v>0</v>
      </c>
      <c r="BF91" s="66" t="s">
        <v>436</v>
      </c>
      <c r="BG91" s="66" t="s">
        <v>530</v>
      </c>
      <c r="BH91" s="66" t="s">
        <v>441</v>
      </c>
      <c r="BI91" s="72" t="s">
        <v>2682</v>
      </c>
      <c r="BJ91" s="66" t="s">
        <v>738</v>
      </c>
      <c r="BK91" s="63"/>
      <c r="BL91" s="63"/>
      <c r="BM91" s="63"/>
      <c r="BN91" s="66" t="s">
        <v>747</v>
      </c>
      <c r="BO91" s="66"/>
      <c r="BP91" s="66">
        <v>3128423597</v>
      </c>
      <c r="BQ91" s="66" t="s">
        <v>530</v>
      </c>
      <c r="BR91" s="63" t="s">
        <v>2432</v>
      </c>
      <c r="BS91" s="66" t="s">
        <v>846</v>
      </c>
      <c r="BT91" s="66">
        <v>12</v>
      </c>
      <c r="BU91" s="75">
        <v>45246</v>
      </c>
      <c r="BV91" s="75">
        <v>45611</v>
      </c>
      <c r="BW91" s="66" t="s">
        <v>2435</v>
      </c>
      <c r="BX91" s="75">
        <v>45612</v>
      </c>
      <c r="BY91" s="75" t="s">
        <v>2425</v>
      </c>
      <c r="BZ91" s="75" t="s">
        <v>2425</v>
      </c>
      <c r="CA91" s="75"/>
      <c r="CB91" s="73">
        <v>45474</v>
      </c>
      <c r="CC91" s="73">
        <v>45489</v>
      </c>
      <c r="CD91" s="63" t="s">
        <v>362</v>
      </c>
      <c r="CE91" s="63" t="s">
        <v>1937</v>
      </c>
      <c r="CF91" s="66">
        <v>42784045</v>
      </c>
      <c r="CG91" s="66" t="s">
        <v>949</v>
      </c>
      <c r="CH91" s="72" t="s">
        <v>2682</v>
      </c>
      <c r="CI91" s="66" t="s">
        <v>1111</v>
      </c>
      <c r="CJ91" s="66" t="s">
        <v>441</v>
      </c>
      <c r="CK91" s="66">
        <v>3107105642</v>
      </c>
      <c r="CL91" s="63"/>
      <c r="CM91" s="77" t="s">
        <v>2530</v>
      </c>
      <c r="CN91" s="63"/>
      <c r="CO91" s="63"/>
      <c r="CP91" s="66"/>
      <c r="CQ91" s="66"/>
      <c r="CR91" s="63"/>
      <c r="CS91" s="66"/>
      <c r="CT91" s="66"/>
      <c r="CU91" s="63"/>
      <c r="CV91" s="66"/>
      <c r="CW91" s="66"/>
      <c r="CX91" s="63"/>
      <c r="CY91" s="63"/>
      <c r="CZ91" s="63"/>
      <c r="DA91" s="63"/>
      <c r="DB91" s="63"/>
      <c r="DC91" s="63"/>
      <c r="DD91" s="63"/>
      <c r="DE91" s="63"/>
      <c r="DF91" s="63"/>
      <c r="DG91" s="63"/>
      <c r="DH91" s="63"/>
      <c r="DI91" s="63"/>
      <c r="DJ91" s="63"/>
      <c r="DK91" s="63"/>
      <c r="DL91" s="63"/>
      <c r="DM91" s="63"/>
      <c r="DN91" s="63"/>
      <c r="DO91" s="63"/>
      <c r="DP91" s="63"/>
      <c r="DQ91" s="63"/>
      <c r="DR91" s="66" t="s">
        <v>362</v>
      </c>
      <c r="DS91" s="66">
        <v>70106339</v>
      </c>
      <c r="DT91" s="63" t="s">
        <v>1937</v>
      </c>
      <c r="DU91" s="66" t="s">
        <v>1485</v>
      </c>
      <c r="DV91" s="74">
        <v>1</v>
      </c>
      <c r="DW91" s="66" t="s">
        <v>1486</v>
      </c>
      <c r="DX91" s="66"/>
      <c r="DY91" s="66">
        <v>3146970975</v>
      </c>
      <c r="DZ91" s="66"/>
      <c r="EA91" s="81" t="s">
        <v>1487</v>
      </c>
      <c r="EB91" s="66" t="s">
        <v>1281</v>
      </c>
      <c r="EC91" s="66" t="s">
        <v>441</v>
      </c>
      <c r="ED91" s="72" t="s">
        <v>2682</v>
      </c>
      <c r="EE91" s="66" t="s">
        <v>1760</v>
      </c>
      <c r="EF91" s="63">
        <v>70106339</v>
      </c>
      <c r="EG91" s="63" t="s">
        <v>1841</v>
      </c>
      <c r="EH91" s="66" t="s">
        <v>1666</v>
      </c>
      <c r="EI91" s="66" t="s">
        <v>1667</v>
      </c>
      <c r="EJ91" s="66">
        <v>27592515992</v>
      </c>
      <c r="EK91" s="66">
        <v>20</v>
      </c>
      <c r="EL91" s="66" t="s">
        <v>2887</v>
      </c>
      <c r="EM91" s="66"/>
      <c r="EN91" s="66"/>
      <c r="EO91" s="66"/>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t="s">
        <v>2436</v>
      </c>
      <c r="HY91" s="63" t="s">
        <v>2425</v>
      </c>
      <c r="HZ91" s="63" t="s">
        <v>2437</v>
      </c>
      <c r="IA91" s="63" t="s">
        <v>2425</v>
      </c>
      <c r="IB91" s="63" t="s">
        <v>2425</v>
      </c>
      <c r="IC91" s="63" t="s">
        <v>2425</v>
      </c>
      <c r="ID91" s="63" t="s">
        <v>2438</v>
      </c>
      <c r="IE91" s="63" t="s">
        <v>2425</v>
      </c>
      <c r="IF91" s="63" t="s">
        <v>2425</v>
      </c>
      <c r="IG91" s="63" t="s">
        <v>2425</v>
      </c>
      <c r="IH91" s="63" t="s">
        <v>2425</v>
      </c>
      <c r="II91" s="63" t="s">
        <v>2437</v>
      </c>
      <c r="IJ91" s="63" t="s">
        <v>2437</v>
      </c>
      <c r="IK91" s="63" t="s">
        <v>2437</v>
      </c>
      <c r="IL91" s="63" t="s">
        <v>2437</v>
      </c>
      <c r="IM91" s="63" t="s">
        <v>2425</v>
      </c>
      <c r="IN91" s="63" t="s">
        <v>2425</v>
      </c>
      <c r="IO91" s="63" t="s">
        <v>2437</v>
      </c>
      <c r="IP91" s="63" t="s">
        <v>2425</v>
      </c>
      <c r="IQ91" s="63" t="s">
        <v>2425</v>
      </c>
      <c r="IR91" s="63" t="s">
        <v>2425</v>
      </c>
      <c r="IS91" s="63" t="s">
        <v>2425</v>
      </c>
      <c r="IT91" s="63" t="s">
        <v>2437</v>
      </c>
      <c r="IU91" s="63" t="s">
        <v>2437</v>
      </c>
      <c r="IV91" s="63" t="s">
        <v>2437</v>
      </c>
      <c r="IW91" s="63" t="s">
        <v>2425</v>
      </c>
      <c r="IX91" s="63" t="s">
        <v>2425</v>
      </c>
      <c r="IY91" s="63" t="s">
        <v>2437</v>
      </c>
      <c r="IZ91" s="63" t="s">
        <v>2425</v>
      </c>
      <c r="JA91" s="63" t="s">
        <v>2437</v>
      </c>
      <c r="JB91" s="63" t="s">
        <v>2425</v>
      </c>
      <c r="JC91" s="63" t="s">
        <v>2444</v>
      </c>
      <c r="JD91" s="63" t="s">
        <v>2437</v>
      </c>
      <c r="JE91" s="63" t="s">
        <v>2445</v>
      </c>
      <c r="JF91" s="63"/>
      <c r="JG91" s="63"/>
    </row>
    <row r="92" spans="1:267" s="65" customFormat="1" ht="16.5" customHeight="1" x14ac:dyDescent="0.25">
      <c r="A92" s="80">
        <v>982</v>
      </c>
      <c r="B92" s="66">
        <v>1037576293</v>
      </c>
      <c r="C92" s="63" t="s">
        <v>2919</v>
      </c>
      <c r="D92" s="66">
        <v>982</v>
      </c>
      <c r="E92" s="64">
        <v>100794</v>
      </c>
      <c r="F92" s="64">
        <v>102098</v>
      </c>
      <c r="G92" s="64">
        <v>209074</v>
      </c>
      <c r="H92" s="64" t="s">
        <v>2430</v>
      </c>
      <c r="I92" s="63" t="s">
        <v>2424</v>
      </c>
      <c r="J92" s="63">
        <v>901114787</v>
      </c>
      <c r="K92" s="63" t="s">
        <v>2868</v>
      </c>
      <c r="L92" s="63"/>
      <c r="M92" s="63"/>
      <c r="N92" s="63" t="s">
        <v>2425</v>
      </c>
      <c r="O92" s="63" t="s">
        <v>2425</v>
      </c>
      <c r="P92" s="63" t="s">
        <v>2425</v>
      </c>
      <c r="Q92" s="63" t="s">
        <v>2445</v>
      </c>
      <c r="R92" s="63" t="s">
        <v>3483</v>
      </c>
      <c r="S92" s="66" t="s">
        <v>352</v>
      </c>
      <c r="T92" s="66">
        <v>20</v>
      </c>
      <c r="U92" s="63" t="s">
        <v>355</v>
      </c>
      <c r="V92" s="63">
        <v>10082336</v>
      </c>
      <c r="W92" s="66" t="s">
        <v>356</v>
      </c>
      <c r="X92" s="63" t="s">
        <v>2425</v>
      </c>
      <c r="Y92" s="63" t="s">
        <v>2425</v>
      </c>
      <c r="Z92" s="63" t="s">
        <v>361</v>
      </c>
      <c r="AA92" s="63"/>
      <c r="AB92" s="63"/>
      <c r="AC92" s="63"/>
      <c r="AD92" s="63" t="s">
        <v>362</v>
      </c>
      <c r="AE92" s="63" t="s">
        <v>1937</v>
      </c>
      <c r="AF92" s="66">
        <v>1037576293</v>
      </c>
      <c r="AG92" s="66" t="s">
        <v>2159</v>
      </c>
      <c r="AH92" s="63" t="s">
        <v>407</v>
      </c>
      <c r="AI92" s="63" t="s">
        <v>2369</v>
      </c>
      <c r="AJ92" s="70">
        <v>5000000</v>
      </c>
      <c r="AK92" s="66"/>
      <c r="AL92" s="63"/>
      <c r="AM92" s="66"/>
      <c r="AN92" s="63"/>
      <c r="AO92" s="69">
        <f t="shared" si="8"/>
        <v>5000000</v>
      </c>
      <c r="AP92" s="63" t="s">
        <v>428</v>
      </c>
      <c r="AQ92" s="63" t="s">
        <v>429</v>
      </c>
      <c r="AR92" s="63" t="s">
        <v>2427</v>
      </c>
      <c r="AS92" s="66">
        <v>8</v>
      </c>
      <c r="AT92" s="63"/>
      <c r="AU92" s="66">
        <v>400000</v>
      </c>
      <c r="AV92" s="63">
        <v>0</v>
      </c>
      <c r="AW92" s="71">
        <v>0</v>
      </c>
      <c r="AX92" s="63">
        <v>1.74</v>
      </c>
      <c r="AY92" s="71">
        <f t="shared" si="6"/>
        <v>87000</v>
      </c>
      <c r="AZ92" s="63">
        <f t="shared" si="9"/>
        <v>6.26</v>
      </c>
      <c r="BA92" s="71">
        <f t="shared" si="7"/>
        <v>313000</v>
      </c>
      <c r="BB92" s="63">
        <v>0</v>
      </c>
      <c r="BC92" s="66" t="s">
        <v>2451</v>
      </c>
      <c r="BD92" s="68">
        <v>1000000</v>
      </c>
      <c r="BE92" s="68">
        <v>0</v>
      </c>
      <c r="BF92" s="66" t="s">
        <v>436</v>
      </c>
      <c r="BG92" s="66" t="s">
        <v>535</v>
      </c>
      <c r="BH92" s="66" t="s">
        <v>441</v>
      </c>
      <c r="BI92" s="72" t="s">
        <v>2682</v>
      </c>
      <c r="BJ92" s="66" t="s">
        <v>742</v>
      </c>
      <c r="BK92" s="63"/>
      <c r="BL92" s="63"/>
      <c r="BM92" s="63"/>
      <c r="BN92" s="77" t="s">
        <v>2576</v>
      </c>
      <c r="BO92" s="66"/>
      <c r="BP92" s="66">
        <v>3148923950</v>
      </c>
      <c r="BQ92" s="66" t="s">
        <v>535</v>
      </c>
      <c r="BR92" s="63" t="s">
        <v>2432</v>
      </c>
      <c r="BS92" s="66" t="s">
        <v>846</v>
      </c>
      <c r="BT92" s="66">
        <v>12</v>
      </c>
      <c r="BU92" s="75">
        <v>45275</v>
      </c>
      <c r="BV92" s="75">
        <v>45640</v>
      </c>
      <c r="BW92" s="66" t="s">
        <v>2435</v>
      </c>
      <c r="BX92" s="75">
        <v>45640</v>
      </c>
      <c r="BY92" s="75" t="s">
        <v>2425</v>
      </c>
      <c r="BZ92" s="75" t="s">
        <v>2425</v>
      </c>
      <c r="CA92" s="75"/>
      <c r="CB92" s="73">
        <v>45474</v>
      </c>
      <c r="CC92" s="73">
        <v>45488</v>
      </c>
      <c r="CD92" s="63" t="s">
        <v>362</v>
      </c>
      <c r="CE92" s="63" t="s">
        <v>1937</v>
      </c>
      <c r="CF92" s="66">
        <v>1037603981</v>
      </c>
      <c r="CG92" s="66" t="s">
        <v>955</v>
      </c>
      <c r="CH92" s="72" t="s">
        <v>2682</v>
      </c>
      <c r="CI92" s="66" t="s">
        <v>1118</v>
      </c>
      <c r="CJ92" s="66" t="s">
        <v>441</v>
      </c>
      <c r="CK92" s="66">
        <v>3117521440</v>
      </c>
      <c r="CL92" s="63"/>
      <c r="CM92" s="77" t="s">
        <v>2711</v>
      </c>
      <c r="CN92" s="66" t="s">
        <v>362</v>
      </c>
      <c r="CO92" s="63" t="s">
        <v>1937</v>
      </c>
      <c r="CP92" s="66">
        <v>900664317</v>
      </c>
      <c r="CQ92" s="66" t="s">
        <v>1211</v>
      </c>
      <c r="CR92" s="72" t="s">
        <v>2685</v>
      </c>
      <c r="CS92" s="66" t="s">
        <v>1257</v>
      </c>
      <c r="CT92" s="66" t="s">
        <v>481</v>
      </c>
      <c r="CU92" s="63"/>
      <c r="CV92" s="66">
        <v>3148923950</v>
      </c>
      <c r="CW92" s="66" t="s">
        <v>755</v>
      </c>
      <c r="CX92" s="63"/>
      <c r="CY92" s="63"/>
      <c r="CZ92" s="63"/>
      <c r="DA92" s="63"/>
      <c r="DB92" s="63"/>
      <c r="DC92" s="63"/>
      <c r="DD92" s="63"/>
      <c r="DE92" s="63"/>
      <c r="DF92" s="63"/>
      <c r="DG92" s="63"/>
      <c r="DH92" s="63"/>
      <c r="DI92" s="63"/>
      <c r="DJ92" s="63"/>
      <c r="DK92" s="63"/>
      <c r="DL92" s="63"/>
      <c r="DM92" s="63"/>
      <c r="DN92" s="63"/>
      <c r="DO92" s="63"/>
      <c r="DP92" s="63"/>
      <c r="DQ92" s="63"/>
      <c r="DR92" s="66" t="s">
        <v>362</v>
      </c>
      <c r="DS92" s="66">
        <v>42971183</v>
      </c>
      <c r="DT92" s="63" t="s">
        <v>1937</v>
      </c>
      <c r="DU92" s="66" t="s">
        <v>1495</v>
      </c>
      <c r="DV92" s="74">
        <v>1</v>
      </c>
      <c r="DW92" s="66" t="s">
        <v>1496</v>
      </c>
      <c r="DX92" s="66"/>
      <c r="DY92" s="66">
        <v>3164089473</v>
      </c>
      <c r="DZ92" s="66"/>
      <c r="EA92" s="66" t="s">
        <v>2756</v>
      </c>
      <c r="EB92" s="66" t="s">
        <v>1281</v>
      </c>
      <c r="EC92" s="66" t="s">
        <v>441</v>
      </c>
      <c r="ED92" s="72" t="s">
        <v>2682</v>
      </c>
      <c r="EE92" s="66" t="s">
        <v>1763</v>
      </c>
      <c r="EF92" s="63">
        <v>42971183</v>
      </c>
      <c r="EG92" s="63" t="s">
        <v>1841</v>
      </c>
      <c r="EH92" s="66" t="s">
        <v>1764</v>
      </c>
      <c r="EI92" s="66" t="s">
        <v>1667</v>
      </c>
      <c r="EJ92" s="66">
        <v>379068620</v>
      </c>
      <c r="EK92" s="66">
        <v>20</v>
      </c>
      <c r="EL92" s="66" t="s">
        <v>2887</v>
      </c>
      <c r="EM92" s="66"/>
      <c r="EN92" s="66"/>
      <c r="EO92" s="66"/>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t="s">
        <v>2436</v>
      </c>
      <c r="HY92" s="63" t="s">
        <v>2425</v>
      </c>
      <c r="HZ92" s="63" t="s">
        <v>2437</v>
      </c>
      <c r="IA92" s="63" t="s">
        <v>2425</v>
      </c>
      <c r="IB92" s="63" t="s">
        <v>2425</v>
      </c>
      <c r="IC92" s="63" t="s">
        <v>2425</v>
      </c>
      <c r="ID92" s="63" t="s">
        <v>2438</v>
      </c>
      <c r="IE92" s="63" t="s">
        <v>2425</v>
      </c>
      <c r="IF92" s="63" t="s">
        <v>2425</v>
      </c>
      <c r="IG92" s="63" t="s">
        <v>2425</v>
      </c>
      <c r="IH92" s="63" t="s">
        <v>2425</v>
      </c>
      <c r="II92" s="63" t="s">
        <v>2437</v>
      </c>
      <c r="IJ92" s="63" t="s">
        <v>2437</v>
      </c>
      <c r="IK92" s="63" t="s">
        <v>2437</v>
      </c>
      <c r="IL92" s="63" t="s">
        <v>2437</v>
      </c>
      <c r="IM92" s="63" t="s">
        <v>2425</v>
      </c>
      <c r="IN92" s="63" t="s">
        <v>2425</v>
      </c>
      <c r="IO92" s="63" t="s">
        <v>2437</v>
      </c>
      <c r="IP92" s="63" t="s">
        <v>2425</v>
      </c>
      <c r="IQ92" s="63" t="s">
        <v>2425</v>
      </c>
      <c r="IR92" s="63" t="s">
        <v>2425</v>
      </c>
      <c r="IS92" s="63" t="s">
        <v>2425</v>
      </c>
      <c r="IT92" s="63" t="s">
        <v>2425</v>
      </c>
      <c r="IU92" s="63" t="s">
        <v>2437</v>
      </c>
      <c r="IV92" s="63" t="s">
        <v>2437</v>
      </c>
      <c r="IW92" s="63" t="s">
        <v>2425</v>
      </c>
      <c r="IX92" s="63" t="s">
        <v>2425</v>
      </c>
      <c r="IY92" s="63" t="s">
        <v>2437</v>
      </c>
      <c r="IZ92" s="63" t="s">
        <v>2425</v>
      </c>
      <c r="JA92" s="63" t="s">
        <v>2437</v>
      </c>
      <c r="JB92" s="63" t="s">
        <v>2425</v>
      </c>
      <c r="JC92" s="63" t="s">
        <v>2444</v>
      </c>
      <c r="JD92" s="63" t="s">
        <v>2437</v>
      </c>
      <c r="JE92" s="63" t="s">
        <v>2445</v>
      </c>
      <c r="JF92" s="63"/>
      <c r="JG92" s="63"/>
    </row>
    <row r="93" spans="1:267" s="65" customFormat="1" ht="16.5" customHeight="1" x14ac:dyDescent="0.25">
      <c r="A93" s="80">
        <v>1064</v>
      </c>
      <c r="B93" s="66">
        <v>900908355</v>
      </c>
      <c r="C93" s="63" t="s">
        <v>2919</v>
      </c>
      <c r="D93" s="66">
        <v>1064</v>
      </c>
      <c r="E93" s="64">
        <v>100829</v>
      </c>
      <c r="F93" s="64">
        <v>102133</v>
      </c>
      <c r="G93" s="64">
        <v>209109</v>
      </c>
      <c r="H93" s="64" t="s">
        <v>2430</v>
      </c>
      <c r="I93" s="63" t="s">
        <v>2424</v>
      </c>
      <c r="J93" s="63">
        <v>901114787</v>
      </c>
      <c r="K93" s="63" t="s">
        <v>2868</v>
      </c>
      <c r="L93" s="63"/>
      <c r="M93" s="63"/>
      <c r="N93" s="63" t="s">
        <v>2425</v>
      </c>
      <c r="O93" s="63" t="s">
        <v>2425</v>
      </c>
      <c r="P93" s="63" t="s">
        <v>2425</v>
      </c>
      <c r="Q93" s="63" t="s">
        <v>2445</v>
      </c>
      <c r="R93" s="63" t="s">
        <v>3483</v>
      </c>
      <c r="S93" s="66" t="s">
        <v>352</v>
      </c>
      <c r="T93" s="66">
        <v>20</v>
      </c>
      <c r="U93" s="63" t="s">
        <v>355</v>
      </c>
      <c r="V93" s="63">
        <v>10082371</v>
      </c>
      <c r="W93" s="66" t="s">
        <v>356</v>
      </c>
      <c r="X93" s="63" t="s">
        <v>2425</v>
      </c>
      <c r="Y93" s="63" t="s">
        <v>2425</v>
      </c>
      <c r="Z93" s="63" t="s">
        <v>361</v>
      </c>
      <c r="AA93" s="63"/>
      <c r="AB93" s="63"/>
      <c r="AC93" s="63"/>
      <c r="AD93" s="63" t="s">
        <v>363</v>
      </c>
      <c r="AE93" s="63" t="s">
        <v>1937</v>
      </c>
      <c r="AF93" s="66">
        <v>900908355</v>
      </c>
      <c r="AG93" s="66" t="s">
        <v>377</v>
      </c>
      <c r="AH93" s="63"/>
      <c r="AI93" s="63" t="s">
        <v>2415</v>
      </c>
      <c r="AJ93" s="70">
        <v>3700000</v>
      </c>
      <c r="AK93" s="79"/>
      <c r="AL93" s="63"/>
      <c r="AM93" s="66"/>
      <c r="AN93" s="63"/>
      <c r="AO93" s="69">
        <f t="shared" si="8"/>
        <v>3700000</v>
      </c>
      <c r="AP93" s="63" t="s">
        <v>428</v>
      </c>
      <c r="AQ93" s="63" t="s">
        <v>429</v>
      </c>
      <c r="AR93" s="63" t="s">
        <v>2427</v>
      </c>
      <c r="AS93" s="66">
        <v>8</v>
      </c>
      <c r="AT93" s="63"/>
      <c r="AU93" s="66">
        <v>296000</v>
      </c>
      <c r="AV93" s="63">
        <v>0</v>
      </c>
      <c r="AW93" s="71">
        <v>0</v>
      </c>
      <c r="AX93" s="63">
        <v>1.74</v>
      </c>
      <c r="AY93" s="71">
        <f t="shared" si="6"/>
        <v>64379.999999999993</v>
      </c>
      <c r="AZ93" s="63">
        <f t="shared" si="9"/>
        <v>6.26</v>
      </c>
      <c r="BA93" s="71">
        <f t="shared" si="7"/>
        <v>231620</v>
      </c>
      <c r="BB93" s="63">
        <v>0</v>
      </c>
      <c r="BC93" s="66" t="s">
        <v>2451</v>
      </c>
      <c r="BD93" s="68">
        <v>1000000</v>
      </c>
      <c r="BE93" s="68">
        <v>0</v>
      </c>
      <c r="BF93" s="66" t="s">
        <v>436</v>
      </c>
      <c r="BG93" s="66" t="s">
        <v>564</v>
      </c>
      <c r="BH93" s="66" t="s">
        <v>481</v>
      </c>
      <c r="BI93" s="72" t="s">
        <v>2685</v>
      </c>
      <c r="BJ93" s="66" t="s">
        <v>664</v>
      </c>
      <c r="BK93" s="63"/>
      <c r="BL93" s="63"/>
      <c r="BM93" s="63"/>
      <c r="BN93" s="66" t="s">
        <v>798</v>
      </c>
      <c r="BO93" s="66"/>
      <c r="BP93" s="66">
        <v>3148660398</v>
      </c>
      <c r="BQ93" s="66" t="s">
        <v>564</v>
      </c>
      <c r="BR93" s="63" t="s">
        <v>2434</v>
      </c>
      <c r="BS93" s="66" t="s">
        <v>847</v>
      </c>
      <c r="BT93" s="66">
        <v>12</v>
      </c>
      <c r="BU93" s="75">
        <v>45397</v>
      </c>
      <c r="BV93" s="75">
        <v>45761</v>
      </c>
      <c r="BW93" s="66" t="s">
        <v>2435</v>
      </c>
      <c r="BX93" s="75">
        <v>45761</v>
      </c>
      <c r="BY93" s="75" t="s">
        <v>2425</v>
      </c>
      <c r="BZ93" s="75" t="s">
        <v>2425</v>
      </c>
      <c r="CA93" s="75" t="s">
        <v>2425</v>
      </c>
      <c r="CB93" s="73">
        <v>45474</v>
      </c>
      <c r="CC93" s="73">
        <v>45488</v>
      </c>
      <c r="CD93" s="63" t="s">
        <v>362</v>
      </c>
      <c r="CE93" s="63" t="s">
        <v>1937</v>
      </c>
      <c r="CF93" s="66">
        <v>71744867</v>
      </c>
      <c r="CG93" s="66" t="s">
        <v>989</v>
      </c>
      <c r="CH93" s="72" t="s">
        <v>2685</v>
      </c>
      <c r="CI93" s="66" t="s">
        <v>1152</v>
      </c>
      <c r="CJ93" s="66" t="s">
        <v>481</v>
      </c>
      <c r="CK93" s="66">
        <v>3104264444</v>
      </c>
      <c r="CL93" s="63"/>
      <c r="CM93" s="66" t="s">
        <v>2727</v>
      </c>
      <c r="CN93" s="66" t="s">
        <v>363</v>
      </c>
      <c r="CO93" s="63" t="s">
        <v>1937</v>
      </c>
      <c r="CP93" s="66">
        <v>900666151</v>
      </c>
      <c r="CQ93" s="66" t="s">
        <v>1217</v>
      </c>
      <c r="CR93" s="72" t="s">
        <v>2731</v>
      </c>
      <c r="CS93" s="66" t="s">
        <v>1264</v>
      </c>
      <c r="CT93" s="66" t="s">
        <v>1043</v>
      </c>
      <c r="CU93" s="63"/>
      <c r="CV93" s="66">
        <v>3102246947</v>
      </c>
      <c r="CW93" s="77" t="s">
        <v>2509</v>
      </c>
      <c r="CX93" s="63"/>
      <c r="CY93" s="63"/>
      <c r="CZ93" s="63"/>
      <c r="DA93" s="63"/>
      <c r="DB93" s="63"/>
      <c r="DC93" s="63"/>
      <c r="DD93" s="63"/>
      <c r="DE93" s="63"/>
      <c r="DF93" s="63"/>
      <c r="DG93" s="63"/>
      <c r="DH93" s="63"/>
      <c r="DI93" s="63"/>
      <c r="DJ93" s="63"/>
      <c r="DK93" s="63"/>
      <c r="DL93" s="63"/>
      <c r="DM93" s="63"/>
      <c r="DN93" s="63"/>
      <c r="DO93" s="63"/>
      <c r="DP93" s="63"/>
      <c r="DQ93" s="63"/>
      <c r="DR93" s="66" t="s">
        <v>362</v>
      </c>
      <c r="DS93" s="66">
        <v>71672169</v>
      </c>
      <c r="DT93" s="63" t="s">
        <v>1937</v>
      </c>
      <c r="DU93" s="66" t="s">
        <v>1572</v>
      </c>
      <c r="DV93" s="74">
        <v>1</v>
      </c>
      <c r="DW93" s="66" t="s">
        <v>1573</v>
      </c>
      <c r="DX93" s="66"/>
      <c r="DY93" s="66">
        <v>3155046460</v>
      </c>
      <c r="DZ93" s="66"/>
      <c r="EA93" s="66" t="s">
        <v>2734</v>
      </c>
      <c r="EB93" s="66" t="s">
        <v>1285</v>
      </c>
      <c r="EC93" s="66" t="s">
        <v>481</v>
      </c>
      <c r="ED93" s="72" t="s">
        <v>2685</v>
      </c>
      <c r="EE93" s="66" t="s">
        <v>1794</v>
      </c>
      <c r="EF93" s="63">
        <v>71672169</v>
      </c>
      <c r="EG93" s="63" t="s">
        <v>1841</v>
      </c>
      <c r="EH93" s="66" t="s">
        <v>1666</v>
      </c>
      <c r="EI93" s="66" t="s">
        <v>1667</v>
      </c>
      <c r="EJ93" s="66">
        <v>10162596374</v>
      </c>
      <c r="EK93" s="66">
        <v>20</v>
      </c>
      <c r="EL93" s="66" t="s">
        <v>2887</v>
      </c>
      <c r="EM93" s="66"/>
      <c r="EN93" s="66"/>
      <c r="EO93" s="66"/>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t="s">
        <v>2436</v>
      </c>
      <c r="HY93" s="63" t="s">
        <v>2425</v>
      </c>
      <c r="HZ93" s="63" t="s">
        <v>2437</v>
      </c>
      <c r="IA93" s="63" t="s">
        <v>2425</v>
      </c>
      <c r="IB93" s="63" t="s">
        <v>2425</v>
      </c>
      <c r="IC93" s="63" t="s">
        <v>2425</v>
      </c>
      <c r="ID93" s="63" t="s">
        <v>2438</v>
      </c>
      <c r="IE93" s="63" t="s">
        <v>2425</v>
      </c>
      <c r="IF93" s="63" t="s">
        <v>2425</v>
      </c>
      <c r="IG93" s="63" t="s">
        <v>2425</v>
      </c>
      <c r="IH93" s="63" t="s">
        <v>2425</v>
      </c>
      <c r="II93" s="63" t="s">
        <v>2437</v>
      </c>
      <c r="IJ93" s="63" t="s">
        <v>2437</v>
      </c>
      <c r="IK93" s="63" t="s">
        <v>2437</v>
      </c>
      <c r="IL93" s="63" t="s">
        <v>2437</v>
      </c>
      <c r="IM93" s="63" t="s">
        <v>2425</v>
      </c>
      <c r="IN93" s="63" t="s">
        <v>2425</v>
      </c>
      <c r="IO93" s="63" t="s">
        <v>2437</v>
      </c>
      <c r="IP93" s="63" t="s">
        <v>2425</v>
      </c>
      <c r="IQ93" s="63" t="s">
        <v>2425</v>
      </c>
      <c r="IR93" s="63" t="s">
        <v>2425</v>
      </c>
      <c r="IS93" s="63" t="s">
        <v>2425</v>
      </c>
      <c r="IT93" s="63" t="s">
        <v>2437</v>
      </c>
      <c r="IU93" s="63" t="s">
        <v>2437</v>
      </c>
      <c r="IV93" s="63" t="s">
        <v>2437</v>
      </c>
      <c r="IW93" s="63" t="s">
        <v>2425</v>
      </c>
      <c r="IX93" s="63" t="s">
        <v>2425</v>
      </c>
      <c r="IY93" s="63" t="s">
        <v>2437</v>
      </c>
      <c r="IZ93" s="63" t="s">
        <v>2425</v>
      </c>
      <c r="JA93" s="63" t="s">
        <v>2437</v>
      </c>
      <c r="JB93" s="63" t="s">
        <v>2425</v>
      </c>
      <c r="JC93" s="63" t="s">
        <v>2444</v>
      </c>
      <c r="JD93" s="63" t="s">
        <v>2437</v>
      </c>
      <c r="JE93" s="63" t="s">
        <v>2445</v>
      </c>
      <c r="JF93" s="63"/>
      <c r="JG93" s="63"/>
    </row>
    <row r="94" spans="1:267" s="65" customFormat="1" ht="16.5" customHeight="1" x14ac:dyDescent="0.25">
      <c r="A94" s="80">
        <v>184</v>
      </c>
      <c r="B94" s="66">
        <v>1036630066</v>
      </c>
      <c r="C94" s="66" t="s">
        <v>2918</v>
      </c>
      <c r="D94" s="66">
        <v>184</v>
      </c>
      <c r="E94" s="64">
        <v>100655</v>
      </c>
      <c r="F94" s="64">
        <v>101959</v>
      </c>
      <c r="G94" s="64">
        <v>208935</v>
      </c>
      <c r="H94" s="64" t="s">
        <v>2431</v>
      </c>
      <c r="I94" s="63" t="s">
        <v>2424</v>
      </c>
      <c r="J94" s="63">
        <v>901114787</v>
      </c>
      <c r="K94" s="63" t="s">
        <v>2868</v>
      </c>
      <c r="L94" s="63"/>
      <c r="M94" s="63"/>
      <c r="N94" s="63" t="s">
        <v>2425</v>
      </c>
      <c r="O94" s="63" t="s">
        <v>2933</v>
      </c>
      <c r="P94" s="63" t="s">
        <v>2425</v>
      </c>
      <c r="Q94" s="63" t="s">
        <v>2445</v>
      </c>
      <c r="R94" s="63" t="s">
        <v>3483</v>
      </c>
      <c r="S94" s="66" t="s">
        <v>352</v>
      </c>
      <c r="T94" s="66">
        <v>20</v>
      </c>
      <c r="U94" s="63" t="s">
        <v>355</v>
      </c>
      <c r="V94" s="63">
        <v>10082230</v>
      </c>
      <c r="W94" s="66" t="s">
        <v>356</v>
      </c>
      <c r="X94" s="63" t="s">
        <v>2426</v>
      </c>
      <c r="Y94" s="63" t="s">
        <v>2425</v>
      </c>
      <c r="Z94" s="63" t="s">
        <v>361</v>
      </c>
      <c r="AA94" s="63"/>
      <c r="AB94" s="63"/>
      <c r="AC94" s="63"/>
      <c r="AD94" s="63" t="s">
        <v>362</v>
      </c>
      <c r="AE94" s="63" t="s">
        <v>1937</v>
      </c>
      <c r="AF94" s="66">
        <v>1036630066</v>
      </c>
      <c r="AG94" s="66" t="s">
        <v>390</v>
      </c>
      <c r="AH94" s="63" t="s">
        <v>391</v>
      </c>
      <c r="AI94" s="63" t="s">
        <v>2312</v>
      </c>
      <c r="AJ94" s="70">
        <v>3399225</v>
      </c>
      <c r="AK94" s="66"/>
      <c r="AL94" s="63"/>
      <c r="AM94" s="66"/>
      <c r="AN94" s="63"/>
      <c r="AO94" s="69">
        <f t="shared" si="8"/>
        <v>3399225</v>
      </c>
      <c r="AP94" s="63" t="s">
        <v>428</v>
      </c>
      <c r="AQ94" s="63" t="s">
        <v>429</v>
      </c>
      <c r="AR94" s="63" t="s">
        <v>2427</v>
      </c>
      <c r="AS94" s="66">
        <v>8</v>
      </c>
      <c r="AT94" s="63"/>
      <c r="AU94" s="66">
        <v>271938</v>
      </c>
      <c r="AV94" s="63">
        <v>0</v>
      </c>
      <c r="AW94" s="71">
        <v>0</v>
      </c>
      <c r="AX94" s="63">
        <v>1.74</v>
      </c>
      <c r="AY94" s="71">
        <f t="shared" si="6"/>
        <v>59146.514999999999</v>
      </c>
      <c r="AZ94" s="63">
        <f t="shared" si="9"/>
        <v>6.26</v>
      </c>
      <c r="BA94" s="71">
        <f t="shared" si="7"/>
        <v>212791.48500000002</v>
      </c>
      <c r="BB94" s="63">
        <v>0</v>
      </c>
      <c r="BC94" s="66" t="s">
        <v>2451</v>
      </c>
      <c r="BD94" s="68">
        <v>1000000</v>
      </c>
      <c r="BE94" s="68">
        <v>0</v>
      </c>
      <c r="BF94" s="66" t="s">
        <v>436</v>
      </c>
      <c r="BG94" s="66" t="s">
        <v>444</v>
      </c>
      <c r="BH94" s="66" t="s">
        <v>441</v>
      </c>
      <c r="BI94" s="72" t="s">
        <v>2682</v>
      </c>
      <c r="BJ94" s="66" t="s">
        <v>612</v>
      </c>
      <c r="BK94" s="63"/>
      <c r="BL94" s="63"/>
      <c r="BM94" s="63"/>
      <c r="BN94" s="66" t="s">
        <v>613</v>
      </c>
      <c r="BO94" s="66"/>
      <c r="BP94" s="66">
        <v>3156410934</v>
      </c>
      <c r="BQ94" s="66" t="s">
        <v>444</v>
      </c>
      <c r="BR94" s="63" t="s">
        <v>2432</v>
      </c>
      <c r="BS94" s="66" t="s">
        <v>846</v>
      </c>
      <c r="BT94" s="66">
        <v>6</v>
      </c>
      <c r="BU94" s="75">
        <v>44188</v>
      </c>
      <c r="BV94" s="75">
        <v>45648</v>
      </c>
      <c r="BW94" s="66" t="s">
        <v>2435</v>
      </c>
      <c r="BX94" s="75">
        <v>45648</v>
      </c>
      <c r="BY94" s="75" t="s">
        <v>2425</v>
      </c>
      <c r="BZ94" s="75" t="s">
        <v>2425</v>
      </c>
      <c r="CA94" s="75" t="s">
        <v>2425</v>
      </c>
      <c r="CB94" s="73">
        <v>45474</v>
      </c>
      <c r="CC94" s="73">
        <v>45496</v>
      </c>
      <c r="CD94" s="63" t="s">
        <v>362</v>
      </c>
      <c r="CE94" s="63" t="s">
        <v>1937</v>
      </c>
      <c r="CF94" s="66">
        <v>98578256</v>
      </c>
      <c r="CG94" s="66" t="s">
        <v>855</v>
      </c>
      <c r="CH94" s="72" t="s">
        <v>2685</v>
      </c>
      <c r="CI94" s="66" t="s">
        <v>1030</v>
      </c>
      <c r="CJ94" s="66" t="s">
        <v>481</v>
      </c>
      <c r="CK94" s="66">
        <v>3103648477</v>
      </c>
      <c r="CL94" s="63"/>
      <c r="CM94" s="77" t="s">
        <v>2486</v>
      </c>
      <c r="CN94" s="63"/>
      <c r="CO94" s="63"/>
      <c r="CP94" s="66"/>
      <c r="CQ94" s="66"/>
      <c r="CR94" s="63"/>
      <c r="CS94" s="66"/>
      <c r="CT94" s="63"/>
      <c r="CU94" s="63"/>
      <c r="CV94" s="63"/>
      <c r="CW94" s="66"/>
      <c r="CX94" s="63"/>
      <c r="CY94" s="63"/>
      <c r="CZ94" s="63"/>
      <c r="DA94" s="63"/>
      <c r="DB94" s="63"/>
      <c r="DC94" s="63"/>
      <c r="DD94" s="63"/>
      <c r="DE94" s="63"/>
      <c r="DF94" s="63"/>
      <c r="DG94" s="63"/>
      <c r="DH94" s="63"/>
      <c r="DI94" s="63"/>
      <c r="DJ94" s="63"/>
      <c r="DK94" s="63"/>
      <c r="DL94" s="63"/>
      <c r="DM94" s="63"/>
      <c r="DN94" s="63"/>
      <c r="DO94" s="63"/>
      <c r="DP94" s="63"/>
      <c r="DQ94" s="63"/>
      <c r="DR94" s="66" t="s">
        <v>362</v>
      </c>
      <c r="DS94" s="66">
        <v>52986351</v>
      </c>
      <c r="DT94" s="63" t="s">
        <v>1937</v>
      </c>
      <c r="DU94" s="66" t="s">
        <v>1295</v>
      </c>
      <c r="DV94" s="74">
        <v>1</v>
      </c>
      <c r="DW94" s="66" t="s">
        <v>1296</v>
      </c>
      <c r="DX94" s="66"/>
      <c r="DY94" s="66">
        <v>50687309633</v>
      </c>
      <c r="DZ94" s="66">
        <v>3104691665</v>
      </c>
      <c r="EA94" s="66" t="s">
        <v>2844</v>
      </c>
      <c r="EB94" s="66" t="s">
        <v>1281</v>
      </c>
      <c r="EC94" s="66" t="s">
        <v>481</v>
      </c>
      <c r="ED94" s="72" t="s">
        <v>2685</v>
      </c>
      <c r="EE94" s="66" t="s">
        <v>1672</v>
      </c>
      <c r="EF94" s="63">
        <v>52986351</v>
      </c>
      <c r="EG94" s="63" t="s">
        <v>1841</v>
      </c>
      <c r="EH94" s="66" t="s">
        <v>1666</v>
      </c>
      <c r="EI94" s="66" t="s">
        <v>1667</v>
      </c>
      <c r="EJ94" s="66">
        <v>33197565425</v>
      </c>
      <c r="EK94" s="66">
        <v>30</v>
      </c>
      <c r="EL94" s="66" t="s">
        <v>2888</v>
      </c>
      <c r="EM94" s="66"/>
      <c r="EN94" s="66"/>
      <c r="EO94" s="66"/>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t="s">
        <v>2436</v>
      </c>
      <c r="HY94" s="63" t="s">
        <v>2425</v>
      </c>
      <c r="HZ94" s="63" t="s">
        <v>2437</v>
      </c>
      <c r="IA94" s="63" t="s">
        <v>2425</v>
      </c>
      <c r="IB94" s="63" t="s">
        <v>2425</v>
      </c>
      <c r="IC94" s="63" t="s">
        <v>2425</v>
      </c>
      <c r="ID94" s="63" t="s">
        <v>2438</v>
      </c>
      <c r="IE94" s="63" t="s">
        <v>2425</v>
      </c>
      <c r="IF94" s="63" t="s">
        <v>2425</v>
      </c>
      <c r="IG94" s="63" t="s">
        <v>2425</v>
      </c>
      <c r="IH94" s="63" t="s">
        <v>2425</v>
      </c>
      <c r="II94" s="63" t="s">
        <v>2437</v>
      </c>
      <c r="IJ94" s="63" t="s">
        <v>2437</v>
      </c>
      <c r="IK94" s="63" t="s">
        <v>2437</v>
      </c>
      <c r="IL94" s="63" t="s">
        <v>2437</v>
      </c>
      <c r="IM94" s="63" t="s">
        <v>2425</v>
      </c>
      <c r="IN94" s="63" t="s">
        <v>2425</v>
      </c>
      <c r="IO94" s="63" t="s">
        <v>2437</v>
      </c>
      <c r="IP94" s="63" t="s">
        <v>2425</v>
      </c>
      <c r="IQ94" s="63" t="s">
        <v>2425</v>
      </c>
      <c r="IR94" s="63" t="s">
        <v>2425</v>
      </c>
      <c r="IS94" s="63" t="s">
        <v>2425</v>
      </c>
      <c r="IT94" s="63" t="s">
        <v>2437</v>
      </c>
      <c r="IU94" s="63" t="s">
        <v>2437</v>
      </c>
      <c r="IV94" s="63" t="s">
        <v>2437</v>
      </c>
      <c r="IW94" s="63" t="s">
        <v>2425</v>
      </c>
      <c r="IX94" s="63" t="s">
        <v>2425</v>
      </c>
      <c r="IY94" s="63" t="s">
        <v>2437</v>
      </c>
      <c r="IZ94" s="63" t="s">
        <v>2425</v>
      </c>
      <c r="JA94" s="63" t="s">
        <v>2437</v>
      </c>
      <c r="JB94" s="63" t="s">
        <v>2425</v>
      </c>
      <c r="JC94" s="63" t="s">
        <v>2444</v>
      </c>
      <c r="JD94" s="63" t="s">
        <v>2437</v>
      </c>
      <c r="JE94" s="63" t="s">
        <v>2445</v>
      </c>
      <c r="JF94" s="63"/>
      <c r="JG94" s="63"/>
    </row>
    <row r="95" spans="1:267" s="65" customFormat="1" ht="16.5" customHeight="1" x14ac:dyDescent="0.25">
      <c r="A95" s="71">
        <v>777</v>
      </c>
      <c r="B95" s="63">
        <v>1116160241</v>
      </c>
      <c r="C95" s="66" t="s">
        <v>2918</v>
      </c>
      <c r="D95" s="63">
        <v>777</v>
      </c>
      <c r="E95" s="64">
        <v>100747</v>
      </c>
      <c r="F95" s="64">
        <v>102051</v>
      </c>
      <c r="G95" s="64">
        <v>209027</v>
      </c>
      <c r="H95" s="64" t="s">
        <v>2430</v>
      </c>
      <c r="I95" s="63" t="s">
        <v>2424</v>
      </c>
      <c r="J95" s="63">
        <v>901114787</v>
      </c>
      <c r="K95" s="63" t="s">
        <v>2868</v>
      </c>
      <c r="L95" s="63"/>
      <c r="M95" s="63"/>
      <c r="N95" s="63" t="s">
        <v>2425</v>
      </c>
      <c r="O95" s="63" t="s">
        <v>2933</v>
      </c>
      <c r="P95" s="63" t="s">
        <v>2425</v>
      </c>
      <c r="Q95" s="63" t="s">
        <v>2445</v>
      </c>
      <c r="R95" s="63" t="s">
        <v>3483</v>
      </c>
      <c r="S95" s="63" t="s">
        <v>352</v>
      </c>
      <c r="T95" s="66">
        <v>20</v>
      </c>
      <c r="U95" s="63" t="s">
        <v>355</v>
      </c>
      <c r="V95" s="85">
        <v>10082403</v>
      </c>
      <c r="W95" s="63" t="s">
        <v>358</v>
      </c>
      <c r="X95" s="63" t="s">
        <v>2426</v>
      </c>
      <c r="Y95" s="63" t="s">
        <v>2425</v>
      </c>
      <c r="Z95" s="63" t="s">
        <v>361</v>
      </c>
      <c r="AA95" s="63"/>
      <c r="AB95" s="63"/>
      <c r="AC95" s="63"/>
      <c r="AD95" s="63" t="s">
        <v>362</v>
      </c>
      <c r="AE95" s="63" t="s">
        <v>1937</v>
      </c>
      <c r="AF95" s="63">
        <v>1116160241</v>
      </c>
      <c r="AG95" s="63" t="s">
        <v>2197</v>
      </c>
      <c r="AH95" s="63" t="s">
        <v>2198</v>
      </c>
      <c r="AI95" s="63" t="s">
        <v>2390</v>
      </c>
      <c r="AJ95" s="63">
        <v>650000</v>
      </c>
      <c r="AK95" s="63"/>
      <c r="AL95" s="63"/>
      <c r="AM95" s="63"/>
      <c r="AN95" s="63"/>
      <c r="AO95" s="69">
        <v>650000</v>
      </c>
      <c r="AP95" s="63" t="s">
        <v>428</v>
      </c>
      <c r="AQ95" s="63" t="s">
        <v>429</v>
      </c>
      <c r="AR95" s="63" t="s">
        <v>2427</v>
      </c>
      <c r="AS95" s="63">
        <v>8</v>
      </c>
      <c r="AT95" s="63"/>
      <c r="AU95" s="63">
        <v>52000</v>
      </c>
      <c r="AV95" s="63">
        <v>0</v>
      </c>
      <c r="AW95" s="63">
        <v>0</v>
      </c>
      <c r="AX95" s="63">
        <v>1.74</v>
      </c>
      <c r="AY95" s="71">
        <v>11310</v>
      </c>
      <c r="AZ95" s="63">
        <v>6.26</v>
      </c>
      <c r="BA95" s="71">
        <v>40690</v>
      </c>
      <c r="BB95" s="63">
        <v>0</v>
      </c>
      <c r="BC95" s="66" t="s">
        <v>2451</v>
      </c>
      <c r="BD95" s="68">
        <v>1000000</v>
      </c>
      <c r="BE95" s="68">
        <v>0</v>
      </c>
      <c r="BF95" s="63" t="s">
        <v>436</v>
      </c>
      <c r="BG95" s="63" t="s">
        <v>593</v>
      </c>
      <c r="BH95" s="63" t="s">
        <v>441</v>
      </c>
      <c r="BI95" s="72" t="s">
        <v>2682</v>
      </c>
      <c r="BJ95" s="63" t="s">
        <v>713</v>
      </c>
      <c r="BK95" s="63"/>
      <c r="BL95" s="63"/>
      <c r="BM95" s="63"/>
      <c r="BN95" s="63" t="s">
        <v>834</v>
      </c>
      <c r="BO95" s="63"/>
      <c r="BP95" s="63">
        <v>3233534127</v>
      </c>
      <c r="BQ95" s="63" t="s">
        <v>593</v>
      </c>
      <c r="BR95" s="63" t="s">
        <v>2432</v>
      </c>
      <c r="BS95" s="63" t="s">
        <v>846</v>
      </c>
      <c r="BT95" s="63">
        <v>6</v>
      </c>
      <c r="BU95" s="73">
        <v>44951</v>
      </c>
      <c r="BV95" s="73">
        <v>45681</v>
      </c>
      <c r="BW95" s="63" t="s">
        <v>2435</v>
      </c>
      <c r="BX95" s="73">
        <v>45681</v>
      </c>
      <c r="BY95" s="73"/>
      <c r="BZ95" s="73"/>
      <c r="CA95" s="73"/>
      <c r="CB95" s="73">
        <v>45474</v>
      </c>
      <c r="CC95" s="73">
        <v>45498</v>
      </c>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6" t="s">
        <v>362</v>
      </c>
      <c r="DS95" s="63">
        <v>42753923</v>
      </c>
      <c r="DT95" s="63" t="s">
        <v>1937</v>
      </c>
      <c r="DU95" s="63" t="s">
        <v>1441</v>
      </c>
      <c r="DV95" s="74">
        <v>1</v>
      </c>
      <c r="DW95" s="63" t="s">
        <v>2492</v>
      </c>
      <c r="DX95" s="63" t="s">
        <v>1288</v>
      </c>
      <c r="DY95" s="63">
        <v>3054053310</v>
      </c>
      <c r="DZ95" s="63"/>
      <c r="EA95" s="63" t="s">
        <v>1443</v>
      </c>
      <c r="EB95" s="63" t="s">
        <v>1281</v>
      </c>
      <c r="EC95" s="63" t="s">
        <v>446</v>
      </c>
      <c r="ED95" s="72" t="s">
        <v>2683</v>
      </c>
      <c r="EE95" s="63" t="s">
        <v>1774</v>
      </c>
      <c r="EF95" s="63">
        <v>42753923</v>
      </c>
      <c r="EG95" s="63" t="s">
        <v>1841</v>
      </c>
      <c r="EH95" s="63" t="s">
        <v>1666</v>
      </c>
      <c r="EI95" s="63" t="s">
        <v>1667</v>
      </c>
      <c r="EJ95" s="63">
        <v>625648319</v>
      </c>
      <c r="EK95" s="63">
        <v>1</v>
      </c>
      <c r="EL95" s="66" t="s">
        <v>2888</v>
      </c>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t="s">
        <v>2436</v>
      </c>
      <c r="HY95" s="63" t="s">
        <v>2425</v>
      </c>
      <c r="HZ95" s="63" t="s">
        <v>2437</v>
      </c>
      <c r="IA95" s="63" t="s">
        <v>2425</v>
      </c>
      <c r="IB95" s="63" t="s">
        <v>2425</v>
      </c>
      <c r="IC95" s="63" t="s">
        <v>2425</v>
      </c>
      <c r="ID95" s="63" t="s">
        <v>2438</v>
      </c>
      <c r="IE95" s="63" t="s">
        <v>2425</v>
      </c>
      <c r="IF95" s="63" t="s">
        <v>2425</v>
      </c>
      <c r="IG95" s="63" t="s">
        <v>2425</v>
      </c>
      <c r="IH95" s="63" t="s">
        <v>2425</v>
      </c>
      <c r="II95" s="63" t="s">
        <v>2437</v>
      </c>
      <c r="IJ95" s="63" t="s">
        <v>2437</v>
      </c>
      <c r="IK95" s="63" t="s">
        <v>2437</v>
      </c>
      <c r="IL95" s="63" t="s">
        <v>2437</v>
      </c>
      <c r="IM95" s="63" t="s">
        <v>2425</v>
      </c>
      <c r="IN95" s="63" t="s">
        <v>2425</v>
      </c>
      <c r="IO95" s="63" t="s">
        <v>2437</v>
      </c>
      <c r="IP95" s="63" t="s">
        <v>2425</v>
      </c>
      <c r="IQ95" s="63" t="s">
        <v>2425</v>
      </c>
      <c r="IR95" s="63" t="s">
        <v>2437</v>
      </c>
      <c r="IS95" s="63" t="s">
        <v>2437</v>
      </c>
      <c r="IT95" s="63" t="s">
        <v>2437</v>
      </c>
      <c r="IU95" s="63" t="s">
        <v>2437</v>
      </c>
      <c r="IV95" s="63" t="s">
        <v>2437</v>
      </c>
      <c r="IW95" s="63" t="s">
        <v>2425</v>
      </c>
      <c r="IX95" s="63" t="s">
        <v>2425</v>
      </c>
      <c r="IY95" s="63" t="s">
        <v>2437</v>
      </c>
      <c r="IZ95" s="63" t="s">
        <v>2425</v>
      </c>
      <c r="JA95" s="63" t="s">
        <v>2437</v>
      </c>
      <c r="JB95" s="63" t="s">
        <v>2425</v>
      </c>
      <c r="JC95" s="63" t="s">
        <v>2444</v>
      </c>
      <c r="JD95" s="63" t="s">
        <v>2437</v>
      </c>
      <c r="JE95" s="63" t="s">
        <v>2445</v>
      </c>
      <c r="JF95" s="63"/>
      <c r="JG95" s="63"/>
    </row>
    <row r="96" spans="1:267" s="65" customFormat="1" ht="16.5" customHeight="1" x14ac:dyDescent="0.25">
      <c r="A96" s="71">
        <v>174</v>
      </c>
      <c r="B96" s="63">
        <v>1017206615</v>
      </c>
      <c r="C96" s="66" t="s">
        <v>2918</v>
      </c>
      <c r="D96" s="63">
        <v>174</v>
      </c>
      <c r="E96" s="64">
        <v>100654</v>
      </c>
      <c r="F96" s="64">
        <v>101958</v>
      </c>
      <c r="G96" s="64">
        <v>208934</v>
      </c>
      <c r="H96" s="64" t="s">
        <v>2431</v>
      </c>
      <c r="I96" s="63" t="s">
        <v>2424</v>
      </c>
      <c r="J96" s="63">
        <v>901114787</v>
      </c>
      <c r="K96" s="63" t="s">
        <v>2868</v>
      </c>
      <c r="L96" s="63"/>
      <c r="M96" s="63"/>
      <c r="N96" s="63" t="s">
        <v>2425</v>
      </c>
      <c r="O96" s="63" t="s">
        <v>2933</v>
      </c>
      <c r="P96" s="63" t="s">
        <v>2425</v>
      </c>
      <c r="Q96" s="63" t="s">
        <v>2445</v>
      </c>
      <c r="R96" s="63" t="s">
        <v>3483</v>
      </c>
      <c r="S96" s="63" t="s">
        <v>352</v>
      </c>
      <c r="T96" s="66">
        <v>20</v>
      </c>
      <c r="U96" s="63" t="s">
        <v>355</v>
      </c>
      <c r="V96" s="63">
        <v>10082378</v>
      </c>
      <c r="W96" s="63" t="s">
        <v>356</v>
      </c>
      <c r="X96" s="63" t="s">
        <v>2426</v>
      </c>
      <c r="Y96" s="63" t="s">
        <v>2425</v>
      </c>
      <c r="Z96" s="63" t="s">
        <v>361</v>
      </c>
      <c r="AA96" s="63"/>
      <c r="AB96" s="63"/>
      <c r="AC96" s="63"/>
      <c r="AD96" s="63" t="s">
        <v>362</v>
      </c>
      <c r="AE96" s="63" t="s">
        <v>1937</v>
      </c>
      <c r="AF96" s="63">
        <v>1017206615</v>
      </c>
      <c r="AG96" s="63" t="s">
        <v>2164</v>
      </c>
      <c r="AH96" s="63" t="s">
        <v>2165</v>
      </c>
      <c r="AI96" s="63" t="s">
        <v>2372</v>
      </c>
      <c r="AJ96" s="68">
        <v>2142241</v>
      </c>
      <c r="AK96" s="66"/>
      <c r="AL96" s="63"/>
      <c r="AM96" s="66"/>
      <c r="AN96" s="63"/>
      <c r="AO96" s="69">
        <f t="shared" ref="AO96:AO105" si="10">+AJ96</f>
        <v>2142241</v>
      </c>
      <c r="AP96" s="63" t="s">
        <v>428</v>
      </c>
      <c r="AQ96" s="63" t="s">
        <v>429</v>
      </c>
      <c r="AR96" s="63" t="s">
        <v>2427</v>
      </c>
      <c r="AS96" s="63">
        <v>10</v>
      </c>
      <c r="AT96" s="63"/>
      <c r="AU96" s="63">
        <v>214224</v>
      </c>
      <c r="AV96" s="63">
        <v>0</v>
      </c>
      <c r="AW96" s="71">
        <v>0</v>
      </c>
      <c r="AX96" s="63">
        <v>1.74</v>
      </c>
      <c r="AY96" s="71">
        <f t="shared" ref="AY96:AY105" si="11">AO96*AX96%</f>
        <v>37274.993399999999</v>
      </c>
      <c r="AZ96" s="63">
        <f t="shared" ref="AZ96:AZ105" si="12">+AS96-AX96</f>
        <v>8.26</v>
      </c>
      <c r="BA96" s="71">
        <f t="shared" ref="BA96:BA105" si="13">+AO96*AZ96%</f>
        <v>176949.1066</v>
      </c>
      <c r="BB96" s="63">
        <v>0</v>
      </c>
      <c r="BC96" s="66" t="s">
        <v>2451</v>
      </c>
      <c r="BD96" s="68">
        <v>1000000</v>
      </c>
      <c r="BE96" s="68">
        <v>0</v>
      </c>
      <c r="BF96" s="63" t="s">
        <v>436</v>
      </c>
      <c r="BG96" s="63" t="s">
        <v>569</v>
      </c>
      <c r="BH96" s="63" t="s">
        <v>441</v>
      </c>
      <c r="BI96" s="72" t="s">
        <v>2682</v>
      </c>
      <c r="BJ96" s="63" t="s">
        <v>609</v>
      </c>
      <c r="BK96" s="63"/>
      <c r="BL96" s="63"/>
      <c r="BM96" s="63"/>
      <c r="BN96" s="63" t="s">
        <v>807</v>
      </c>
      <c r="BO96" s="63"/>
      <c r="BP96" s="63">
        <v>3147079841</v>
      </c>
      <c r="BQ96" s="63" t="s">
        <v>569</v>
      </c>
      <c r="BR96" s="63" t="s">
        <v>2432</v>
      </c>
      <c r="BS96" s="63" t="s">
        <v>846</v>
      </c>
      <c r="BT96" s="63">
        <v>6</v>
      </c>
      <c r="BU96" s="73">
        <v>43768</v>
      </c>
      <c r="BV96" s="73">
        <v>45594</v>
      </c>
      <c r="BW96" s="63" t="s">
        <v>2435</v>
      </c>
      <c r="BX96" s="73">
        <v>45594</v>
      </c>
      <c r="BY96" s="73">
        <v>43770</v>
      </c>
      <c r="BZ96" s="73">
        <v>45596</v>
      </c>
      <c r="CA96" s="73" t="s">
        <v>2928</v>
      </c>
      <c r="CB96" s="73">
        <v>45474</v>
      </c>
      <c r="CC96" s="73">
        <v>45503</v>
      </c>
      <c r="CD96" s="63" t="s">
        <v>362</v>
      </c>
      <c r="CE96" s="63" t="s">
        <v>1937</v>
      </c>
      <c r="CF96" s="63">
        <v>98765876</v>
      </c>
      <c r="CG96" s="63" t="s">
        <v>2646</v>
      </c>
      <c r="CH96" s="72" t="s">
        <v>2682</v>
      </c>
      <c r="CI96" s="63" t="s">
        <v>2647</v>
      </c>
      <c r="CJ96" s="63" t="s">
        <v>441</v>
      </c>
      <c r="CK96" s="63">
        <v>3147094861</v>
      </c>
      <c r="CL96" s="63"/>
      <c r="CM96" s="63"/>
      <c r="CN96" s="63"/>
      <c r="CO96" s="63"/>
      <c r="CP96" s="66"/>
      <c r="CQ96" s="66"/>
      <c r="CR96" s="63"/>
      <c r="CS96" s="63"/>
      <c r="CT96" s="63"/>
      <c r="CU96" s="63"/>
      <c r="CV96" s="66"/>
      <c r="CW96" s="63"/>
      <c r="CX96" s="63"/>
      <c r="CY96" s="63"/>
      <c r="CZ96" s="63"/>
      <c r="DA96" s="63"/>
      <c r="DB96" s="63"/>
      <c r="DC96" s="63"/>
      <c r="DD96" s="63"/>
      <c r="DE96" s="63"/>
      <c r="DF96" s="63"/>
      <c r="DG96" s="63"/>
      <c r="DH96" s="63"/>
      <c r="DI96" s="63"/>
      <c r="DJ96" s="63"/>
      <c r="DK96" s="63"/>
      <c r="DL96" s="63"/>
      <c r="DM96" s="63"/>
      <c r="DN96" s="63"/>
      <c r="DO96" s="63"/>
      <c r="DP96" s="63"/>
      <c r="DQ96" s="63"/>
      <c r="DR96" s="66" t="s">
        <v>362</v>
      </c>
      <c r="DS96" s="63">
        <v>15429358</v>
      </c>
      <c r="DT96" s="63" t="s">
        <v>1937</v>
      </c>
      <c r="DU96" s="63" t="s">
        <v>1587</v>
      </c>
      <c r="DV96" s="74">
        <v>1</v>
      </c>
      <c r="DW96" s="63" t="s">
        <v>1588</v>
      </c>
      <c r="DX96" s="63"/>
      <c r="DY96" s="63">
        <v>3127201535</v>
      </c>
      <c r="DZ96" s="63"/>
      <c r="EA96" s="63" t="s">
        <v>2770</v>
      </c>
      <c r="EB96" s="66" t="s">
        <v>1281</v>
      </c>
      <c r="EC96" s="63" t="s">
        <v>441</v>
      </c>
      <c r="ED96" s="72" t="s">
        <v>2682</v>
      </c>
      <c r="EE96" s="63" t="s">
        <v>1800</v>
      </c>
      <c r="EF96" s="63">
        <v>15429358</v>
      </c>
      <c r="EG96" s="63" t="s">
        <v>1841</v>
      </c>
      <c r="EH96" s="63" t="s">
        <v>1666</v>
      </c>
      <c r="EI96" s="63" t="s">
        <v>1681</v>
      </c>
      <c r="EJ96" s="63">
        <v>2700568370</v>
      </c>
      <c r="EK96" s="63">
        <v>10</v>
      </c>
      <c r="EL96" s="66" t="s">
        <v>2889</v>
      </c>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t="s">
        <v>2436</v>
      </c>
      <c r="HY96" s="63" t="s">
        <v>2425</v>
      </c>
      <c r="HZ96" s="63" t="s">
        <v>2437</v>
      </c>
      <c r="IA96" s="63" t="s">
        <v>2425</v>
      </c>
      <c r="IB96" s="63" t="s">
        <v>2425</v>
      </c>
      <c r="IC96" s="63" t="s">
        <v>2425</v>
      </c>
      <c r="ID96" s="63" t="s">
        <v>2438</v>
      </c>
      <c r="IE96" s="63" t="s">
        <v>2425</v>
      </c>
      <c r="IF96" s="63" t="s">
        <v>2425</v>
      </c>
      <c r="IG96" s="63" t="s">
        <v>2425</v>
      </c>
      <c r="IH96" s="63" t="s">
        <v>2425</v>
      </c>
      <c r="II96" s="63" t="s">
        <v>2437</v>
      </c>
      <c r="IJ96" s="63" t="s">
        <v>2437</v>
      </c>
      <c r="IK96" s="63" t="s">
        <v>2437</v>
      </c>
      <c r="IL96" s="63" t="s">
        <v>2437</v>
      </c>
      <c r="IM96" s="63" t="s">
        <v>2425</v>
      </c>
      <c r="IN96" s="63" t="s">
        <v>2425</v>
      </c>
      <c r="IO96" s="63" t="s">
        <v>2437</v>
      </c>
      <c r="IP96" s="63" t="s">
        <v>2425</v>
      </c>
      <c r="IQ96" s="63" t="s">
        <v>2425</v>
      </c>
      <c r="IR96" s="63" t="s">
        <v>2425</v>
      </c>
      <c r="IS96" s="63" t="s">
        <v>2425</v>
      </c>
      <c r="IT96" s="63" t="s">
        <v>2437</v>
      </c>
      <c r="IU96" s="63" t="s">
        <v>2437</v>
      </c>
      <c r="IV96" s="63" t="s">
        <v>2437</v>
      </c>
      <c r="IW96" s="63" t="s">
        <v>2425</v>
      </c>
      <c r="IX96" s="63" t="s">
        <v>2425</v>
      </c>
      <c r="IY96" s="63" t="s">
        <v>2437</v>
      </c>
      <c r="IZ96" s="63" t="s">
        <v>2425</v>
      </c>
      <c r="JA96" s="63" t="s">
        <v>2437</v>
      </c>
      <c r="JB96" s="63" t="s">
        <v>2425</v>
      </c>
      <c r="JC96" s="63" t="s">
        <v>2444</v>
      </c>
      <c r="JD96" s="63" t="s">
        <v>2437</v>
      </c>
      <c r="JE96" s="63" t="s">
        <v>2445</v>
      </c>
      <c r="JF96" s="63"/>
      <c r="JG96" s="63"/>
    </row>
    <row r="97" spans="1:267" s="65" customFormat="1" ht="16.5" customHeight="1" x14ac:dyDescent="0.25">
      <c r="A97" s="80">
        <v>946</v>
      </c>
      <c r="B97" s="66">
        <v>1020736146</v>
      </c>
      <c r="C97" s="63" t="s">
        <v>2919</v>
      </c>
      <c r="D97" s="66">
        <v>946</v>
      </c>
      <c r="E97" s="64">
        <v>100777</v>
      </c>
      <c r="F97" s="64">
        <v>102081</v>
      </c>
      <c r="G97" s="64">
        <v>209057</v>
      </c>
      <c r="H97" s="64" t="s">
        <v>2430</v>
      </c>
      <c r="I97" s="63" t="s">
        <v>2424</v>
      </c>
      <c r="J97" s="63">
        <v>901114787</v>
      </c>
      <c r="K97" s="63" t="s">
        <v>2868</v>
      </c>
      <c r="L97" s="63"/>
      <c r="M97" s="63"/>
      <c r="N97" s="63" t="s">
        <v>2425</v>
      </c>
      <c r="O97" s="63" t="s">
        <v>2933</v>
      </c>
      <c r="P97" s="63" t="s">
        <v>2425</v>
      </c>
      <c r="Q97" s="63" t="s">
        <v>2445</v>
      </c>
      <c r="R97" s="63" t="s">
        <v>3483</v>
      </c>
      <c r="S97" s="66" t="s">
        <v>352</v>
      </c>
      <c r="T97" s="66">
        <v>20</v>
      </c>
      <c r="U97" s="63" t="s">
        <v>355</v>
      </c>
      <c r="V97" s="63">
        <v>10082319</v>
      </c>
      <c r="W97" s="66" t="s">
        <v>356</v>
      </c>
      <c r="X97" s="63" t="s">
        <v>2426</v>
      </c>
      <c r="Y97" s="63" t="s">
        <v>2425</v>
      </c>
      <c r="Z97" s="63" t="s">
        <v>361</v>
      </c>
      <c r="AA97" s="63"/>
      <c r="AB97" s="63"/>
      <c r="AC97" s="63"/>
      <c r="AD97" s="63" t="s">
        <v>362</v>
      </c>
      <c r="AE97" s="63" t="s">
        <v>1937</v>
      </c>
      <c r="AF97" s="66">
        <v>1020736146</v>
      </c>
      <c r="AG97" s="66" t="s">
        <v>2140</v>
      </c>
      <c r="AH97" s="63" t="s">
        <v>2141</v>
      </c>
      <c r="AI97" s="63" t="s">
        <v>2359</v>
      </c>
      <c r="AJ97" s="70">
        <v>7500000</v>
      </c>
      <c r="AK97" s="66"/>
      <c r="AL97" s="63"/>
      <c r="AM97" s="66"/>
      <c r="AN97" s="63"/>
      <c r="AO97" s="69">
        <f t="shared" si="10"/>
        <v>7500000</v>
      </c>
      <c r="AP97" s="63" t="s">
        <v>428</v>
      </c>
      <c r="AQ97" s="63" t="s">
        <v>429</v>
      </c>
      <c r="AR97" s="63" t="s">
        <v>2427</v>
      </c>
      <c r="AS97" s="66">
        <v>8</v>
      </c>
      <c r="AT97" s="63"/>
      <c r="AU97" s="66">
        <v>600000</v>
      </c>
      <c r="AV97" s="63">
        <v>0</v>
      </c>
      <c r="AW97" s="71">
        <v>0</v>
      </c>
      <c r="AX97" s="63">
        <v>1.74</v>
      </c>
      <c r="AY97" s="71">
        <f t="shared" si="11"/>
        <v>130499.99999999999</v>
      </c>
      <c r="AZ97" s="63">
        <f t="shared" si="12"/>
        <v>6.26</v>
      </c>
      <c r="BA97" s="71">
        <f t="shared" si="13"/>
        <v>469500</v>
      </c>
      <c r="BB97" s="63">
        <v>0</v>
      </c>
      <c r="BC97" s="66" t="s">
        <v>2451</v>
      </c>
      <c r="BD97" s="68">
        <v>1000000</v>
      </c>
      <c r="BE97" s="68">
        <v>0</v>
      </c>
      <c r="BF97" s="66" t="s">
        <v>436</v>
      </c>
      <c r="BG97" s="66" t="s">
        <v>521</v>
      </c>
      <c r="BH97" s="66" t="s">
        <v>441</v>
      </c>
      <c r="BI97" s="72" t="s">
        <v>2682</v>
      </c>
      <c r="BJ97" s="66" t="s">
        <v>643</v>
      </c>
      <c r="BK97" s="63"/>
      <c r="BL97" s="63"/>
      <c r="BM97" s="63"/>
      <c r="BN97" s="66" t="s">
        <v>734</v>
      </c>
      <c r="BO97" s="66">
        <v>3112022718</v>
      </c>
      <c r="BP97" s="66">
        <v>3147974116</v>
      </c>
      <c r="BQ97" s="66" t="s">
        <v>521</v>
      </c>
      <c r="BR97" s="63" t="s">
        <v>2432</v>
      </c>
      <c r="BS97" s="66" t="s">
        <v>846</v>
      </c>
      <c r="BT97" s="66">
        <v>12</v>
      </c>
      <c r="BU97" s="75">
        <v>45222</v>
      </c>
      <c r="BV97" s="75">
        <v>45587</v>
      </c>
      <c r="BW97" s="66" t="s">
        <v>2435</v>
      </c>
      <c r="BX97" s="75">
        <v>45587</v>
      </c>
      <c r="BY97" s="75" t="s">
        <v>2425</v>
      </c>
      <c r="BZ97" s="75" t="s">
        <v>2425</v>
      </c>
      <c r="CA97" s="75"/>
      <c r="CB97" s="73">
        <v>45474</v>
      </c>
      <c r="CC97" s="73">
        <v>45496</v>
      </c>
      <c r="CD97" s="63" t="s">
        <v>362</v>
      </c>
      <c r="CE97" s="63" t="s">
        <v>1937</v>
      </c>
      <c r="CF97" s="66">
        <v>32624838</v>
      </c>
      <c r="CG97" s="66" t="s">
        <v>938</v>
      </c>
      <c r="CH97" s="72" t="s">
        <v>2682</v>
      </c>
      <c r="CI97" s="66" t="s">
        <v>1099</v>
      </c>
      <c r="CJ97" s="66" t="s">
        <v>441</v>
      </c>
      <c r="CK97" s="66">
        <v>3112022718</v>
      </c>
      <c r="CL97" s="63"/>
      <c r="CM97" s="77" t="s">
        <v>2551</v>
      </c>
      <c r="CN97" s="63" t="s">
        <v>362</v>
      </c>
      <c r="CO97" s="63" t="s">
        <v>1937</v>
      </c>
      <c r="CP97" s="66">
        <v>51696292</v>
      </c>
      <c r="CQ97" s="66" t="s">
        <v>2552</v>
      </c>
      <c r="CR97" s="72" t="s">
        <v>2682</v>
      </c>
      <c r="CS97" s="66" t="s">
        <v>2553</v>
      </c>
      <c r="CT97" s="66" t="s">
        <v>2432</v>
      </c>
      <c r="CU97" s="63"/>
      <c r="CV97" s="66"/>
      <c r="CW97" s="66"/>
      <c r="CX97" s="63"/>
      <c r="CY97" s="63"/>
      <c r="CZ97" s="63"/>
      <c r="DA97" s="63"/>
      <c r="DB97" s="63"/>
      <c r="DC97" s="63"/>
      <c r="DD97" s="63"/>
      <c r="DE97" s="63"/>
      <c r="DF97" s="63"/>
      <c r="DG97" s="63"/>
      <c r="DH97" s="63"/>
      <c r="DI97" s="63"/>
      <c r="DJ97" s="63"/>
      <c r="DK97" s="63"/>
      <c r="DL97" s="63"/>
      <c r="DM97" s="63"/>
      <c r="DN97" s="63"/>
      <c r="DO97" s="63"/>
      <c r="DP97" s="63"/>
      <c r="DQ97" s="63"/>
      <c r="DR97" s="66" t="s">
        <v>362</v>
      </c>
      <c r="DS97" s="66">
        <v>3474106</v>
      </c>
      <c r="DT97" s="63" t="s">
        <v>1937</v>
      </c>
      <c r="DU97" s="66" t="s">
        <v>1463</v>
      </c>
      <c r="DV97" s="74">
        <v>1</v>
      </c>
      <c r="DW97" s="66" t="s">
        <v>2554</v>
      </c>
      <c r="DX97" s="66"/>
      <c r="DY97" s="66">
        <v>3127662026</v>
      </c>
      <c r="DZ97" s="66"/>
      <c r="EA97" s="66" t="s">
        <v>2736</v>
      </c>
      <c r="EB97" s="66" t="s">
        <v>1281</v>
      </c>
      <c r="EC97" s="66" t="s">
        <v>441</v>
      </c>
      <c r="ED97" s="72" t="s">
        <v>2682</v>
      </c>
      <c r="EE97" s="66" t="s">
        <v>1753</v>
      </c>
      <c r="EF97" s="63">
        <v>3474106</v>
      </c>
      <c r="EG97" s="63" t="s">
        <v>1841</v>
      </c>
      <c r="EH97" s="66" t="s">
        <v>1666</v>
      </c>
      <c r="EI97" s="66" t="s">
        <v>1667</v>
      </c>
      <c r="EJ97" s="66">
        <v>519108836</v>
      </c>
      <c r="EK97" s="66">
        <v>25</v>
      </c>
      <c r="EL97" s="66" t="s">
        <v>2888</v>
      </c>
      <c r="EM97" s="66"/>
      <c r="EN97" s="66"/>
      <c r="EO97" s="66"/>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t="s">
        <v>2436</v>
      </c>
      <c r="HY97" s="63" t="s">
        <v>2425</v>
      </c>
      <c r="HZ97" s="63" t="s">
        <v>2437</v>
      </c>
      <c r="IA97" s="63" t="s">
        <v>2425</v>
      </c>
      <c r="IB97" s="63" t="s">
        <v>2425</v>
      </c>
      <c r="IC97" s="63" t="s">
        <v>2425</v>
      </c>
      <c r="ID97" s="63" t="s">
        <v>2438</v>
      </c>
      <c r="IE97" s="63" t="s">
        <v>2425</v>
      </c>
      <c r="IF97" s="63" t="s">
        <v>2425</v>
      </c>
      <c r="IG97" s="63" t="s">
        <v>2425</v>
      </c>
      <c r="IH97" s="63" t="s">
        <v>2425</v>
      </c>
      <c r="II97" s="63" t="s">
        <v>2437</v>
      </c>
      <c r="IJ97" s="63" t="s">
        <v>2437</v>
      </c>
      <c r="IK97" s="63" t="s">
        <v>2437</v>
      </c>
      <c r="IL97" s="63" t="s">
        <v>2437</v>
      </c>
      <c r="IM97" s="63" t="s">
        <v>2425</v>
      </c>
      <c r="IN97" s="63" t="s">
        <v>2425</v>
      </c>
      <c r="IO97" s="63" t="s">
        <v>2437</v>
      </c>
      <c r="IP97" s="63" t="s">
        <v>2425</v>
      </c>
      <c r="IQ97" s="63" t="s">
        <v>2425</v>
      </c>
      <c r="IR97" s="63" t="s">
        <v>2425</v>
      </c>
      <c r="IS97" s="63" t="s">
        <v>2425</v>
      </c>
      <c r="IT97" s="63" t="s">
        <v>2425</v>
      </c>
      <c r="IU97" s="63" t="s">
        <v>2437</v>
      </c>
      <c r="IV97" s="63" t="s">
        <v>2437</v>
      </c>
      <c r="IW97" s="63" t="s">
        <v>2425</v>
      </c>
      <c r="IX97" s="63" t="s">
        <v>2425</v>
      </c>
      <c r="IY97" s="63" t="s">
        <v>2437</v>
      </c>
      <c r="IZ97" s="63" t="s">
        <v>2425</v>
      </c>
      <c r="JA97" s="63" t="s">
        <v>2444</v>
      </c>
      <c r="JB97" s="63" t="s">
        <v>2425</v>
      </c>
      <c r="JC97" s="63" t="s">
        <v>2444</v>
      </c>
      <c r="JD97" s="63" t="s">
        <v>2437</v>
      </c>
      <c r="JE97" s="63" t="s">
        <v>2445</v>
      </c>
      <c r="JF97" s="63"/>
      <c r="JG97" s="63"/>
    </row>
    <row r="98" spans="1:267" s="65" customFormat="1" ht="16.5" customHeight="1" x14ac:dyDescent="0.25">
      <c r="A98" s="80">
        <v>1008</v>
      </c>
      <c r="B98" s="66">
        <v>70549805</v>
      </c>
      <c r="C98" s="63" t="s">
        <v>2919</v>
      </c>
      <c r="D98" s="66">
        <v>1008</v>
      </c>
      <c r="E98" s="64">
        <v>100883</v>
      </c>
      <c r="F98" s="64">
        <v>102104</v>
      </c>
      <c r="G98" s="64">
        <v>209080</v>
      </c>
      <c r="H98" s="64" t="s">
        <v>2431</v>
      </c>
      <c r="I98" s="63" t="s">
        <v>2424</v>
      </c>
      <c r="J98" s="63">
        <v>901114787</v>
      </c>
      <c r="K98" s="63" t="s">
        <v>2868</v>
      </c>
      <c r="L98" s="63"/>
      <c r="M98" s="63"/>
      <c r="N98" s="63" t="s">
        <v>2425</v>
      </c>
      <c r="O98" s="63" t="s">
        <v>2933</v>
      </c>
      <c r="P98" s="63" t="s">
        <v>2425</v>
      </c>
      <c r="Q98" s="63" t="s">
        <v>2445</v>
      </c>
      <c r="R98" s="63" t="s">
        <v>3483</v>
      </c>
      <c r="S98" s="66" t="s">
        <v>352</v>
      </c>
      <c r="T98" s="66">
        <v>20</v>
      </c>
      <c r="U98" s="63" t="s">
        <v>355</v>
      </c>
      <c r="V98" s="63">
        <v>10082341</v>
      </c>
      <c r="W98" s="66" t="s">
        <v>356</v>
      </c>
      <c r="X98" s="63" t="s">
        <v>2426</v>
      </c>
      <c r="Y98" s="63" t="s">
        <v>2425</v>
      </c>
      <c r="Z98" s="63" t="s">
        <v>361</v>
      </c>
      <c r="AA98" s="63"/>
      <c r="AB98" s="63"/>
      <c r="AC98" s="63"/>
      <c r="AD98" s="63" t="s">
        <v>362</v>
      </c>
      <c r="AE98" s="63" t="s">
        <v>1937</v>
      </c>
      <c r="AF98" s="66">
        <v>70549805</v>
      </c>
      <c r="AG98" s="66" t="s">
        <v>2162</v>
      </c>
      <c r="AH98" s="63" t="s">
        <v>2163</v>
      </c>
      <c r="AI98" s="63" t="s">
        <v>2371</v>
      </c>
      <c r="AJ98" s="70">
        <v>1800000</v>
      </c>
      <c r="AK98" s="66"/>
      <c r="AL98" s="63"/>
      <c r="AM98" s="66"/>
      <c r="AN98" s="63"/>
      <c r="AO98" s="69">
        <f t="shared" si="10"/>
        <v>1800000</v>
      </c>
      <c r="AP98" s="63" t="s">
        <v>428</v>
      </c>
      <c r="AQ98" s="63" t="s">
        <v>429</v>
      </c>
      <c r="AR98" s="63" t="s">
        <v>2427</v>
      </c>
      <c r="AS98" s="66">
        <v>10</v>
      </c>
      <c r="AT98" s="63"/>
      <c r="AU98" s="66">
        <v>180000</v>
      </c>
      <c r="AV98" s="63">
        <v>0</v>
      </c>
      <c r="AW98" s="71">
        <v>0</v>
      </c>
      <c r="AX98" s="63">
        <v>1.74</v>
      </c>
      <c r="AY98" s="71">
        <f t="shared" si="11"/>
        <v>31319.999999999996</v>
      </c>
      <c r="AZ98" s="63">
        <f t="shared" si="12"/>
        <v>8.26</v>
      </c>
      <c r="BA98" s="71">
        <f t="shared" si="13"/>
        <v>148680</v>
      </c>
      <c r="BB98" s="63">
        <v>0</v>
      </c>
      <c r="BC98" s="66" t="s">
        <v>2451</v>
      </c>
      <c r="BD98" s="68">
        <v>1000000</v>
      </c>
      <c r="BE98" s="68">
        <v>0</v>
      </c>
      <c r="BF98" s="66" t="s">
        <v>436</v>
      </c>
      <c r="BG98" s="66" t="s">
        <v>2623</v>
      </c>
      <c r="BH98" s="66" t="s">
        <v>441</v>
      </c>
      <c r="BI98" s="72" t="s">
        <v>2682</v>
      </c>
      <c r="BJ98" s="66" t="s">
        <v>763</v>
      </c>
      <c r="BK98" s="63"/>
      <c r="BL98" s="63"/>
      <c r="BM98" s="63"/>
      <c r="BN98" s="66" t="s">
        <v>764</v>
      </c>
      <c r="BO98" s="66"/>
      <c r="BP98" s="66">
        <v>3022186910</v>
      </c>
      <c r="BQ98" s="66" t="s">
        <v>2623</v>
      </c>
      <c r="BR98" s="63" t="s">
        <v>2432</v>
      </c>
      <c r="BS98" s="66" t="s">
        <v>846</v>
      </c>
      <c r="BT98" s="66">
        <v>12</v>
      </c>
      <c r="BU98" s="75">
        <v>45313</v>
      </c>
      <c r="BV98" s="75">
        <v>45678</v>
      </c>
      <c r="BW98" s="66" t="s">
        <v>2435</v>
      </c>
      <c r="BX98" s="75">
        <v>45678</v>
      </c>
      <c r="BY98" s="75" t="s">
        <v>2425</v>
      </c>
      <c r="BZ98" s="75" t="s">
        <v>2425</v>
      </c>
      <c r="CA98" s="75"/>
      <c r="CB98" s="73">
        <v>45474</v>
      </c>
      <c r="CC98" s="73">
        <v>45495</v>
      </c>
      <c r="CD98" s="63" t="s">
        <v>362</v>
      </c>
      <c r="CE98" s="63" t="s">
        <v>1937</v>
      </c>
      <c r="CF98" s="66">
        <v>1037665148</v>
      </c>
      <c r="CG98" s="66" t="s">
        <v>960</v>
      </c>
      <c r="CH98" s="72" t="s">
        <v>2682</v>
      </c>
      <c r="CI98" s="66" t="s">
        <v>1123</v>
      </c>
      <c r="CJ98" s="66" t="s">
        <v>441</v>
      </c>
      <c r="CK98" s="66">
        <v>3008250569</v>
      </c>
      <c r="CL98" s="63"/>
      <c r="CM98" s="77" t="s">
        <v>2624</v>
      </c>
      <c r="CN98" s="66" t="s">
        <v>362</v>
      </c>
      <c r="CO98" s="63" t="s">
        <v>1937</v>
      </c>
      <c r="CP98" s="66">
        <v>1037588169</v>
      </c>
      <c r="CQ98" s="66" t="s">
        <v>1212</v>
      </c>
      <c r="CR98" s="72" t="s">
        <v>2682</v>
      </c>
      <c r="CS98" s="66" t="s">
        <v>1123</v>
      </c>
      <c r="CT98" s="66" t="s">
        <v>441</v>
      </c>
      <c r="CU98" s="63"/>
      <c r="CV98" s="66">
        <v>3016968394</v>
      </c>
      <c r="CW98" s="66" t="s">
        <v>1258</v>
      </c>
      <c r="CX98" s="63"/>
      <c r="CY98" s="63"/>
      <c r="CZ98" s="63"/>
      <c r="DA98" s="63"/>
      <c r="DB98" s="63"/>
      <c r="DC98" s="63"/>
      <c r="DD98" s="63"/>
      <c r="DE98" s="63"/>
      <c r="DF98" s="63"/>
      <c r="DG98" s="63"/>
      <c r="DH98" s="63"/>
      <c r="DI98" s="63"/>
      <c r="DJ98" s="63"/>
      <c r="DK98" s="63"/>
      <c r="DL98" s="63"/>
      <c r="DM98" s="63"/>
      <c r="DN98" s="63"/>
      <c r="DO98" s="63"/>
      <c r="DP98" s="63"/>
      <c r="DQ98" s="63"/>
      <c r="DR98" s="66" t="s">
        <v>362</v>
      </c>
      <c r="DS98" s="66">
        <v>60279671</v>
      </c>
      <c r="DT98" s="63" t="s">
        <v>1937</v>
      </c>
      <c r="DU98" s="66" t="s">
        <v>1506</v>
      </c>
      <c r="DV98" s="74">
        <v>1</v>
      </c>
      <c r="DW98" s="66" t="s">
        <v>1478</v>
      </c>
      <c r="DX98" s="66"/>
      <c r="DY98" s="66">
        <v>3175106149</v>
      </c>
      <c r="DZ98" s="66"/>
      <c r="EA98" s="66" t="s">
        <v>2745</v>
      </c>
      <c r="EB98" s="66" t="s">
        <v>1281</v>
      </c>
      <c r="EC98" s="66" t="s">
        <v>441</v>
      </c>
      <c r="ED98" s="72" t="s">
        <v>2682</v>
      </c>
      <c r="EE98" s="66" t="s">
        <v>1769</v>
      </c>
      <c r="EF98" s="63">
        <v>60279671</v>
      </c>
      <c r="EG98" s="63" t="s">
        <v>1841</v>
      </c>
      <c r="EH98" s="66" t="s">
        <v>1666</v>
      </c>
      <c r="EI98" s="66" t="s">
        <v>1667</v>
      </c>
      <c r="EJ98" s="66">
        <v>83456791274</v>
      </c>
      <c r="EK98" s="66">
        <v>30</v>
      </c>
      <c r="EL98" s="66" t="s">
        <v>2888</v>
      </c>
      <c r="EM98" s="66"/>
      <c r="EN98" s="66"/>
      <c r="EO98" s="66"/>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t="s">
        <v>2436</v>
      </c>
      <c r="HY98" s="63" t="s">
        <v>2425</v>
      </c>
      <c r="HZ98" s="63" t="s">
        <v>2437</v>
      </c>
      <c r="IA98" s="63" t="s">
        <v>2425</v>
      </c>
      <c r="IB98" s="63" t="s">
        <v>2425</v>
      </c>
      <c r="IC98" s="63" t="s">
        <v>2425</v>
      </c>
      <c r="ID98" s="63" t="s">
        <v>2438</v>
      </c>
      <c r="IE98" s="63" t="s">
        <v>2425</v>
      </c>
      <c r="IF98" s="63" t="s">
        <v>2425</v>
      </c>
      <c r="IG98" s="63" t="s">
        <v>2425</v>
      </c>
      <c r="IH98" s="63" t="s">
        <v>2425</v>
      </c>
      <c r="II98" s="63" t="s">
        <v>2437</v>
      </c>
      <c r="IJ98" s="63" t="s">
        <v>2437</v>
      </c>
      <c r="IK98" s="63" t="s">
        <v>2437</v>
      </c>
      <c r="IL98" s="63" t="s">
        <v>2437</v>
      </c>
      <c r="IM98" s="63" t="s">
        <v>2425</v>
      </c>
      <c r="IN98" s="63" t="s">
        <v>2425</v>
      </c>
      <c r="IO98" s="63" t="s">
        <v>2437</v>
      </c>
      <c r="IP98" s="63" t="s">
        <v>2425</v>
      </c>
      <c r="IQ98" s="63" t="s">
        <v>2425</v>
      </c>
      <c r="IR98" s="63" t="s">
        <v>2425</v>
      </c>
      <c r="IS98" s="63" t="s">
        <v>2425</v>
      </c>
      <c r="IT98" s="63" t="s">
        <v>2437</v>
      </c>
      <c r="IU98" s="63" t="s">
        <v>2437</v>
      </c>
      <c r="IV98" s="63" t="s">
        <v>2437</v>
      </c>
      <c r="IW98" s="63" t="s">
        <v>2425</v>
      </c>
      <c r="IX98" s="63" t="s">
        <v>2425</v>
      </c>
      <c r="IY98" s="63" t="s">
        <v>2437</v>
      </c>
      <c r="IZ98" s="63" t="s">
        <v>2425</v>
      </c>
      <c r="JA98" s="63" t="s">
        <v>2437</v>
      </c>
      <c r="JB98" s="63" t="s">
        <v>2425</v>
      </c>
      <c r="JC98" s="63" t="s">
        <v>2444</v>
      </c>
      <c r="JD98" s="63" t="s">
        <v>2437</v>
      </c>
      <c r="JE98" s="63" t="s">
        <v>2445</v>
      </c>
      <c r="JF98" s="63"/>
      <c r="JG98" s="63"/>
    </row>
    <row r="99" spans="1:267" s="65" customFormat="1" ht="16.5" customHeight="1" x14ac:dyDescent="0.25">
      <c r="A99" s="71">
        <v>806</v>
      </c>
      <c r="B99" s="63">
        <v>1152453632</v>
      </c>
      <c r="C99" s="63" t="s">
        <v>2919</v>
      </c>
      <c r="D99" s="63">
        <v>806</v>
      </c>
      <c r="E99" s="64">
        <v>100738</v>
      </c>
      <c r="F99" s="64">
        <v>102042</v>
      </c>
      <c r="G99" s="64">
        <v>209018</v>
      </c>
      <c r="H99" s="64" t="s">
        <v>2430</v>
      </c>
      <c r="I99" s="63" t="s">
        <v>2424</v>
      </c>
      <c r="J99" s="63">
        <v>901114787</v>
      </c>
      <c r="K99" s="63" t="s">
        <v>2868</v>
      </c>
      <c r="L99" s="63"/>
      <c r="M99" s="63"/>
      <c r="N99" s="63" t="s">
        <v>2425</v>
      </c>
      <c r="O99" s="63" t="s">
        <v>2947</v>
      </c>
      <c r="P99" s="63" t="s">
        <v>2425</v>
      </c>
      <c r="Q99" s="63" t="s">
        <v>2445</v>
      </c>
      <c r="R99" s="63" t="s">
        <v>3483</v>
      </c>
      <c r="S99" s="63" t="s">
        <v>352</v>
      </c>
      <c r="T99" s="66">
        <v>20</v>
      </c>
      <c r="U99" s="63" t="s">
        <v>355</v>
      </c>
      <c r="V99" s="63">
        <v>10082406</v>
      </c>
      <c r="W99" s="63" t="s">
        <v>356</v>
      </c>
      <c r="X99" s="63" t="s">
        <v>2425</v>
      </c>
      <c r="Y99" s="63" t="s">
        <v>2425</v>
      </c>
      <c r="Z99" s="63" t="s">
        <v>361</v>
      </c>
      <c r="AA99" s="63"/>
      <c r="AB99" s="63"/>
      <c r="AC99" s="63"/>
      <c r="AD99" s="63" t="s">
        <v>362</v>
      </c>
      <c r="AE99" s="63" t="s">
        <v>1937</v>
      </c>
      <c r="AF99" s="63">
        <v>1152453632</v>
      </c>
      <c r="AG99" s="63" t="s">
        <v>2203</v>
      </c>
      <c r="AH99" s="63" t="s">
        <v>2011</v>
      </c>
      <c r="AI99" s="63" t="s">
        <v>2393</v>
      </c>
      <c r="AJ99" s="68">
        <v>2100000</v>
      </c>
      <c r="AK99" s="63">
        <v>0</v>
      </c>
      <c r="AL99" s="63">
        <v>0</v>
      </c>
      <c r="AM99" s="63">
        <v>0</v>
      </c>
      <c r="AN99" s="63">
        <v>0</v>
      </c>
      <c r="AO99" s="69">
        <f t="shared" si="10"/>
        <v>2100000</v>
      </c>
      <c r="AP99" s="63" t="s">
        <v>428</v>
      </c>
      <c r="AQ99" s="63" t="s">
        <v>429</v>
      </c>
      <c r="AR99" s="63" t="s">
        <v>2427</v>
      </c>
      <c r="AS99" s="63">
        <v>8</v>
      </c>
      <c r="AT99" s="63">
        <v>0</v>
      </c>
      <c r="AU99" s="63">
        <v>168000</v>
      </c>
      <c r="AV99" s="63">
        <v>0</v>
      </c>
      <c r="AW99" s="71">
        <v>0</v>
      </c>
      <c r="AX99" s="63">
        <v>1.74</v>
      </c>
      <c r="AY99" s="71">
        <f t="shared" si="11"/>
        <v>36540</v>
      </c>
      <c r="AZ99" s="63">
        <f t="shared" si="12"/>
        <v>6.26</v>
      </c>
      <c r="BA99" s="71">
        <f t="shared" si="13"/>
        <v>131460</v>
      </c>
      <c r="BB99" s="63">
        <v>0</v>
      </c>
      <c r="BC99" s="66" t="s">
        <v>2451</v>
      </c>
      <c r="BD99" s="68">
        <v>1000000</v>
      </c>
      <c r="BE99" s="68">
        <v>0</v>
      </c>
      <c r="BF99" s="63" t="s">
        <v>436</v>
      </c>
      <c r="BG99" s="63" t="s">
        <v>595</v>
      </c>
      <c r="BH99" s="63" t="s">
        <v>441</v>
      </c>
      <c r="BI99" s="72" t="s">
        <v>2682</v>
      </c>
      <c r="BJ99" s="63" t="s">
        <v>620</v>
      </c>
      <c r="BK99" s="63"/>
      <c r="BL99" s="63"/>
      <c r="BM99" s="63"/>
      <c r="BN99" s="63" t="s">
        <v>837</v>
      </c>
      <c r="BO99" s="63"/>
      <c r="BP99" s="63">
        <v>3017677952</v>
      </c>
      <c r="BQ99" s="63" t="s">
        <v>595</v>
      </c>
      <c r="BR99" s="63" t="s">
        <v>2432</v>
      </c>
      <c r="BS99" s="63" t="s">
        <v>846</v>
      </c>
      <c r="BT99" s="63">
        <v>12</v>
      </c>
      <c r="BU99" s="73">
        <v>44987</v>
      </c>
      <c r="BV99" s="73">
        <v>45717</v>
      </c>
      <c r="BW99" s="63" t="s">
        <v>2435</v>
      </c>
      <c r="BX99" s="73">
        <v>45717</v>
      </c>
      <c r="BY99" s="73" t="s">
        <v>2425</v>
      </c>
      <c r="BZ99" s="73" t="s">
        <v>2425</v>
      </c>
      <c r="CA99" s="73"/>
      <c r="CB99" s="73">
        <v>45474</v>
      </c>
      <c r="CC99" s="73">
        <v>45475</v>
      </c>
      <c r="CD99" s="63" t="s">
        <v>362</v>
      </c>
      <c r="CE99" s="63" t="s">
        <v>1937</v>
      </c>
      <c r="CF99" s="63">
        <v>70567945</v>
      </c>
      <c r="CG99" s="63" t="s">
        <v>1016</v>
      </c>
      <c r="CH99" s="72" t="s">
        <v>2682</v>
      </c>
      <c r="CI99" s="63" t="s">
        <v>1179</v>
      </c>
      <c r="CJ99" s="63" t="s">
        <v>441</v>
      </c>
      <c r="CK99" s="63">
        <v>3116235836</v>
      </c>
      <c r="CL99" s="63"/>
      <c r="CM99" s="77" t="s">
        <v>2703</v>
      </c>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6" t="s">
        <v>362</v>
      </c>
      <c r="DS99" s="63">
        <v>1017199415</v>
      </c>
      <c r="DT99" s="63" t="s">
        <v>1937</v>
      </c>
      <c r="DU99" s="63" t="s">
        <v>1647</v>
      </c>
      <c r="DV99" s="74">
        <v>1</v>
      </c>
      <c r="DW99" s="63" t="s">
        <v>1648</v>
      </c>
      <c r="DX99" s="63">
        <v>3148285992</v>
      </c>
      <c r="DY99" s="63">
        <v>3148285992</v>
      </c>
      <c r="DZ99" s="63">
        <v>3148285992</v>
      </c>
      <c r="EA99" s="63" t="s">
        <v>2795</v>
      </c>
      <c r="EB99" s="63" t="s">
        <v>1281</v>
      </c>
      <c r="EC99" s="63" t="s">
        <v>481</v>
      </c>
      <c r="ED99" s="72" t="s">
        <v>2685</v>
      </c>
      <c r="EE99" s="63" t="s">
        <v>1825</v>
      </c>
      <c r="EF99" s="63">
        <v>1017199415</v>
      </c>
      <c r="EG99" s="63" t="s">
        <v>1841</v>
      </c>
      <c r="EH99" s="63" t="s">
        <v>1666</v>
      </c>
      <c r="EI99" s="63" t="s">
        <v>1667</v>
      </c>
      <c r="EJ99" s="63">
        <v>58081032821</v>
      </c>
      <c r="EK99" s="63">
        <v>10</v>
      </c>
      <c r="EL99" s="66" t="s">
        <v>2885</v>
      </c>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t="s">
        <v>2436</v>
      </c>
      <c r="HY99" s="63" t="s">
        <v>2425</v>
      </c>
      <c r="HZ99" s="63" t="s">
        <v>2437</v>
      </c>
      <c r="IA99" s="63" t="s">
        <v>2425</v>
      </c>
      <c r="IB99" s="63" t="s">
        <v>2425</v>
      </c>
      <c r="IC99" s="63" t="s">
        <v>2425</v>
      </c>
      <c r="ID99" s="63" t="s">
        <v>2438</v>
      </c>
      <c r="IE99" s="63" t="s">
        <v>2425</v>
      </c>
      <c r="IF99" s="63" t="s">
        <v>2425</v>
      </c>
      <c r="IG99" s="63" t="s">
        <v>2425</v>
      </c>
      <c r="IH99" s="63" t="s">
        <v>2425</v>
      </c>
      <c r="II99" s="63" t="s">
        <v>2437</v>
      </c>
      <c r="IJ99" s="63" t="s">
        <v>2437</v>
      </c>
      <c r="IK99" s="63" t="s">
        <v>2437</v>
      </c>
      <c r="IL99" s="63" t="s">
        <v>2437</v>
      </c>
      <c r="IM99" s="63" t="s">
        <v>2425</v>
      </c>
      <c r="IN99" s="63" t="s">
        <v>2425</v>
      </c>
      <c r="IO99" s="63" t="s">
        <v>2437</v>
      </c>
      <c r="IP99" s="63" t="s">
        <v>2425</v>
      </c>
      <c r="IQ99" s="63" t="s">
        <v>2425</v>
      </c>
      <c r="IR99" s="63" t="s">
        <v>2425</v>
      </c>
      <c r="IS99" s="63" t="s">
        <v>2425</v>
      </c>
      <c r="IT99" s="63" t="s">
        <v>2437</v>
      </c>
      <c r="IU99" s="63" t="s">
        <v>2437</v>
      </c>
      <c r="IV99" s="63" t="s">
        <v>2437</v>
      </c>
      <c r="IW99" s="63" t="s">
        <v>2425</v>
      </c>
      <c r="IX99" s="63" t="s">
        <v>2425</v>
      </c>
      <c r="IY99" s="63" t="s">
        <v>2437</v>
      </c>
      <c r="IZ99" s="63" t="s">
        <v>2425</v>
      </c>
      <c r="JA99" s="63" t="s">
        <v>2437</v>
      </c>
      <c r="JB99" s="63" t="s">
        <v>2425</v>
      </c>
      <c r="JC99" s="63" t="s">
        <v>2444</v>
      </c>
      <c r="JD99" s="63" t="s">
        <v>2437</v>
      </c>
      <c r="JE99" s="63" t="s">
        <v>2445</v>
      </c>
      <c r="JF99" s="63"/>
      <c r="JG99" s="63"/>
    </row>
    <row r="100" spans="1:267" s="65" customFormat="1" ht="16.5" customHeight="1" x14ac:dyDescent="0.25">
      <c r="A100" s="80">
        <v>813</v>
      </c>
      <c r="B100" s="66">
        <v>43069289</v>
      </c>
      <c r="C100" s="63" t="s">
        <v>2919</v>
      </c>
      <c r="D100" s="66">
        <v>813</v>
      </c>
      <c r="E100" s="64">
        <v>100740</v>
      </c>
      <c r="F100" s="64">
        <v>102044</v>
      </c>
      <c r="G100" s="64">
        <v>209020</v>
      </c>
      <c r="H100" s="64" t="s">
        <v>2430</v>
      </c>
      <c r="I100" s="63" t="s">
        <v>2424</v>
      </c>
      <c r="J100" s="63">
        <v>901114787</v>
      </c>
      <c r="K100" s="63" t="s">
        <v>2868</v>
      </c>
      <c r="L100" s="63"/>
      <c r="M100" s="63"/>
      <c r="N100" s="63" t="s">
        <v>2425</v>
      </c>
      <c r="O100" s="63" t="s">
        <v>2947</v>
      </c>
      <c r="P100" s="63" t="s">
        <v>2425</v>
      </c>
      <c r="Q100" s="63" t="s">
        <v>2445</v>
      </c>
      <c r="R100" s="63" t="s">
        <v>3483</v>
      </c>
      <c r="S100" s="66" t="s">
        <v>352</v>
      </c>
      <c r="T100" s="66">
        <v>20</v>
      </c>
      <c r="U100" s="63" t="s">
        <v>355</v>
      </c>
      <c r="V100" s="63">
        <v>10082287</v>
      </c>
      <c r="W100" s="66" t="s">
        <v>356</v>
      </c>
      <c r="X100" s="63" t="s">
        <v>2425</v>
      </c>
      <c r="Y100" s="63" t="s">
        <v>2425</v>
      </c>
      <c r="Z100" s="63" t="s">
        <v>361</v>
      </c>
      <c r="AA100" s="63"/>
      <c r="AB100" s="63"/>
      <c r="AC100" s="63"/>
      <c r="AD100" s="63" t="s">
        <v>362</v>
      </c>
      <c r="AE100" s="63" t="s">
        <v>1937</v>
      </c>
      <c r="AF100" s="66">
        <v>43069289</v>
      </c>
      <c r="AG100" s="66" t="s">
        <v>2097</v>
      </c>
      <c r="AH100" s="63" t="s">
        <v>2098</v>
      </c>
      <c r="AI100" s="63" t="s">
        <v>2336</v>
      </c>
      <c r="AJ100" s="70">
        <v>1112800</v>
      </c>
      <c r="AK100" s="66"/>
      <c r="AL100" s="63"/>
      <c r="AM100" s="66"/>
      <c r="AN100" s="63"/>
      <c r="AO100" s="69">
        <f t="shared" si="10"/>
        <v>1112800</v>
      </c>
      <c r="AP100" s="63" t="s">
        <v>428</v>
      </c>
      <c r="AQ100" s="63" t="s">
        <v>433</v>
      </c>
      <c r="AR100" s="63" t="s">
        <v>2427</v>
      </c>
      <c r="AS100" s="66">
        <v>10</v>
      </c>
      <c r="AT100" s="63"/>
      <c r="AU100" s="66">
        <v>111280</v>
      </c>
      <c r="AV100" s="63">
        <v>0</v>
      </c>
      <c r="AW100" s="71">
        <v>0</v>
      </c>
      <c r="AX100" s="63">
        <v>1.74</v>
      </c>
      <c r="AY100" s="71">
        <f t="shared" si="11"/>
        <v>19362.719999999998</v>
      </c>
      <c r="AZ100" s="63">
        <f t="shared" si="12"/>
        <v>8.26</v>
      </c>
      <c r="BA100" s="71">
        <f t="shared" si="13"/>
        <v>91917.28</v>
      </c>
      <c r="BB100" s="63">
        <v>0</v>
      </c>
      <c r="BC100" s="66" t="s">
        <v>2451</v>
      </c>
      <c r="BD100" s="68">
        <v>1000000</v>
      </c>
      <c r="BE100" s="68">
        <v>0</v>
      </c>
      <c r="BF100" s="66" t="s">
        <v>437</v>
      </c>
      <c r="BG100" s="66" t="s">
        <v>495</v>
      </c>
      <c r="BH100" s="66" t="s">
        <v>441</v>
      </c>
      <c r="BI100" s="72" t="s">
        <v>2682</v>
      </c>
      <c r="BJ100" s="66" t="s">
        <v>640</v>
      </c>
      <c r="BK100" s="63"/>
      <c r="BL100" s="63"/>
      <c r="BM100" s="63"/>
      <c r="BN100" s="66" t="s">
        <v>694</v>
      </c>
      <c r="BO100" s="66"/>
      <c r="BP100" s="66">
        <v>3137596755</v>
      </c>
      <c r="BQ100" s="66" t="s">
        <v>495</v>
      </c>
      <c r="BR100" s="63" t="s">
        <v>2432</v>
      </c>
      <c r="BS100" s="66" t="s">
        <v>846</v>
      </c>
      <c r="BT100" s="66">
        <v>12</v>
      </c>
      <c r="BU100" s="75">
        <v>44995</v>
      </c>
      <c r="BV100" s="75">
        <v>45725</v>
      </c>
      <c r="BW100" s="66" t="s">
        <v>2435</v>
      </c>
      <c r="BX100" s="75">
        <v>45725</v>
      </c>
      <c r="BY100" s="75" t="s">
        <v>2425</v>
      </c>
      <c r="BZ100" s="75" t="s">
        <v>2425</v>
      </c>
      <c r="CA100" s="75"/>
      <c r="CB100" s="73">
        <v>45474</v>
      </c>
      <c r="CC100" s="73">
        <v>45483</v>
      </c>
      <c r="CD100" s="63" t="s">
        <v>362</v>
      </c>
      <c r="CE100" s="63" t="s">
        <v>1937</v>
      </c>
      <c r="CF100" s="66">
        <v>43186658</v>
      </c>
      <c r="CG100" s="66" t="s">
        <v>907</v>
      </c>
      <c r="CH100" s="72" t="s">
        <v>2682</v>
      </c>
      <c r="CI100" s="66" t="s">
        <v>1074</v>
      </c>
      <c r="CJ100" s="66" t="s">
        <v>441</v>
      </c>
      <c r="CK100" s="66">
        <v>3217235822</v>
      </c>
      <c r="CL100" s="63"/>
      <c r="CM100" s="77" t="s">
        <v>2560</v>
      </c>
      <c r="CN100" s="66" t="s">
        <v>362</v>
      </c>
      <c r="CO100" s="63" t="s">
        <v>1937</v>
      </c>
      <c r="CP100" s="66">
        <v>1017200595</v>
      </c>
      <c r="CQ100" s="66" t="s">
        <v>1199</v>
      </c>
      <c r="CR100" s="72" t="s">
        <v>2682</v>
      </c>
      <c r="CS100" s="66" t="s">
        <v>1241</v>
      </c>
      <c r="CT100" s="66" t="s">
        <v>441</v>
      </c>
      <c r="CU100" s="63"/>
      <c r="CV100" s="66">
        <v>3183540203</v>
      </c>
      <c r="CW100" s="66" t="s">
        <v>1242</v>
      </c>
      <c r="CX100" s="63"/>
      <c r="CY100" s="63"/>
      <c r="CZ100" s="63"/>
      <c r="DA100" s="63"/>
      <c r="DB100" s="63"/>
      <c r="DC100" s="63"/>
      <c r="DD100" s="63"/>
      <c r="DE100" s="63"/>
      <c r="DF100" s="63"/>
      <c r="DG100" s="63"/>
      <c r="DH100" s="63"/>
      <c r="DI100" s="63"/>
      <c r="DJ100" s="63"/>
      <c r="DK100" s="63"/>
      <c r="DL100" s="63"/>
      <c r="DM100" s="63"/>
      <c r="DN100" s="63"/>
      <c r="DO100" s="63"/>
      <c r="DP100" s="63"/>
      <c r="DQ100" s="63"/>
      <c r="DR100" s="66" t="s">
        <v>362</v>
      </c>
      <c r="DS100" s="66">
        <v>32331834</v>
      </c>
      <c r="DT100" s="63" t="s">
        <v>1937</v>
      </c>
      <c r="DU100" s="66" t="s">
        <v>1404</v>
      </c>
      <c r="DV100" s="74">
        <v>1</v>
      </c>
      <c r="DW100" s="66" t="s">
        <v>1405</v>
      </c>
      <c r="DX100" s="66">
        <v>3117680480</v>
      </c>
      <c r="DY100" s="66">
        <v>3015399401</v>
      </c>
      <c r="DZ100" s="66">
        <v>3054681313</v>
      </c>
      <c r="EA100" s="66" t="s">
        <v>1406</v>
      </c>
      <c r="EB100" s="66" t="s">
        <v>1281</v>
      </c>
      <c r="EC100" s="66" t="s">
        <v>441</v>
      </c>
      <c r="ED100" s="72" t="s">
        <v>2682</v>
      </c>
      <c r="EE100" s="66" t="s">
        <v>1727</v>
      </c>
      <c r="EF100" s="63">
        <v>32331834</v>
      </c>
      <c r="EG100" s="63" t="s">
        <v>1841</v>
      </c>
      <c r="EH100" s="66" t="s">
        <v>1679</v>
      </c>
      <c r="EI100" s="66" t="s">
        <v>1667</v>
      </c>
      <c r="EJ100" s="66">
        <v>24123630379</v>
      </c>
      <c r="EK100" s="66">
        <v>16</v>
      </c>
      <c r="EL100" s="66" t="s">
        <v>2886</v>
      </c>
      <c r="EM100" s="66"/>
      <c r="EN100" s="66"/>
      <c r="EO100" s="66"/>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t="s">
        <v>2436</v>
      </c>
      <c r="HY100" s="63" t="s">
        <v>2425</v>
      </c>
      <c r="HZ100" s="63" t="s">
        <v>2437</v>
      </c>
      <c r="IA100" s="63" t="s">
        <v>2425</v>
      </c>
      <c r="IB100" s="63" t="s">
        <v>2425</v>
      </c>
      <c r="IC100" s="63" t="s">
        <v>2425</v>
      </c>
      <c r="ID100" s="63" t="s">
        <v>2438</v>
      </c>
      <c r="IE100" s="63" t="s">
        <v>2425</v>
      </c>
      <c r="IF100" s="63" t="s">
        <v>2425</v>
      </c>
      <c r="IG100" s="63" t="s">
        <v>2425</v>
      </c>
      <c r="IH100" s="63" t="s">
        <v>2425</v>
      </c>
      <c r="II100" s="63" t="s">
        <v>2437</v>
      </c>
      <c r="IJ100" s="63" t="s">
        <v>2437</v>
      </c>
      <c r="IK100" s="63" t="s">
        <v>2437</v>
      </c>
      <c r="IL100" s="63" t="s">
        <v>2437</v>
      </c>
      <c r="IM100" s="63" t="s">
        <v>2425</v>
      </c>
      <c r="IN100" s="63" t="s">
        <v>2425</v>
      </c>
      <c r="IO100" s="63" t="s">
        <v>2437</v>
      </c>
      <c r="IP100" s="63" t="s">
        <v>2425</v>
      </c>
      <c r="IQ100" s="63" t="s">
        <v>2425</v>
      </c>
      <c r="IR100" s="63" t="s">
        <v>2425</v>
      </c>
      <c r="IS100" s="63" t="s">
        <v>2425</v>
      </c>
      <c r="IT100" s="63" t="s">
        <v>2425</v>
      </c>
      <c r="IU100" s="63" t="s">
        <v>2437</v>
      </c>
      <c r="IV100" s="63" t="s">
        <v>2437</v>
      </c>
      <c r="IW100" s="63" t="s">
        <v>2425</v>
      </c>
      <c r="IX100" s="63" t="s">
        <v>2425</v>
      </c>
      <c r="IY100" s="63" t="s">
        <v>2437</v>
      </c>
      <c r="IZ100" s="63" t="s">
        <v>2425</v>
      </c>
      <c r="JA100" s="63" t="s">
        <v>2437</v>
      </c>
      <c r="JB100" s="63" t="s">
        <v>2425</v>
      </c>
      <c r="JC100" s="63" t="s">
        <v>2444</v>
      </c>
      <c r="JD100" s="63" t="s">
        <v>2437</v>
      </c>
      <c r="JE100" s="63" t="s">
        <v>2445</v>
      </c>
      <c r="JF100" s="63"/>
      <c r="JG100" s="63"/>
    </row>
    <row r="101" spans="1:267" s="65" customFormat="1" ht="16.5" customHeight="1" x14ac:dyDescent="0.25">
      <c r="A101" s="80">
        <v>986</v>
      </c>
      <c r="B101" s="66">
        <v>1018470338</v>
      </c>
      <c r="C101" s="63" t="s">
        <v>2919</v>
      </c>
      <c r="D101" s="66">
        <v>986</v>
      </c>
      <c r="E101" s="64">
        <v>100796</v>
      </c>
      <c r="F101" s="64">
        <v>102100</v>
      </c>
      <c r="G101" s="64">
        <v>209076</v>
      </c>
      <c r="H101" s="64" t="s">
        <v>2430</v>
      </c>
      <c r="I101" s="63" t="s">
        <v>2424</v>
      </c>
      <c r="J101" s="63">
        <v>901114787</v>
      </c>
      <c r="K101" s="63" t="s">
        <v>2868</v>
      </c>
      <c r="L101" s="63"/>
      <c r="M101" s="63"/>
      <c r="N101" s="63" t="s">
        <v>2425</v>
      </c>
      <c r="O101" s="63" t="s">
        <v>2947</v>
      </c>
      <c r="P101" s="63" t="s">
        <v>2425</v>
      </c>
      <c r="Q101" s="63" t="s">
        <v>2445</v>
      </c>
      <c r="R101" s="63" t="s">
        <v>3483</v>
      </c>
      <c r="S101" s="66" t="s">
        <v>352</v>
      </c>
      <c r="T101" s="66">
        <v>20</v>
      </c>
      <c r="U101" s="63" t="s">
        <v>355</v>
      </c>
      <c r="V101" s="63">
        <v>10082338</v>
      </c>
      <c r="W101" s="66" t="s">
        <v>356</v>
      </c>
      <c r="X101" s="63" t="s">
        <v>2425</v>
      </c>
      <c r="Y101" s="63" t="s">
        <v>2425</v>
      </c>
      <c r="Z101" s="63" t="s">
        <v>361</v>
      </c>
      <c r="AA101" s="63"/>
      <c r="AB101" s="63"/>
      <c r="AC101" s="63"/>
      <c r="AD101" s="63" t="s">
        <v>362</v>
      </c>
      <c r="AE101" s="63" t="s">
        <v>1937</v>
      </c>
      <c r="AF101" s="66">
        <v>1018470338</v>
      </c>
      <c r="AG101" s="66" t="s">
        <v>2160</v>
      </c>
      <c r="AH101" s="63" t="s">
        <v>2161</v>
      </c>
      <c r="AI101" s="63" t="s">
        <v>2370</v>
      </c>
      <c r="AJ101" s="70">
        <v>2100000</v>
      </c>
      <c r="AK101" s="79"/>
      <c r="AL101" s="63"/>
      <c r="AM101" s="66"/>
      <c r="AN101" s="63"/>
      <c r="AO101" s="69">
        <f t="shared" si="10"/>
        <v>2100000</v>
      </c>
      <c r="AP101" s="63" t="s">
        <v>428</v>
      </c>
      <c r="AQ101" s="63" t="s">
        <v>429</v>
      </c>
      <c r="AR101" s="63" t="s">
        <v>2427</v>
      </c>
      <c r="AS101" s="66">
        <v>10</v>
      </c>
      <c r="AT101" s="74">
        <v>0.11</v>
      </c>
      <c r="AU101" s="66">
        <v>210000</v>
      </c>
      <c r="AV101" s="63">
        <v>0</v>
      </c>
      <c r="AW101" s="71">
        <v>0</v>
      </c>
      <c r="AX101" s="63">
        <v>1.74</v>
      </c>
      <c r="AY101" s="71">
        <f t="shared" si="11"/>
        <v>36540</v>
      </c>
      <c r="AZ101" s="63">
        <f t="shared" si="12"/>
        <v>8.26</v>
      </c>
      <c r="BA101" s="71">
        <f t="shared" si="13"/>
        <v>173459.99999999997</v>
      </c>
      <c r="BB101" s="63">
        <v>0</v>
      </c>
      <c r="BC101" s="66" t="s">
        <v>2451</v>
      </c>
      <c r="BD101" s="68">
        <v>1000000</v>
      </c>
      <c r="BE101" s="68">
        <v>0</v>
      </c>
      <c r="BF101" s="66" t="s">
        <v>436</v>
      </c>
      <c r="BG101" s="66" t="s">
        <v>537</v>
      </c>
      <c r="BH101" s="66" t="s">
        <v>441</v>
      </c>
      <c r="BI101" s="72" t="s">
        <v>2682</v>
      </c>
      <c r="BJ101" s="66" t="s">
        <v>758</v>
      </c>
      <c r="BK101" s="63"/>
      <c r="BL101" s="63"/>
      <c r="BM101" s="63"/>
      <c r="BN101" s="66" t="s">
        <v>759</v>
      </c>
      <c r="BO101" s="66"/>
      <c r="BP101" s="66">
        <v>3026764464</v>
      </c>
      <c r="BQ101" s="66" t="s">
        <v>537</v>
      </c>
      <c r="BR101" s="63" t="s">
        <v>2432</v>
      </c>
      <c r="BS101" s="66" t="s">
        <v>846</v>
      </c>
      <c r="BT101" s="66">
        <v>12</v>
      </c>
      <c r="BU101" s="75">
        <v>45274</v>
      </c>
      <c r="BV101" s="75">
        <v>45639</v>
      </c>
      <c r="BW101" s="66" t="s">
        <v>2435</v>
      </c>
      <c r="BX101" s="75">
        <v>45639</v>
      </c>
      <c r="BY101" s="75" t="s">
        <v>2425</v>
      </c>
      <c r="BZ101" s="75" t="s">
        <v>2425</v>
      </c>
      <c r="CA101" s="75"/>
      <c r="CB101" s="73">
        <v>45474</v>
      </c>
      <c r="CC101" s="73">
        <v>45487</v>
      </c>
      <c r="CD101" s="63" t="s">
        <v>362</v>
      </c>
      <c r="CE101" s="63" t="s">
        <v>1937</v>
      </c>
      <c r="CF101" s="66">
        <v>1032402930</v>
      </c>
      <c r="CG101" s="66" t="s">
        <v>957</v>
      </c>
      <c r="CH101" s="72" t="s">
        <v>2682</v>
      </c>
      <c r="CI101" s="66" t="s">
        <v>1120</v>
      </c>
      <c r="CJ101" s="66" t="s">
        <v>441</v>
      </c>
      <c r="CK101" s="66">
        <v>3122574274</v>
      </c>
      <c r="CL101" s="63"/>
      <c r="CM101" s="77" t="s">
        <v>2713</v>
      </c>
      <c r="CN101" s="63"/>
      <c r="CO101" s="63"/>
      <c r="CP101" s="66"/>
      <c r="CQ101" s="66"/>
      <c r="CR101" s="63"/>
      <c r="CS101" s="66"/>
      <c r="CT101" s="66"/>
      <c r="CU101" s="63"/>
      <c r="CV101" s="66"/>
      <c r="CW101" s="66"/>
      <c r="CX101" s="63"/>
      <c r="CY101" s="63"/>
      <c r="CZ101" s="63"/>
      <c r="DA101" s="63"/>
      <c r="DB101" s="63"/>
      <c r="DC101" s="63"/>
      <c r="DD101" s="63"/>
      <c r="DE101" s="63"/>
      <c r="DF101" s="63"/>
      <c r="DG101" s="63"/>
      <c r="DH101" s="63"/>
      <c r="DI101" s="63"/>
      <c r="DJ101" s="63"/>
      <c r="DK101" s="63"/>
      <c r="DL101" s="63"/>
      <c r="DM101" s="63"/>
      <c r="DN101" s="63"/>
      <c r="DO101" s="63"/>
      <c r="DP101" s="63"/>
      <c r="DQ101" s="63"/>
      <c r="DR101" s="66" t="s">
        <v>363</v>
      </c>
      <c r="DS101" s="66">
        <v>901050266</v>
      </c>
      <c r="DT101" s="63" t="s">
        <v>1937</v>
      </c>
      <c r="DU101" s="66" t="s">
        <v>1499</v>
      </c>
      <c r="DV101" s="74">
        <v>1</v>
      </c>
      <c r="DW101" s="66" t="s">
        <v>1500</v>
      </c>
      <c r="DX101" s="66">
        <v>6041993</v>
      </c>
      <c r="DY101" s="66">
        <v>3015823921</v>
      </c>
      <c r="DZ101" s="66">
        <v>3015823921</v>
      </c>
      <c r="EA101" s="66" t="s">
        <v>2812</v>
      </c>
      <c r="EB101" s="66" t="s">
        <v>1285</v>
      </c>
      <c r="EC101" s="66" t="s">
        <v>481</v>
      </c>
      <c r="ED101" s="72" t="s">
        <v>2685</v>
      </c>
      <c r="EE101" s="66" t="s">
        <v>1766</v>
      </c>
      <c r="EF101" s="63">
        <v>901050266</v>
      </c>
      <c r="EG101" s="63" t="s">
        <v>1841</v>
      </c>
      <c r="EH101" s="66" t="s">
        <v>1680</v>
      </c>
      <c r="EI101" s="66" t="s">
        <v>1667</v>
      </c>
      <c r="EJ101" s="66">
        <v>133080614</v>
      </c>
      <c r="EK101" s="66">
        <v>20</v>
      </c>
      <c r="EL101" s="66" t="s">
        <v>2887</v>
      </c>
      <c r="EM101" s="66"/>
      <c r="EN101" s="66"/>
      <c r="EO101" s="66"/>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t="s">
        <v>2436</v>
      </c>
      <c r="HY101" s="63" t="s">
        <v>2425</v>
      </c>
      <c r="HZ101" s="63" t="s">
        <v>2437</v>
      </c>
      <c r="IA101" s="63" t="s">
        <v>2425</v>
      </c>
      <c r="IB101" s="63" t="s">
        <v>2425</v>
      </c>
      <c r="IC101" s="63" t="s">
        <v>2425</v>
      </c>
      <c r="ID101" s="63" t="s">
        <v>2438</v>
      </c>
      <c r="IE101" s="63" t="s">
        <v>2425</v>
      </c>
      <c r="IF101" s="63" t="s">
        <v>2425</v>
      </c>
      <c r="IG101" s="63" t="s">
        <v>2425</v>
      </c>
      <c r="IH101" s="63" t="s">
        <v>2425</v>
      </c>
      <c r="II101" s="63" t="s">
        <v>2437</v>
      </c>
      <c r="IJ101" s="63" t="s">
        <v>2437</v>
      </c>
      <c r="IK101" s="63" t="s">
        <v>2437</v>
      </c>
      <c r="IL101" s="63" t="s">
        <v>2437</v>
      </c>
      <c r="IM101" s="63" t="s">
        <v>2425</v>
      </c>
      <c r="IN101" s="63" t="s">
        <v>2425</v>
      </c>
      <c r="IO101" s="63" t="s">
        <v>2437</v>
      </c>
      <c r="IP101" s="63" t="s">
        <v>2425</v>
      </c>
      <c r="IQ101" s="63" t="s">
        <v>2425</v>
      </c>
      <c r="IR101" s="63" t="s">
        <v>2425</v>
      </c>
      <c r="IS101" s="63" t="s">
        <v>2425</v>
      </c>
      <c r="IT101" s="63" t="s">
        <v>2437</v>
      </c>
      <c r="IU101" s="63" t="s">
        <v>2437</v>
      </c>
      <c r="IV101" s="63" t="s">
        <v>2437</v>
      </c>
      <c r="IW101" s="63" t="s">
        <v>2425</v>
      </c>
      <c r="IX101" s="63" t="s">
        <v>2425</v>
      </c>
      <c r="IY101" s="63" t="s">
        <v>2437</v>
      </c>
      <c r="IZ101" s="63" t="s">
        <v>2425</v>
      </c>
      <c r="JA101" s="63" t="s">
        <v>2425</v>
      </c>
      <c r="JB101" s="63" t="s">
        <v>2425</v>
      </c>
      <c r="JC101" s="63" t="s">
        <v>2444</v>
      </c>
      <c r="JD101" s="63" t="s">
        <v>2425</v>
      </c>
      <c r="JE101" s="63" t="s">
        <v>2445</v>
      </c>
      <c r="JF101" s="63"/>
      <c r="JG101" s="63"/>
    </row>
    <row r="102" spans="1:267" s="65" customFormat="1" ht="16.5" customHeight="1" x14ac:dyDescent="0.25">
      <c r="A102" s="80">
        <v>81</v>
      </c>
      <c r="B102" s="66">
        <v>43745656</v>
      </c>
      <c r="C102" s="66" t="s">
        <v>2918</v>
      </c>
      <c r="D102" s="66">
        <v>81</v>
      </c>
      <c r="E102" s="64">
        <v>100649</v>
      </c>
      <c r="F102" s="64">
        <v>101953</v>
      </c>
      <c r="G102" s="64">
        <v>208929</v>
      </c>
      <c r="H102" s="64" t="s">
        <v>2431</v>
      </c>
      <c r="I102" s="63" t="s">
        <v>2424</v>
      </c>
      <c r="J102" s="63">
        <v>901114787</v>
      </c>
      <c r="K102" s="63" t="s">
        <v>2868</v>
      </c>
      <c r="L102" s="63"/>
      <c r="M102" s="63"/>
      <c r="N102" s="63" t="s">
        <v>2425</v>
      </c>
      <c r="O102" s="63" t="s">
        <v>2425</v>
      </c>
      <c r="P102" s="63" t="s">
        <v>2425</v>
      </c>
      <c r="Q102" s="63" t="s">
        <v>2566</v>
      </c>
      <c r="R102" s="63" t="s">
        <v>3483</v>
      </c>
      <c r="S102" s="66" t="s">
        <v>353</v>
      </c>
      <c r="T102" s="66">
        <v>20</v>
      </c>
      <c r="U102" s="63" t="s">
        <v>355</v>
      </c>
      <c r="V102" s="63">
        <v>10082228</v>
      </c>
      <c r="W102" s="66" t="s">
        <v>356</v>
      </c>
      <c r="X102" s="63" t="s">
        <v>2426</v>
      </c>
      <c r="Y102" s="63" t="s">
        <v>2425</v>
      </c>
      <c r="Z102" s="63" t="s">
        <v>361</v>
      </c>
      <c r="AA102" s="63"/>
      <c r="AB102" s="63"/>
      <c r="AC102" s="63"/>
      <c r="AD102" s="63" t="s">
        <v>362</v>
      </c>
      <c r="AE102" s="63" t="s">
        <v>1937</v>
      </c>
      <c r="AF102" s="66">
        <v>43745656</v>
      </c>
      <c r="AG102" s="66" t="s">
        <v>386</v>
      </c>
      <c r="AH102" s="63" t="s">
        <v>387</v>
      </c>
      <c r="AI102" s="63" t="s">
        <v>2402</v>
      </c>
      <c r="AJ102" s="70">
        <v>1560257</v>
      </c>
      <c r="AK102" s="66"/>
      <c r="AL102" s="63">
        <v>300100</v>
      </c>
      <c r="AM102" s="66"/>
      <c r="AN102" s="63"/>
      <c r="AO102" s="69">
        <f t="shared" si="10"/>
        <v>1560257</v>
      </c>
      <c r="AP102" s="63" t="s">
        <v>428</v>
      </c>
      <c r="AQ102" s="63" t="s">
        <v>429</v>
      </c>
      <c r="AR102" s="63" t="s">
        <v>2427</v>
      </c>
      <c r="AS102" s="66">
        <v>10</v>
      </c>
      <c r="AT102" s="63"/>
      <c r="AU102" s="66">
        <v>156026</v>
      </c>
      <c r="AV102" s="63">
        <v>0</v>
      </c>
      <c r="AW102" s="71">
        <v>0</v>
      </c>
      <c r="AX102" s="63">
        <v>1.74</v>
      </c>
      <c r="AY102" s="71">
        <f t="shared" si="11"/>
        <v>27148.471799999999</v>
      </c>
      <c r="AZ102" s="63">
        <f t="shared" si="12"/>
        <v>8.26</v>
      </c>
      <c r="BA102" s="71">
        <f t="shared" si="13"/>
        <v>128877.22819999998</v>
      </c>
      <c r="BB102" s="63">
        <v>0</v>
      </c>
      <c r="BC102" s="66" t="s">
        <v>2451</v>
      </c>
      <c r="BD102" s="68">
        <v>1000000</v>
      </c>
      <c r="BE102" s="68">
        <v>0</v>
      </c>
      <c r="BF102" s="66" t="s">
        <v>436</v>
      </c>
      <c r="BG102" s="66" t="s">
        <v>442</v>
      </c>
      <c r="BH102" s="66" t="s">
        <v>441</v>
      </c>
      <c r="BI102" s="72" t="s">
        <v>2682</v>
      </c>
      <c r="BJ102" s="66" t="s">
        <v>609</v>
      </c>
      <c r="BK102" s="63"/>
      <c r="BL102" s="63"/>
      <c r="BM102" s="63"/>
      <c r="BN102" s="66" t="s">
        <v>610</v>
      </c>
      <c r="BO102" s="66"/>
      <c r="BP102" s="66">
        <v>3113264577</v>
      </c>
      <c r="BQ102" s="66" t="s">
        <v>442</v>
      </c>
      <c r="BR102" s="63" t="s">
        <v>2432</v>
      </c>
      <c r="BS102" s="66" t="s">
        <v>846</v>
      </c>
      <c r="BT102" s="66">
        <v>12</v>
      </c>
      <c r="BU102" s="75">
        <v>43344</v>
      </c>
      <c r="BV102" s="75">
        <v>45535</v>
      </c>
      <c r="BW102" s="66" t="s">
        <v>2457</v>
      </c>
      <c r="BX102" s="75">
        <v>45535</v>
      </c>
      <c r="BY102" s="75" t="s">
        <v>2425</v>
      </c>
      <c r="BZ102" s="75" t="s">
        <v>2425</v>
      </c>
      <c r="CA102" s="75"/>
      <c r="CB102" s="73">
        <v>45474</v>
      </c>
      <c r="CC102" s="73">
        <v>45474</v>
      </c>
      <c r="CD102" s="63" t="s">
        <v>362</v>
      </c>
      <c r="CE102" s="63" t="s">
        <v>1937</v>
      </c>
      <c r="CF102" s="66">
        <v>1037570775</v>
      </c>
      <c r="CG102" s="66" t="s">
        <v>853</v>
      </c>
      <c r="CH102" s="72" t="s">
        <v>2682</v>
      </c>
      <c r="CI102" s="66" t="s">
        <v>442</v>
      </c>
      <c r="CJ102" s="66" t="s">
        <v>441</v>
      </c>
      <c r="CK102" s="66">
        <v>3122012369</v>
      </c>
      <c r="CL102" s="63"/>
      <c r="CM102" s="77" t="s">
        <v>2697</v>
      </c>
      <c r="CN102" s="63"/>
      <c r="CO102" s="63"/>
      <c r="CP102" s="66"/>
      <c r="CQ102" s="66"/>
      <c r="CR102" s="63"/>
      <c r="CS102" s="66"/>
      <c r="CT102" s="63"/>
      <c r="CU102" s="63"/>
      <c r="CV102" s="63"/>
      <c r="CW102" s="66"/>
      <c r="CX102" s="63"/>
      <c r="CY102" s="63"/>
      <c r="CZ102" s="63"/>
      <c r="DA102" s="63"/>
      <c r="DB102" s="63"/>
      <c r="DC102" s="63"/>
      <c r="DD102" s="63"/>
      <c r="DE102" s="63"/>
      <c r="DF102" s="63"/>
      <c r="DG102" s="63"/>
      <c r="DH102" s="63"/>
      <c r="DI102" s="63"/>
      <c r="DJ102" s="63"/>
      <c r="DK102" s="63"/>
      <c r="DL102" s="63"/>
      <c r="DM102" s="63"/>
      <c r="DN102" s="63"/>
      <c r="DO102" s="63"/>
      <c r="DP102" s="63"/>
      <c r="DQ102" s="63"/>
      <c r="DR102" s="66" t="s">
        <v>362</v>
      </c>
      <c r="DS102" s="66">
        <v>17125571</v>
      </c>
      <c r="DT102" s="63" t="s">
        <v>1937</v>
      </c>
      <c r="DU102" s="66" t="s">
        <v>1291</v>
      </c>
      <c r="DV102" s="74">
        <v>1</v>
      </c>
      <c r="DW102" s="66" t="s">
        <v>1292</v>
      </c>
      <c r="DX102" s="66">
        <v>3313546</v>
      </c>
      <c r="DY102" s="66">
        <v>3155799832</v>
      </c>
      <c r="DZ102" s="66"/>
      <c r="EA102" s="66" t="s">
        <v>2768</v>
      </c>
      <c r="EB102" s="66" t="s">
        <v>1281</v>
      </c>
      <c r="EC102" s="66" t="s">
        <v>441</v>
      </c>
      <c r="ED102" s="72" t="s">
        <v>2682</v>
      </c>
      <c r="EE102" s="66" t="s">
        <v>1670</v>
      </c>
      <c r="EF102" s="63">
        <v>17125571</v>
      </c>
      <c r="EG102" s="63" t="s">
        <v>1841</v>
      </c>
      <c r="EH102" s="66" t="s">
        <v>1666</v>
      </c>
      <c r="EI102" s="66" t="s">
        <v>1667</v>
      </c>
      <c r="EJ102" s="66">
        <v>1906807480</v>
      </c>
      <c r="EK102" s="66">
        <v>10</v>
      </c>
      <c r="EL102" s="66" t="s">
        <v>2885</v>
      </c>
      <c r="EM102" s="66"/>
      <c r="EN102" s="66"/>
      <c r="EO102" s="66"/>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t="s">
        <v>1844</v>
      </c>
      <c r="HK102" s="63" t="s">
        <v>1845</v>
      </c>
      <c r="HL102" s="63" t="s">
        <v>1845</v>
      </c>
      <c r="HM102" s="63" t="s">
        <v>1846</v>
      </c>
      <c r="HN102" s="63"/>
      <c r="HO102" s="63"/>
      <c r="HP102" s="77" t="s">
        <v>1847</v>
      </c>
      <c r="HQ102" s="63" t="s">
        <v>1845</v>
      </c>
      <c r="HR102" s="63" t="s">
        <v>1844</v>
      </c>
      <c r="HS102" s="63" t="s">
        <v>1848</v>
      </c>
      <c r="HT102" s="78" t="s">
        <v>1849</v>
      </c>
      <c r="HU102" s="78" t="s">
        <v>1843</v>
      </c>
      <c r="HV102" s="211">
        <v>37500002479</v>
      </c>
      <c r="HW102" s="63">
        <v>5</v>
      </c>
      <c r="HX102" s="63" t="s">
        <v>2417</v>
      </c>
      <c r="HY102" s="63" t="s">
        <v>2425</v>
      </c>
      <c r="HZ102" s="63" t="s">
        <v>2437</v>
      </c>
      <c r="IA102" s="63" t="s">
        <v>2425</v>
      </c>
      <c r="IB102" s="63" t="s">
        <v>2425</v>
      </c>
      <c r="IC102" s="63" t="s">
        <v>2425</v>
      </c>
      <c r="ID102" s="63" t="s">
        <v>2438</v>
      </c>
      <c r="IE102" s="63" t="s">
        <v>2425</v>
      </c>
      <c r="IF102" s="63" t="s">
        <v>2425</v>
      </c>
      <c r="IG102" s="63" t="s">
        <v>2425</v>
      </c>
      <c r="IH102" s="63" t="s">
        <v>2425</v>
      </c>
      <c r="II102" s="63" t="s">
        <v>2437</v>
      </c>
      <c r="IJ102" s="63" t="s">
        <v>2437</v>
      </c>
      <c r="IK102" s="63" t="s">
        <v>2425</v>
      </c>
      <c r="IL102" s="63" t="s">
        <v>2437</v>
      </c>
      <c r="IM102" s="63" t="s">
        <v>2425</v>
      </c>
      <c r="IN102" s="63" t="s">
        <v>2425</v>
      </c>
      <c r="IO102" s="63" t="s">
        <v>2437</v>
      </c>
      <c r="IP102" s="63" t="s">
        <v>2425</v>
      </c>
      <c r="IQ102" s="63" t="s">
        <v>2425</v>
      </c>
      <c r="IR102" s="63" t="s">
        <v>2425</v>
      </c>
      <c r="IS102" s="63" t="s">
        <v>2425</v>
      </c>
      <c r="IT102" s="63" t="s">
        <v>2437</v>
      </c>
      <c r="IU102" s="63" t="s">
        <v>2437</v>
      </c>
      <c r="IV102" s="63" t="s">
        <v>2437</v>
      </c>
      <c r="IW102" s="63" t="s">
        <v>2425</v>
      </c>
      <c r="IX102" s="63" t="s">
        <v>2425</v>
      </c>
      <c r="IY102" s="63" t="s">
        <v>2437</v>
      </c>
      <c r="IZ102" s="63" t="s">
        <v>2425</v>
      </c>
      <c r="JA102" s="63" t="s">
        <v>2437</v>
      </c>
      <c r="JB102" s="63" t="s">
        <v>2425</v>
      </c>
      <c r="JC102" s="63" t="s">
        <v>2444</v>
      </c>
      <c r="JD102" s="63" t="s">
        <v>2437</v>
      </c>
      <c r="JE102" s="63" t="s">
        <v>2479</v>
      </c>
      <c r="JF102" s="63"/>
      <c r="JG102" s="63"/>
    </row>
    <row r="103" spans="1:267" s="65" customFormat="1" ht="16.5" customHeight="1" x14ac:dyDescent="0.25">
      <c r="A103" s="80">
        <v>493</v>
      </c>
      <c r="B103" s="66">
        <v>43824851</v>
      </c>
      <c r="C103" s="66" t="s">
        <v>2918</v>
      </c>
      <c r="D103" s="66">
        <v>493</v>
      </c>
      <c r="E103" s="64">
        <v>100685</v>
      </c>
      <c r="F103" s="64">
        <v>101989</v>
      </c>
      <c r="G103" s="64">
        <v>208965</v>
      </c>
      <c r="H103" s="64" t="s">
        <v>2431</v>
      </c>
      <c r="I103" s="63" t="s">
        <v>2424</v>
      </c>
      <c r="J103" s="63">
        <v>901114787</v>
      </c>
      <c r="K103" s="63" t="s">
        <v>2868</v>
      </c>
      <c r="L103" s="227"/>
      <c r="M103" s="63"/>
      <c r="N103" s="63" t="s">
        <v>2425</v>
      </c>
      <c r="O103" s="63" t="s">
        <v>2425</v>
      </c>
      <c r="P103" s="63" t="s">
        <v>2425</v>
      </c>
      <c r="Q103" s="63" t="s">
        <v>2566</v>
      </c>
      <c r="R103" s="63" t="s">
        <v>3483</v>
      </c>
      <c r="S103" s="66" t="s">
        <v>353</v>
      </c>
      <c r="T103" s="66">
        <v>20</v>
      </c>
      <c r="U103" s="63" t="s">
        <v>355</v>
      </c>
      <c r="V103" s="63">
        <v>10082254</v>
      </c>
      <c r="W103" s="66" t="s">
        <v>356</v>
      </c>
      <c r="X103" s="63" t="s">
        <v>2426</v>
      </c>
      <c r="Y103" s="63" t="s">
        <v>2425</v>
      </c>
      <c r="Z103" s="63" t="s">
        <v>361</v>
      </c>
      <c r="AA103" s="63"/>
      <c r="AB103" s="63"/>
      <c r="AC103" s="63"/>
      <c r="AD103" s="63" t="s">
        <v>362</v>
      </c>
      <c r="AE103" s="63" t="s">
        <v>1937</v>
      </c>
      <c r="AF103" s="66">
        <v>43824851</v>
      </c>
      <c r="AG103" s="66" t="s">
        <v>2220</v>
      </c>
      <c r="AH103" s="63" t="s">
        <v>2221</v>
      </c>
      <c r="AI103" s="63" t="s">
        <v>2403</v>
      </c>
      <c r="AJ103" s="70">
        <v>1732421</v>
      </c>
      <c r="AK103" s="66"/>
      <c r="AL103" s="63">
        <v>409256</v>
      </c>
      <c r="AM103" s="66"/>
      <c r="AN103" s="63"/>
      <c r="AO103" s="69">
        <f t="shared" si="10"/>
        <v>1732421</v>
      </c>
      <c r="AP103" s="63" t="s">
        <v>428</v>
      </c>
      <c r="AQ103" s="63" t="s">
        <v>429</v>
      </c>
      <c r="AR103" s="63" t="s">
        <v>2427</v>
      </c>
      <c r="AS103" s="66">
        <v>8</v>
      </c>
      <c r="AT103" s="63"/>
      <c r="AU103" s="66">
        <v>138594</v>
      </c>
      <c r="AV103" s="63">
        <v>0</v>
      </c>
      <c r="AW103" s="71">
        <v>0</v>
      </c>
      <c r="AX103" s="63">
        <v>1.74</v>
      </c>
      <c r="AY103" s="71">
        <f t="shared" si="11"/>
        <v>30144.125399999997</v>
      </c>
      <c r="AZ103" s="63">
        <f t="shared" si="12"/>
        <v>6.26</v>
      </c>
      <c r="BA103" s="71">
        <f t="shared" si="13"/>
        <v>108449.5546</v>
      </c>
      <c r="BB103" s="63">
        <v>0</v>
      </c>
      <c r="BC103" s="66" t="s">
        <v>2451</v>
      </c>
      <c r="BD103" s="68">
        <v>1000000</v>
      </c>
      <c r="BE103" s="68">
        <v>0</v>
      </c>
      <c r="BF103" s="66" t="s">
        <v>436</v>
      </c>
      <c r="BG103" s="66" t="s">
        <v>468</v>
      </c>
      <c r="BH103" s="66" t="s">
        <v>446</v>
      </c>
      <c r="BI103" s="72" t="s">
        <v>2683</v>
      </c>
      <c r="BJ103" s="66" t="s">
        <v>446</v>
      </c>
      <c r="BK103" s="63"/>
      <c r="BL103" s="63"/>
      <c r="BM103" s="63"/>
      <c r="BN103" s="66" t="s">
        <v>650</v>
      </c>
      <c r="BO103" s="66"/>
      <c r="BP103" s="66">
        <v>3104384442</v>
      </c>
      <c r="BQ103" s="66" t="s">
        <v>468</v>
      </c>
      <c r="BR103" s="63" t="s">
        <v>2433</v>
      </c>
      <c r="BS103" s="66" t="s">
        <v>846</v>
      </c>
      <c r="BT103" s="66">
        <v>12</v>
      </c>
      <c r="BU103" s="75">
        <v>44503</v>
      </c>
      <c r="BV103" s="75">
        <v>45598</v>
      </c>
      <c r="BW103" s="66" t="s">
        <v>2435</v>
      </c>
      <c r="BX103" s="75">
        <v>45598</v>
      </c>
      <c r="BY103" s="75" t="s">
        <v>2425</v>
      </c>
      <c r="BZ103" s="75" t="s">
        <v>2425</v>
      </c>
      <c r="CA103" s="75" t="s">
        <v>2425</v>
      </c>
      <c r="CB103" s="73">
        <v>45474</v>
      </c>
      <c r="CC103" s="73">
        <v>45476</v>
      </c>
      <c r="CD103" s="63" t="s">
        <v>362</v>
      </c>
      <c r="CE103" s="63" t="s">
        <v>1937</v>
      </c>
      <c r="CF103" s="66">
        <v>1007222365</v>
      </c>
      <c r="CG103" s="66" t="s">
        <v>879</v>
      </c>
      <c r="CH103" s="72" t="s">
        <v>2682</v>
      </c>
      <c r="CI103" s="66" t="s">
        <v>1055</v>
      </c>
      <c r="CJ103" s="66" t="s">
        <v>441</v>
      </c>
      <c r="CK103" s="66">
        <v>6045693960</v>
      </c>
      <c r="CL103" s="63"/>
      <c r="CM103" s="77" t="s">
        <v>2621</v>
      </c>
      <c r="CN103" s="63"/>
      <c r="CO103" s="63"/>
      <c r="CP103" s="66"/>
      <c r="CQ103" s="66"/>
      <c r="CR103" s="63"/>
      <c r="CS103" s="66"/>
      <c r="CT103" s="66"/>
      <c r="CU103" s="63"/>
      <c r="CV103" s="66"/>
      <c r="CW103" s="66"/>
      <c r="CX103" s="63"/>
      <c r="CY103" s="63"/>
      <c r="CZ103" s="63"/>
      <c r="DA103" s="63"/>
      <c r="DB103" s="63"/>
      <c r="DC103" s="63"/>
      <c r="DD103" s="63"/>
      <c r="DE103" s="63"/>
      <c r="DF103" s="63"/>
      <c r="DG103" s="63"/>
      <c r="DH103" s="63"/>
      <c r="DI103" s="63"/>
      <c r="DJ103" s="63"/>
      <c r="DK103" s="63"/>
      <c r="DL103" s="63"/>
      <c r="DM103" s="63"/>
      <c r="DN103" s="63"/>
      <c r="DO103" s="63"/>
      <c r="DP103" s="63"/>
      <c r="DQ103" s="63"/>
      <c r="DR103" s="66" t="s">
        <v>362</v>
      </c>
      <c r="DS103" s="66">
        <v>21839467</v>
      </c>
      <c r="DT103" s="63" t="s">
        <v>1937</v>
      </c>
      <c r="DU103" s="66" t="s">
        <v>1340</v>
      </c>
      <c r="DV103" s="74">
        <v>1</v>
      </c>
      <c r="DW103" s="66" t="s">
        <v>1341</v>
      </c>
      <c r="DX103" s="66"/>
      <c r="DY103" s="66">
        <v>3113309792</v>
      </c>
      <c r="DZ103" s="66"/>
      <c r="EA103" s="66" t="s">
        <v>2837</v>
      </c>
      <c r="EB103" s="66" t="s">
        <v>1281</v>
      </c>
      <c r="EC103" s="66" t="s">
        <v>441</v>
      </c>
      <c r="ED103" s="72" t="s">
        <v>2682</v>
      </c>
      <c r="EE103" s="66" t="s">
        <v>1693</v>
      </c>
      <c r="EF103" s="63">
        <v>21839467</v>
      </c>
      <c r="EG103" s="63" t="s">
        <v>1841</v>
      </c>
      <c r="EH103" s="66" t="s">
        <v>1666</v>
      </c>
      <c r="EI103" s="66" t="s">
        <v>1667</v>
      </c>
      <c r="EJ103" s="66">
        <v>37923948521</v>
      </c>
      <c r="EK103" s="66">
        <v>10</v>
      </c>
      <c r="EL103" s="66" t="s">
        <v>2885</v>
      </c>
      <c r="EM103" s="66"/>
      <c r="EN103" s="66"/>
      <c r="EO103" s="66"/>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78">
        <v>901291150</v>
      </c>
      <c r="HK103" s="78" t="s">
        <v>1861</v>
      </c>
      <c r="HL103" s="63" t="s">
        <v>1862</v>
      </c>
      <c r="HM103" s="63" t="s">
        <v>1863</v>
      </c>
      <c r="HN103" s="63"/>
      <c r="HO103" s="63"/>
      <c r="HP103" s="77" t="s">
        <v>1864</v>
      </c>
      <c r="HQ103" s="63" t="s">
        <v>1862</v>
      </c>
      <c r="HR103" s="63" t="s">
        <v>1865</v>
      </c>
      <c r="HS103" s="63" t="s">
        <v>1841</v>
      </c>
      <c r="HT103" s="78" t="s">
        <v>1842</v>
      </c>
      <c r="HU103" s="78" t="s">
        <v>1843</v>
      </c>
      <c r="HV103" s="78">
        <v>33300005790</v>
      </c>
      <c r="HW103" s="63">
        <v>5</v>
      </c>
      <c r="HX103" s="63" t="s">
        <v>2417</v>
      </c>
      <c r="HY103" s="63" t="s">
        <v>2425</v>
      </c>
      <c r="HZ103" s="63" t="s">
        <v>2437</v>
      </c>
      <c r="IA103" s="63" t="s">
        <v>2425</v>
      </c>
      <c r="IB103" s="63" t="s">
        <v>2425</v>
      </c>
      <c r="IC103" s="63" t="s">
        <v>2425</v>
      </c>
      <c r="ID103" s="63" t="s">
        <v>2438</v>
      </c>
      <c r="IE103" s="63" t="s">
        <v>2425</v>
      </c>
      <c r="IF103" s="63" t="s">
        <v>2425</v>
      </c>
      <c r="IG103" s="63" t="s">
        <v>2425</v>
      </c>
      <c r="IH103" s="63" t="s">
        <v>2425</v>
      </c>
      <c r="II103" s="63" t="s">
        <v>2437</v>
      </c>
      <c r="IJ103" s="63" t="s">
        <v>2437</v>
      </c>
      <c r="IK103" s="63" t="s">
        <v>2437</v>
      </c>
      <c r="IL103" s="63" t="s">
        <v>2437</v>
      </c>
      <c r="IM103" s="63" t="s">
        <v>2425</v>
      </c>
      <c r="IN103" s="63" t="s">
        <v>2425</v>
      </c>
      <c r="IO103" s="63" t="s">
        <v>2437</v>
      </c>
      <c r="IP103" s="63" t="s">
        <v>2425</v>
      </c>
      <c r="IQ103" s="63" t="s">
        <v>2425</v>
      </c>
      <c r="IR103" s="63" t="s">
        <v>2425</v>
      </c>
      <c r="IS103" s="63" t="s">
        <v>2425</v>
      </c>
      <c r="IT103" s="63" t="s">
        <v>2425</v>
      </c>
      <c r="IU103" s="63" t="s">
        <v>2437</v>
      </c>
      <c r="IV103" s="63" t="s">
        <v>2437</v>
      </c>
      <c r="IW103" s="63" t="s">
        <v>2425</v>
      </c>
      <c r="IX103" s="63" t="s">
        <v>2425</v>
      </c>
      <c r="IY103" s="63" t="s">
        <v>2437</v>
      </c>
      <c r="IZ103" s="63" t="s">
        <v>2425</v>
      </c>
      <c r="JA103" s="63" t="s">
        <v>2437</v>
      </c>
      <c r="JB103" s="63" t="s">
        <v>2425</v>
      </c>
      <c r="JC103" s="63" t="s">
        <v>2444</v>
      </c>
      <c r="JD103" s="63" t="s">
        <v>2437</v>
      </c>
      <c r="JE103" s="63" t="s">
        <v>2479</v>
      </c>
      <c r="JF103" s="63"/>
      <c r="JG103" s="63"/>
    </row>
    <row r="104" spans="1:267" s="65" customFormat="1" ht="16.5" customHeight="1" x14ac:dyDescent="0.25">
      <c r="A104" s="71">
        <v>112</v>
      </c>
      <c r="B104" s="63">
        <v>8309435</v>
      </c>
      <c r="C104" s="66" t="s">
        <v>2918</v>
      </c>
      <c r="D104" s="63">
        <v>112</v>
      </c>
      <c r="E104" s="64">
        <v>100651</v>
      </c>
      <c r="F104" s="64">
        <v>101955</v>
      </c>
      <c r="G104" s="64">
        <v>208931</v>
      </c>
      <c r="H104" s="64" t="s">
        <v>2431</v>
      </c>
      <c r="I104" s="63" t="s">
        <v>2424</v>
      </c>
      <c r="J104" s="63">
        <v>901114787</v>
      </c>
      <c r="K104" s="63" t="s">
        <v>2868</v>
      </c>
      <c r="L104" s="227"/>
      <c r="M104" s="63"/>
      <c r="N104" s="63" t="s">
        <v>2425</v>
      </c>
      <c r="O104" s="63" t="s">
        <v>2425</v>
      </c>
      <c r="P104" s="63" t="s">
        <v>2425</v>
      </c>
      <c r="Q104" s="63" t="s">
        <v>2445</v>
      </c>
      <c r="R104" s="63" t="s">
        <v>3483</v>
      </c>
      <c r="S104" s="63" t="s">
        <v>353</v>
      </c>
      <c r="T104" s="66">
        <v>20</v>
      </c>
      <c r="U104" s="63" t="s">
        <v>355</v>
      </c>
      <c r="V104" s="63">
        <v>10082376</v>
      </c>
      <c r="W104" s="63" t="s">
        <v>356</v>
      </c>
      <c r="X104" s="63" t="s">
        <v>2426</v>
      </c>
      <c r="Y104" s="63" t="s">
        <v>2425</v>
      </c>
      <c r="Z104" s="63" t="s">
        <v>361</v>
      </c>
      <c r="AA104" s="63"/>
      <c r="AB104" s="63"/>
      <c r="AC104" s="63"/>
      <c r="AD104" s="63" t="s">
        <v>362</v>
      </c>
      <c r="AE104" s="63" t="s">
        <v>1937</v>
      </c>
      <c r="AF104" s="63">
        <v>8309435</v>
      </c>
      <c r="AG104" s="63" t="s">
        <v>2226</v>
      </c>
      <c r="AH104" s="63" t="s">
        <v>2227</v>
      </c>
      <c r="AI104" s="63" t="s">
        <v>2406</v>
      </c>
      <c r="AJ104" s="68">
        <v>1583645</v>
      </c>
      <c r="AK104" s="66"/>
      <c r="AL104" s="63"/>
      <c r="AM104" s="66"/>
      <c r="AN104" s="63"/>
      <c r="AO104" s="69">
        <f t="shared" si="10"/>
        <v>1583645</v>
      </c>
      <c r="AP104" s="63" t="s">
        <v>428</v>
      </c>
      <c r="AQ104" s="63" t="s">
        <v>429</v>
      </c>
      <c r="AR104" s="63" t="s">
        <v>2427</v>
      </c>
      <c r="AS104" s="63">
        <v>10</v>
      </c>
      <c r="AT104" s="63"/>
      <c r="AU104" s="63">
        <v>158365</v>
      </c>
      <c r="AV104" s="63">
        <v>0</v>
      </c>
      <c r="AW104" s="71">
        <v>0</v>
      </c>
      <c r="AX104" s="63">
        <v>1.74</v>
      </c>
      <c r="AY104" s="71">
        <f t="shared" si="11"/>
        <v>27555.422999999999</v>
      </c>
      <c r="AZ104" s="63">
        <f t="shared" si="12"/>
        <v>8.26</v>
      </c>
      <c r="BA104" s="71">
        <f t="shared" si="13"/>
        <v>130809.07699999999</v>
      </c>
      <c r="BB104" s="63">
        <v>0</v>
      </c>
      <c r="BC104" s="66" t="s">
        <v>2451</v>
      </c>
      <c r="BD104" s="68">
        <v>1000000</v>
      </c>
      <c r="BE104" s="68">
        <v>0</v>
      </c>
      <c r="BF104" s="66" t="s">
        <v>436</v>
      </c>
      <c r="BG104" s="63" t="s">
        <v>2575</v>
      </c>
      <c r="BH104" s="63" t="s">
        <v>441</v>
      </c>
      <c r="BI104" s="72" t="s">
        <v>2682</v>
      </c>
      <c r="BJ104" s="63" t="s">
        <v>609</v>
      </c>
      <c r="BK104" s="63"/>
      <c r="BL104" s="63"/>
      <c r="BM104" s="63"/>
      <c r="BN104" s="63" t="s">
        <v>805</v>
      </c>
      <c r="BO104" s="63"/>
      <c r="BP104" s="63">
        <v>3162846611</v>
      </c>
      <c r="BQ104" s="63" t="s">
        <v>2575</v>
      </c>
      <c r="BR104" s="63" t="s">
        <v>2432</v>
      </c>
      <c r="BS104" s="63" t="s">
        <v>846</v>
      </c>
      <c r="BT104" s="63">
        <v>12</v>
      </c>
      <c r="BU104" s="73">
        <v>43522</v>
      </c>
      <c r="BV104" s="73">
        <v>45713</v>
      </c>
      <c r="BW104" s="63" t="s">
        <v>2435</v>
      </c>
      <c r="BX104" s="73">
        <v>45713</v>
      </c>
      <c r="BY104" s="73">
        <v>43525</v>
      </c>
      <c r="BZ104" s="73">
        <v>45716</v>
      </c>
      <c r="CA104" s="73" t="s">
        <v>2928</v>
      </c>
      <c r="CB104" s="73">
        <v>45474</v>
      </c>
      <c r="CC104" s="73">
        <v>45499</v>
      </c>
      <c r="CD104" s="63" t="s">
        <v>362</v>
      </c>
      <c r="CE104" s="63" t="s">
        <v>1937</v>
      </c>
      <c r="CF104" s="63">
        <v>43984770</v>
      </c>
      <c r="CG104" s="63" t="s">
        <v>994</v>
      </c>
      <c r="CH104" s="72" t="s">
        <v>2685</v>
      </c>
      <c r="CI104" s="63" t="s">
        <v>1156</v>
      </c>
      <c r="CJ104" s="63" t="s">
        <v>481</v>
      </c>
      <c r="CK104" s="63">
        <v>5795387</v>
      </c>
      <c r="CL104" s="63"/>
      <c r="CM104" s="63" t="s">
        <v>2723</v>
      </c>
      <c r="CN104" s="63"/>
      <c r="CO104" s="63"/>
      <c r="CP104" s="66"/>
      <c r="CQ104" s="66"/>
      <c r="CR104" s="63"/>
      <c r="CS104" s="63"/>
      <c r="CT104" s="66"/>
      <c r="CU104" s="63"/>
      <c r="CV104" s="66"/>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6" t="s">
        <v>362</v>
      </c>
      <c r="DS104" s="63">
        <v>43023081</v>
      </c>
      <c r="DT104" s="63" t="s">
        <v>1937</v>
      </c>
      <c r="DU104" s="63" t="s">
        <v>1584</v>
      </c>
      <c r="DV104" s="74">
        <v>1</v>
      </c>
      <c r="DW104" s="63" t="s">
        <v>1585</v>
      </c>
      <c r="DX104" s="63">
        <v>3138902</v>
      </c>
      <c r="DY104" s="63">
        <v>3168212464</v>
      </c>
      <c r="DZ104" s="63">
        <v>3168212464</v>
      </c>
      <c r="EA104" s="63" t="s">
        <v>2843</v>
      </c>
      <c r="EB104" s="66" t="s">
        <v>1281</v>
      </c>
      <c r="EC104" s="63" t="s">
        <v>441</v>
      </c>
      <c r="ED104" s="72" t="s">
        <v>2682</v>
      </c>
      <c r="EE104" s="63" t="s">
        <v>1798</v>
      </c>
      <c r="EF104" s="63">
        <v>43023081</v>
      </c>
      <c r="EG104" s="63" t="s">
        <v>1841</v>
      </c>
      <c r="EH104" s="63" t="s">
        <v>1674</v>
      </c>
      <c r="EI104" s="63" t="s">
        <v>1667</v>
      </c>
      <c r="EJ104" s="63">
        <v>1882111225</v>
      </c>
      <c r="EK104" s="63">
        <v>1</v>
      </c>
      <c r="EL104" s="66" t="s">
        <v>2889</v>
      </c>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t="s">
        <v>2436</v>
      </c>
      <c r="HY104" s="63" t="s">
        <v>2425</v>
      </c>
      <c r="HZ104" s="63" t="s">
        <v>2437</v>
      </c>
      <c r="IA104" s="63" t="s">
        <v>2425</v>
      </c>
      <c r="IB104" s="63" t="s">
        <v>2425</v>
      </c>
      <c r="IC104" s="63" t="s">
        <v>2425</v>
      </c>
      <c r="ID104" s="63" t="s">
        <v>2438</v>
      </c>
      <c r="IE104" s="63" t="s">
        <v>2425</v>
      </c>
      <c r="IF104" s="63" t="s">
        <v>2425</v>
      </c>
      <c r="IG104" s="63" t="s">
        <v>2425</v>
      </c>
      <c r="IH104" s="63" t="s">
        <v>2425</v>
      </c>
      <c r="II104" s="63" t="s">
        <v>2437</v>
      </c>
      <c r="IJ104" s="63" t="s">
        <v>2437</v>
      </c>
      <c r="IK104" s="63" t="s">
        <v>2437</v>
      </c>
      <c r="IL104" s="63" t="s">
        <v>2437</v>
      </c>
      <c r="IM104" s="63" t="s">
        <v>2425</v>
      </c>
      <c r="IN104" s="63" t="s">
        <v>2425</v>
      </c>
      <c r="IO104" s="63" t="s">
        <v>2437</v>
      </c>
      <c r="IP104" s="63" t="s">
        <v>2425</v>
      </c>
      <c r="IQ104" s="63" t="s">
        <v>2425</v>
      </c>
      <c r="IR104" s="63" t="s">
        <v>2425</v>
      </c>
      <c r="IS104" s="63" t="s">
        <v>2425</v>
      </c>
      <c r="IT104" s="63" t="s">
        <v>2437</v>
      </c>
      <c r="IU104" s="63" t="s">
        <v>2437</v>
      </c>
      <c r="IV104" s="63" t="s">
        <v>2437</v>
      </c>
      <c r="IW104" s="63" t="s">
        <v>2425</v>
      </c>
      <c r="IX104" s="63" t="s">
        <v>2425</v>
      </c>
      <c r="IY104" s="63" t="s">
        <v>2437</v>
      </c>
      <c r="IZ104" s="63" t="s">
        <v>2425</v>
      </c>
      <c r="JA104" s="63" t="s">
        <v>2437</v>
      </c>
      <c r="JB104" s="63" t="s">
        <v>2425</v>
      </c>
      <c r="JC104" s="63" t="s">
        <v>2444</v>
      </c>
      <c r="JD104" s="63" t="s">
        <v>2437</v>
      </c>
      <c r="JE104" s="63" t="s">
        <v>2445</v>
      </c>
      <c r="JF104" s="63"/>
      <c r="JG104" s="63"/>
    </row>
    <row r="105" spans="1:267" s="65" customFormat="1" ht="16.5" customHeight="1" x14ac:dyDescent="0.25">
      <c r="A105" s="80">
        <v>1047</v>
      </c>
      <c r="B105" s="66">
        <v>10552647</v>
      </c>
      <c r="C105" s="63" t="s">
        <v>2919</v>
      </c>
      <c r="D105" s="66">
        <v>1047</v>
      </c>
      <c r="E105" s="64">
        <v>100820</v>
      </c>
      <c r="F105" s="64">
        <v>102124</v>
      </c>
      <c r="G105" s="64">
        <v>209100</v>
      </c>
      <c r="H105" s="64" t="s">
        <v>2430</v>
      </c>
      <c r="I105" s="63" t="s">
        <v>2424</v>
      </c>
      <c r="J105" s="63">
        <v>901114787</v>
      </c>
      <c r="K105" s="63" t="s">
        <v>2868</v>
      </c>
      <c r="L105" s="63"/>
      <c r="M105" s="63"/>
      <c r="N105" s="63" t="s">
        <v>2425</v>
      </c>
      <c r="O105" s="63" t="s">
        <v>2425</v>
      </c>
      <c r="P105" s="63" t="s">
        <v>2425</v>
      </c>
      <c r="Q105" s="63" t="s">
        <v>2445</v>
      </c>
      <c r="R105" s="63" t="s">
        <v>3483</v>
      </c>
      <c r="S105" s="66" t="s">
        <v>353</v>
      </c>
      <c r="T105" s="66">
        <v>20</v>
      </c>
      <c r="U105" s="63" t="s">
        <v>355</v>
      </c>
      <c r="V105" s="63">
        <v>10082362</v>
      </c>
      <c r="W105" s="66" t="s">
        <v>356</v>
      </c>
      <c r="X105" s="63" t="s">
        <v>2425</v>
      </c>
      <c r="Y105" s="63" t="s">
        <v>2425</v>
      </c>
      <c r="Z105" s="63" t="s">
        <v>361</v>
      </c>
      <c r="AA105" s="63"/>
      <c r="AB105" s="63"/>
      <c r="AC105" s="63"/>
      <c r="AD105" s="63" t="s">
        <v>362</v>
      </c>
      <c r="AE105" s="63" t="s">
        <v>1937</v>
      </c>
      <c r="AF105" s="66">
        <v>10552647</v>
      </c>
      <c r="AG105" s="66" t="s">
        <v>2222</v>
      </c>
      <c r="AH105" s="63" t="s">
        <v>2223</v>
      </c>
      <c r="AI105" s="63" t="s">
        <v>2404</v>
      </c>
      <c r="AJ105" s="70">
        <v>2800000</v>
      </c>
      <c r="AK105" s="66"/>
      <c r="AL105" s="63"/>
      <c r="AM105" s="66"/>
      <c r="AN105" s="63"/>
      <c r="AO105" s="69">
        <f t="shared" si="10"/>
        <v>2800000</v>
      </c>
      <c r="AP105" s="63" t="s">
        <v>428</v>
      </c>
      <c r="AQ105" s="63" t="s">
        <v>429</v>
      </c>
      <c r="AR105" s="63" t="s">
        <v>2427</v>
      </c>
      <c r="AS105" s="66">
        <v>9</v>
      </c>
      <c r="AT105" s="226"/>
      <c r="AU105" s="66">
        <v>252000</v>
      </c>
      <c r="AV105" s="63">
        <v>0</v>
      </c>
      <c r="AW105" s="71">
        <v>0</v>
      </c>
      <c r="AX105" s="63">
        <v>1.74</v>
      </c>
      <c r="AY105" s="71">
        <f t="shared" si="11"/>
        <v>48720</v>
      </c>
      <c r="AZ105" s="63">
        <f t="shared" si="12"/>
        <v>7.26</v>
      </c>
      <c r="BA105" s="71">
        <f t="shared" si="13"/>
        <v>203280</v>
      </c>
      <c r="BB105" s="63">
        <v>0</v>
      </c>
      <c r="BC105" s="66" t="s">
        <v>2451</v>
      </c>
      <c r="BD105" s="68">
        <v>1000000</v>
      </c>
      <c r="BE105" s="68">
        <v>0</v>
      </c>
      <c r="BF105" s="66" t="s">
        <v>436</v>
      </c>
      <c r="BG105" s="66" t="s">
        <v>2533</v>
      </c>
      <c r="BH105" s="66" t="s">
        <v>441</v>
      </c>
      <c r="BI105" s="72" t="s">
        <v>2682</v>
      </c>
      <c r="BJ105" s="66" t="s">
        <v>609</v>
      </c>
      <c r="BK105" s="63"/>
      <c r="BL105" s="63"/>
      <c r="BM105" s="63"/>
      <c r="BN105" s="66" t="s">
        <v>788</v>
      </c>
      <c r="BO105" s="66"/>
      <c r="BP105" s="66">
        <v>3008322733</v>
      </c>
      <c r="BQ105" s="66" t="s">
        <v>2533</v>
      </c>
      <c r="BR105" s="63" t="s">
        <v>2432</v>
      </c>
      <c r="BS105" s="66" t="s">
        <v>846</v>
      </c>
      <c r="BT105" s="66">
        <v>6</v>
      </c>
      <c r="BU105" s="75">
        <v>45362</v>
      </c>
      <c r="BV105" s="75">
        <v>45554</v>
      </c>
      <c r="BW105" s="66" t="s">
        <v>2435</v>
      </c>
      <c r="BX105" s="75">
        <v>45726</v>
      </c>
      <c r="BY105" s="75" t="s">
        <v>2425</v>
      </c>
      <c r="BZ105" s="75" t="s">
        <v>2425</v>
      </c>
      <c r="CA105" s="75" t="s">
        <v>2425</v>
      </c>
      <c r="CB105" s="73">
        <v>45474</v>
      </c>
      <c r="CC105" s="73">
        <v>45484</v>
      </c>
      <c r="CD105" s="63" t="s">
        <v>362</v>
      </c>
      <c r="CE105" s="63" t="s">
        <v>1937</v>
      </c>
      <c r="CF105" s="66">
        <v>6321346</v>
      </c>
      <c r="CG105" s="66" t="s">
        <v>981</v>
      </c>
      <c r="CH105" s="72" t="s">
        <v>2682</v>
      </c>
      <c r="CI105" s="66" t="s">
        <v>2533</v>
      </c>
      <c r="CJ105" s="66" t="s">
        <v>441</v>
      </c>
      <c r="CK105" s="66">
        <v>3002965133</v>
      </c>
      <c r="CL105" s="63"/>
      <c r="CM105" s="77" t="s">
        <v>2718</v>
      </c>
      <c r="CN105" s="63"/>
      <c r="CO105" s="63"/>
      <c r="CP105" s="66"/>
      <c r="CQ105" s="66"/>
      <c r="CR105" s="63"/>
      <c r="CS105" s="66"/>
      <c r="CT105" s="66"/>
      <c r="CU105" s="63"/>
      <c r="CV105" s="66"/>
      <c r="CW105" s="66"/>
      <c r="CX105" s="63"/>
      <c r="CY105" s="63"/>
      <c r="CZ105" s="63"/>
      <c r="DA105" s="63"/>
      <c r="DB105" s="63"/>
      <c r="DC105" s="63"/>
      <c r="DD105" s="63"/>
      <c r="DE105" s="63"/>
      <c r="DF105" s="63"/>
      <c r="DG105" s="63"/>
      <c r="DH105" s="63"/>
      <c r="DI105" s="63"/>
      <c r="DJ105" s="63"/>
      <c r="DK105" s="63"/>
      <c r="DL105" s="63"/>
      <c r="DM105" s="63"/>
      <c r="DN105" s="63"/>
      <c r="DO105" s="63"/>
      <c r="DP105" s="63"/>
      <c r="DQ105" s="63"/>
      <c r="DR105" s="66" t="s">
        <v>362</v>
      </c>
      <c r="DS105" s="66">
        <v>43584156</v>
      </c>
      <c r="DT105" s="63" t="s">
        <v>1937</v>
      </c>
      <c r="DU105" s="66" t="s">
        <v>1550</v>
      </c>
      <c r="DV105" s="74">
        <v>1</v>
      </c>
      <c r="DW105" s="66" t="s">
        <v>1551</v>
      </c>
      <c r="DX105" s="66"/>
      <c r="DY105" s="66">
        <v>3046242471</v>
      </c>
      <c r="DZ105" s="66"/>
      <c r="EA105" s="66" t="s">
        <v>2825</v>
      </c>
      <c r="EB105" s="66" t="s">
        <v>1281</v>
      </c>
      <c r="EC105" s="66" t="s">
        <v>441</v>
      </c>
      <c r="ED105" s="72" t="s">
        <v>2682</v>
      </c>
      <c r="EE105" s="66" t="s">
        <v>1787</v>
      </c>
      <c r="EF105" s="63">
        <v>43584156</v>
      </c>
      <c r="EG105" s="63" t="s">
        <v>1841</v>
      </c>
      <c r="EH105" s="66" t="s">
        <v>1666</v>
      </c>
      <c r="EI105" s="66" t="s">
        <v>1667</v>
      </c>
      <c r="EJ105" s="66">
        <v>10332603408</v>
      </c>
      <c r="EK105" s="66">
        <v>16</v>
      </c>
      <c r="EL105" s="66" t="s">
        <v>2887</v>
      </c>
      <c r="EM105" s="66"/>
      <c r="EN105" s="66"/>
      <c r="EO105" s="66"/>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t="s">
        <v>2436</v>
      </c>
      <c r="HY105" s="63" t="s">
        <v>2425</v>
      </c>
      <c r="HZ105" s="63" t="s">
        <v>2437</v>
      </c>
      <c r="IA105" s="63" t="s">
        <v>2425</v>
      </c>
      <c r="IB105" s="63" t="s">
        <v>2425</v>
      </c>
      <c r="IC105" s="63" t="s">
        <v>2425</v>
      </c>
      <c r="ID105" s="63" t="s">
        <v>2438</v>
      </c>
      <c r="IE105" s="63" t="s">
        <v>2425</v>
      </c>
      <c r="IF105" s="63" t="s">
        <v>2425</v>
      </c>
      <c r="IG105" s="63" t="s">
        <v>2425</v>
      </c>
      <c r="IH105" s="63" t="s">
        <v>2425</v>
      </c>
      <c r="II105" s="63" t="s">
        <v>2437</v>
      </c>
      <c r="IJ105" s="63" t="s">
        <v>2437</v>
      </c>
      <c r="IK105" s="63" t="s">
        <v>2437</v>
      </c>
      <c r="IL105" s="63" t="s">
        <v>2437</v>
      </c>
      <c r="IM105" s="63" t="s">
        <v>2425</v>
      </c>
      <c r="IN105" s="63" t="s">
        <v>2425</v>
      </c>
      <c r="IO105" s="63" t="s">
        <v>2437</v>
      </c>
      <c r="IP105" s="63" t="s">
        <v>2425</v>
      </c>
      <c r="IQ105" s="63" t="s">
        <v>2425</v>
      </c>
      <c r="IR105" s="63" t="s">
        <v>2425</v>
      </c>
      <c r="IS105" s="63" t="s">
        <v>2425</v>
      </c>
      <c r="IT105" s="63" t="s">
        <v>2437</v>
      </c>
      <c r="IU105" s="63" t="s">
        <v>2437</v>
      </c>
      <c r="IV105" s="63" t="s">
        <v>2437</v>
      </c>
      <c r="IW105" s="63" t="s">
        <v>2425</v>
      </c>
      <c r="IX105" s="63" t="s">
        <v>2425</v>
      </c>
      <c r="IY105" s="63" t="s">
        <v>2437</v>
      </c>
      <c r="IZ105" s="63" t="s">
        <v>2425</v>
      </c>
      <c r="JA105" s="63" t="s">
        <v>2437</v>
      </c>
      <c r="JB105" s="63" t="s">
        <v>2425</v>
      </c>
      <c r="JC105" s="63" t="s">
        <v>2444</v>
      </c>
      <c r="JD105" s="63" t="s">
        <v>2437</v>
      </c>
      <c r="JE105" s="63" t="s">
        <v>2445</v>
      </c>
      <c r="JF105" s="63"/>
      <c r="JG105" s="63"/>
    </row>
    <row r="106" spans="1:267" ht="16.5" customHeight="1" x14ac:dyDescent="0.25">
      <c r="AO106" s="45">
        <f>SUM(AO2:AO105)</f>
        <v>222207805</v>
      </c>
      <c r="BA106" s="87">
        <f>SUM(BA2:BA105)</f>
        <v>15545744.152999999</v>
      </c>
    </row>
  </sheetData>
  <autoFilter ref="A1:JG1" xr:uid="{8EE15286-9D2D-407A-B0CD-910D3B346ABE}">
    <sortState xmlns:xlrd2="http://schemas.microsoft.com/office/spreadsheetml/2017/richdata2" ref="A2:JG106">
      <sortCondition ref="T1"/>
    </sortState>
  </autoFilter>
  <conditionalFormatting sqref="A1">
    <cfRule type="duplicateValues" dxfId="404" priority="3"/>
    <cfRule type="duplicateValues" dxfId="403" priority="4" stopIfTrue="1"/>
  </conditionalFormatting>
  <conditionalFormatting sqref="B87:B102 B1:B84 B106:B1048576">
    <cfRule type="duplicateValues" dxfId="402" priority="89"/>
    <cfRule type="duplicateValues" dxfId="401" priority="88"/>
  </conditionalFormatting>
  <conditionalFormatting sqref="B93:B102 B1:B84 B106:B1048576">
    <cfRule type="duplicateValues" dxfId="400" priority="90"/>
  </conditionalFormatting>
  <conditionalFormatting sqref="C1">
    <cfRule type="duplicateValues" dxfId="399" priority="60"/>
    <cfRule type="duplicateValues" dxfId="398" priority="58"/>
    <cfRule type="duplicateValues" dxfId="397" priority="57"/>
    <cfRule type="duplicateValues" dxfId="396" priority="56"/>
    <cfRule type="duplicateValues" dxfId="395" priority="59"/>
    <cfRule type="duplicateValues" dxfId="394" priority="55"/>
    <cfRule type="duplicateValues" dxfId="393" priority="54"/>
    <cfRule type="duplicateValues" dxfId="392" priority="63" stopIfTrue="1"/>
    <cfRule type="duplicateValues" dxfId="391" priority="62"/>
    <cfRule type="duplicateValues" dxfId="390" priority="61"/>
  </conditionalFormatting>
  <conditionalFormatting sqref="D106:D1048576 D1:D102">
    <cfRule type="duplicateValues" dxfId="389" priority="1"/>
  </conditionalFormatting>
  <conditionalFormatting sqref="D1:E1">
    <cfRule type="duplicateValues" dxfId="388" priority="42" stopIfTrue="1"/>
    <cfRule type="duplicateValues" dxfId="387" priority="41"/>
  </conditionalFormatting>
  <conditionalFormatting sqref="E1">
    <cfRule type="duplicateValues" dxfId="386" priority="38"/>
    <cfRule type="duplicateValues" dxfId="385" priority="31"/>
    <cfRule type="duplicateValues" dxfId="384" priority="32"/>
    <cfRule type="duplicateValues" dxfId="383" priority="33"/>
    <cfRule type="duplicateValues" dxfId="382" priority="34"/>
    <cfRule type="duplicateValues" dxfId="381" priority="35"/>
    <cfRule type="duplicateValues" dxfId="380" priority="36"/>
    <cfRule type="duplicateValues" dxfId="379" priority="37"/>
  </conditionalFormatting>
  <conditionalFormatting sqref="E106:E1048576 E1:E102">
    <cfRule type="duplicateValues" dxfId="378" priority="2"/>
  </conditionalFormatting>
  <conditionalFormatting sqref="F1:H1">
    <cfRule type="duplicateValues" dxfId="377" priority="43"/>
    <cfRule type="duplicateValues" dxfId="376" priority="44"/>
    <cfRule type="duplicateValues" dxfId="375" priority="45"/>
    <cfRule type="duplicateValues" dxfId="374" priority="40"/>
  </conditionalFormatting>
  <conditionalFormatting sqref="I1:J1">
    <cfRule type="duplicateValues" dxfId="373" priority="46"/>
    <cfRule type="duplicateValues" dxfId="372" priority="47" stopIfTrue="1"/>
  </conditionalFormatting>
  <conditionalFormatting sqref="M1 K1">
    <cfRule type="duplicateValues" dxfId="371" priority="51"/>
    <cfRule type="duplicateValues" dxfId="370" priority="52" stopIfTrue="1"/>
  </conditionalFormatting>
  <conditionalFormatting sqref="S1:U1">
    <cfRule type="duplicateValues" dxfId="369" priority="53"/>
  </conditionalFormatting>
  <conditionalFormatting sqref="V1:X1">
    <cfRule type="duplicateValues" dxfId="368" priority="50"/>
  </conditionalFormatting>
  <conditionalFormatting sqref="AC1:AE1">
    <cfRule type="duplicateValues" dxfId="367" priority="39"/>
    <cfRule type="duplicateValues" dxfId="366" priority="30"/>
    <cfRule type="duplicateValues" dxfId="365" priority="49"/>
    <cfRule type="duplicateValues" dxfId="364" priority="48"/>
  </conditionalFormatting>
  <conditionalFormatting sqref="AF87:AF102 AF1:AF84 AF106:AF1048576">
    <cfRule type="duplicateValues" dxfId="363" priority="8"/>
  </conditionalFormatting>
  <conditionalFormatting sqref="AF93:AF102 AF1:AF84 AF106:AF1048576">
    <cfRule type="duplicateValues" dxfId="362" priority="9"/>
  </conditionalFormatting>
  <conditionalFormatting sqref="EZ1">
    <cfRule type="duplicateValues" dxfId="361" priority="10"/>
    <cfRule type="duplicateValues" dxfId="360" priority="12"/>
    <cfRule type="duplicateValues" dxfId="359" priority="13"/>
    <cfRule type="duplicateValues" dxfId="358" priority="14" stopIfTrue="1"/>
    <cfRule type="duplicateValues" dxfId="357" priority="11"/>
  </conditionalFormatting>
  <conditionalFormatting sqref="FR1">
    <cfRule type="duplicateValues" dxfId="356" priority="15"/>
    <cfRule type="duplicateValues" dxfId="355" priority="16"/>
    <cfRule type="duplicateValues" dxfId="354" priority="19" stopIfTrue="1"/>
    <cfRule type="duplicateValues" dxfId="353" priority="18"/>
    <cfRule type="duplicateValues" dxfId="352" priority="17"/>
  </conditionalFormatting>
  <conditionalFormatting sqref="GJ1">
    <cfRule type="duplicateValues" dxfId="351" priority="28"/>
    <cfRule type="duplicateValues" dxfId="350" priority="29" stopIfTrue="1"/>
    <cfRule type="duplicateValues" dxfId="349" priority="27"/>
    <cfRule type="duplicateValues" dxfId="348" priority="26"/>
    <cfRule type="duplicateValues" dxfId="347" priority="25"/>
  </conditionalFormatting>
  <conditionalFormatting sqref="HB1">
    <cfRule type="duplicateValues" dxfId="346" priority="24" stopIfTrue="1"/>
    <cfRule type="duplicateValues" dxfId="345" priority="23"/>
    <cfRule type="duplicateValues" dxfId="344" priority="22"/>
    <cfRule type="duplicateValues" dxfId="343" priority="21"/>
    <cfRule type="duplicateValues" dxfId="342" priority="20"/>
  </conditionalFormatting>
  <dataValidations count="1">
    <dataValidation type="whole" allowBlank="1" showInputMessage="1" showErrorMessage="1" sqref="V85:V86" xr:uid="{43938B26-48C7-44CE-89B8-DA91473AFA67}">
      <formula1>10057725</formula1>
      <formula2>19999999</formula2>
    </dataValidation>
  </dataValidations>
  <hyperlinks>
    <hyperlink ref="HP102" r:id="rId1" xr:uid="{084E6832-F6E2-487E-8A09-36CBCC0E65E8}"/>
    <hyperlink ref="HP103" r:id="rId2" xr:uid="{9970DEE4-C7C7-4A4F-A35A-A4AA25D10173}"/>
    <hyperlink ref="CM99" r:id="rId3" display="miguel705va@gmail.com                                                                               " xr:uid="{55A25C9D-ABF1-4FE4-8FA0-FD1F269F4930}"/>
    <hyperlink ref="CM76" r:id="rId4" xr:uid="{24FE2B97-0F4B-4C64-A58D-305910DF0C7A}"/>
    <hyperlink ref="CM80" r:id="rId5" display="andresc9416@gmail.com                                                                               " xr:uid="{6CC2EA4B-11BE-4C6C-AECB-F4E88A468BCD}"/>
    <hyperlink ref="CM23" r:id="rId6" xr:uid="{56219B13-2B4B-4F6D-BDC0-B346E2362AAB}"/>
    <hyperlink ref="CM47" r:id="rId7" display="mariadilia67@hotmail.com                                                                            " xr:uid="{4E15D0C1-1A99-4A4E-AFFC-5DAF4B5EE461}"/>
    <hyperlink ref="CM25" r:id="rId8" xr:uid="{5044A45C-EACB-4C21-8BD5-02E072964050}"/>
    <hyperlink ref="CM77" r:id="rId9" xr:uid="{CE4FC392-73D4-4A50-9F59-023060D344DB}"/>
    <hyperlink ref="CM73" r:id="rId10" xr:uid="{08ACDDF9-3396-4D8B-AE22-8AE0AABB43B5}"/>
    <hyperlink ref="CM81" r:id="rId11" display="geronimoaranda@gmail.com                                                                            " xr:uid="{86C6D477-4BCD-4AFA-ABB5-47A779523780}"/>
    <hyperlink ref="CM27" r:id="rId12" display="kmilaparedesgiraldo@gmail.com                                                                       " xr:uid="{030E0C4B-64B5-49B7-AEB7-9A1CFE5AC673}"/>
    <hyperlink ref="CM33" r:id="rId13" display="hurtadovalencia@gmail.com                                                                           " xr:uid="{1AE8BB4D-990D-419D-AE4F-6CC7F07CAC49}"/>
    <hyperlink ref="CM32" r:id="rId14" display="maritoca92@gmail.com                                                                                " xr:uid="{A82AAD68-B6FC-43C9-9489-E6856D9F04B0}"/>
    <hyperlink ref="CM31" r:id="rId15" display="alvarezjavier1279@hotmail.com                                                                       " xr:uid="{BCE201D3-0C8A-4D69-8C93-4277FE929F2C}"/>
    <hyperlink ref="CM101" r:id="rId16" display="msvm87@gmail.com                                                                                    " xr:uid="{7733EFA1-557B-4C0D-8797-D8F2DD1A1353}"/>
    <hyperlink ref="CM30" r:id="rId17" display="catadiezm@gmail.com                                                                                 " xr:uid="{6947FC03-5DF1-4C71-882B-EFD3514FD1AC}"/>
    <hyperlink ref="CM91" r:id="rId18" display="sovimo.0827@gmail.com                                                                                " xr:uid="{4957541E-8FC8-4452-8072-7044052F9BCD}"/>
    <hyperlink ref="CM89" r:id="rId19" display="rebecca.matias@gmail.com                                                                            " xr:uid="{7C327874-05AD-4C4A-AF3A-3A28C85E6535}"/>
    <hyperlink ref="CM94" r:id="rId20" xr:uid="{0BC10A50-5079-48DE-8266-53677D1878A8}"/>
    <hyperlink ref="CM86" r:id="rId21" display="juanhoyoso1969@gmail.com                                                                            " xr:uid="{E6989A77-F5B7-444B-B0FD-C51EEB83EB19}"/>
    <hyperlink ref="CM85" r:id="rId22" display="jecuva@gmail.com                                                                                    " xr:uid="{4199F11E-51FE-42B1-8FB0-B49A1356D9C0}"/>
    <hyperlink ref="CM46" r:id="rId23" display="comunicacionesla68@gmail.com                                                                        " xr:uid="{F41AAA74-4164-419E-931B-6F0A562EC153}"/>
    <hyperlink ref="CM82" r:id="rId24" display="santiagorestrepo125@hotmail.com                                                                     " xr:uid="{B712E138-1957-4462-9252-FD55545B2C19}"/>
    <hyperlink ref="CM79" r:id="rId25" xr:uid="{056F3002-49FE-45D6-A9FB-B2E255BF5A4C}"/>
    <hyperlink ref="CM78" r:id="rId26" display="andersonteacher@outlook.com                                                                         " xr:uid="{7C88571A-FE32-47EF-879E-C74B1B659DD9}"/>
    <hyperlink ref="CM38" r:id="rId27" display="vivianataborda@hotmail.com                                                                          " xr:uid="{30078F4F-0ECC-43C5-9584-B9F6F87C9D36}"/>
    <hyperlink ref="CM37" r:id="rId28" display="michaelbatistaz@gmail.com                                                                           " xr:uid="{93110130-33CC-493E-8451-43EBF314D470}"/>
    <hyperlink ref="CM36" r:id="rId29" display="daniela.estrada9705@gmail.com                                                                       " xr:uid="{0E3A5AC7-E935-4802-BD69-37D1FA3534CB}"/>
    <hyperlink ref="CM48" r:id="rId30" display="ing.camilogonzalezsalazar@gmail.com                                                                 " xr:uid="{64AE3B25-2666-4C6B-B016-2BCDC779B9BC}"/>
    <hyperlink ref="CM41" r:id="rId31" display="yohanazuluaga94@gmail.com                                                                           " xr:uid="{D8E540AA-C156-4C01-9BC0-C08C7AB9D347}"/>
    <hyperlink ref="CW93" r:id="rId32" xr:uid="{E56ABBF3-96E7-41B4-916A-D3E8268E1A1A}"/>
    <hyperlink ref="CM42" r:id="rId33" display="yocampon@gmail.com                                                                                  " xr:uid="{42604E11-172E-4EB2-A9F4-5493D108D8F9}"/>
    <hyperlink ref="CM34" r:id="rId34" xr:uid="{291A576D-B334-46AE-85BC-79B15C64B261}"/>
    <hyperlink ref="CM44" r:id="rId35" xr:uid="{2E69FA75-48F1-42F9-90D9-A446F6F3B615}"/>
    <hyperlink ref="CM4" r:id="rId36" xr:uid="{3926F3E4-1996-4CDB-9260-A0AB18333C50}"/>
    <hyperlink ref="CM58" r:id="rId37" display="isamarzola@gmail.com                                                                                " xr:uid="{BDF6A0C5-A3F6-4B30-A25A-736CBE80DC6A}"/>
    <hyperlink ref="CM105" r:id="rId38" display="baltazarrene@hotmail.com                                                                            " xr:uid="{C27FA828-4A31-4C92-B72B-9A01BF92DD2B}"/>
    <hyperlink ref="CM43" r:id="rId39" xr:uid="{8A51650E-8635-40AB-838C-938A0EC1591F}"/>
    <hyperlink ref="CM28" r:id="rId40" xr:uid="{7B821407-A386-447C-87A7-EF5873035806}"/>
    <hyperlink ref="CM56" r:id="rId41" xr:uid="{ED8E9D89-A3BA-496A-BCFB-58D0B5ACCE0D}"/>
    <hyperlink ref="CM102" r:id="rId42" display="dna2415@hotmail.com " xr:uid="{DBFA6A03-C88E-48C8-8C76-FC722968A4FE}"/>
    <hyperlink ref="CM5" r:id="rId43" xr:uid="{ABCAEF21-62D5-405D-8D19-FF2B9448F524}"/>
    <hyperlink ref="CM59" r:id="rId44" xr:uid="{5F27F48F-D114-42AD-BC92-1D6CF1C46611}"/>
    <hyperlink ref="CM88" r:id="rId45" xr:uid="{87B56B38-30B9-40D9-99D9-C69371D58E1C}"/>
    <hyperlink ref="CM97" r:id="rId46" xr:uid="{149FCD72-7A3A-43DC-8518-C91E995FD123}"/>
    <hyperlink ref="CM2" r:id="rId47" xr:uid="{AFE7E513-96F3-4039-9FE7-065F24E97A63}"/>
    <hyperlink ref="CM26" r:id="rId48" xr:uid="{0406FE43-6C6B-4763-9963-9601DCCBCBB9}"/>
    <hyperlink ref="CM83" r:id="rId49" display="boadaskenjy@gmail.com                                                                               " xr:uid="{7AE44385-F055-4308-B508-173F611F940F}"/>
    <hyperlink ref="CM18" r:id="rId50" xr:uid="{D2AA6370-DEBC-4318-A49D-D44367D5BE31}"/>
    <hyperlink ref="CM55" r:id="rId51" xr:uid="{693B9C6E-9B3D-4F83-8C84-58AA296D5B1C}"/>
    <hyperlink ref="CM100" r:id="rId52" xr:uid="{6EC0D477-0F73-48F0-83B8-B44CFF26AA64}"/>
    <hyperlink ref="CM84" r:id="rId53" xr:uid="{2363A383-90D9-4E2E-80CC-5FEA98480C7A}"/>
    <hyperlink ref="CM13" r:id="rId54" xr:uid="{B0425FC3-A35F-4C85-83F1-98892B1184F7}"/>
    <hyperlink ref="BN92" r:id="rId55" xr:uid="{09D66F71-8E3F-4CB3-9C62-51D625D3413D}"/>
    <hyperlink ref="CM92" r:id="rId56" display="mavenda1990@gmail.com                                                                               " xr:uid="{7EBA1246-7654-4A9B-A185-280C082BF447}"/>
    <hyperlink ref="CM10" r:id="rId57" xr:uid="{812BFA32-7FDC-48E8-8431-8CC3A9EDC0C3}"/>
    <hyperlink ref="CM51" r:id="rId58" xr:uid="{4F27C47A-E977-4FD1-AF9A-97551EE695A9}"/>
    <hyperlink ref="CM21" r:id="rId59" xr:uid="{82B0ABAE-249E-4138-89CA-91D29CA68485}"/>
    <hyperlink ref="CM54" r:id="rId60" display="jbolanosalzate@gmail.com " xr:uid="{5B39B961-0713-472F-89A7-663C070282DC}"/>
    <hyperlink ref="CM19" r:id="rId61" xr:uid="{513D753D-644E-4873-8DF5-C2D14F00D0A6}"/>
    <hyperlink ref="CM103" r:id="rId62" xr:uid="{E151D6FF-248B-406A-BA32-BC46B3EC5E7F}"/>
    <hyperlink ref="CM68" r:id="rId63" xr:uid="{03A4E94F-48F6-4519-9F2E-6940876F12C5}"/>
    <hyperlink ref="CM98" r:id="rId64" xr:uid="{36961A1E-12D8-4253-95DC-B2FD5439A0B7}"/>
    <hyperlink ref="CM61" r:id="rId65" xr:uid="{269EBF22-BC9E-4DB7-AD1F-3EA5FF81D6D0}"/>
    <hyperlink ref="CM20" r:id="rId66" xr:uid="{B3AFE2CB-7109-49A8-B6DA-36D20D870141}"/>
    <hyperlink ref="CM74" r:id="rId67" xr:uid="{D7F107C5-0544-43DD-9B1A-611A8C89596B}"/>
    <hyperlink ref="CM65" r:id="rId68" xr:uid="{5D2CF8C4-6636-44DD-A70E-E5C88E9A6B04}"/>
    <hyperlink ref="CM45" r:id="rId69" xr:uid="{D9E2920D-2588-42A2-A0F0-3ED43C75F4A2}"/>
    <hyperlink ref="CM39" r:id="rId70" xr:uid="{1F3508BD-9EEF-48A1-91CC-8DA3ABAF98B1}"/>
    <hyperlink ref="CM49" r:id="rId71" xr:uid="{9A58F6EE-1BAE-4A32-AE23-A4ABD9360795}"/>
    <hyperlink ref="CM17" r:id="rId72" display="alejafernandez16817@gmail.com  " xr:uid="{3A6C63C4-3256-4341-8B5B-4AA8C91CD660}"/>
    <hyperlink ref="CM40" r:id="rId73" xr:uid="{A3D44DF2-55A8-4A73-8AB7-E168C7F6C3C2}"/>
    <hyperlink ref="CM22" r:id="rId74" xr:uid="{66A68FBD-771D-424B-87B4-084F40BDCB8F}"/>
    <hyperlink ref="CM35" r:id="rId75" xr:uid="{26594E69-764E-4B45-89C4-0BA3FD684BD4}"/>
    <hyperlink ref="CM14" r:id="rId76" xr:uid="{18C65F89-F41B-42CD-BC3D-2144E2408E23}"/>
    <hyperlink ref="CM29" r:id="rId77" xr:uid="{1BC347DB-D824-4CC1-8CBA-FD0F2BBA1A86}"/>
    <hyperlink ref="CM12" r:id="rId78" xr:uid="{9977BF72-F1E3-4E09-A4A9-5B94381F4ED0}"/>
    <hyperlink ref="CM16" r:id="rId79" xr:uid="{8608F402-BA03-4D5E-B2D0-C9D9BC895143}"/>
    <hyperlink ref="CM24" r:id="rId80" xr:uid="{49F375A6-6119-4024-9064-42D57EB533BA}"/>
    <hyperlink ref="EA33" r:id="rId81" xr:uid="{44931FD3-A395-414A-B016-C285A6FB2BCA}"/>
    <hyperlink ref="EA91" r:id="rId82" xr:uid="{B394D08D-4E0A-485C-8EDD-132D5CDB1177}"/>
    <hyperlink ref="BN3" r:id="rId83" xr:uid="{4FECF781-370D-4AFA-ADD6-34C37ECEB5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AD88D-2CD2-465A-88D8-49D453CBB95F}">
  <dimension ref="A1:JH20"/>
  <sheetViews>
    <sheetView topLeftCell="AB1" workbookViewId="0">
      <pane ySplit="1" topLeftCell="A2" activePane="bottomLeft" state="frozen"/>
      <selection pane="bottomLeft" activeCell="AJ8" sqref="AJ8"/>
    </sheetView>
  </sheetViews>
  <sheetFormatPr baseColWidth="10" defaultRowHeight="14.25" customHeight="1" x14ac:dyDescent="0.25"/>
  <cols>
    <col min="2" max="2" width="14.140625" bestFit="1" customWidth="1"/>
    <col min="3" max="3" width="14.5703125" bestFit="1" customWidth="1"/>
    <col min="4" max="4" width="10.5703125" bestFit="1" customWidth="1"/>
    <col min="5" max="5" width="14.140625" bestFit="1" customWidth="1"/>
    <col min="6" max="6" width="11.28515625" bestFit="1" customWidth="1"/>
    <col min="7" max="7" width="11" bestFit="1" customWidth="1"/>
    <col min="8" max="8" width="10.85546875" bestFit="1" customWidth="1"/>
    <col min="9" max="9" width="12.5703125" bestFit="1" customWidth="1"/>
    <col min="10" max="10" width="11.28515625" bestFit="1" customWidth="1"/>
    <col min="11" max="11" width="13.7109375" bestFit="1" customWidth="1"/>
    <col min="12" max="12" width="13.28515625" bestFit="1" customWidth="1"/>
    <col min="13" max="13" width="12.5703125" bestFit="1" customWidth="1"/>
    <col min="14" max="14" width="15.140625" bestFit="1" customWidth="1"/>
    <col min="15" max="15" width="15" bestFit="1" customWidth="1"/>
    <col min="16" max="16" width="12" bestFit="1" customWidth="1"/>
    <col min="17" max="17" width="11.42578125" customWidth="1"/>
    <col min="18" max="18" width="14.5703125" bestFit="1" customWidth="1"/>
    <col min="19" max="19" width="16" bestFit="1" customWidth="1"/>
    <col min="20" max="20" width="22.7109375" bestFit="1" customWidth="1"/>
    <col min="21" max="21" width="13.85546875" bestFit="1" customWidth="1"/>
    <col min="22" max="22" width="28" bestFit="1" customWidth="1"/>
    <col min="23" max="23" width="16.28515625" bestFit="1" customWidth="1"/>
    <col min="24" max="24" width="14.7109375" bestFit="1" customWidth="1"/>
    <col min="25" max="25" width="17.5703125" bestFit="1" customWidth="1"/>
    <col min="26" max="26" width="16.140625" bestFit="1" customWidth="1"/>
    <col min="27" max="27" width="15.7109375" bestFit="1" customWidth="1"/>
    <col min="28" max="29" width="16" bestFit="1" customWidth="1"/>
    <col min="30" max="30" width="12" bestFit="1" customWidth="1"/>
    <col min="31" max="31" width="19.5703125" bestFit="1" customWidth="1"/>
    <col min="32" max="32" width="16" bestFit="1" customWidth="1"/>
    <col min="33" max="33" width="14.5703125" bestFit="1" customWidth="1"/>
    <col min="34" max="34" width="25.28515625" bestFit="1" customWidth="1"/>
    <col min="35" max="35" width="17.5703125" customWidth="1"/>
    <col min="36" max="36" width="30" bestFit="1" customWidth="1"/>
    <col min="37" max="37" width="15.5703125" bestFit="1" customWidth="1"/>
    <col min="38" max="38" width="14.140625" bestFit="1" customWidth="1"/>
    <col min="39" max="39" width="17.42578125" bestFit="1" customWidth="1"/>
    <col min="40" max="40" width="13.7109375" bestFit="1" customWidth="1"/>
    <col min="41" max="41" width="11.140625" bestFit="1" customWidth="1"/>
    <col min="42" max="42" width="15.140625" bestFit="1" customWidth="1"/>
    <col min="43" max="43" width="21.5703125" bestFit="1" customWidth="1"/>
    <col min="44" max="44" width="14.28515625" bestFit="1" customWidth="1"/>
    <col min="45" max="45" width="14.5703125" bestFit="1" customWidth="1"/>
    <col min="46" max="46" width="16.42578125" bestFit="1" customWidth="1"/>
    <col min="47" max="47" width="15.85546875" bestFit="1" customWidth="1"/>
    <col min="48" max="48" width="17.5703125" bestFit="1" customWidth="1"/>
    <col min="49" max="49" width="16.42578125" bestFit="1" customWidth="1"/>
    <col min="50" max="50" width="17.5703125" bestFit="1" customWidth="1"/>
    <col min="51" max="51" width="12.28515625" bestFit="1" customWidth="1"/>
    <col min="52" max="52" width="15.7109375" bestFit="1" customWidth="1"/>
    <col min="53" max="53" width="13.85546875" bestFit="1" customWidth="1"/>
    <col min="54" max="54" width="15.28515625" bestFit="1" customWidth="1"/>
    <col min="55" max="55" width="15.5703125" bestFit="1" customWidth="1"/>
    <col min="56" max="56" width="26.7109375" bestFit="1" customWidth="1"/>
    <col min="57" max="57" width="16.5703125" bestFit="1" customWidth="1"/>
    <col min="58" max="58" width="15.140625" bestFit="1" customWidth="1"/>
    <col min="59" max="59" width="14.42578125" bestFit="1" customWidth="1"/>
    <col min="60" max="60" width="31.7109375" bestFit="1" customWidth="1"/>
    <col min="61" max="61" width="12.42578125" bestFit="1" customWidth="1"/>
    <col min="62" max="62" width="16.140625" bestFit="1" customWidth="1"/>
    <col min="63" max="63" width="18.85546875" bestFit="1" customWidth="1"/>
    <col min="64" max="64" width="11.28515625" bestFit="1" customWidth="1"/>
    <col min="65" max="65" width="21.42578125" bestFit="1" customWidth="1"/>
    <col min="66" max="66" width="15.140625" bestFit="1" customWidth="1"/>
    <col min="67" max="67" width="35" bestFit="1" customWidth="1"/>
    <col min="68" max="69" width="16.7109375" bestFit="1" customWidth="1"/>
    <col min="70" max="70" width="31.7109375" bestFit="1" customWidth="1"/>
    <col min="71" max="71" width="24.140625" bestFit="1" customWidth="1"/>
    <col min="72" max="72" width="15.42578125" bestFit="1" customWidth="1"/>
    <col min="73" max="73" width="19.28515625" bestFit="1" customWidth="1"/>
    <col min="74" max="74" width="14.28515625" bestFit="1" customWidth="1"/>
    <col min="75" max="75" width="14" bestFit="1" customWidth="1"/>
    <col min="76" max="76" width="17.5703125" bestFit="1" customWidth="1"/>
    <col min="77" max="77" width="16.5703125" bestFit="1" customWidth="1"/>
    <col min="78" max="78" width="14.28515625" bestFit="1" customWidth="1"/>
    <col min="79" max="79" width="14" bestFit="1" customWidth="1"/>
    <col min="80" max="80" width="15" bestFit="1" customWidth="1"/>
    <col min="81" max="81" width="13.42578125" bestFit="1" customWidth="1"/>
    <col min="82" max="82" width="11.85546875" bestFit="1" customWidth="1"/>
    <col min="83" max="85" width="19.7109375" bestFit="1" customWidth="1"/>
    <col min="86" max="86" width="36.85546875" bestFit="1" customWidth="1"/>
    <col min="87" max="87" width="16.140625" bestFit="1" customWidth="1"/>
    <col min="88" max="88" width="42" bestFit="1" customWidth="1"/>
    <col min="89" max="89" width="16.7109375" bestFit="1" customWidth="1"/>
    <col min="90" max="90" width="17.28515625" bestFit="1" customWidth="1"/>
    <col min="91" max="91" width="18.7109375" bestFit="1" customWidth="1"/>
    <col min="92" max="92" width="32.5703125" bestFit="1" customWidth="1"/>
    <col min="93" max="95" width="19.7109375" bestFit="1" customWidth="1"/>
    <col min="96" max="96" width="43.140625" bestFit="1" customWidth="1"/>
    <col min="97" max="97" width="16.140625" bestFit="1" customWidth="1"/>
    <col min="98" max="98" width="40" bestFit="1" customWidth="1"/>
    <col min="99" max="99" width="16.7109375" bestFit="1" customWidth="1"/>
    <col min="100" max="100" width="17.28515625" bestFit="1" customWidth="1"/>
    <col min="101" max="101" width="18.7109375" bestFit="1" customWidth="1"/>
    <col min="102" max="102" width="38.140625" bestFit="1" customWidth="1"/>
    <col min="103" max="105" width="19.7109375" bestFit="1" customWidth="1"/>
    <col min="106" max="106" width="18.5703125" bestFit="1" customWidth="1"/>
    <col min="107" max="107" width="16.140625" bestFit="1" customWidth="1"/>
    <col min="108" max="108" width="18.5703125" bestFit="1" customWidth="1"/>
    <col min="109" max="109" width="16.7109375" bestFit="1" customWidth="1"/>
    <col min="110" max="110" width="17.28515625" bestFit="1" customWidth="1"/>
    <col min="111" max="111" width="18.7109375" bestFit="1" customWidth="1"/>
    <col min="112" max="112" width="15.7109375" bestFit="1" customWidth="1"/>
    <col min="113" max="115" width="19.7109375" bestFit="1" customWidth="1"/>
    <col min="116" max="116" width="18.5703125" bestFit="1" customWidth="1"/>
    <col min="117" max="117" width="16.140625" bestFit="1" customWidth="1"/>
    <col min="118" max="118" width="18.5703125" bestFit="1" customWidth="1"/>
    <col min="119" max="119" width="16.7109375" bestFit="1" customWidth="1"/>
    <col min="120" max="120" width="17.28515625" bestFit="1" customWidth="1"/>
    <col min="121" max="121" width="18.7109375" bestFit="1" customWidth="1"/>
    <col min="122" max="122" width="15.7109375" bestFit="1" customWidth="1"/>
    <col min="123" max="123" width="19.5703125" bestFit="1" customWidth="1"/>
    <col min="124" max="124" width="14.5703125" bestFit="1" customWidth="1"/>
    <col min="125" max="125" width="16" bestFit="1" customWidth="1"/>
    <col min="126" max="126" width="36.85546875" bestFit="1" customWidth="1"/>
    <col min="127" max="127" width="15.85546875" bestFit="1" customWidth="1"/>
    <col min="128" max="128" width="39.7109375" bestFit="1" customWidth="1"/>
    <col min="129" max="129" width="15.140625" bestFit="1" customWidth="1"/>
    <col min="130" max="130" width="13.28515625" bestFit="1" customWidth="1"/>
    <col min="131" max="131" width="14.28515625" bestFit="1" customWidth="1"/>
    <col min="132" max="132" width="32.28515625" bestFit="1" customWidth="1"/>
    <col min="133" max="133" width="19.85546875" bestFit="1" customWidth="1"/>
    <col min="134" max="134" width="21" bestFit="1" customWidth="1"/>
    <col min="135" max="135" width="16.140625" bestFit="1" customWidth="1"/>
    <col min="136" max="136" width="41.42578125" bestFit="1" customWidth="1"/>
    <col min="137" max="137" width="17.7109375" bestFit="1" customWidth="1"/>
    <col min="138" max="138" width="17.140625" bestFit="1" customWidth="1"/>
    <col min="139" max="139" width="23.7109375" bestFit="1" customWidth="1"/>
    <col min="140" max="140" width="10.85546875" bestFit="1" customWidth="1"/>
    <col min="141" max="141" width="16.140625" bestFit="1" customWidth="1"/>
    <col min="142" max="143" width="14.140625" bestFit="1" customWidth="1"/>
    <col min="144" max="144" width="16" bestFit="1" customWidth="1"/>
    <col min="145" max="145" width="16.85546875" bestFit="1" customWidth="1"/>
    <col min="146" max="146" width="16" bestFit="1" customWidth="1"/>
    <col min="147" max="147" width="25.85546875" bestFit="1" customWidth="1"/>
    <col min="148" max="148" width="19.5703125" bestFit="1" customWidth="1"/>
    <col min="149" max="149" width="16" bestFit="1" customWidth="1"/>
    <col min="150" max="150" width="17.28515625" bestFit="1" customWidth="1"/>
    <col min="151" max="151" width="15.85546875" bestFit="1" customWidth="1"/>
    <col min="152" max="152" width="22.7109375" bestFit="1" customWidth="1"/>
    <col min="153" max="153" width="15.5703125" bestFit="1" customWidth="1"/>
    <col min="154" max="154" width="14.42578125" bestFit="1" customWidth="1"/>
    <col min="155" max="155" width="17.5703125" bestFit="1" customWidth="1"/>
    <col min="156" max="156" width="21" bestFit="1" customWidth="1"/>
    <col min="157" max="157" width="14.7109375" bestFit="1" customWidth="1"/>
    <col min="158" max="158" width="15" bestFit="1" customWidth="1"/>
    <col min="159" max="159" width="19.7109375" bestFit="1" customWidth="1"/>
    <col min="160" max="160" width="21.42578125" bestFit="1" customWidth="1"/>
    <col min="161" max="161" width="14.42578125" bestFit="1" customWidth="1"/>
    <col min="162" max="162" width="15" bestFit="1" customWidth="1"/>
    <col min="163" max="163" width="19.140625" bestFit="1" customWidth="1"/>
    <col min="164" max="164" width="14.140625" bestFit="1" customWidth="1"/>
    <col min="165" max="165" width="15.140625" bestFit="1" customWidth="1"/>
    <col min="166" max="166" width="19.5703125" bestFit="1" customWidth="1"/>
    <col min="167" max="167" width="16" bestFit="1" customWidth="1"/>
    <col min="168" max="169" width="17.28515625" bestFit="1" customWidth="1"/>
    <col min="170" max="170" width="28.140625" bestFit="1" customWidth="1"/>
    <col min="171" max="172" width="17.28515625" bestFit="1" customWidth="1"/>
    <col min="173" max="173" width="19.85546875" bestFit="1" customWidth="1"/>
    <col min="174" max="174" width="21" bestFit="1" customWidth="1"/>
    <col min="175" max="175" width="17.28515625" bestFit="1" customWidth="1"/>
    <col min="176" max="176" width="20.140625" bestFit="1" customWidth="1"/>
    <col min="177" max="177" width="21" bestFit="1" customWidth="1"/>
    <col min="178" max="178" width="29.42578125" bestFit="1" customWidth="1"/>
    <col min="179" max="182" width="17.28515625" bestFit="1" customWidth="1"/>
    <col min="183" max="183" width="15.140625" bestFit="1" customWidth="1"/>
    <col min="184" max="184" width="19.5703125" bestFit="1" customWidth="1"/>
    <col min="185" max="186" width="17.28515625" bestFit="1" customWidth="1"/>
    <col min="187" max="187" width="15.85546875" bestFit="1" customWidth="1"/>
    <col min="188" max="188" width="28.140625" bestFit="1" customWidth="1"/>
    <col min="189" max="190" width="17.28515625" bestFit="1" customWidth="1"/>
    <col min="191" max="191" width="19.85546875" bestFit="1" customWidth="1"/>
    <col min="192" max="192" width="26.5703125" bestFit="1" customWidth="1"/>
    <col min="193" max="193" width="17.28515625" bestFit="1" customWidth="1"/>
    <col min="194" max="194" width="20.140625" bestFit="1" customWidth="1"/>
    <col min="195" max="195" width="21" bestFit="1" customWidth="1"/>
    <col min="196" max="196" width="29.42578125" bestFit="1" customWidth="1"/>
    <col min="197" max="200" width="17.28515625" bestFit="1" customWidth="1"/>
    <col min="201" max="201" width="15.140625" bestFit="1" customWidth="1"/>
    <col min="202" max="202" width="19.5703125" bestFit="1" customWidth="1"/>
    <col min="203" max="205" width="17.28515625" bestFit="1" customWidth="1"/>
    <col min="206" max="206" width="28.140625" bestFit="1" customWidth="1"/>
    <col min="207" max="208" width="17.28515625" bestFit="1" customWidth="1"/>
    <col min="209" max="209" width="19.85546875" bestFit="1" customWidth="1"/>
    <col min="210" max="210" width="26.5703125" bestFit="1" customWidth="1"/>
    <col min="211" max="211" width="17.28515625" bestFit="1" customWidth="1"/>
    <col min="212" max="212" width="20.140625" bestFit="1" customWidth="1"/>
    <col min="213" max="213" width="21" bestFit="1" customWidth="1"/>
    <col min="214" max="214" width="29.42578125" bestFit="1" customWidth="1"/>
    <col min="215" max="218" width="17.28515625" bestFit="1" customWidth="1"/>
    <col min="219" max="219" width="17.42578125" bestFit="1" customWidth="1"/>
    <col min="220" max="220" width="24.5703125" bestFit="1" customWidth="1"/>
    <col min="221" max="221" width="17" bestFit="1" customWidth="1"/>
    <col min="222" max="225" width="17.42578125" bestFit="1" customWidth="1"/>
    <col min="226" max="226" width="14.5703125" bestFit="1" customWidth="1"/>
    <col min="227" max="227" width="17.7109375" bestFit="1" customWidth="1"/>
    <col min="228" max="228" width="16.7109375" bestFit="1" customWidth="1"/>
    <col min="229" max="229" width="10.28515625" bestFit="1" customWidth="1"/>
    <col min="230" max="230" width="10.85546875" bestFit="1" customWidth="1"/>
    <col min="231" max="231" width="15" bestFit="1" customWidth="1"/>
    <col min="232" max="233" width="14.140625" bestFit="1" customWidth="1"/>
    <col min="234" max="234" width="25.140625" bestFit="1" customWidth="1"/>
    <col min="235" max="235" width="12.85546875" bestFit="1" customWidth="1"/>
    <col min="236" max="236" width="24.5703125" bestFit="1" customWidth="1"/>
    <col min="237" max="237" width="14.85546875" bestFit="1" customWidth="1"/>
    <col min="238" max="238" width="12" bestFit="1" customWidth="1"/>
    <col min="239" max="239" width="26.42578125" bestFit="1" customWidth="1"/>
    <col min="240" max="240" width="13.42578125" bestFit="1" customWidth="1"/>
    <col min="241" max="241" width="12.5703125" bestFit="1" customWidth="1"/>
    <col min="242" max="242" width="39.140625" bestFit="1" customWidth="1"/>
    <col min="243" max="243" width="19" bestFit="1" customWidth="1"/>
    <col min="244" max="244" width="32.5703125" bestFit="1" customWidth="1"/>
    <col min="245" max="245" width="13.140625" bestFit="1" customWidth="1"/>
    <col min="246" max="246" width="23.140625" bestFit="1" customWidth="1"/>
    <col min="247" max="247" width="11.5703125" bestFit="1" customWidth="1"/>
    <col min="248" max="248" width="13.7109375" bestFit="1" customWidth="1"/>
    <col min="249" max="249" width="16" bestFit="1" customWidth="1"/>
    <col min="250" max="250" width="8.140625" bestFit="1" customWidth="1"/>
    <col min="251" max="251" width="14.140625" bestFit="1" customWidth="1"/>
    <col min="252" max="252" width="27.28515625" bestFit="1" customWidth="1"/>
    <col min="253" max="253" width="29.85546875" bestFit="1" customWidth="1"/>
    <col min="254" max="257" width="14.28515625" bestFit="1" customWidth="1"/>
    <col min="258" max="258" width="25.140625" bestFit="1" customWidth="1"/>
    <col min="259" max="259" width="19" bestFit="1" customWidth="1"/>
    <col min="260" max="260" width="23.28515625" bestFit="1" customWidth="1"/>
    <col min="261" max="261" width="13.7109375" bestFit="1" customWidth="1"/>
    <col min="262" max="262" width="8.140625" bestFit="1" customWidth="1"/>
    <col min="263" max="263" width="18.7109375" bestFit="1" customWidth="1"/>
    <col min="264" max="264" width="14.85546875" bestFit="1" customWidth="1"/>
    <col min="265" max="265" width="18.5703125" bestFit="1" customWidth="1"/>
    <col min="266" max="266" width="14" bestFit="1" customWidth="1"/>
    <col min="267" max="267" width="15.7109375" bestFit="1" customWidth="1"/>
    <col min="268" max="268" width="9.85546875" bestFit="1" customWidth="1"/>
  </cols>
  <sheetData>
    <row r="1" spans="1:268" s="7" customFormat="1" ht="28.5" customHeight="1" x14ac:dyDescent="0.25">
      <c r="A1" s="52" t="s">
        <v>26</v>
      </c>
      <c r="B1" s="52" t="s">
        <v>1</v>
      </c>
      <c r="C1" s="52" t="s">
        <v>26</v>
      </c>
      <c r="D1" s="53" t="s">
        <v>2917</v>
      </c>
      <c r="E1" s="52" t="s">
        <v>1</v>
      </c>
      <c r="F1" s="54" t="s">
        <v>2</v>
      </c>
      <c r="G1" s="54" t="s">
        <v>3</v>
      </c>
      <c r="H1" s="54" t="s">
        <v>2423</v>
      </c>
      <c r="I1" s="54" t="s">
        <v>2429</v>
      </c>
      <c r="J1" s="54" t="s">
        <v>4</v>
      </c>
      <c r="K1" s="54" t="s">
        <v>5</v>
      </c>
      <c r="L1" s="54" t="s">
        <v>6</v>
      </c>
      <c r="M1" s="54" t="s">
        <v>7</v>
      </c>
      <c r="N1" s="54" t="s">
        <v>8</v>
      </c>
      <c r="O1" s="54" t="s">
        <v>9</v>
      </c>
      <c r="P1" s="54" t="s">
        <v>10</v>
      </c>
      <c r="Q1" s="54" t="s">
        <v>11</v>
      </c>
      <c r="R1" s="55" t="s">
        <v>2932</v>
      </c>
      <c r="S1" s="55" t="s">
        <v>13</v>
      </c>
      <c r="T1" s="52" t="s">
        <v>14</v>
      </c>
      <c r="U1" s="54" t="s">
        <v>1936</v>
      </c>
      <c r="V1" s="54" t="s">
        <v>15</v>
      </c>
      <c r="W1" s="54" t="s">
        <v>16</v>
      </c>
      <c r="X1" s="52" t="s">
        <v>17</v>
      </c>
      <c r="Y1" s="54" t="s">
        <v>18</v>
      </c>
      <c r="Z1" s="54" t="s">
        <v>19</v>
      </c>
      <c r="AA1" s="54" t="s">
        <v>20</v>
      </c>
      <c r="AB1" s="52" t="s">
        <v>21</v>
      </c>
      <c r="AC1" s="52" t="s">
        <v>22</v>
      </c>
      <c r="AD1" s="54" t="s">
        <v>23</v>
      </c>
      <c r="AE1" s="52" t="s">
        <v>24</v>
      </c>
      <c r="AF1" s="52" t="s">
        <v>25</v>
      </c>
      <c r="AG1" s="52" t="s">
        <v>26</v>
      </c>
      <c r="AH1" s="52" t="s">
        <v>161</v>
      </c>
      <c r="AI1" s="52" t="s">
        <v>162</v>
      </c>
      <c r="AJ1" s="54" t="s">
        <v>163</v>
      </c>
      <c r="AK1" s="56" t="s">
        <v>168</v>
      </c>
      <c r="AL1" s="52" t="s">
        <v>27</v>
      </c>
      <c r="AM1" s="52" t="s">
        <v>169</v>
      </c>
      <c r="AN1" s="52" t="s">
        <v>28</v>
      </c>
      <c r="AO1" s="52" t="s">
        <v>29</v>
      </c>
      <c r="AP1" s="52" t="s">
        <v>30</v>
      </c>
      <c r="AQ1" s="52" t="s">
        <v>31</v>
      </c>
      <c r="AR1" s="52" t="s">
        <v>32</v>
      </c>
      <c r="AS1" s="52" t="s">
        <v>33</v>
      </c>
      <c r="AT1" s="52" t="s">
        <v>34</v>
      </c>
      <c r="AU1" s="52" t="s">
        <v>35</v>
      </c>
      <c r="AV1" s="52" t="s">
        <v>36</v>
      </c>
      <c r="AW1" s="52" t="s">
        <v>37</v>
      </c>
      <c r="AX1" s="52" t="s">
        <v>38</v>
      </c>
      <c r="AY1" s="52" t="s">
        <v>142</v>
      </c>
      <c r="AZ1" s="52" t="s">
        <v>39</v>
      </c>
      <c r="BA1" s="54" t="s">
        <v>40</v>
      </c>
      <c r="BB1" s="54" t="s">
        <v>41</v>
      </c>
      <c r="BC1" s="52" t="s">
        <v>42</v>
      </c>
      <c r="BD1" s="52" t="s">
        <v>186</v>
      </c>
      <c r="BE1" s="52" t="s">
        <v>43</v>
      </c>
      <c r="BF1" s="52" t="s">
        <v>44</v>
      </c>
      <c r="BG1" s="52" t="s">
        <v>45</v>
      </c>
      <c r="BH1" s="52" t="s">
        <v>46</v>
      </c>
      <c r="BI1" s="52" t="s">
        <v>47</v>
      </c>
      <c r="BJ1" s="54" t="s">
        <v>48</v>
      </c>
      <c r="BK1" s="57" t="s">
        <v>49</v>
      </c>
      <c r="BL1" s="57" t="s">
        <v>50</v>
      </c>
      <c r="BM1" s="52" t="s">
        <v>51</v>
      </c>
      <c r="BN1" s="57" t="s">
        <v>52</v>
      </c>
      <c r="BO1" s="52" t="s">
        <v>53</v>
      </c>
      <c r="BP1" s="52" t="s">
        <v>54</v>
      </c>
      <c r="BQ1" s="52" t="s">
        <v>55</v>
      </c>
      <c r="BR1" s="52" t="s">
        <v>56</v>
      </c>
      <c r="BS1" s="52" t="s">
        <v>57</v>
      </c>
      <c r="BT1" s="52" t="s">
        <v>143</v>
      </c>
      <c r="BU1" s="52" t="s">
        <v>144</v>
      </c>
      <c r="BV1" s="52" t="s">
        <v>58</v>
      </c>
      <c r="BW1" s="52" t="s">
        <v>59</v>
      </c>
      <c r="BX1" s="52" t="s">
        <v>206</v>
      </c>
      <c r="BY1" s="52" t="s">
        <v>145</v>
      </c>
      <c r="BZ1" s="57" t="s">
        <v>58</v>
      </c>
      <c r="CA1" s="57" t="s">
        <v>59</v>
      </c>
      <c r="CB1" s="57" t="s">
        <v>2927</v>
      </c>
      <c r="CC1" s="54" t="s">
        <v>60</v>
      </c>
      <c r="CD1" s="54" t="s">
        <v>61</v>
      </c>
      <c r="CE1" s="52" t="s">
        <v>62</v>
      </c>
      <c r="CF1" s="52" t="s">
        <v>211</v>
      </c>
      <c r="CG1" s="52" t="s">
        <v>221</v>
      </c>
      <c r="CH1" s="52" t="s">
        <v>63</v>
      </c>
      <c r="CI1" s="54" t="s">
        <v>64</v>
      </c>
      <c r="CJ1" s="52" t="s">
        <v>210</v>
      </c>
      <c r="CK1" s="52" t="s">
        <v>212</v>
      </c>
      <c r="CL1" s="52" t="s">
        <v>213</v>
      </c>
      <c r="CM1" s="52" t="s">
        <v>214</v>
      </c>
      <c r="CN1" s="52" t="s">
        <v>2694</v>
      </c>
      <c r="CO1" s="52" t="s">
        <v>65</v>
      </c>
      <c r="CP1" s="52" t="s">
        <v>220</v>
      </c>
      <c r="CQ1" s="52" t="s">
        <v>222</v>
      </c>
      <c r="CR1" s="52" t="s">
        <v>66</v>
      </c>
      <c r="CS1" s="54" t="s">
        <v>67</v>
      </c>
      <c r="CT1" s="52" t="s">
        <v>223</v>
      </c>
      <c r="CU1" s="52" t="s">
        <v>224</v>
      </c>
      <c r="CV1" s="52" t="s">
        <v>225</v>
      </c>
      <c r="CW1" s="52" t="s">
        <v>226</v>
      </c>
      <c r="CX1" s="52" t="s">
        <v>227</v>
      </c>
      <c r="CY1" s="52" t="s">
        <v>68</v>
      </c>
      <c r="CZ1" s="52" t="s">
        <v>228</v>
      </c>
      <c r="DA1" s="52" t="s">
        <v>229</v>
      </c>
      <c r="DB1" s="52" t="s">
        <v>69</v>
      </c>
      <c r="DC1" s="54" t="s">
        <v>70</v>
      </c>
      <c r="DD1" s="52" t="s">
        <v>230</v>
      </c>
      <c r="DE1" s="52" t="s">
        <v>231</v>
      </c>
      <c r="DF1" s="52" t="s">
        <v>232</v>
      </c>
      <c r="DG1" s="52" t="s">
        <v>233</v>
      </c>
      <c r="DH1" s="52" t="s">
        <v>234</v>
      </c>
      <c r="DI1" s="52" t="s">
        <v>71</v>
      </c>
      <c r="DJ1" s="52" t="s">
        <v>235</v>
      </c>
      <c r="DK1" s="52" t="s">
        <v>236</v>
      </c>
      <c r="DL1" s="52" t="s">
        <v>72</v>
      </c>
      <c r="DM1" s="54" t="s">
        <v>73</v>
      </c>
      <c r="DN1" s="52" t="s">
        <v>237</v>
      </c>
      <c r="DO1" s="52" t="s">
        <v>238</v>
      </c>
      <c r="DP1" s="52" t="s">
        <v>239</v>
      </c>
      <c r="DQ1" s="52" t="s">
        <v>240</v>
      </c>
      <c r="DR1" s="52" t="s">
        <v>241</v>
      </c>
      <c r="DS1" s="52" t="s">
        <v>74</v>
      </c>
      <c r="DT1" s="52" t="s">
        <v>75</v>
      </c>
      <c r="DU1" s="52" t="s">
        <v>25</v>
      </c>
      <c r="DV1" s="52" t="s">
        <v>146</v>
      </c>
      <c r="DW1" s="52" t="s">
        <v>147</v>
      </c>
      <c r="DX1" s="52" t="s">
        <v>246</v>
      </c>
      <c r="DY1" s="52" t="s">
        <v>247</v>
      </c>
      <c r="DZ1" s="52" t="s">
        <v>248</v>
      </c>
      <c r="EA1" s="52" t="s">
        <v>249</v>
      </c>
      <c r="EB1" s="52" t="s">
        <v>2732</v>
      </c>
      <c r="EC1" s="52" t="s">
        <v>76</v>
      </c>
      <c r="ED1" s="52" t="s">
        <v>77</v>
      </c>
      <c r="EE1" s="54" t="s">
        <v>78</v>
      </c>
      <c r="EF1" s="52" t="s">
        <v>79</v>
      </c>
      <c r="EG1" s="52" t="s">
        <v>80</v>
      </c>
      <c r="EH1" s="52" t="s">
        <v>81</v>
      </c>
      <c r="EI1" s="52" t="s">
        <v>82</v>
      </c>
      <c r="EJ1" s="52" t="s">
        <v>83</v>
      </c>
      <c r="EK1" s="52" t="s">
        <v>84</v>
      </c>
      <c r="EL1" s="52" t="s">
        <v>1833</v>
      </c>
      <c r="EM1" s="58" t="s">
        <v>1834</v>
      </c>
      <c r="EN1" s="54" t="s">
        <v>2418</v>
      </c>
      <c r="EO1" s="54" t="s">
        <v>2419</v>
      </c>
      <c r="EP1" s="54" t="s">
        <v>2420</v>
      </c>
      <c r="EQ1" s="52" t="s">
        <v>86</v>
      </c>
      <c r="ER1" s="52" t="s">
        <v>87</v>
      </c>
      <c r="ES1" s="52" t="s">
        <v>25</v>
      </c>
      <c r="ET1" s="52" t="s">
        <v>88</v>
      </c>
      <c r="EU1" s="52" t="s">
        <v>89</v>
      </c>
      <c r="EV1" s="52" t="s">
        <v>90</v>
      </c>
      <c r="EW1" s="52" t="s">
        <v>91</v>
      </c>
      <c r="EX1" s="52" t="s">
        <v>92</v>
      </c>
      <c r="EY1" s="52" t="s">
        <v>93</v>
      </c>
      <c r="EZ1" s="52" t="s">
        <v>94</v>
      </c>
      <c r="FA1" s="60" t="s">
        <v>148</v>
      </c>
      <c r="FB1" s="52" t="s">
        <v>95</v>
      </c>
      <c r="FC1" s="52" t="s">
        <v>96</v>
      </c>
      <c r="FD1" s="52" t="s">
        <v>97</v>
      </c>
      <c r="FE1" s="52" t="s">
        <v>98</v>
      </c>
      <c r="FF1" s="52" t="s">
        <v>99</v>
      </c>
      <c r="FG1" s="52" t="s">
        <v>100</v>
      </c>
      <c r="FH1" s="52" t="s">
        <v>85</v>
      </c>
      <c r="FI1" s="52" t="s">
        <v>101</v>
      </c>
      <c r="FJ1" s="52" t="s">
        <v>102</v>
      </c>
      <c r="FK1" s="52" t="s">
        <v>25</v>
      </c>
      <c r="FL1" s="52" t="s">
        <v>103</v>
      </c>
      <c r="FM1" s="52" t="s">
        <v>280</v>
      </c>
      <c r="FN1" s="52" t="s">
        <v>281</v>
      </c>
      <c r="FO1" s="59" t="s">
        <v>282</v>
      </c>
      <c r="FP1" s="52" t="s">
        <v>283</v>
      </c>
      <c r="FQ1" s="52" t="s">
        <v>284</v>
      </c>
      <c r="FR1" s="52" t="s">
        <v>285</v>
      </c>
      <c r="FS1" s="60" t="s">
        <v>286</v>
      </c>
      <c r="FT1" s="52" t="s">
        <v>287</v>
      </c>
      <c r="FU1" s="52" t="s">
        <v>288</v>
      </c>
      <c r="FV1" s="52" t="s">
        <v>289</v>
      </c>
      <c r="FW1" s="52" t="s">
        <v>290</v>
      </c>
      <c r="FX1" s="52" t="s">
        <v>291</v>
      </c>
      <c r="FY1" s="52" t="s">
        <v>292</v>
      </c>
      <c r="FZ1" s="52" t="s">
        <v>293</v>
      </c>
      <c r="GA1" s="52" t="s">
        <v>104</v>
      </c>
      <c r="GB1" s="52" t="s">
        <v>105</v>
      </c>
      <c r="GC1" s="52" t="s">
        <v>294</v>
      </c>
      <c r="GD1" s="52" t="s">
        <v>106</v>
      </c>
      <c r="GE1" s="52" t="s">
        <v>107</v>
      </c>
      <c r="GF1" s="52" t="s">
        <v>295</v>
      </c>
      <c r="GG1" s="59" t="s">
        <v>296</v>
      </c>
      <c r="GH1" s="52" t="s">
        <v>297</v>
      </c>
      <c r="GI1" s="52" t="s">
        <v>298</v>
      </c>
      <c r="GJ1" s="52" t="s">
        <v>299</v>
      </c>
      <c r="GK1" s="60" t="s">
        <v>300</v>
      </c>
      <c r="GL1" s="52" t="s">
        <v>301</v>
      </c>
      <c r="GM1" s="52" t="s">
        <v>302</v>
      </c>
      <c r="GN1" s="52" t="s">
        <v>303</v>
      </c>
      <c r="GO1" s="52" t="s">
        <v>304</v>
      </c>
      <c r="GP1" s="52" t="s">
        <v>305</v>
      </c>
      <c r="GQ1" s="52" t="s">
        <v>306</v>
      </c>
      <c r="GR1" s="52" t="s">
        <v>326</v>
      </c>
      <c r="GS1" s="52" t="s">
        <v>327</v>
      </c>
      <c r="GT1" s="52" t="s">
        <v>108</v>
      </c>
      <c r="GU1" s="52" t="s">
        <v>328</v>
      </c>
      <c r="GV1" s="52" t="s">
        <v>109</v>
      </c>
      <c r="GW1" s="52" t="s">
        <v>307</v>
      </c>
      <c r="GX1" s="52" t="s">
        <v>308</v>
      </c>
      <c r="GY1" s="59" t="s">
        <v>309</v>
      </c>
      <c r="GZ1" s="52" t="s">
        <v>310</v>
      </c>
      <c r="HA1" s="52" t="s">
        <v>311</v>
      </c>
      <c r="HB1" s="52" t="s">
        <v>312</v>
      </c>
      <c r="HC1" s="60" t="s">
        <v>313</v>
      </c>
      <c r="HD1" s="52" t="s">
        <v>314</v>
      </c>
      <c r="HE1" s="52" t="s">
        <v>315</v>
      </c>
      <c r="HF1" s="52" t="s">
        <v>316</v>
      </c>
      <c r="HG1" s="52" t="s">
        <v>317</v>
      </c>
      <c r="HH1" s="52" t="s">
        <v>318</v>
      </c>
      <c r="HI1" s="52" t="s">
        <v>319</v>
      </c>
      <c r="HJ1" s="52" t="s">
        <v>329</v>
      </c>
      <c r="HK1" s="52" t="s">
        <v>330</v>
      </c>
      <c r="HL1" s="52" t="s">
        <v>110</v>
      </c>
      <c r="HM1" s="52" t="s">
        <v>111</v>
      </c>
      <c r="HN1" s="52" t="s">
        <v>333</v>
      </c>
      <c r="HO1" s="52" t="s">
        <v>334</v>
      </c>
      <c r="HP1" s="52" t="s">
        <v>338</v>
      </c>
      <c r="HQ1" s="52" t="s">
        <v>339</v>
      </c>
      <c r="HR1" s="52" t="s">
        <v>79</v>
      </c>
      <c r="HS1" s="52" t="s">
        <v>80</v>
      </c>
      <c r="HT1" s="52" t="s">
        <v>343</v>
      </c>
      <c r="HU1" s="52" t="s">
        <v>82</v>
      </c>
      <c r="HV1" s="52" t="s">
        <v>83</v>
      </c>
      <c r="HW1" s="52" t="s">
        <v>112</v>
      </c>
      <c r="HX1" s="52" t="s">
        <v>85</v>
      </c>
      <c r="HY1" s="52" t="s">
        <v>113</v>
      </c>
      <c r="HZ1" s="54" t="s">
        <v>114</v>
      </c>
      <c r="IA1" s="54" t="s">
        <v>115</v>
      </c>
      <c r="IB1" s="54" t="s">
        <v>116</v>
      </c>
      <c r="IC1" s="54" t="s">
        <v>117</v>
      </c>
      <c r="ID1" s="54" t="s">
        <v>118</v>
      </c>
      <c r="IE1" s="54" t="s">
        <v>119</v>
      </c>
      <c r="IF1" s="54" t="s">
        <v>120</v>
      </c>
      <c r="IG1" s="54" t="s">
        <v>121</v>
      </c>
      <c r="IH1" s="54" t="s">
        <v>122</v>
      </c>
      <c r="II1" s="54" t="s">
        <v>123</v>
      </c>
      <c r="IJ1" s="54" t="s">
        <v>124</v>
      </c>
      <c r="IK1" s="54" t="s">
        <v>125</v>
      </c>
      <c r="IL1" s="54" t="s">
        <v>126</v>
      </c>
      <c r="IM1" s="54" t="s">
        <v>127</v>
      </c>
      <c r="IN1" s="54" t="s">
        <v>128</v>
      </c>
      <c r="IO1" s="54" t="s">
        <v>2439</v>
      </c>
      <c r="IP1" s="54" t="s">
        <v>129</v>
      </c>
      <c r="IQ1" s="54" t="s">
        <v>130</v>
      </c>
      <c r="IR1" s="54" t="s">
        <v>131</v>
      </c>
      <c r="IS1" s="54" t="s">
        <v>132</v>
      </c>
      <c r="IT1" s="54" t="s">
        <v>2440</v>
      </c>
      <c r="IU1" s="54" t="s">
        <v>2441</v>
      </c>
      <c r="IV1" s="54" t="s">
        <v>2442</v>
      </c>
      <c r="IW1" s="54" t="s">
        <v>2443</v>
      </c>
      <c r="IX1" s="54" t="s">
        <v>133</v>
      </c>
      <c r="IY1" s="54" t="s">
        <v>134</v>
      </c>
      <c r="IZ1" s="54" t="s">
        <v>135</v>
      </c>
      <c r="JA1" s="54" t="s">
        <v>128</v>
      </c>
      <c r="JB1" s="54" t="s">
        <v>129</v>
      </c>
      <c r="JC1" s="54" t="s">
        <v>2485</v>
      </c>
      <c r="JD1" s="54" t="s">
        <v>136</v>
      </c>
      <c r="JE1" s="54" t="s">
        <v>137</v>
      </c>
      <c r="JF1" s="54" t="s">
        <v>12</v>
      </c>
      <c r="JG1" s="54" t="s">
        <v>138</v>
      </c>
      <c r="JH1" s="61" t="s">
        <v>139</v>
      </c>
    </row>
    <row r="2" spans="1:268" s="40" customFormat="1" ht="14.25" customHeight="1" x14ac:dyDescent="0.25">
      <c r="A2" s="127">
        <v>1028032017</v>
      </c>
      <c r="B2" s="127">
        <v>1046</v>
      </c>
      <c r="C2" s="127">
        <v>1028032017</v>
      </c>
      <c r="D2" s="11" t="s">
        <v>3375</v>
      </c>
      <c r="E2" s="11"/>
      <c r="F2" s="183">
        <v>100734</v>
      </c>
      <c r="G2" s="183">
        <v>102038</v>
      </c>
      <c r="H2" s="11"/>
      <c r="I2" s="11" t="s">
        <v>2430</v>
      </c>
      <c r="J2" s="19" t="s">
        <v>3031</v>
      </c>
      <c r="K2" s="19">
        <v>901114787</v>
      </c>
      <c r="L2" s="19" t="s">
        <v>2868</v>
      </c>
      <c r="M2" s="11"/>
      <c r="N2" s="11"/>
      <c r="O2" s="11"/>
      <c r="P2" s="11"/>
      <c r="Q2" s="11"/>
      <c r="R2" s="11"/>
      <c r="S2" s="11"/>
      <c r="T2" s="128" t="s">
        <v>3049</v>
      </c>
      <c r="U2" s="19">
        <v>20</v>
      </c>
      <c r="V2" s="19" t="s">
        <v>3340</v>
      </c>
      <c r="W2" s="19">
        <v>10085206</v>
      </c>
      <c r="X2" s="127" t="s">
        <v>2950</v>
      </c>
      <c r="Y2" s="19" t="s">
        <v>2425</v>
      </c>
      <c r="Z2" s="19" t="s">
        <v>2425</v>
      </c>
      <c r="AA2" s="119">
        <v>45566</v>
      </c>
      <c r="AB2" s="11"/>
      <c r="AC2" s="11"/>
      <c r="AD2" s="11"/>
      <c r="AE2" s="127" t="s">
        <v>362</v>
      </c>
      <c r="AF2" s="129" t="s">
        <v>1937</v>
      </c>
      <c r="AG2" s="127">
        <v>1028032017</v>
      </c>
      <c r="AH2" s="127" t="s">
        <v>3086</v>
      </c>
      <c r="AI2" s="129" t="s">
        <v>3087</v>
      </c>
      <c r="AJ2" s="117" t="s">
        <v>3113</v>
      </c>
      <c r="AK2" s="130">
        <v>1650000</v>
      </c>
      <c r="AL2" s="129">
        <v>0</v>
      </c>
      <c r="AM2" s="129">
        <v>0</v>
      </c>
      <c r="AN2" s="129">
        <v>0</v>
      </c>
      <c r="AO2" s="129">
        <v>0</v>
      </c>
      <c r="AP2" s="130">
        <f t="shared" ref="AP2:AP7" si="0">+AK2</f>
        <v>1650000</v>
      </c>
      <c r="AQ2" s="118" t="s">
        <v>428</v>
      </c>
      <c r="AR2" s="129" t="s">
        <v>2963</v>
      </c>
      <c r="AS2" s="129" t="s">
        <v>429</v>
      </c>
      <c r="AT2" s="131">
        <v>0.1</v>
      </c>
      <c r="AU2" s="129">
        <v>0</v>
      </c>
      <c r="AV2" s="132">
        <f t="shared" ref="AV2:AV20" si="1">+AP2*AT2</f>
        <v>165000</v>
      </c>
      <c r="AW2" s="129">
        <v>0</v>
      </c>
      <c r="AX2" s="129">
        <v>0</v>
      </c>
      <c r="AY2" s="138">
        <v>1.7399999999999999E-2</v>
      </c>
      <c r="AZ2" s="39">
        <f t="shared" ref="AZ2:AZ7" si="2">+AP2*AY2</f>
        <v>28709.999999999996</v>
      </c>
      <c r="BA2" s="120">
        <f t="shared" ref="BA2:BA7" si="3">+AT2-AY2</f>
        <v>8.2600000000000007E-2</v>
      </c>
      <c r="BB2" s="39">
        <f t="shared" ref="BB2:BB7" si="4">+AP2*BA2</f>
        <v>136290</v>
      </c>
      <c r="BC2" s="39" t="s">
        <v>3386</v>
      </c>
      <c r="BD2" s="39" t="s">
        <v>428</v>
      </c>
      <c r="BE2" s="39">
        <v>1000000</v>
      </c>
      <c r="BF2" s="39">
        <v>0</v>
      </c>
      <c r="BG2" s="127" t="s">
        <v>3120</v>
      </c>
      <c r="BH2" s="127" t="s">
        <v>3162</v>
      </c>
      <c r="BI2" s="127" t="s">
        <v>2432</v>
      </c>
      <c r="BJ2" s="11"/>
      <c r="BK2" s="127" t="s">
        <v>3135</v>
      </c>
      <c r="BL2" s="129"/>
      <c r="BM2" s="129"/>
      <c r="BN2" s="11"/>
      <c r="BO2" s="127" t="s">
        <v>3163</v>
      </c>
      <c r="BP2" s="11"/>
      <c r="BQ2" s="127">
        <v>3005920163</v>
      </c>
      <c r="BR2" s="127" t="s">
        <v>3162</v>
      </c>
      <c r="BS2" s="127" t="s">
        <v>2432</v>
      </c>
      <c r="BT2" s="11" t="s">
        <v>1281</v>
      </c>
      <c r="BU2" s="127">
        <v>12</v>
      </c>
      <c r="BV2" s="133">
        <v>45359</v>
      </c>
      <c r="BW2" s="133">
        <v>45723</v>
      </c>
      <c r="BX2" s="127" t="s">
        <v>3173</v>
      </c>
      <c r="BY2" s="133">
        <v>45723</v>
      </c>
      <c r="BZ2" s="133">
        <v>45359</v>
      </c>
      <c r="CA2" s="133">
        <v>45723</v>
      </c>
      <c r="CB2" s="11" t="s">
        <v>2425</v>
      </c>
      <c r="CC2" s="20">
        <v>45566</v>
      </c>
      <c r="CD2" s="47">
        <v>45573</v>
      </c>
      <c r="CE2" s="118" t="s">
        <v>2895</v>
      </c>
      <c r="CF2" s="118" t="s">
        <v>1937</v>
      </c>
      <c r="CG2" s="127">
        <v>1152442109</v>
      </c>
      <c r="CH2" s="127" t="s">
        <v>3190</v>
      </c>
      <c r="CI2" s="11"/>
      <c r="CJ2" s="127" t="s">
        <v>3227</v>
      </c>
      <c r="CK2" s="127" t="s">
        <v>2432</v>
      </c>
      <c r="CL2" s="127">
        <v>3059040300</v>
      </c>
      <c r="CM2" s="129"/>
      <c r="CN2" s="127" t="s">
        <v>3228</v>
      </c>
      <c r="CO2" s="11"/>
      <c r="CP2" s="11"/>
      <c r="CQ2" s="127"/>
      <c r="CR2" s="127"/>
      <c r="CS2" s="11"/>
      <c r="CT2" s="127"/>
      <c r="CU2" s="129"/>
      <c r="CV2" s="127" t="s">
        <v>1288</v>
      </c>
      <c r="CW2" s="129"/>
      <c r="CX2" s="127"/>
      <c r="CY2" s="11"/>
      <c r="CZ2" s="11"/>
      <c r="DA2" s="11"/>
      <c r="DB2" s="11"/>
      <c r="DC2" s="11"/>
      <c r="DD2" s="11"/>
      <c r="DE2" s="11"/>
      <c r="DF2" s="11"/>
      <c r="DG2" s="11"/>
      <c r="DH2" s="11"/>
      <c r="DI2" s="11"/>
      <c r="DJ2" s="11"/>
      <c r="DK2" s="11"/>
      <c r="DL2" s="11"/>
      <c r="DM2" s="11"/>
      <c r="DN2" s="11"/>
      <c r="DO2" s="11"/>
      <c r="DP2" s="11"/>
      <c r="DQ2" s="11"/>
      <c r="DR2" s="11"/>
      <c r="DS2" s="127" t="s">
        <v>362</v>
      </c>
      <c r="DT2" s="127">
        <v>32445532</v>
      </c>
      <c r="DU2" s="129" t="s">
        <v>1937</v>
      </c>
      <c r="DV2" s="127" t="s">
        <v>3276</v>
      </c>
      <c r="DW2" s="131">
        <v>1</v>
      </c>
      <c r="DX2" s="127" t="s">
        <v>3372</v>
      </c>
      <c r="DY2" s="129"/>
      <c r="DZ2" s="127">
        <v>61432657700</v>
      </c>
      <c r="EA2" s="129"/>
      <c r="EB2" s="127" t="s">
        <v>3374</v>
      </c>
      <c r="EC2" s="127" t="s">
        <v>1281</v>
      </c>
      <c r="ED2" s="127" t="s">
        <v>3373</v>
      </c>
      <c r="EE2" s="11"/>
      <c r="EF2" s="127" t="s">
        <v>3276</v>
      </c>
      <c r="EG2" s="127">
        <v>32445532</v>
      </c>
      <c r="EH2" s="129" t="s">
        <v>1841</v>
      </c>
      <c r="EI2" s="127" t="s">
        <v>1842</v>
      </c>
      <c r="EJ2" s="127" t="s">
        <v>3022</v>
      </c>
      <c r="EK2" s="135">
        <v>10910842058</v>
      </c>
      <c r="EL2" s="127">
        <v>13</v>
      </c>
      <c r="EM2" s="11" t="s">
        <v>3348</v>
      </c>
      <c r="EN2" s="11"/>
      <c r="EO2" s="11"/>
      <c r="EP2" s="11"/>
      <c r="EQ2" s="129"/>
      <c r="ER2" s="129"/>
      <c r="ES2" s="129"/>
      <c r="ET2" s="129"/>
      <c r="EU2" s="131"/>
      <c r="EV2" s="129"/>
      <c r="EW2" s="129"/>
      <c r="EX2" s="129"/>
      <c r="EY2" s="129"/>
      <c r="EZ2" s="129"/>
      <c r="FA2" s="11"/>
      <c r="FB2" s="129"/>
      <c r="FC2" s="129"/>
      <c r="FD2" s="129"/>
      <c r="FE2" s="129"/>
      <c r="FF2" s="129"/>
      <c r="FG2" s="129"/>
      <c r="FH2" s="129"/>
      <c r="FI2" s="129"/>
      <c r="FJ2" s="129"/>
      <c r="FK2" s="129"/>
      <c r="FL2" s="129"/>
      <c r="FM2" s="129"/>
      <c r="FN2" s="129"/>
      <c r="FO2" s="129"/>
      <c r="FP2" s="129"/>
      <c r="FQ2" s="129"/>
      <c r="FR2" s="129"/>
      <c r="FS2" s="11"/>
      <c r="FT2" s="129"/>
      <c r="FU2" s="129"/>
      <c r="FV2" s="129"/>
      <c r="FW2" s="129"/>
      <c r="FX2" s="129"/>
      <c r="FY2" s="129"/>
      <c r="FZ2" s="129"/>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29"/>
      <c r="HL2" s="127" t="s">
        <v>3334</v>
      </c>
      <c r="HM2" s="129"/>
      <c r="HN2" s="129"/>
      <c r="HO2" s="129"/>
      <c r="HP2" s="129"/>
      <c r="HQ2" s="129"/>
      <c r="HR2" s="129"/>
      <c r="HS2" s="129"/>
      <c r="HT2" s="129"/>
      <c r="HU2" s="129"/>
      <c r="HV2" s="129"/>
      <c r="HW2" s="129"/>
      <c r="HX2" s="129"/>
      <c r="HY2" s="137"/>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c r="JH2" s="11"/>
    </row>
    <row r="3" spans="1:268" s="8" customFormat="1" ht="14.25" customHeight="1" x14ac:dyDescent="0.25">
      <c r="A3" s="127">
        <v>98559000</v>
      </c>
      <c r="B3" s="127">
        <v>971</v>
      </c>
      <c r="C3" s="127">
        <v>98559000</v>
      </c>
      <c r="D3" s="11" t="s">
        <v>3367</v>
      </c>
      <c r="E3" s="11"/>
      <c r="F3" s="183">
        <v>100687</v>
      </c>
      <c r="G3" s="183">
        <v>101991</v>
      </c>
      <c r="H3" s="11"/>
      <c r="I3" s="11" t="s">
        <v>2430</v>
      </c>
      <c r="J3" s="19" t="s">
        <v>3031</v>
      </c>
      <c r="K3" s="19">
        <v>901114787</v>
      </c>
      <c r="L3" s="19" t="s">
        <v>2868</v>
      </c>
      <c r="M3" s="11"/>
      <c r="N3" s="11"/>
      <c r="O3" s="11"/>
      <c r="P3" s="11"/>
      <c r="Q3" s="11"/>
      <c r="R3" s="11"/>
      <c r="S3" s="11"/>
      <c r="T3" s="128" t="s">
        <v>3049</v>
      </c>
      <c r="U3" s="19">
        <v>20</v>
      </c>
      <c r="V3" s="19" t="s">
        <v>3340</v>
      </c>
      <c r="W3" s="19">
        <v>10085200</v>
      </c>
      <c r="X3" s="127" t="s">
        <v>2950</v>
      </c>
      <c r="Y3" s="19" t="s">
        <v>2425</v>
      </c>
      <c r="Z3" s="19" t="s">
        <v>2425</v>
      </c>
      <c r="AA3" s="119">
        <v>45566</v>
      </c>
      <c r="AB3" s="11"/>
      <c r="AC3" s="11"/>
      <c r="AD3" s="11"/>
      <c r="AE3" s="127" t="s">
        <v>362</v>
      </c>
      <c r="AF3" s="129" t="s">
        <v>1937</v>
      </c>
      <c r="AG3" s="127">
        <v>98559000</v>
      </c>
      <c r="AH3" s="127" t="s">
        <v>3074</v>
      </c>
      <c r="AI3" s="129" t="s">
        <v>3075</v>
      </c>
      <c r="AJ3" s="117" t="s">
        <v>3107</v>
      </c>
      <c r="AK3" s="130">
        <v>2100000</v>
      </c>
      <c r="AL3" s="129">
        <v>0</v>
      </c>
      <c r="AM3" s="129">
        <v>0</v>
      </c>
      <c r="AN3" s="129">
        <v>0</v>
      </c>
      <c r="AO3" s="129">
        <v>0</v>
      </c>
      <c r="AP3" s="130">
        <f t="shared" si="0"/>
        <v>2100000</v>
      </c>
      <c r="AQ3" s="118" t="s">
        <v>428</v>
      </c>
      <c r="AR3" s="129" t="s">
        <v>2963</v>
      </c>
      <c r="AS3" s="129" t="s">
        <v>429</v>
      </c>
      <c r="AT3" s="131">
        <v>0.08</v>
      </c>
      <c r="AU3" s="129">
        <v>0</v>
      </c>
      <c r="AV3" s="132">
        <f t="shared" si="1"/>
        <v>168000</v>
      </c>
      <c r="AW3" s="129">
        <v>0</v>
      </c>
      <c r="AX3" s="129">
        <v>0</v>
      </c>
      <c r="AY3" s="138">
        <v>1.7399999999999999E-2</v>
      </c>
      <c r="AZ3" s="39">
        <f t="shared" si="2"/>
        <v>36540</v>
      </c>
      <c r="BA3" s="120">
        <f t="shared" si="3"/>
        <v>6.2600000000000003E-2</v>
      </c>
      <c r="BB3" s="39">
        <f t="shared" si="4"/>
        <v>131460</v>
      </c>
      <c r="BC3" s="39" t="s">
        <v>3386</v>
      </c>
      <c r="BD3" s="39" t="s">
        <v>428</v>
      </c>
      <c r="BE3" s="39">
        <v>1000000</v>
      </c>
      <c r="BF3" s="39">
        <v>0</v>
      </c>
      <c r="BG3" s="127" t="s">
        <v>3120</v>
      </c>
      <c r="BH3" s="127" t="s">
        <v>3148</v>
      </c>
      <c r="BI3" s="127" t="s">
        <v>2432</v>
      </c>
      <c r="BJ3" s="11"/>
      <c r="BK3" s="127" t="s">
        <v>3147</v>
      </c>
      <c r="BL3" s="129"/>
      <c r="BM3" s="129"/>
      <c r="BN3" s="11"/>
      <c r="BO3" s="127" t="s">
        <v>3149</v>
      </c>
      <c r="BP3" s="11"/>
      <c r="BQ3" s="127">
        <v>3104296283</v>
      </c>
      <c r="BR3" s="127" t="s">
        <v>3148</v>
      </c>
      <c r="BS3" s="127" t="s">
        <v>2432</v>
      </c>
      <c r="BT3" s="11" t="s">
        <v>1281</v>
      </c>
      <c r="BU3" s="127">
        <v>12</v>
      </c>
      <c r="BV3" s="133">
        <v>45255</v>
      </c>
      <c r="BW3" s="133">
        <v>45620</v>
      </c>
      <c r="BX3" s="127" t="s">
        <v>3173</v>
      </c>
      <c r="BY3" s="133">
        <v>45620</v>
      </c>
      <c r="BZ3" s="133">
        <v>45255</v>
      </c>
      <c r="CA3" s="133">
        <v>45620</v>
      </c>
      <c r="CB3" s="11" t="s">
        <v>2425</v>
      </c>
      <c r="CC3" s="20">
        <v>45566</v>
      </c>
      <c r="CD3" s="47">
        <v>45590</v>
      </c>
      <c r="CE3" s="118" t="s">
        <v>2895</v>
      </c>
      <c r="CF3" s="118" t="s">
        <v>1937</v>
      </c>
      <c r="CG3" s="127">
        <v>1037622516</v>
      </c>
      <c r="CH3" s="127" t="s">
        <v>3184</v>
      </c>
      <c r="CI3" s="11"/>
      <c r="CJ3" s="127" t="s">
        <v>3215</v>
      </c>
      <c r="CK3" s="127" t="s">
        <v>2432</v>
      </c>
      <c r="CL3" s="127">
        <v>3128187651</v>
      </c>
      <c r="CM3" s="129"/>
      <c r="CN3" s="127" t="s">
        <v>3216</v>
      </c>
      <c r="CO3" s="11"/>
      <c r="CP3" s="11"/>
      <c r="CQ3" s="127"/>
      <c r="CR3" s="127"/>
      <c r="CS3" s="11"/>
      <c r="CT3" s="127"/>
      <c r="CU3" s="129"/>
      <c r="CV3" s="127" t="s">
        <v>1288</v>
      </c>
      <c r="CW3" s="129"/>
      <c r="CX3" s="127"/>
      <c r="CY3" s="11"/>
      <c r="CZ3" s="11"/>
      <c r="DA3" s="11"/>
      <c r="DB3" s="11"/>
      <c r="DC3" s="11"/>
      <c r="DD3" s="11"/>
      <c r="DE3" s="11"/>
      <c r="DF3" s="11"/>
      <c r="DG3" s="11"/>
      <c r="DH3" s="11"/>
      <c r="DI3" s="11"/>
      <c r="DJ3" s="11"/>
      <c r="DK3" s="11"/>
      <c r="DL3" s="11"/>
      <c r="DM3" s="11"/>
      <c r="DN3" s="11"/>
      <c r="DO3" s="11"/>
      <c r="DP3" s="11"/>
      <c r="DQ3" s="11"/>
      <c r="DR3" s="11"/>
      <c r="DS3" s="127" t="s">
        <v>362</v>
      </c>
      <c r="DT3" s="127">
        <v>1037598591</v>
      </c>
      <c r="DU3" s="129" t="s">
        <v>1937</v>
      </c>
      <c r="DV3" s="127" t="s">
        <v>3265</v>
      </c>
      <c r="DW3" s="131">
        <v>1</v>
      </c>
      <c r="DX3" s="127" t="s">
        <v>3266</v>
      </c>
      <c r="DY3" s="129"/>
      <c r="DZ3" s="127">
        <v>3012542090</v>
      </c>
      <c r="EA3" s="129"/>
      <c r="EB3" s="127" t="s">
        <v>2740</v>
      </c>
      <c r="EC3" s="127" t="s">
        <v>1281</v>
      </c>
      <c r="ED3" s="127" t="s">
        <v>2432</v>
      </c>
      <c r="EE3" s="11"/>
      <c r="EF3" s="127" t="s">
        <v>3265</v>
      </c>
      <c r="EG3" s="127">
        <v>1037598591</v>
      </c>
      <c r="EH3" s="129" t="s">
        <v>1841</v>
      </c>
      <c r="EI3" s="127" t="s">
        <v>1842</v>
      </c>
      <c r="EJ3" s="127" t="s">
        <v>3022</v>
      </c>
      <c r="EK3" s="135">
        <v>43623273810</v>
      </c>
      <c r="EL3" s="127">
        <v>30</v>
      </c>
      <c r="EM3" s="11" t="s">
        <v>3364</v>
      </c>
      <c r="EN3" s="11"/>
      <c r="EO3" s="11"/>
      <c r="EP3" s="11"/>
      <c r="EQ3" s="129"/>
      <c r="ER3" s="129"/>
      <c r="ES3" s="129"/>
      <c r="ET3" s="129"/>
      <c r="EU3" s="131"/>
      <c r="EV3" s="129"/>
      <c r="EW3" s="129"/>
      <c r="EX3" s="129"/>
      <c r="EY3" s="129"/>
      <c r="EZ3" s="129"/>
      <c r="FA3" s="11"/>
      <c r="FB3" s="129"/>
      <c r="FC3" s="129"/>
      <c r="FD3" s="129"/>
      <c r="FE3" s="129"/>
      <c r="FF3" s="129"/>
      <c r="FG3" s="129"/>
      <c r="FH3" s="129"/>
      <c r="FI3" s="129"/>
      <c r="FJ3" s="129"/>
      <c r="FK3" s="129"/>
      <c r="FL3" s="129"/>
      <c r="FM3" s="129"/>
      <c r="FN3" s="129"/>
      <c r="FO3" s="129"/>
      <c r="FP3" s="129"/>
      <c r="FQ3" s="129"/>
      <c r="FR3" s="129"/>
      <c r="FS3" s="11"/>
      <c r="FT3" s="129"/>
      <c r="FU3" s="129"/>
      <c r="FV3" s="129"/>
      <c r="FW3" s="129"/>
      <c r="FX3" s="129"/>
      <c r="FY3" s="129"/>
      <c r="FZ3" s="129"/>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29"/>
      <c r="HL3" s="127" t="s">
        <v>3329</v>
      </c>
      <c r="HM3" s="129"/>
      <c r="HN3" s="129"/>
      <c r="HO3" s="129"/>
      <c r="HP3" s="129"/>
      <c r="HQ3" s="129"/>
      <c r="HR3" s="129"/>
      <c r="HS3" s="129"/>
      <c r="HT3" s="129"/>
      <c r="HU3" s="129"/>
      <c r="HV3" s="129"/>
      <c r="HW3" s="129"/>
      <c r="HX3" s="129"/>
      <c r="HY3" s="129" t="s">
        <v>2436</v>
      </c>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row>
    <row r="4" spans="1:268" ht="14.25" customHeight="1" x14ac:dyDescent="0.25">
      <c r="A4" s="127">
        <v>16281691</v>
      </c>
      <c r="B4" s="127">
        <v>903</v>
      </c>
      <c r="C4" s="127">
        <v>16281691</v>
      </c>
      <c r="D4" s="11"/>
      <c r="E4" s="11"/>
      <c r="F4" s="183">
        <v>100661</v>
      </c>
      <c r="G4" s="183">
        <v>101965</v>
      </c>
      <c r="H4" s="11"/>
      <c r="I4" s="11" t="s">
        <v>2430</v>
      </c>
      <c r="J4" s="19" t="s">
        <v>3031</v>
      </c>
      <c r="K4" s="19">
        <v>901114787</v>
      </c>
      <c r="L4" s="19" t="s">
        <v>2868</v>
      </c>
      <c r="M4" s="11"/>
      <c r="N4" s="11"/>
      <c r="O4" s="11"/>
      <c r="P4" s="11"/>
      <c r="Q4" s="11"/>
      <c r="R4" s="11"/>
      <c r="S4" s="11"/>
      <c r="T4" s="128" t="s">
        <v>3050</v>
      </c>
      <c r="U4" s="19">
        <v>20</v>
      </c>
      <c r="V4" s="19" t="s">
        <v>3340</v>
      </c>
      <c r="W4" s="19">
        <v>10085196</v>
      </c>
      <c r="X4" s="127" t="s">
        <v>2950</v>
      </c>
      <c r="Y4" s="19" t="s">
        <v>2425</v>
      </c>
      <c r="Z4" s="19" t="s">
        <v>2425</v>
      </c>
      <c r="AA4" s="119">
        <v>45566</v>
      </c>
      <c r="AB4" s="11"/>
      <c r="AC4" s="11"/>
      <c r="AD4" s="11"/>
      <c r="AE4" s="127" t="s">
        <v>362</v>
      </c>
      <c r="AF4" s="129" t="s">
        <v>1937</v>
      </c>
      <c r="AG4" s="127">
        <v>16281691</v>
      </c>
      <c r="AH4" s="127" t="s">
        <v>3067</v>
      </c>
      <c r="AI4" s="129" t="s">
        <v>3068</v>
      </c>
      <c r="AJ4" s="117" t="s">
        <v>3103</v>
      </c>
      <c r="AK4" s="130">
        <v>3000000</v>
      </c>
      <c r="AL4" s="129">
        <v>0</v>
      </c>
      <c r="AM4" s="129">
        <v>0</v>
      </c>
      <c r="AN4" s="129">
        <v>0</v>
      </c>
      <c r="AO4" s="129">
        <v>0</v>
      </c>
      <c r="AP4" s="130">
        <f t="shared" si="0"/>
        <v>3000000</v>
      </c>
      <c r="AQ4" s="118" t="s">
        <v>428</v>
      </c>
      <c r="AR4" s="129" t="s">
        <v>2963</v>
      </c>
      <c r="AS4" s="129" t="s">
        <v>429</v>
      </c>
      <c r="AT4" s="131">
        <v>0.1</v>
      </c>
      <c r="AU4" s="129">
        <v>0</v>
      </c>
      <c r="AV4" s="132">
        <f t="shared" si="1"/>
        <v>300000</v>
      </c>
      <c r="AW4" s="129">
        <v>0</v>
      </c>
      <c r="AX4" s="129">
        <v>0</v>
      </c>
      <c r="AY4" s="138">
        <v>1.7399999999999999E-2</v>
      </c>
      <c r="AZ4" s="39">
        <f t="shared" si="2"/>
        <v>52200</v>
      </c>
      <c r="BA4" s="120">
        <f t="shared" si="3"/>
        <v>8.2600000000000007E-2</v>
      </c>
      <c r="BB4" s="39">
        <f t="shared" si="4"/>
        <v>247800.00000000003</v>
      </c>
      <c r="BC4" s="39">
        <v>0</v>
      </c>
      <c r="BD4" s="39" t="s">
        <v>428</v>
      </c>
      <c r="BE4" s="39">
        <v>1000000</v>
      </c>
      <c r="BF4" s="39">
        <v>0</v>
      </c>
      <c r="BG4" s="127" t="s">
        <v>3120</v>
      </c>
      <c r="BH4" s="127" t="s">
        <v>3138</v>
      </c>
      <c r="BI4" s="127" t="s">
        <v>2432</v>
      </c>
      <c r="BJ4" s="11"/>
      <c r="BK4" s="127" t="s">
        <v>3127</v>
      </c>
      <c r="BL4" s="129"/>
      <c r="BM4" s="129"/>
      <c r="BN4" s="11"/>
      <c r="BO4" s="127" t="s">
        <v>3139</v>
      </c>
      <c r="BP4" s="11"/>
      <c r="BQ4" s="127">
        <v>3103889577</v>
      </c>
      <c r="BR4" s="127" t="s">
        <v>3138</v>
      </c>
      <c r="BS4" s="127" t="s">
        <v>2432</v>
      </c>
      <c r="BT4" s="11" t="s">
        <v>1281</v>
      </c>
      <c r="BU4" s="127">
        <v>12</v>
      </c>
      <c r="BV4" s="133">
        <v>45139</v>
      </c>
      <c r="BW4" s="133">
        <v>45869</v>
      </c>
      <c r="BX4" s="127" t="s">
        <v>3173</v>
      </c>
      <c r="BY4" s="133">
        <v>45869</v>
      </c>
      <c r="BZ4" s="133">
        <v>45139</v>
      </c>
      <c r="CA4" s="133">
        <v>45869</v>
      </c>
      <c r="CB4" s="11" t="s">
        <v>2425</v>
      </c>
      <c r="CC4" s="20">
        <v>45566</v>
      </c>
      <c r="CD4" s="20">
        <v>45566</v>
      </c>
      <c r="CE4" s="118" t="s">
        <v>2895</v>
      </c>
      <c r="CF4" s="118" t="s">
        <v>1937</v>
      </c>
      <c r="CG4" s="127">
        <v>43678630</v>
      </c>
      <c r="CH4" s="127" t="s">
        <v>3180</v>
      </c>
      <c r="CI4" s="11"/>
      <c r="CJ4" s="127" t="s">
        <v>3208</v>
      </c>
      <c r="CK4" s="127" t="s">
        <v>2432</v>
      </c>
      <c r="CL4" s="127">
        <v>3146174079</v>
      </c>
      <c r="CM4" s="129"/>
      <c r="CN4" s="127" t="s">
        <v>3209</v>
      </c>
      <c r="CO4" s="11" t="s">
        <v>362</v>
      </c>
      <c r="CP4" s="11" t="s">
        <v>1937</v>
      </c>
      <c r="CQ4" s="127">
        <v>14969808</v>
      </c>
      <c r="CR4" s="127" t="s">
        <v>3238</v>
      </c>
      <c r="CS4" s="11"/>
      <c r="CT4" s="127" t="s">
        <v>3243</v>
      </c>
      <c r="CU4" s="129" t="s">
        <v>2432</v>
      </c>
      <c r="CV4" s="127">
        <v>3175753948</v>
      </c>
      <c r="CW4" s="129"/>
      <c r="CX4" s="127" t="s">
        <v>3244</v>
      </c>
      <c r="CY4" s="11"/>
      <c r="CZ4" s="11"/>
      <c r="DA4" s="11"/>
      <c r="DB4" s="11"/>
      <c r="DC4" s="11"/>
      <c r="DD4" s="11"/>
      <c r="DE4" s="11"/>
      <c r="DF4" s="11"/>
      <c r="DG4" s="11"/>
      <c r="DH4" s="11"/>
      <c r="DI4" s="11"/>
      <c r="DJ4" s="11"/>
      <c r="DK4" s="11"/>
      <c r="DL4" s="11"/>
      <c r="DM4" s="11"/>
      <c r="DN4" s="11"/>
      <c r="DO4" s="11"/>
      <c r="DP4" s="11"/>
      <c r="DQ4" s="11"/>
      <c r="DR4" s="11"/>
      <c r="DS4" s="127" t="s">
        <v>362</v>
      </c>
      <c r="DT4" s="127">
        <v>71739659</v>
      </c>
      <c r="DU4" s="129" t="s">
        <v>1937</v>
      </c>
      <c r="DV4" s="127" t="s">
        <v>3260</v>
      </c>
      <c r="DW4" s="131">
        <v>0.5</v>
      </c>
      <c r="DX4" s="127" t="s">
        <v>3359</v>
      </c>
      <c r="DY4" s="129"/>
      <c r="DZ4" s="127">
        <v>7542346771</v>
      </c>
      <c r="EA4" s="129"/>
      <c r="EB4" s="127" t="s">
        <v>3290</v>
      </c>
      <c r="EC4" s="127" t="s">
        <v>1281</v>
      </c>
      <c r="ED4" s="127" t="s">
        <v>2432</v>
      </c>
      <c r="EE4" s="11"/>
      <c r="EF4" s="127" t="s">
        <v>3260</v>
      </c>
      <c r="EG4" s="127">
        <v>71739659</v>
      </c>
      <c r="EH4" s="129" t="s">
        <v>1841</v>
      </c>
      <c r="EI4" s="127" t="s">
        <v>3307</v>
      </c>
      <c r="EJ4" s="127" t="s">
        <v>3022</v>
      </c>
      <c r="EK4" s="135">
        <v>30170083429</v>
      </c>
      <c r="EL4" s="127">
        <v>5</v>
      </c>
      <c r="EM4" s="11" t="s">
        <v>3352</v>
      </c>
      <c r="EN4" s="11"/>
      <c r="EO4" s="11"/>
      <c r="EP4" s="11"/>
      <c r="EQ4" s="129" t="s">
        <v>3314</v>
      </c>
      <c r="ER4" s="129" t="s">
        <v>362</v>
      </c>
      <c r="ES4" s="129" t="s">
        <v>1937</v>
      </c>
      <c r="ET4" s="129">
        <v>43594370</v>
      </c>
      <c r="EU4" s="131">
        <v>0.5</v>
      </c>
      <c r="EV4" s="127" t="s">
        <v>3359</v>
      </c>
      <c r="EW4" s="127">
        <v>7542346771</v>
      </c>
      <c r="EX4" s="127" t="s">
        <v>3290</v>
      </c>
      <c r="EY4" s="127" t="s">
        <v>1281</v>
      </c>
      <c r="EZ4" s="127" t="s">
        <v>2432</v>
      </c>
      <c r="FA4" s="11"/>
      <c r="FB4" s="127" t="s">
        <v>3260</v>
      </c>
      <c r="FC4" s="127">
        <v>71739659</v>
      </c>
      <c r="FD4" s="129" t="s">
        <v>1841</v>
      </c>
      <c r="FE4" s="127" t="s">
        <v>3307</v>
      </c>
      <c r="FF4" s="127" t="s">
        <v>3022</v>
      </c>
      <c r="FG4" s="135">
        <v>30170083429</v>
      </c>
      <c r="FH4" s="127">
        <v>5</v>
      </c>
      <c r="FI4" s="11" t="s">
        <v>3352</v>
      </c>
      <c r="FJ4" s="11"/>
      <c r="FK4" s="11"/>
      <c r="FL4" s="129"/>
      <c r="FM4" s="129"/>
      <c r="FN4" s="129"/>
      <c r="FO4" s="129"/>
      <c r="FP4" s="129"/>
      <c r="FQ4" s="129"/>
      <c r="FR4" s="129"/>
      <c r="FS4" s="11"/>
      <c r="FT4" s="129"/>
      <c r="FU4" s="129"/>
      <c r="FV4" s="129"/>
      <c r="FW4" s="129"/>
      <c r="FX4" s="129"/>
      <c r="FY4" s="129"/>
      <c r="FZ4" s="129"/>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29"/>
      <c r="HL4" s="127" t="s">
        <v>3325</v>
      </c>
      <c r="HM4" s="129"/>
      <c r="HN4" s="129"/>
      <c r="HO4" s="129"/>
      <c r="HP4" s="129"/>
      <c r="HQ4" s="129"/>
      <c r="HR4" s="129"/>
      <c r="HS4" s="129"/>
      <c r="HT4" s="129"/>
      <c r="HU4" s="129"/>
      <c r="HV4" s="129"/>
      <c r="HW4" s="129"/>
      <c r="HX4" s="129"/>
      <c r="HY4" s="129" t="s">
        <v>2436</v>
      </c>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row>
    <row r="5" spans="1:268" ht="14.25" customHeight="1" x14ac:dyDescent="0.25">
      <c r="A5" s="175">
        <v>71799542</v>
      </c>
      <c r="B5" s="175">
        <v>918</v>
      </c>
      <c r="C5" s="175">
        <v>71799542</v>
      </c>
      <c r="D5" s="18" t="s">
        <v>3388</v>
      </c>
      <c r="E5" s="18"/>
      <c r="F5" s="183">
        <v>100669</v>
      </c>
      <c r="G5" s="183">
        <v>101973</v>
      </c>
      <c r="H5" s="18"/>
      <c r="I5" s="18" t="s">
        <v>2430</v>
      </c>
      <c r="J5" s="18" t="s">
        <v>3031</v>
      </c>
      <c r="K5" s="18">
        <v>901114787</v>
      </c>
      <c r="L5" s="18" t="s">
        <v>2868</v>
      </c>
      <c r="M5" s="18"/>
      <c r="N5" s="18"/>
      <c r="O5" s="18"/>
      <c r="P5" s="18"/>
      <c r="Q5" s="18"/>
      <c r="R5" s="18"/>
      <c r="S5" s="18"/>
      <c r="T5" s="176" t="s">
        <v>3050</v>
      </c>
      <c r="U5" s="18">
        <v>20</v>
      </c>
      <c r="V5" s="18" t="s">
        <v>3340</v>
      </c>
      <c r="W5" s="18">
        <v>10085197</v>
      </c>
      <c r="X5" s="175" t="s">
        <v>2950</v>
      </c>
      <c r="Y5" s="18" t="s">
        <v>2425</v>
      </c>
      <c r="Z5" s="18" t="s">
        <v>2425</v>
      </c>
      <c r="AA5" s="96">
        <v>45566</v>
      </c>
      <c r="AB5" s="18"/>
      <c r="AC5" s="18"/>
      <c r="AD5" s="18"/>
      <c r="AE5" s="175" t="s">
        <v>362</v>
      </c>
      <c r="AF5" s="177" t="s">
        <v>1937</v>
      </c>
      <c r="AG5" s="175">
        <v>71799542</v>
      </c>
      <c r="AH5" s="175" t="s">
        <v>3069</v>
      </c>
      <c r="AI5" s="177" t="s">
        <v>3070</v>
      </c>
      <c r="AJ5" s="121" t="s">
        <v>3104</v>
      </c>
      <c r="AK5" s="178">
        <v>1550000</v>
      </c>
      <c r="AL5" s="177">
        <v>0</v>
      </c>
      <c r="AM5" s="177">
        <v>0</v>
      </c>
      <c r="AN5" s="177">
        <v>0</v>
      </c>
      <c r="AO5" s="177">
        <v>0</v>
      </c>
      <c r="AP5" s="178">
        <f t="shared" si="0"/>
        <v>1550000</v>
      </c>
      <c r="AQ5" s="122" t="s">
        <v>428</v>
      </c>
      <c r="AR5" s="177" t="s">
        <v>2963</v>
      </c>
      <c r="AS5" s="177" t="s">
        <v>429</v>
      </c>
      <c r="AT5" s="179">
        <v>0.1</v>
      </c>
      <c r="AU5" s="177">
        <v>0</v>
      </c>
      <c r="AV5" s="95">
        <f t="shared" si="1"/>
        <v>155000</v>
      </c>
      <c r="AW5" s="177">
        <v>0</v>
      </c>
      <c r="AX5" s="177">
        <v>0</v>
      </c>
      <c r="AY5" s="97">
        <v>1.7399999999999999E-2</v>
      </c>
      <c r="AZ5" s="98">
        <f t="shared" si="2"/>
        <v>26969.999999999996</v>
      </c>
      <c r="BA5" s="97">
        <f t="shared" si="3"/>
        <v>8.2600000000000007E-2</v>
      </c>
      <c r="BB5" s="98">
        <f t="shared" si="4"/>
        <v>128030.00000000001</v>
      </c>
      <c r="BC5" s="98">
        <v>0</v>
      </c>
      <c r="BD5" s="98" t="s">
        <v>428</v>
      </c>
      <c r="BE5" s="98">
        <v>1000000</v>
      </c>
      <c r="BF5" s="98">
        <v>0</v>
      </c>
      <c r="BG5" s="175" t="s">
        <v>3120</v>
      </c>
      <c r="BH5" s="175" t="s">
        <v>3140</v>
      </c>
      <c r="BI5" s="175" t="s">
        <v>2432</v>
      </c>
      <c r="BJ5" s="18"/>
      <c r="BK5" s="175" t="s">
        <v>3141</v>
      </c>
      <c r="BL5" s="177"/>
      <c r="BM5" s="177"/>
      <c r="BN5" s="18"/>
      <c r="BO5" s="175" t="s">
        <v>3142</v>
      </c>
      <c r="BP5" s="18"/>
      <c r="BQ5" s="175">
        <v>3122599395</v>
      </c>
      <c r="BR5" s="175" t="s">
        <v>3140</v>
      </c>
      <c r="BS5" s="175" t="s">
        <v>2432</v>
      </c>
      <c r="BT5" s="18" t="s">
        <v>1281</v>
      </c>
      <c r="BU5" s="175">
        <v>12</v>
      </c>
      <c r="BV5" s="180">
        <v>45170</v>
      </c>
      <c r="BW5" s="180">
        <v>45900</v>
      </c>
      <c r="BX5" s="175" t="s">
        <v>2990</v>
      </c>
      <c r="BY5" s="180">
        <v>45900</v>
      </c>
      <c r="BZ5" s="180">
        <v>45170</v>
      </c>
      <c r="CA5" s="180">
        <v>45900</v>
      </c>
      <c r="CB5" s="18" t="s">
        <v>2425</v>
      </c>
      <c r="CC5" s="38">
        <v>45566</v>
      </c>
      <c r="CD5" s="38">
        <v>45566</v>
      </c>
      <c r="CE5" s="122" t="s">
        <v>2895</v>
      </c>
      <c r="CF5" s="122" t="s">
        <v>1937</v>
      </c>
      <c r="CG5" s="175">
        <v>16509918</v>
      </c>
      <c r="CH5" s="175" t="s">
        <v>3181</v>
      </c>
      <c r="CI5" s="18"/>
      <c r="CJ5" s="175" t="s">
        <v>3210</v>
      </c>
      <c r="CK5" s="175" t="s">
        <v>2432</v>
      </c>
      <c r="CL5" s="175">
        <v>3104215052</v>
      </c>
      <c r="CM5" s="177"/>
      <c r="CN5" s="175" t="s">
        <v>3211</v>
      </c>
      <c r="CO5" s="18"/>
      <c r="CP5" s="18"/>
      <c r="CQ5" s="175"/>
      <c r="CR5" s="175"/>
      <c r="CS5" s="18"/>
      <c r="CT5" s="175"/>
      <c r="CU5" s="177"/>
      <c r="CV5" s="175" t="s">
        <v>1288</v>
      </c>
      <c r="CW5" s="177"/>
      <c r="CX5" s="175"/>
      <c r="CY5" s="18"/>
      <c r="CZ5" s="18"/>
      <c r="DA5" s="18"/>
      <c r="DB5" s="18"/>
      <c r="DC5" s="18"/>
      <c r="DD5" s="18"/>
      <c r="DE5" s="18"/>
      <c r="DF5" s="18"/>
      <c r="DG5" s="18"/>
      <c r="DH5" s="18"/>
      <c r="DI5" s="18"/>
      <c r="DJ5" s="18"/>
      <c r="DK5" s="18"/>
      <c r="DL5" s="18"/>
      <c r="DM5" s="18"/>
      <c r="DN5" s="18"/>
      <c r="DO5" s="18"/>
      <c r="DP5" s="18"/>
      <c r="DQ5" s="18"/>
      <c r="DR5" s="18"/>
      <c r="DS5" s="175" t="s">
        <v>362</v>
      </c>
      <c r="DT5" s="175">
        <v>70569751</v>
      </c>
      <c r="DU5" s="177" t="s">
        <v>1937</v>
      </c>
      <c r="DV5" s="175" t="s">
        <v>3261</v>
      </c>
      <c r="DW5" s="179">
        <v>0.5</v>
      </c>
      <c r="DX5" s="175" t="s">
        <v>3262</v>
      </c>
      <c r="DY5" s="177"/>
      <c r="DZ5" s="175">
        <v>3195470301</v>
      </c>
      <c r="EA5" s="177"/>
      <c r="EB5" s="175" t="s">
        <v>3291</v>
      </c>
      <c r="EC5" s="175" t="s">
        <v>1281</v>
      </c>
      <c r="ED5" s="175" t="s">
        <v>2432</v>
      </c>
      <c r="EE5" s="18"/>
      <c r="EF5" s="175" t="s">
        <v>3261</v>
      </c>
      <c r="EG5" s="175">
        <v>70569751</v>
      </c>
      <c r="EH5" s="177" t="s">
        <v>1841</v>
      </c>
      <c r="EI5" s="175" t="s">
        <v>1842</v>
      </c>
      <c r="EJ5" s="175" t="s">
        <v>3022</v>
      </c>
      <c r="EK5" s="181" t="s">
        <v>3308</v>
      </c>
      <c r="EL5" s="175">
        <v>5</v>
      </c>
      <c r="EM5" s="18" t="s">
        <v>3352</v>
      </c>
      <c r="EN5" s="18" t="s">
        <v>3360</v>
      </c>
      <c r="EO5" s="18">
        <v>41881187</v>
      </c>
      <c r="EP5" s="18"/>
      <c r="EQ5" s="177" t="s">
        <v>3315</v>
      </c>
      <c r="ER5" s="177" t="s">
        <v>362</v>
      </c>
      <c r="ES5" s="177" t="s">
        <v>1937</v>
      </c>
      <c r="ET5" s="177">
        <v>43869785</v>
      </c>
      <c r="EU5" s="179">
        <v>0.5</v>
      </c>
      <c r="EV5" s="175" t="s">
        <v>3262</v>
      </c>
      <c r="EW5" s="175">
        <v>3195470301</v>
      </c>
      <c r="EX5" s="175" t="s">
        <v>3291</v>
      </c>
      <c r="EY5" s="175" t="s">
        <v>1281</v>
      </c>
      <c r="EZ5" s="175" t="s">
        <v>2432</v>
      </c>
      <c r="FA5" s="18"/>
      <c r="FB5" s="175" t="s">
        <v>3261</v>
      </c>
      <c r="FC5" s="175">
        <v>70569751</v>
      </c>
      <c r="FD5" s="177" t="s">
        <v>1841</v>
      </c>
      <c r="FE5" s="175" t="s">
        <v>1842</v>
      </c>
      <c r="FF5" s="175" t="s">
        <v>3022</v>
      </c>
      <c r="FG5" s="181" t="s">
        <v>3308</v>
      </c>
      <c r="FH5" s="175">
        <v>5</v>
      </c>
      <c r="FI5" s="18" t="s">
        <v>3352</v>
      </c>
      <c r="FJ5" s="18"/>
      <c r="FK5" s="18"/>
      <c r="FL5" s="177"/>
      <c r="FM5" s="177"/>
      <c r="FN5" s="177"/>
      <c r="FO5" s="177"/>
      <c r="FP5" s="177"/>
      <c r="FQ5" s="177"/>
      <c r="FR5" s="177"/>
      <c r="FS5" s="18"/>
      <c r="FT5" s="177"/>
      <c r="FU5" s="177"/>
      <c r="FV5" s="177"/>
      <c r="FW5" s="177"/>
      <c r="FX5" s="177"/>
      <c r="FY5" s="177"/>
      <c r="FZ5" s="177"/>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77"/>
      <c r="HL5" s="175" t="s">
        <v>3326</v>
      </c>
      <c r="HM5" s="177"/>
      <c r="HN5" s="177"/>
      <c r="HO5" s="177"/>
      <c r="HP5" s="177"/>
      <c r="HQ5" s="177"/>
      <c r="HR5" s="177"/>
      <c r="HS5" s="177"/>
      <c r="HT5" s="177"/>
      <c r="HU5" s="177"/>
      <c r="HV5" s="177"/>
      <c r="HW5" s="177"/>
      <c r="HX5" s="177"/>
      <c r="HY5" s="137"/>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row>
    <row r="6" spans="1:268" ht="14.25" customHeight="1" x14ac:dyDescent="0.25">
      <c r="A6" s="127">
        <v>1019069693</v>
      </c>
      <c r="B6" s="127">
        <v>1006</v>
      </c>
      <c r="C6" s="127">
        <v>1019069693</v>
      </c>
      <c r="D6" s="11" t="s">
        <v>3388</v>
      </c>
      <c r="E6" s="11"/>
      <c r="F6" s="183">
        <v>100713</v>
      </c>
      <c r="G6" s="183">
        <v>102017</v>
      </c>
      <c r="H6" s="11"/>
      <c r="I6" s="11" t="s">
        <v>2430</v>
      </c>
      <c r="J6" s="19" t="s">
        <v>3031</v>
      </c>
      <c r="K6" s="19">
        <v>901114787</v>
      </c>
      <c r="L6" s="19" t="s">
        <v>2868</v>
      </c>
      <c r="M6" s="11"/>
      <c r="N6" s="11"/>
      <c r="O6" s="11"/>
      <c r="P6" s="11"/>
      <c r="Q6" s="11"/>
      <c r="R6" s="11"/>
      <c r="S6" s="11"/>
      <c r="T6" s="128" t="s">
        <v>3049</v>
      </c>
      <c r="U6" s="19">
        <v>20</v>
      </c>
      <c r="V6" s="19" t="s">
        <v>3340</v>
      </c>
      <c r="W6" s="19">
        <v>10085204</v>
      </c>
      <c r="X6" s="127" t="s">
        <v>2950</v>
      </c>
      <c r="Y6" s="19" t="s">
        <v>2425</v>
      </c>
      <c r="Z6" s="19" t="s">
        <v>2425</v>
      </c>
      <c r="AA6" s="119">
        <v>45566</v>
      </c>
      <c r="AB6" s="11"/>
      <c r="AC6" s="11"/>
      <c r="AD6" s="11"/>
      <c r="AE6" s="127" t="s">
        <v>362</v>
      </c>
      <c r="AF6" s="129" t="s">
        <v>1937</v>
      </c>
      <c r="AG6" s="127">
        <v>1019069693</v>
      </c>
      <c r="AH6" s="127" t="s">
        <v>3082</v>
      </c>
      <c r="AI6" s="129" t="s">
        <v>3083</v>
      </c>
      <c r="AJ6" s="117" t="s">
        <v>3111</v>
      </c>
      <c r="AK6" s="130">
        <v>1400000</v>
      </c>
      <c r="AL6" s="129">
        <v>0</v>
      </c>
      <c r="AM6" s="129">
        <v>0</v>
      </c>
      <c r="AN6" s="129">
        <v>0</v>
      </c>
      <c r="AO6" s="129">
        <v>0</v>
      </c>
      <c r="AP6" s="130">
        <f t="shared" si="0"/>
        <v>1400000</v>
      </c>
      <c r="AQ6" s="118" t="s">
        <v>428</v>
      </c>
      <c r="AR6" s="129" t="s">
        <v>2963</v>
      </c>
      <c r="AS6" s="129" t="s">
        <v>429</v>
      </c>
      <c r="AT6" s="131">
        <v>0.08</v>
      </c>
      <c r="AU6" s="129">
        <v>0</v>
      </c>
      <c r="AV6" s="132">
        <f t="shared" si="1"/>
        <v>112000</v>
      </c>
      <c r="AW6" s="129">
        <v>0</v>
      </c>
      <c r="AX6" s="129">
        <v>0</v>
      </c>
      <c r="AY6" s="138">
        <v>1.7399999999999999E-2</v>
      </c>
      <c r="AZ6" s="39">
        <f t="shared" si="2"/>
        <v>24360</v>
      </c>
      <c r="BA6" s="120">
        <f t="shared" si="3"/>
        <v>6.2600000000000003E-2</v>
      </c>
      <c r="BB6" s="39">
        <f t="shared" si="4"/>
        <v>87640</v>
      </c>
      <c r="BC6" s="39">
        <v>0</v>
      </c>
      <c r="BD6" s="39" t="s">
        <v>428</v>
      </c>
      <c r="BE6" s="39">
        <v>1000000</v>
      </c>
      <c r="BF6" s="39">
        <v>0</v>
      </c>
      <c r="BG6" s="127" t="s">
        <v>3120</v>
      </c>
      <c r="BH6" s="127" t="s">
        <v>3157</v>
      </c>
      <c r="BI6" s="127" t="s">
        <v>2433</v>
      </c>
      <c r="BJ6" s="11"/>
      <c r="BK6" s="127" t="s">
        <v>2433</v>
      </c>
      <c r="BL6" s="129"/>
      <c r="BM6" s="129"/>
      <c r="BN6" s="11"/>
      <c r="BO6" s="127" t="s">
        <v>3158</v>
      </c>
      <c r="BP6" s="11"/>
      <c r="BQ6" s="127">
        <v>3102924418</v>
      </c>
      <c r="BR6" s="127" t="s">
        <v>3157</v>
      </c>
      <c r="BS6" s="127" t="s">
        <v>2433</v>
      </c>
      <c r="BT6" s="11" t="s">
        <v>1281</v>
      </c>
      <c r="BU6" s="127">
        <v>12</v>
      </c>
      <c r="BV6" s="133">
        <v>45309</v>
      </c>
      <c r="BW6" s="133">
        <v>45674</v>
      </c>
      <c r="BX6" s="127" t="s">
        <v>3173</v>
      </c>
      <c r="BY6" s="133">
        <v>45674</v>
      </c>
      <c r="BZ6" s="133">
        <v>45309</v>
      </c>
      <c r="CA6" s="133">
        <v>45674</v>
      </c>
      <c r="CB6" s="11" t="s">
        <v>2425</v>
      </c>
      <c r="CC6" s="20">
        <v>45566</v>
      </c>
      <c r="CD6" s="47">
        <v>45583</v>
      </c>
      <c r="CE6" s="118" t="s">
        <v>2895</v>
      </c>
      <c r="CF6" s="118" t="s">
        <v>1937</v>
      </c>
      <c r="CG6" s="127">
        <v>1069753777</v>
      </c>
      <c r="CH6" s="127" t="s">
        <v>3188</v>
      </c>
      <c r="CI6" s="11"/>
      <c r="CJ6" s="127" t="s">
        <v>3223</v>
      </c>
      <c r="CK6" s="127" t="s">
        <v>2433</v>
      </c>
      <c r="CL6" s="127">
        <v>3127058118</v>
      </c>
      <c r="CM6" s="129"/>
      <c r="CN6" s="127" t="s">
        <v>3224</v>
      </c>
      <c r="CO6" s="11"/>
      <c r="CP6" s="11"/>
      <c r="CQ6" s="127"/>
      <c r="CR6" s="127"/>
      <c r="CS6" s="11"/>
      <c r="CT6" s="127"/>
      <c r="CU6" s="129"/>
      <c r="CV6" s="127" t="s">
        <v>1288</v>
      </c>
      <c r="CW6" s="129"/>
      <c r="CX6" s="127"/>
      <c r="CY6" s="11"/>
      <c r="CZ6" s="11"/>
      <c r="DA6" s="11"/>
      <c r="DB6" s="11"/>
      <c r="DC6" s="11"/>
      <c r="DD6" s="11"/>
      <c r="DE6" s="11"/>
      <c r="DF6" s="11"/>
      <c r="DG6" s="11"/>
      <c r="DH6" s="11"/>
      <c r="DI6" s="11"/>
      <c r="DJ6" s="11"/>
      <c r="DK6" s="11"/>
      <c r="DL6" s="11"/>
      <c r="DM6" s="11"/>
      <c r="DN6" s="11"/>
      <c r="DO6" s="11"/>
      <c r="DP6" s="11"/>
      <c r="DQ6" s="11"/>
      <c r="DR6" s="11"/>
      <c r="DS6" s="127" t="s">
        <v>362</v>
      </c>
      <c r="DT6" s="127">
        <v>42745152</v>
      </c>
      <c r="DU6" s="129" t="s">
        <v>1937</v>
      </c>
      <c r="DV6" s="127" t="s">
        <v>3273</v>
      </c>
      <c r="DW6" s="131">
        <v>1</v>
      </c>
      <c r="DX6" s="127" t="s">
        <v>3274</v>
      </c>
      <c r="DY6" s="129"/>
      <c r="DZ6" s="127">
        <v>3147425549</v>
      </c>
      <c r="EA6" s="129"/>
      <c r="EB6" s="146" t="s">
        <v>3369</v>
      </c>
      <c r="EC6" s="127" t="s">
        <v>1281</v>
      </c>
      <c r="ED6" s="127" t="s">
        <v>2433</v>
      </c>
      <c r="EE6" s="11"/>
      <c r="EF6" s="127" t="s">
        <v>3273</v>
      </c>
      <c r="EG6" s="127">
        <v>42745152</v>
      </c>
      <c r="EH6" s="129" t="s">
        <v>1841</v>
      </c>
      <c r="EI6" s="127" t="s">
        <v>3307</v>
      </c>
      <c r="EJ6" s="127" t="s">
        <v>3022</v>
      </c>
      <c r="EK6" s="135" t="s">
        <v>3311</v>
      </c>
      <c r="EL6" s="127">
        <v>23</v>
      </c>
      <c r="EM6" s="11" t="s">
        <v>3364</v>
      </c>
      <c r="EN6" s="11"/>
      <c r="EO6" s="11"/>
      <c r="EP6" s="11"/>
      <c r="EQ6" s="129"/>
      <c r="ER6" s="129"/>
      <c r="ES6" s="129"/>
      <c r="ET6" s="129"/>
      <c r="EU6" s="131"/>
      <c r="EV6" s="129"/>
      <c r="EW6" s="129"/>
      <c r="EX6" s="129"/>
      <c r="EY6" s="129"/>
      <c r="EZ6" s="129"/>
      <c r="FA6" s="11"/>
      <c r="FB6" s="129"/>
      <c r="FC6" s="129"/>
      <c r="FD6" s="129"/>
      <c r="FE6" s="129"/>
      <c r="FF6" s="129"/>
      <c r="FG6" s="129"/>
      <c r="FH6" s="129"/>
      <c r="FI6" s="129"/>
      <c r="FJ6" s="129"/>
      <c r="FK6" s="129"/>
      <c r="FL6" s="129"/>
      <c r="FM6" s="129"/>
      <c r="FN6" s="129"/>
      <c r="FO6" s="129"/>
      <c r="FP6" s="129"/>
      <c r="FQ6" s="129"/>
      <c r="FR6" s="129"/>
      <c r="FS6" s="11"/>
      <c r="FT6" s="129"/>
      <c r="FU6" s="129"/>
      <c r="FV6" s="129"/>
      <c r="FW6" s="129"/>
      <c r="FX6" s="129"/>
      <c r="FY6" s="129"/>
      <c r="FZ6" s="129"/>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29"/>
      <c r="HL6" s="127" t="s">
        <v>3333</v>
      </c>
      <c r="HM6" s="129"/>
      <c r="HN6" s="129"/>
      <c r="HO6" s="129"/>
      <c r="HP6" s="129"/>
      <c r="HQ6" s="129"/>
      <c r="HR6" s="129"/>
      <c r="HS6" s="129"/>
      <c r="HT6" s="129"/>
      <c r="HU6" s="129"/>
      <c r="HV6" s="129"/>
      <c r="HW6" s="129"/>
      <c r="HX6" s="129"/>
      <c r="HY6" s="129" t="s">
        <v>2436</v>
      </c>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row>
    <row r="7" spans="1:268" ht="14.25" customHeight="1" x14ac:dyDescent="0.25">
      <c r="A7" s="175">
        <v>37748771</v>
      </c>
      <c r="B7" s="175">
        <v>633</v>
      </c>
      <c r="C7" s="175">
        <v>37748771</v>
      </c>
      <c r="D7" s="18" t="s">
        <v>3346</v>
      </c>
      <c r="E7" s="121"/>
      <c r="F7" s="183">
        <v>100822</v>
      </c>
      <c r="G7" s="183">
        <v>102126</v>
      </c>
      <c r="H7" s="18"/>
      <c r="I7" s="18" t="s">
        <v>2431</v>
      </c>
      <c r="J7" s="18" t="s">
        <v>3031</v>
      </c>
      <c r="K7" s="18">
        <v>901114787</v>
      </c>
      <c r="L7" s="18" t="s">
        <v>2868</v>
      </c>
      <c r="M7" s="18"/>
      <c r="N7" s="18"/>
      <c r="O7" s="18"/>
      <c r="P7" s="18"/>
      <c r="Q7" s="18"/>
      <c r="R7" s="18"/>
      <c r="S7" s="18"/>
      <c r="T7" s="176" t="s">
        <v>3050</v>
      </c>
      <c r="U7" s="18">
        <v>20</v>
      </c>
      <c r="V7" s="18" t="s">
        <v>3340</v>
      </c>
      <c r="W7" s="18">
        <v>10085191</v>
      </c>
      <c r="X7" s="175" t="s">
        <v>2950</v>
      </c>
      <c r="Y7" s="18" t="s">
        <v>2425</v>
      </c>
      <c r="Z7" s="18" t="s">
        <v>2425</v>
      </c>
      <c r="AA7" s="96">
        <v>45566</v>
      </c>
      <c r="AB7" s="18"/>
      <c r="AC7" s="18"/>
      <c r="AD7" s="18"/>
      <c r="AE7" s="175" t="s">
        <v>362</v>
      </c>
      <c r="AF7" s="177" t="s">
        <v>1937</v>
      </c>
      <c r="AG7" s="175">
        <v>37748771</v>
      </c>
      <c r="AH7" s="175" t="s">
        <v>3057</v>
      </c>
      <c r="AI7" s="177" t="s">
        <v>3058</v>
      </c>
      <c r="AJ7" s="121" t="s">
        <v>3099</v>
      </c>
      <c r="AK7" s="178">
        <v>2344110</v>
      </c>
      <c r="AL7" s="177">
        <v>0</v>
      </c>
      <c r="AM7" s="177">
        <v>418769</v>
      </c>
      <c r="AN7" s="177">
        <v>0</v>
      </c>
      <c r="AO7" s="177">
        <v>0</v>
      </c>
      <c r="AP7" s="178">
        <f t="shared" si="0"/>
        <v>2344110</v>
      </c>
      <c r="AQ7" s="122" t="s">
        <v>428</v>
      </c>
      <c r="AR7" s="177" t="s">
        <v>2963</v>
      </c>
      <c r="AS7" s="177" t="s">
        <v>429</v>
      </c>
      <c r="AT7" s="179">
        <v>0.1</v>
      </c>
      <c r="AU7" s="177">
        <v>0</v>
      </c>
      <c r="AV7" s="95">
        <f t="shared" si="1"/>
        <v>234411</v>
      </c>
      <c r="AW7" s="177">
        <v>0</v>
      </c>
      <c r="AX7" s="177">
        <v>0</v>
      </c>
      <c r="AY7" s="97">
        <v>1.7399999999999999E-2</v>
      </c>
      <c r="AZ7" s="98">
        <f t="shared" si="2"/>
        <v>40787.513999999996</v>
      </c>
      <c r="BA7" s="97">
        <f t="shared" si="3"/>
        <v>8.2600000000000007E-2</v>
      </c>
      <c r="BB7" s="98">
        <f t="shared" si="4"/>
        <v>193623.486</v>
      </c>
      <c r="BC7" s="98" t="s">
        <v>3386</v>
      </c>
      <c r="BD7" s="98" t="s">
        <v>428</v>
      </c>
      <c r="BE7" s="98">
        <v>1000000</v>
      </c>
      <c r="BF7" s="98">
        <v>0</v>
      </c>
      <c r="BG7" s="175" t="s">
        <v>3120</v>
      </c>
      <c r="BH7" s="175" t="s">
        <v>3126</v>
      </c>
      <c r="BI7" s="175" t="s">
        <v>2432</v>
      </c>
      <c r="BJ7" s="18"/>
      <c r="BK7" s="175" t="s">
        <v>3127</v>
      </c>
      <c r="BL7" s="177"/>
      <c r="BM7" s="177"/>
      <c r="BN7" s="18"/>
      <c r="BO7" s="175" t="s">
        <v>3128</v>
      </c>
      <c r="BP7" s="18"/>
      <c r="BQ7" s="175">
        <v>3005861088</v>
      </c>
      <c r="BR7" s="175" t="s">
        <v>3126</v>
      </c>
      <c r="BS7" s="175" t="s">
        <v>2432</v>
      </c>
      <c r="BT7" s="18" t="s">
        <v>1281</v>
      </c>
      <c r="BU7" s="175">
        <v>12</v>
      </c>
      <c r="BV7" s="180">
        <v>44713</v>
      </c>
      <c r="BW7" s="180">
        <v>45808</v>
      </c>
      <c r="BX7" s="175" t="s">
        <v>2990</v>
      </c>
      <c r="BY7" s="180">
        <v>45808</v>
      </c>
      <c r="BZ7" s="180">
        <v>44713</v>
      </c>
      <c r="CA7" s="180">
        <v>45808</v>
      </c>
      <c r="CB7" s="18" t="s">
        <v>2425</v>
      </c>
      <c r="CC7" s="38">
        <v>45566</v>
      </c>
      <c r="CD7" s="38">
        <v>45566</v>
      </c>
      <c r="CE7" s="122" t="s">
        <v>2895</v>
      </c>
      <c r="CF7" s="122" t="s">
        <v>1937</v>
      </c>
      <c r="CG7" s="175">
        <v>91296005</v>
      </c>
      <c r="CH7" s="175" t="s">
        <v>3176</v>
      </c>
      <c r="CI7" s="123"/>
      <c r="CJ7" s="175" t="s">
        <v>3200</v>
      </c>
      <c r="CK7" s="175" t="s">
        <v>2432</v>
      </c>
      <c r="CL7" s="175">
        <v>3103909936</v>
      </c>
      <c r="CM7" s="177"/>
      <c r="CN7" s="175" t="s">
        <v>3201</v>
      </c>
      <c r="CO7" s="18"/>
      <c r="CP7" s="18"/>
      <c r="CQ7" s="175"/>
      <c r="CR7" s="175"/>
      <c r="CS7" s="18"/>
      <c r="CT7" s="175"/>
      <c r="CU7" s="177"/>
      <c r="CV7" s="175" t="s">
        <v>1288</v>
      </c>
      <c r="CW7" s="177"/>
      <c r="CX7" s="175"/>
      <c r="CY7" s="18"/>
      <c r="CZ7" s="18"/>
      <c r="DA7" s="18"/>
      <c r="DB7" s="18"/>
      <c r="DC7" s="18"/>
      <c r="DD7" s="18"/>
      <c r="DE7" s="18"/>
      <c r="DF7" s="18"/>
      <c r="DG7" s="18"/>
      <c r="DH7" s="18"/>
      <c r="DI7" s="18"/>
      <c r="DJ7" s="18"/>
      <c r="DK7" s="18"/>
      <c r="DL7" s="18"/>
      <c r="DM7" s="18"/>
      <c r="DN7" s="18"/>
      <c r="DO7" s="18"/>
      <c r="DP7" s="18"/>
      <c r="DQ7" s="18"/>
      <c r="DR7" s="18"/>
      <c r="DS7" s="175" t="s">
        <v>362</v>
      </c>
      <c r="DT7" s="175">
        <v>53146842</v>
      </c>
      <c r="DU7" s="177" t="s">
        <v>1937</v>
      </c>
      <c r="DV7" s="175" t="s">
        <v>3255</v>
      </c>
      <c r="DW7" s="179">
        <v>1</v>
      </c>
      <c r="DX7" s="175" t="s">
        <v>3256</v>
      </c>
      <c r="DY7" s="177"/>
      <c r="DZ7" s="175">
        <v>3105107016</v>
      </c>
      <c r="EA7" s="177"/>
      <c r="EB7" s="175" t="s">
        <v>3286</v>
      </c>
      <c r="EC7" s="175" t="s">
        <v>1281</v>
      </c>
      <c r="ED7" s="175" t="s">
        <v>2432</v>
      </c>
      <c r="EE7" s="123"/>
      <c r="EF7" s="175" t="s">
        <v>3255</v>
      </c>
      <c r="EG7" s="175">
        <v>53146842</v>
      </c>
      <c r="EH7" s="177" t="s">
        <v>1841</v>
      </c>
      <c r="EI7" s="175" t="s">
        <v>1842</v>
      </c>
      <c r="EJ7" s="175" t="s">
        <v>3022</v>
      </c>
      <c r="EK7" s="181">
        <v>131438451</v>
      </c>
      <c r="EL7" s="175">
        <v>8</v>
      </c>
      <c r="EM7" s="18" t="s">
        <v>3043</v>
      </c>
      <c r="EN7" s="18" t="s">
        <v>3344</v>
      </c>
      <c r="EO7" s="18">
        <v>8398696</v>
      </c>
      <c r="EP7" s="18">
        <v>3105107016</v>
      </c>
      <c r="EQ7" s="177"/>
      <c r="ER7" s="177"/>
      <c r="ES7" s="177"/>
      <c r="ET7" s="177"/>
      <c r="EU7" s="179"/>
      <c r="EV7" s="177"/>
      <c r="EW7" s="177"/>
      <c r="EX7" s="177"/>
      <c r="EY7" s="177"/>
      <c r="EZ7" s="177"/>
      <c r="FA7" s="18"/>
      <c r="FB7" s="177"/>
      <c r="FC7" s="177"/>
      <c r="FD7" s="177"/>
      <c r="FE7" s="177"/>
      <c r="FF7" s="177"/>
      <c r="FG7" s="177"/>
      <c r="FH7" s="177"/>
      <c r="FI7" s="177"/>
      <c r="FJ7" s="182"/>
      <c r="FK7" s="182"/>
      <c r="FL7" s="177"/>
      <c r="FM7" s="177"/>
      <c r="FN7" s="177"/>
      <c r="FO7" s="177"/>
      <c r="FP7" s="177"/>
      <c r="FQ7" s="177"/>
      <c r="FR7" s="177"/>
      <c r="FS7" s="18"/>
      <c r="FT7" s="177"/>
      <c r="FU7" s="177"/>
      <c r="FV7" s="177"/>
      <c r="FW7" s="177"/>
      <c r="FX7" s="177"/>
      <c r="FY7" s="177"/>
      <c r="FZ7" s="177"/>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77"/>
      <c r="HL7" s="175" t="s">
        <v>3320</v>
      </c>
      <c r="HM7" s="177"/>
      <c r="HN7" s="177"/>
      <c r="HO7" s="177"/>
      <c r="HP7" s="177"/>
      <c r="HQ7" s="177"/>
      <c r="HR7" s="177"/>
      <c r="HS7" s="177"/>
      <c r="HT7" s="177"/>
      <c r="HU7" s="177"/>
      <c r="HV7" s="177"/>
      <c r="HW7" s="177"/>
      <c r="HX7" s="177"/>
      <c r="HY7" s="177" t="s">
        <v>2436</v>
      </c>
      <c r="HZ7" s="18"/>
      <c r="IA7" s="18"/>
      <c r="IB7" s="18"/>
      <c r="IC7" s="18"/>
      <c r="ID7" s="18"/>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row>
    <row r="8" spans="1:268" ht="14.25" customHeight="1" x14ac:dyDescent="0.25">
      <c r="A8" s="127">
        <v>1037657924</v>
      </c>
      <c r="B8" s="127">
        <v>957</v>
      </c>
      <c r="C8" s="127">
        <v>1037657924</v>
      </c>
      <c r="D8" s="11"/>
      <c r="E8" s="11"/>
      <c r="F8" s="183">
        <v>100673</v>
      </c>
      <c r="G8" s="183">
        <v>101977</v>
      </c>
      <c r="H8" s="11"/>
      <c r="I8" s="11" t="s">
        <v>2430</v>
      </c>
      <c r="J8" s="19" t="s">
        <v>3031</v>
      </c>
      <c r="K8" s="19">
        <v>901114787</v>
      </c>
      <c r="L8" s="19" t="s">
        <v>2868</v>
      </c>
      <c r="M8" s="11"/>
      <c r="N8" s="11"/>
      <c r="O8" s="11"/>
      <c r="P8" s="11"/>
      <c r="Q8" s="11"/>
      <c r="R8" s="11"/>
      <c r="S8" s="11"/>
      <c r="T8" s="128" t="s">
        <v>3049</v>
      </c>
      <c r="U8" s="19">
        <v>20</v>
      </c>
      <c r="V8" s="19" t="s">
        <v>3340</v>
      </c>
      <c r="W8" s="19">
        <v>10085198</v>
      </c>
      <c r="X8" s="127" t="s">
        <v>2950</v>
      </c>
      <c r="Y8" s="19" t="s">
        <v>2425</v>
      </c>
      <c r="Z8" s="19" t="s">
        <v>2425</v>
      </c>
      <c r="AA8" s="119">
        <v>45566</v>
      </c>
      <c r="AB8" s="11"/>
      <c r="AC8" s="11"/>
      <c r="AD8" s="11"/>
      <c r="AE8" s="127" t="s">
        <v>362</v>
      </c>
      <c r="AF8" s="129" t="s">
        <v>1937</v>
      </c>
      <c r="AG8" s="127">
        <v>1037657924</v>
      </c>
      <c r="AH8" s="127" t="s">
        <v>3071</v>
      </c>
      <c r="AI8" s="129" t="s">
        <v>1970</v>
      </c>
      <c r="AJ8" s="117" t="s">
        <v>3105</v>
      </c>
      <c r="AK8" s="130">
        <v>4400000</v>
      </c>
      <c r="AL8" s="129">
        <v>0</v>
      </c>
      <c r="AM8" s="129">
        <v>0</v>
      </c>
      <c r="AN8" s="129">
        <v>0</v>
      </c>
      <c r="AO8" s="129">
        <v>0</v>
      </c>
      <c r="AP8" s="130">
        <v>4400000</v>
      </c>
      <c r="AQ8" s="118" t="s">
        <v>428</v>
      </c>
      <c r="AR8" s="129" t="s">
        <v>2963</v>
      </c>
      <c r="AS8" s="129" t="s">
        <v>429</v>
      </c>
      <c r="AT8" s="131">
        <v>0.08</v>
      </c>
      <c r="AU8" s="129">
        <v>0</v>
      </c>
      <c r="AV8" s="132">
        <f t="shared" si="1"/>
        <v>352000</v>
      </c>
      <c r="AW8" s="129">
        <v>0</v>
      </c>
      <c r="AX8" s="129">
        <v>0</v>
      </c>
      <c r="AY8" s="138">
        <v>1.7399999999999999E-2</v>
      </c>
      <c r="AZ8" s="39">
        <v>76560</v>
      </c>
      <c r="BA8" s="120">
        <v>6.2600000000000003E-2</v>
      </c>
      <c r="BB8" s="39">
        <v>275440</v>
      </c>
      <c r="BC8" s="39" t="s">
        <v>3386</v>
      </c>
      <c r="BD8" s="39" t="s">
        <v>428</v>
      </c>
      <c r="BE8" s="39">
        <v>1000000</v>
      </c>
      <c r="BF8" s="39">
        <v>0</v>
      </c>
      <c r="BG8" s="127" t="s">
        <v>3120</v>
      </c>
      <c r="BH8" s="127" t="s">
        <v>3143</v>
      </c>
      <c r="BI8" s="127" t="s">
        <v>2434</v>
      </c>
      <c r="BJ8" s="11"/>
      <c r="BK8" s="127" t="s">
        <v>3144</v>
      </c>
      <c r="BL8" s="129"/>
      <c r="BM8" s="129"/>
      <c r="BN8" s="11"/>
      <c r="BO8" s="127" t="s">
        <v>3145</v>
      </c>
      <c r="BP8" s="11"/>
      <c r="BQ8" s="127">
        <v>3104591255</v>
      </c>
      <c r="BR8" s="127" t="s">
        <v>3143</v>
      </c>
      <c r="BS8" s="127" t="s">
        <v>2434</v>
      </c>
      <c r="BT8" s="11" t="s">
        <v>1281</v>
      </c>
      <c r="BU8" s="127">
        <v>12</v>
      </c>
      <c r="BV8" s="133">
        <v>45234</v>
      </c>
      <c r="BW8" s="133">
        <v>45599</v>
      </c>
      <c r="BX8" s="127" t="s">
        <v>3173</v>
      </c>
      <c r="BY8" s="133">
        <v>45599</v>
      </c>
      <c r="BZ8" s="133">
        <v>45234</v>
      </c>
      <c r="CA8" s="133">
        <v>45599</v>
      </c>
      <c r="CB8" s="11" t="s">
        <v>2425</v>
      </c>
      <c r="CC8" s="20">
        <v>45566</v>
      </c>
      <c r="CD8" s="47">
        <v>45569</v>
      </c>
      <c r="CE8" s="118" t="s">
        <v>363</v>
      </c>
      <c r="CF8" s="118"/>
      <c r="CG8" s="127">
        <v>900643516</v>
      </c>
      <c r="CH8" s="136" t="s">
        <v>3182</v>
      </c>
      <c r="CI8" s="11"/>
      <c r="CJ8" s="127" t="s">
        <v>3212</v>
      </c>
      <c r="CK8" s="127" t="s">
        <v>2432</v>
      </c>
      <c r="CL8" s="127">
        <v>3113714270</v>
      </c>
      <c r="CM8" s="129"/>
      <c r="CN8" s="127" t="s">
        <v>3213</v>
      </c>
      <c r="CO8" s="11" t="s">
        <v>362</v>
      </c>
      <c r="CP8" s="11" t="s">
        <v>1937</v>
      </c>
      <c r="CQ8" s="127">
        <v>70070841</v>
      </c>
      <c r="CR8" s="127" t="s">
        <v>3239</v>
      </c>
      <c r="CS8" s="11"/>
      <c r="CT8" s="127" t="s">
        <v>3245</v>
      </c>
      <c r="CU8" s="129" t="s">
        <v>2434</v>
      </c>
      <c r="CV8" s="127">
        <v>3206554336</v>
      </c>
      <c r="CW8" s="129"/>
      <c r="CX8" s="127" t="s">
        <v>3246</v>
      </c>
      <c r="CY8" s="11" t="s">
        <v>362</v>
      </c>
      <c r="CZ8" s="11" t="s">
        <v>1937</v>
      </c>
      <c r="DA8" s="11">
        <v>98570864</v>
      </c>
      <c r="DB8" s="11" t="s">
        <v>3361</v>
      </c>
      <c r="DC8" s="11"/>
      <c r="DD8" s="11" t="s">
        <v>3362</v>
      </c>
      <c r="DE8" s="11" t="s">
        <v>2434</v>
      </c>
      <c r="DF8" s="11">
        <v>3103897973</v>
      </c>
      <c r="DG8" s="11"/>
      <c r="DH8" s="148" t="s">
        <v>3363</v>
      </c>
      <c r="DI8" s="11"/>
      <c r="DJ8" s="11"/>
      <c r="DK8" s="11"/>
      <c r="DL8" s="11"/>
      <c r="DM8" s="11"/>
      <c r="DN8" s="11"/>
      <c r="DO8" s="11"/>
      <c r="DP8" s="11"/>
      <c r="DQ8" s="11"/>
      <c r="DR8" s="11"/>
      <c r="DS8" s="127" t="s">
        <v>362</v>
      </c>
      <c r="DT8" s="127">
        <v>1017211313</v>
      </c>
      <c r="DU8" s="129" t="s">
        <v>1937</v>
      </c>
      <c r="DV8" s="127" t="s">
        <v>3263</v>
      </c>
      <c r="DW8" s="131">
        <v>0.34</v>
      </c>
      <c r="DX8" s="127" t="s">
        <v>3264</v>
      </c>
      <c r="DY8" s="129"/>
      <c r="DZ8" s="127">
        <v>3128669154</v>
      </c>
      <c r="EA8" s="129"/>
      <c r="EB8" s="127" t="s">
        <v>3292</v>
      </c>
      <c r="EC8" s="127" t="s">
        <v>1281</v>
      </c>
      <c r="ED8" s="127" t="s">
        <v>2434</v>
      </c>
      <c r="EE8" s="11"/>
      <c r="EF8" s="127" t="s">
        <v>3309</v>
      </c>
      <c r="EG8" s="127">
        <v>1037635784</v>
      </c>
      <c r="EH8" s="129" t="s">
        <v>1841</v>
      </c>
      <c r="EI8" s="127" t="s">
        <v>1842</v>
      </c>
      <c r="EJ8" s="127" t="s">
        <v>3022</v>
      </c>
      <c r="EK8" s="135">
        <v>90789623154</v>
      </c>
      <c r="EL8" s="127">
        <v>9</v>
      </c>
      <c r="EM8" s="11" t="s">
        <v>3352</v>
      </c>
      <c r="EN8" s="11"/>
      <c r="EO8" s="11"/>
      <c r="EP8" s="11"/>
      <c r="EQ8" s="129" t="s">
        <v>3316</v>
      </c>
      <c r="ER8" s="129" t="s">
        <v>2669</v>
      </c>
      <c r="ES8" s="129" t="s">
        <v>1937</v>
      </c>
      <c r="ET8" s="129">
        <v>42992536</v>
      </c>
      <c r="EU8" s="131">
        <v>0.33</v>
      </c>
      <c r="EV8" s="129" t="s">
        <v>3264</v>
      </c>
      <c r="EW8" s="129">
        <v>312669154</v>
      </c>
      <c r="EX8" s="129" t="s">
        <v>3292</v>
      </c>
      <c r="EY8" s="127" t="s">
        <v>1281</v>
      </c>
      <c r="EZ8" s="127" t="s">
        <v>2434</v>
      </c>
      <c r="FA8" s="11"/>
      <c r="FB8" s="127" t="s">
        <v>3309</v>
      </c>
      <c r="FC8" s="127">
        <v>1037635784</v>
      </c>
      <c r="FD8" s="129" t="s">
        <v>1841</v>
      </c>
      <c r="FE8" s="127" t="s">
        <v>1842</v>
      </c>
      <c r="FF8" s="127" t="s">
        <v>3022</v>
      </c>
      <c r="FG8" s="135">
        <v>90789623154</v>
      </c>
      <c r="FH8" s="127">
        <v>9</v>
      </c>
      <c r="FI8" s="129" t="s">
        <v>3317</v>
      </c>
      <c r="FJ8" s="174" t="s">
        <v>362</v>
      </c>
      <c r="FK8" s="174" t="s">
        <v>1937</v>
      </c>
      <c r="FL8" s="129">
        <v>42876707</v>
      </c>
      <c r="FM8" s="131">
        <v>0.33</v>
      </c>
      <c r="FN8" s="129" t="s">
        <v>3359</v>
      </c>
      <c r="FO8" s="129">
        <v>312669154</v>
      </c>
      <c r="FP8" s="11"/>
      <c r="FQ8" s="127" t="s">
        <v>1281</v>
      </c>
      <c r="FR8" s="127" t="s">
        <v>2434</v>
      </c>
      <c r="FS8" s="11"/>
      <c r="FT8" s="127" t="s">
        <v>3309</v>
      </c>
      <c r="FU8" s="127">
        <v>1037635784</v>
      </c>
      <c r="FV8" s="129" t="s">
        <v>1841</v>
      </c>
      <c r="FW8" s="127" t="s">
        <v>1842</v>
      </c>
      <c r="FX8" s="127" t="s">
        <v>3022</v>
      </c>
      <c r="FY8" s="135">
        <v>90789623154</v>
      </c>
      <c r="FZ8" s="127">
        <v>9</v>
      </c>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29"/>
      <c r="HL8" s="127" t="s">
        <v>3327</v>
      </c>
      <c r="HM8" s="129"/>
      <c r="HN8" s="129"/>
      <c r="HO8" s="129"/>
      <c r="HP8" s="129"/>
      <c r="HQ8" s="129"/>
      <c r="HR8" s="129"/>
      <c r="HS8" s="129"/>
      <c r="HT8" s="129"/>
      <c r="HU8" s="129"/>
      <c r="HV8" s="129"/>
      <c r="HW8" s="129"/>
      <c r="HX8" s="129"/>
      <c r="HY8" s="129" t="s">
        <v>2436</v>
      </c>
      <c r="HZ8" s="11"/>
      <c r="IA8" s="11"/>
      <c r="IB8" s="11"/>
      <c r="IC8" s="11"/>
      <c r="ID8" s="11"/>
      <c r="IE8" s="11"/>
      <c r="IF8" s="11"/>
      <c r="IG8" s="11"/>
      <c r="IH8" s="11"/>
      <c r="II8" s="11"/>
      <c r="IJ8" s="11"/>
      <c r="IK8" s="11"/>
      <c r="IL8" s="11"/>
      <c r="IM8" s="11"/>
      <c r="IN8" s="11"/>
      <c r="IO8" s="11"/>
      <c r="IP8" s="11"/>
      <c r="IQ8" s="11"/>
      <c r="IR8" s="11"/>
      <c r="IS8" s="11"/>
      <c r="IT8" s="11"/>
      <c r="IU8" s="11"/>
      <c r="IV8" s="11"/>
      <c r="IW8" s="11"/>
      <c r="IX8" s="11"/>
      <c r="IY8" s="11"/>
      <c r="IZ8" s="11"/>
      <c r="JA8" s="11"/>
      <c r="JB8" s="11"/>
      <c r="JC8" s="11"/>
      <c r="JD8" s="11"/>
      <c r="JE8" s="11"/>
      <c r="JF8" s="11"/>
      <c r="JG8" s="11"/>
      <c r="JH8" s="11"/>
    </row>
    <row r="9" spans="1:268" s="8" customFormat="1" ht="14.25" customHeight="1" x14ac:dyDescent="0.25">
      <c r="A9" s="127">
        <v>1040037978</v>
      </c>
      <c r="B9" s="127">
        <v>1096</v>
      </c>
      <c r="C9" s="127">
        <v>1040037978</v>
      </c>
      <c r="D9" s="11"/>
      <c r="E9" s="11"/>
      <c r="F9" s="183">
        <v>100668</v>
      </c>
      <c r="G9" s="183">
        <v>101972</v>
      </c>
      <c r="H9" s="11"/>
      <c r="I9" s="11" t="s">
        <v>2430</v>
      </c>
      <c r="J9" s="19" t="s">
        <v>3031</v>
      </c>
      <c r="K9" s="19">
        <v>901114787</v>
      </c>
      <c r="L9" s="19" t="s">
        <v>2868</v>
      </c>
      <c r="M9" s="11"/>
      <c r="N9" s="11"/>
      <c r="O9" s="11"/>
      <c r="P9" s="11"/>
      <c r="Q9" s="11"/>
      <c r="R9" s="11"/>
      <c r="S9" s="11"/>
      <c r="T9" s="128" t="s">
        <v>3049</v>
      </c>
      <c r="U9" s="19">
        <v>20</v>
      </c>
      <c r="V9" s="19" t="s">
        <v>3340</v>
      </c>
      <c r="W9" s="19">
        <v>10085211</v>
      </c>
      <c r="X9" s="127" t="s">
        <v>3052</v>
      </c>
      <c r="Y9" s="19" t="s">
        <v>2425</v>
      </c>
      <c r="Z9" s="19" t="s">
        <v>2425</v>
      </c>
      <c r="AA9" s="119">
        <v>45566</v>
      </c>
      <c r="AB9" s="11"/>
      <c r="AC9" s="11"/>
      <c r="AD9" s="11"/>
      <c r="AE9" s="127" t="s">
        <v>362</v>
      </c>
      <c r="AF9" s="129" t="s">
        <v>1937</v>
      </c>
      <c r="AG9" s="127">
        <v>1040037978</v>
      </c>
      <c r="AH9" s="127" t="s">
        <v>3095</v>
      </c>
      <c r="AI9" s="129" t="s">
        <v>3096</v>
      </c>
      <c r="AJ9" s="117" t="s">
        <v>3118</v>
      </c>
      <c r="AK9" s="130">
        <v>2100000</v>
      </c>
      <c r="AL9" s="129">
        <v>0</v>
      </c>
      <c r="AM9" s="129">
        <v>0</v>
      </c>
      <c r="AN9" s="129">
        <v>0</v>
      </c>
      <c r="AO9" s="129">
        <v>0</v>
      </c>
      <c r="AP9" s="130">
        <f t="shared" ref="AP9:AP20" si="5">+AK9</f>
        <v>2100000</v>
      </c>
      <c r="AQ9" s="118" t="s">
        <v>428</v>
      </c>
      <c r="AR9" s="129" t="s">
        <v>2963</v>
      </c>
      <c r="AS9" s="129" t="s">
        <v>429</v>
      </c>
      <c r="AT9" s="131">
        <v>0.1</v>
      </c>
      <c r="AU9" s="129">
        <v>0</v>
      </c>
      <c r="AV9" s="132">
        <f t="shared" si="1"/>
        <v>210000</v>
      </c>
      <c r="AW9" s="129">
        <v>0</v>
      </c>
      <c r="AX9" s="129">
        <v>0</v>
      </c>
      <c r="AY9" s="138">
        <v>1.7399999999999999E-2</v>
      </c>
      <c r="AZ9" s="39">
        <f t="shared" ref="AZ9:AZ20" si="6">+AP9*AY9</f>
        <v>36540</v>
      </c>
      <c r="BA9" s="120">
        <f t="shared" ref="BA9:BA20" si="7">+AT9-AY9</f>
        <v>8.2600000000000007E-2</v>
      </c>
      <c r="BB9" s="39">
        <f t="shared" ref="BB9:BB20" si="8">+AP9*BA9</f>
        <v>173460</v>
      </c>
      <c r="BC9" s="39" t="s">
        <v>3386</v>
      </c>
      <c r="BD9" s="39" t="s">
        <v>428</v>
      </c>
      <c r="BE9" s="39">
        <v>1000000</v>
      </c>
      <c r="BF9" s="39">
        <v>0</v>
      </c>
      <c r="BG9" s="127" t="s">
        <v>3120</v>
      </c>
      <c r="BH9" s="127" t="s">
        <v>3171</v>
      </c>
      <c r="BI9" s="127" t="s">
        <v>2449</v>
      </c>
      <c r="BJ9" s="11"/>
      <c r="BK9" s="127" t="s">
        <v>2449</v>
      </c>
      <c r="BL9" s="129"/>
      <c r="BM9" s="129"/>
      <c r="BN9" s="11"/>
      <c r="BO9" s="127" t="s">
        <v>3172</v>
      </c>
      <c r="BP9" s="11"/>
      <c r="BQ9" s="127">
        <v>3007370848</v>
      </c>
      <c r="BR9" s="127" t="s">
        <v>3171</v>
      </c>
      <c r="BS9" s="127" t="s">
        <v>2449</v>
      </c>
      <c r="BT9" s="11" t="s">
        <v>1281</v>
      </c>
      <c r="BU9" s="127">
        <v>12</v>
      </c>
      <c r="BV9" s="134">
        <v>45474</v>
      </c>
      <c r="BW9" s="134">
        <v>45838</v>
      </c>
      <c r="BX9" s="127" t="s">
        <v>2990</v>
      </c>
      <c r="BY9" s="134">
        <v>45838</v>
      </c>
      <c r="BZ9" s="134">
        <v>45474</v>
      </c>
      <c r="CA9" s="134">
        <v>45838</v>
      </c>
      <c r="CB9" s="11" t="s">
        <v>2425</v>
      </c>
      <c r="CC9" s="20">
        <v>45566</v>
      </c>
      <c r="CD9" s="20">
        <v>45566</v>
      </c>
      <c r="CE9" s="118" t="s">
        <v>2895</v>
      </c>
      <c r="CF9" s="118" t="s">
        <v>1937</v>
      </c>
      <c r="CG9" s="127">
        <v>1000411597</v>
      </c>
      <c r="CH9" s="136" t="s">
        <v>3195</v>
      </c>
      <c r="CI9" s="11"/>
      <c r="CJ9" s="127" t="s">
        <v>3236</v>
      </c>
      <c r="CK9" s="127" t="s">
        <v>2449</v>
      </c>
      <c r="CL9" s="127">
        <v>3217548619</v>
      </c>
      <c r="CM9" s="129"/>
      <c r="CN9" s="127" t="s">
        <v>3237</v>
      </c>
      <c r="CO9" s="11" t="s">
        <v>362</v>
      </c>
      <c r="CP9" s="11" t="s">
        <v>1937</v>
      </c>
      <c r="CQ9" s="127">
        <v>1035880296</v>
      </c>
      <c r="CR9" s="127" t="s">
        <v>3242</v>
      </c>
      <c r="CS9" s="11"/>
      <c r="CT9" s="127" t="s">
        <v>3236</v>
      </c>
      <c r="CU9" s="129" t="s">
        <v>2449</v>
      </c>
      <c r="CV9" s="127">
        <v>3193791102</v>
      </c>
      <c r="CW9" s="129"/>
      <c r="CX9" s="127" t="s">
        <v>3250</v>
      </c>
      <c r="CY9" s="11" t="s">
        <v>362</v>
      </c>
      <c r="CZ9" s="11" t="s">
        <v>1937</v>
      </c>
      <c r="DA9" s="11">
        <v>1214741895</v>
      </c>
      <c r="DB9" s="11" t="s">
        <v>3385</v>
      </c>
      <c r="DC9" s="11"/>
      <c r="DD9" s="127" t="s">
        <v>3236</v>
      </c>
      <c r="DE9" s="129" t="s">
        <v>2449</v>
      </c>
      <c r="DF9" s="11">
        <v>3005059722</v>
      </c>
      <c r="DG9" s="11"/>
      <c r="DH9" s="148" t="s">
        <v>3384</v>
      </c>
      <c r="DI9" s="11"/>
      <c r="DJ9" s="11"/>
      <c r="DK9" s="11"/>
      <c r="DL9" s="11"/>
      <c r="DM9" s="11"/>
      <c r="DN9" s="11"/>
      <c r="DO9" s="11"/>
      <c r="DP9" s="11"/>
      <c r="DQ9" s="11"/>
      <c r="DR9" s="11"/>
      <c r="DS9" s="127" t="s">
        <v>362</v>
      </c>
      <c r="DT9" s="127">
        <v>32349330</v>
      </c>
      <c r="DU9" s="129" t="s">
        <v>1937</v>
      </c>
      <c r="DV9" s="127" t="s">
        <v>3282</v>
      </c>
      <c r="DW9" s="131">
        <v>1</v>
      </c>
      <c r="DX9" s="127" t="s">
        <v>3283</v>
      </c>
      <c r="DY9" s="129"/>
      <c r="DZ9" s="127">
        <v>3026478889</v>
      </c>
      <c r="EA9" s="129"/>
      <c r="EB9" s="127" t="s">
        <v>3298</v>
      </c>
      <c r="EC9" s="127" t="s">
        <v>1281</v>
      </c>
      <c r="ED9" s="127" t="s">
        <v>2449</v>
      </c>
      <c r="EE9" s="11"/>
      <c r="EF9" s="127" t="s">
        <v>3282</v>
      </c>
      <c r="EG9" s="127">
        <v>32349330</v>
      </c>
      <c r="EH9" s="129" t="s">
        <v>1841</v>
      </c>
      <c r="EI9" s="127" t="s">
        <v>3307</v>
      </c>
      <c r="EJ9" s="127" t="s">
        <v>3022</v>
      </c>
      <c r="EK9" s="135">
        <v>488441000000</v>
      </c>
      <c r="EL9" s="127">
        <v>5</v>
      </c>
      <c r="EM9" s="11" t="s">
        <v>3352</v>
      </c>
      <c r="EN9" s="11"/>
      <c r="EO9" s="11"/>
      <c r="EP9" s="11"/>
      <c r="EQ9" s="129"/>
      <c r="ER9" s="129"/>
      <c r="ES9" s="129"/>
      <c r="ET9" s="129"/>
      <c r="EU9" s="131"/>
      <c r="EV9" s="129"/>
      <c r="EW9" s="129"/>
      <c r="EX9" s="129"/>
      <c r="EY9" s="129"/>
      <c r="EZ9" s="129"/>
      <c r="FA9" s="11"/>
      <c r="FB9" s="129"/>
      <c r="FC9" s="129"/>
      <c r="FD9" s="129"/>
      <c r="FE9" s="129"/>
      <c r="FF9" s="129"/>
      <c r="FG9" s="129"/>
      <c r="FH9" s="129"/>
      <c r="FI9" s="129"/>
      <c r="FJ9" s="129"/>
      <c r="FK9" s="129"/>
      <c r="FL9" s="129"/>
      <c r="FM9" s="129"/>
      <c r="FN9" s="147"/>
      <c r="FO9" s="129"/>
      <c r="FP9" s="174"/>
      <c r="FQ9" s="129"/>
      <c r="FR9" s="129"/>
      <c r="FS9"/>
      <c r="FT9" s="129"/>
      <c r="FU9" s="129"/>
      <c r="FV9" s="129"/>
      <c r="FW9" s="129"/>
      <c r="FX9" s="129"/>
      <c r="FY9" s="129"/>
      <c r="FZ9" s="129"/>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29"/>
      <c r="HL9" s="127" t="s">
        <v>3339</v>
      </c>
      <c r="HM9" s="129"/>
      <c r="HN9" s="129"/>
      <c r="HO9" s="129"/>
      <c r="HP9" s="129"/>
      <c r="HQ9" s="129"/>
      <c r="HR9" s="129"/>
      <c r="HS9" s="129"/>
      <c r="HT9" s="129"/>
      <c r="HU9" s="129"/>
      <c r="HV9" s="129"/>
      <c r="HW9" s="129"/>
      <c r="HX9" s="129"/>
      <c r="HY9" s="129" t="s">
        <v>2436</v>
      </c>
      <c r="HZ9" s="11"/>
      <c r="IA9" s="11"/>
      <c r="IB9" s="11"/>
      <c r="IC9" s="11"/>
      <c r="ID9" s="11"/>
      <c r="IE9" s="11"/>
      <c r="IF9" s="11"/>
      <c r="IG9" s="11"/>
      <c r="IH9" s="11"/>
      <c r="II9" s="11"/>
      <c r="IJ9" s="11"/>
      <c r="IK9" s="11"/>
      <c r="IL9" s="11"/>
      <c r="IM9" s="11"/>
      <c r="IN9" s="11"/>
      <c r="IO9" s="11"/>
      <c r="IP9" s="11"/>
      <c r="IQ9" s="11"/>
      <c r="IR9" s="11"/>
      <c r="IS9" s="11"/>
      <c r="IT9" s="11"/>
      <c r="IU9" s="11"/>
      <c r="IV9" s="11"/>
      <c r="IW9" s="11"/>
      <c r="IX9" s="11"/>
      <c r="IY9" s="11"/>
      <c r="IZ9" s="11"/>
      <c r="JA9" s="11"/>
      <c r="JB9" s="11"/>
      <c r="JC9" s="11"/>
      <c r="JD9" s="11"/>
      <c r="JE9" s="11"/>
      <c r="JF9" s="11"/>
      <c r="JG9" s="11"/>
      <c r="JH9" s="11"/>
    </row>
    <row r="10" spans="1:268" ht="14.25" customHeight="1" x14ac:dyDescent="0.25">
      <c r="A10" s="127">
        <v>21395967</v>
      </c>
      <c r="B10" s="127">
        <v>1075</v>
      </c>
      <c r="C10" s="127">
        <v>21395967</v>
      </c>
      <c r="D10" s="11"/>
      <c r="E10" s="11"/>
      <c r="F10" s="183">
        <v>100759</v>
      </c>
      <c r="G10" s="183">
        <v>102063</v>
      </c>
      <c r="H10" s="11"/>
      <c r="I10" s="11" t="s">
        <v>2430</v>
      </c>
      <c r="J10" s="19" t="s">
        <v>3031</v>
      </c>
      <c r="K10" s="19">
        <v>901114787</v>
      </c>
      <c r="L10" s="19" t="s">
        <v>2868</v>
      </c>
      <c r="M10" s="11"/>
      <c r="N10" s="11"/>
      <c r="O10" s="11"/>
      <c r="P10" s="11"/>
      <c r="Q10" s="11"/>
      <c r="R10" s="11"/>
      <c r="S10" s="11"/>
      <c r="T10" s="128" t="s">
        <v>3049</v>
      </c>
      <c r="U10" s="19">
        <v>20</v>
      </c>
      <c r="V10" s="19" t="s">
        <v>3340</v>
      </c>
      <c r="W10" s="19">
        <v>10085207</v>
      </c>
      <c r="X10" s="127" t="s">
        <v>2950</v>
      </c>
      <c r="Y10" s="19" t="s">
        <v>2425</v>
      </c>
      <c r="Z10" s="19" t="s">
        <v>2425</v>
      </c>
      <c r="AA10" s="119">
        <v>45566</v>
      </c>
      <c r="AB10" s="11"/>
      <c r="AC10" s="11"/>
      <c r="AD10" s="11"/>
      <c r="AE10" s="127" t="s">
        <v>362</v>
      </c>
      <c r="AF10" s="129" t="s">
        <v>1937</v>
      </c>
      <c r="AG10" s="127">
        <v>21395967</v>
      </c>
      <c r="AH10" s="127" t="s">
        <v>3088</v>
      </c>
      <c r="AI10" s="129" t="s">
        <v>3089</v>
      </c>
      <c r="AJ10" s="117" t="s">
        <v>3114</v>
      </c>
      <c r="AK10" s="130">
        <v>2900000</v>
      </c>
      <c r="AL10" s="129">
        <v>0</v>
      </c>
      <c r="AM10" s="129">
        <v>0</v>
      </c>
      <c r="AN10" s="129">
        <v>0</v>
      </c>
      <c r="AO10" s="129">
        <v>0</v>
      </c>
      <c r="AP10" s="130">
        <f t="shared" si="5"/>
        <v>2900000</v>
      </c>
      <c r="AQ10" s="118" t="s">
        <v>428</v>
      </c>
      <c r="AR10" s="129" t="s">
        <v>2963</v>
      </c>
      <c r="AS10" s="129" t="s">
        <v>429</v>
      </c>
      <c r="AT10" s="131">
        <v>0.08</v>
      </c>
      <c r="AU10" s="129">
        <v>0</v>
      </c>
      <c r="AV10" s="132">
        <f t="shared" si="1"/>
        <v>232000</v>
      </c>
      <c r="AW10" s="129">
        <v>0</v>
      </c>
      <c r="AX10" s="129">
        <v>0</v>
      </c>
      <c r="AY10" s="138">
        <v>1.7399999999999999E-2</v>
      </c>
      <c r="AZ10" s="39">
        <f t="shared" si="6"/>
        <v>50460</v>
      </c>
      <c r="BA10" s="120">
        <f t="shared" si="7"/>
        <v>6.2600000000000003E-2</v>
      </c>
      <c r="BB10" s="39">
        <f t="shared" si="8"/>
        <v>181540</v>
      </c>
      <c r="BC10" s="39" t="s">
        <v>3386</v>
      </c>
      <c r="BD10" s="39" t="s">
        <v>428</v>
      </c>
      <c r="BE10" s="39">
        <v>1000000</v>
      </c>
      <c r="BF10" s="39">
        <v>0</v>
      </c>
      <c r="BG10" s="127" t="s">
        <v>3120</v>
      </c>
      <c r="BH10" s="127" t="s">
        <v>3164</v>
      </c>
      <c r="BI10" s="127" t="s">
        <v>2432</v>
      </c>
      <c r="BJ10" s="11"/>
      <c r="BK10" s="127" t="s">
        <v>3165</v>
      </c>
      <c r="BL10" s="129"/>
      <c r="BM10" s="129"/>
      <c r="BN10" s="11"/>
      <c r="BO10" s="127" t="s">
        <v>3166</v>
      </c>
      <c r="BP10" s="11"/>
      <c r="BQ10" s="127">
        <v>3015286552</v>
      </c>
      <c r="BR10" s="127" t="s">
        <v>3164</v>
      </c>
      <c r="BS10" s="127" t="s">
        <v>2432</v>
      </c>
      <c r="BT10" s="11" t="s">
        <v>1281</v>
      </c>
      <c r="BU10" s="127">
        <v>12</v>
      </c>
      <c r="BV10" s="133">
        <v>45444</v>
      </c>
      <c r="BW10" s="133">
        <v>45808</v>
      </c>
      <c r="BX10" s="127" t="s">
        <v>2990</v>
      </c>
      <c r="BY10" s="133">
        <v>45808</v>
      </c>
      <c r="BZ10" s="133">
        <v>45444</v>
      </c>
      <c r="CA10" s="133">
        <v>45808</v>
      </c>
      <c r="CB10" s="11" t="s">
        <v>2425</v>
      </c>
      <c r="CC10" s="20">
        <v>45566</v>
      </c>
      <c r="CD10" s="20">
        <v>45566</v>
      </c>
      <c r="CE10" s="118" t="s">
        <v>2895</v>
      </c>
      <c r="CF10" s="118" t="s">
        <v>1937</v>
      </c>
      <c r="CG10" s="127">
        <v>43089557</v>
      </c>
      <c r="CH10" s="127" t="s">
        <v>3191</v>
      </c>
      <c r="CI10" s="11"/>
      <c r="CJ10" s="127" t="s">
        <v>3229</v>
      </c>
      <c r="CK10" s="127" t="s">
        <v>2432</v>
      </c>
      <c r="CL10" s="127">
        <v>3243560873</v>
      </c>
      <c r="CM10" s="129"/>
      <c r="CN10" s="127" t="s">
        <v>3230</v>
      </c>
      <c r="CO10" s="11" t="s">
        <v>362</v>
      </c>
      <c r="CP10" s="11" t="s">
        <v>1937</v>
      </c>
      <c r="CQ10" s="127">
        <v>8400563</v>
      </c>
      <c r="CR10" s="127" t="s">
        <v>3240</v>
      </c>
      <c r="CS10" s="11"/>
      <c r="CT10" s="127" t="s">
        <v>3229</v>
      </c>
      <c r="CU10" s="129" t="s">
        <v>2432</v>
      </c>
      <c r="CV10" s="127">
        <v>3045839849</v>
      </c>
      <c r="CW10" s="129"/>
      <c r="CX10" s="127" t="s">
        <v>3247</v>
      </c>
      <c r="CY10" s="11"/>
      <c r="CZ10" s="11"/>
      <c r="DA10" s="11"/>
      <c r="DB10" s="11"/>
      <c r="DC10" s="11"/>
      <c r="DD10" s="11"/>
      <c r="DE10" s="11"/>
      <c r="DF10" s="11"/>
      <c r="DG10" s="11"/>
      <c r="DH10" s="11"/>
      <c r="DI10" s="11"/>
      <c r="DJ10" s="11"/>
      <c r="DK10" s="11"/>
      <c r="DL10" s="11"/>
      <c r="DM10" s="11"/>
      <c r="DN10" s="11"/>
      <c r="DO10" s="11"/>
      <c r="DP10" s="11"/>
      <c r="DQ10" s="11"/>
      <c r="DR10" s="11"/>
      <c r="DS10" s="127" t="s">
        <v>362</v>
      </c>
      <c r="DT10" s="127">
        <v>42878979</v>
      </c>
      <c r="DU10" s="129" t="s">
        <v>1937</v>
      </c>
      <c r="DV10" s="127" t="s">
        <v>3277</v>
      </c>
      <c r="DW10" s="131">
        <v>1</v>
      </c>
      <c r="DX10" s="127" t="s">
        <v>3278</v>
      </c>
      <c r="DY10" s="129"/>
      <c r="DZ10" s="127">
        <v>3104981595</v>
      </c>
      <c r="EA10" s="129"/>
      <c r="EB10" s="127" t="s">
        <v>3295</v>
      </c>
      <c r="EC10" s="127" t="s">
        <v>1281</v>
      </c>
      <c r="ED10" s="127" t="s">
        <v>2432</v>
      </c>
      <c r="EE10" s="11"/>
      <c r="EF10" s="127" t="s">
        <v>3277</v>
      </c>
      <c r="EG10" s="127">
        <v>42878979</v>
      </c>
      <c r="EH10" s="129" t="s">
        <v>1841</v>
      </c>
      <c r="EI10" s="127" t="s">
        <v>1842</v>
      </c>
      <c r="EJ10" s="127" t="s">
        <v>3022</v>
      </c>
      <c r="EK10" s="135">
        <v>43653540834</v>
      </c>
      <c r="EL10" s="127">
        <v>5</v>
      </c>
      <c r="EM10" s="11" t="s">
        <v>3352</v>
      </c>
      <c r="EN10" s="11"/>
      <c r="EO10" s="11"/>
      <c r="EP10" s="11"/>
      <c r="EQ10" s="129"/>
      <c r="ER10" s="129"/>
      <c r="ES10" s="129"/>
      <c r="ET10" s="129"/>
      <c r="EU10" s="131"/>
      <c r="EV10" s="129"/>
      <c r="EW10" s="129"/>
      <c r="EX10" s="129"/>
      <c r="EY10" s="129"/>
      <c r="EZ10" s="129"/>
      <c r="FA10" s="11"/>
      <c r="FB10" s="129"/>
      <c r="FC10" s="129"/>
      <c r="FD10" s="129"/>
      <c r="FE10" s="129"/>
      <c r="FF10" s="129"/>
      <c r="FG10" s="129"/>
      <c r="FH10" s="129"/>
      <c r="FI10" s="129"/>
      <c r="FJ10" s="129"/>
      <c r="FK10" s="129"/>
      <c r="FL10" s="129"/>
      <c r="FM10" s="129"/>
      <c r="FN10" s="129"/>
      <c r="FO10" s="129"/>
      <c r="FP10" s="129"/>
      <c r="FQ10" s="129"/>
      <c r="FR10" s="129"/>
      <c r="FS10" s="11"/>
      <c r="FT10" s="129"/>
      <c r="FU10" s="129"/>
      <c r="FV10" s="129"/>
      <c r="FW10" s="129"/>
      <c r="FX10" s="129"/>
      <c r="FY10" s="129"/>
      <c r="FZ10" s="129"/>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29"/>
      <c r="HL10" s="127" t="s">
        <v>3335</v>
      </c>
      <c r="HM10" s="129"/>
      <c r="HN10" s="129"/>
      <c r="HO10" s="129"/>
      <c r="HP10" s="129"/>
      <c r="HQ10" s="129"/>
      <c r="HR10" s="129"/>
      <c r="HS10" s="129"/>
      <c r="HT10" s="129"/>
      <c r="HU10" s="129"/>
      <c r="HV10" s="129"/>
      <c r="HW10" s="129"/>
      <c r="HX10" s="129"/>
      <c r="HY10" s="129" t="s">
        <v>2436</v>
      </c>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row>
    <row r="11" spans="1:268" ht="14.25" customHeight="1" x14ac:dyDescent="0.25">
      <c r="A11" s="127">
        <v>71536147</v>
      </c>
      <c r="B11" s="127">
        <v>897</v>
      </c>
      <c r="C11" s="127">
        <v>71536147</v>
      </c>
      <c r="D11" s="11"/>
      <c r="E11" s="11"/>
      <c r="F11" s="183">
        <v>100659</v>
      </c>
      <c r="G11" s="183">
        <v>101963</v>
      </c>
      <c r="H11" s="11"/>
      <c r="I11" s="11" t="s">
        <v>2430</v>
      </c>
      <c r="J11" s="19" t="s">
        <v>3031</v>
      </c>
      <c r="K11" s="19">
        <v>901114787</v>
      </c>
      <c r="L11" s="19" t="s">
        <v>2868</v>
      </c>
      <c r="M11" s="11"/>
      <c r="N11" s="11"/>
      <c r="O11" s="11"/>
      <c r="P11" s="11"/>
      <c r="Q11" s="11"/>
      <c r="R11" s="11"/>
      <c r="S11" s="11"/>
      <c r="T11" s="128" t="s">
        <v>3050</v>
      </c>
      <c r="U11" s="19">
        <v>20</v>
      </c>
      <c r="V11" s="19" t="s">
        <v>3340</v>
      </c>
      <c r="W11" s="19">
        <v>10085195</v>
      </c>
      <c r="X11" s="127" t="s">
        <v>2950</v>
      </c>
      <c r="Y11" s="19" t="s">
        <v>2425</v>
      </c>
      <c r="Z11" s="19" t="s">
        <v>2425</v>
      </c>
      <c r="AA11" s="119">
        <v>45566</v>
      </c>
      <c r="AB11" s="11"/>
      <c r="AC11" s="11"/>
      <c r="AD11" s="11"/>
      <c r="AE11" s="127" t="s">
        <v>362</v>
      </c>
      <c r="AF11" s="129" t="s">
        <v>1937</v>
      </c>
      <c r="AG11" s="127">
        <v>71536147</v>
      </c>
      <c r="AH11" s="127" t="s">
        <v>3065</v>
      </c>
      <c r="AI11" s="129" t="s">
        <v>3066</v>
      </c>
      <c r="AJ11" s="117" t="s">
        <v>3102</v>
      </c>
      <c r="AK11" s="130">
        <v>2150000</v>
      </c>
      <c r="AL11" s="129">
        <v>0</v>
      </c>
      <c r="AM11" s="129">
        <v>0</v>
      </c>
      <c r="AN11" s="129">
        <v>0</v>
      </c>
      <c r="AO11" s="129">
        <v>0</v>
      </c>
      <c r="AP11" s="130">
        <f t="shared" si="5"/>
        <v>2150000</v>
      </c>
      <c r="AQ11" s="118" t="s">
        <v>428</v>
      </c>
      <c r="AR11" s="129" t="s">
        <v>2963</v>
      </c>
      <c r="AS11" s="129" t="s">
        <v>429</v>
      </c>
      <c r="AT11" s="131">
        <v>0.08</v>
      </c>
      <c r="AU11" s="129">
        <v>0</v>
      </c>
      <c r="AV11" s="132">
        <f t="shared" si="1"/>
        <v>172000</v>
      </c>
      <c r="AW11" s="129">
        <v>0</v>
      </c>
      <c r="AX11" s="129">
        <v>0</v>
      </c>
      <c r="AY11" s="138">
        <v>1.7399999999999999E-2</v>
      </c>
      <c r="AZ11" s="39">
        <f t="shared" si="6"/>
        <v>37410</v>
      </c>
      <c r="BA11" s="120">
        <f t="shared" si="7"/>
        <v>6.2600000000000003E-2</v>
      </c>
      <c r="BB11" s="39">
        <f t="shared" si="8"/>
        <v>134590</v>
      </c>
      <c r="BC11" s="39" t="s">
        <v>3386</v>
      </c>
      <c r="BD11" s="39" t="s">
        <v>428</v>
      </c>
      <c r="BE11" s="39">
        <v>1000000</v>
      </c>
      <c r="BF11" s="39">
        <v>0</v>
      </c>
      <c r="BG11" s="127" t="s">
        <v>3120</v>
      </c>
      <c r="BH11" s="127" t="s">
        <v>3137</v>
      </c>
      <c r="BI11" s="127" t="s">
        <v>2432</v>
      </c>
      <c r="BJ11" s="11"/>
      <c r="BK11" s="127"/>
      <c r="BL11" s="129"/>
      <c r="BM11" s="129"/>
      <c r="BN11" s="11"/>
      <c r="BO11" s="146" t="s">
        <v>3356</v>
      </c>
      <c r="BP11" s="11"/>
      <c r="BQ11" s="127">
        <v>3208007905</v>
      </c>
      <c r="BR11" s="127" t="s">
        <v>3137</v>
      </c>
      <c r="BS11" s="127" t="s">
        <v>2432</v>
      </c>
      <c r="BT11" s="11" t="s">
        <v>1281</v>
      </c>
      <c r="BU11" s="127">
        <v>12</v>
      </c>
      <c r="BV11" s="134">
        <v>45124</v>
      </c>
      <c r="BW11" s="134">
        <v>45854</v>
      </c>
      <c r="BX11" s="127" t="s">
        <v>3037</v>
      </c>
      <c r="BY11" s="134">
        <v>45854</v>
      </c>
      <c r="BZ11" s="134">
        <v>45124</v>
      </c>
      <c r="CA11" s="134">
        <v>45854</v>
      </c>
      <c r="CB11" s="11" t="s">
        <v>2425</v>
      </c>
      <c r="CC11" s="20">
        <v>45566</v>
      </c>
      <c r="CD11" s="47">
        <v>45582</v>
      </c>
      <c r="CE11" s="118" t="s">
        <v>2895</v>
      </c>
      <c r="CF11" s="118" t="s">
        <v>1937</v>
      </c>
      <c r="CG11" s="127">
        <v>1128441737</v>
      </c>
      <c r="CH11" s="136" t="s">
        <v>3357</v>
      </c>
      <c r="CI11" s="11"/>
      <c r="CJ11" s="127" t="s">
        <v>3354</v>
      </c>
      <c r="CK11" s="127" t="s">
        <v>2432</v>
      </c>
      <c r="CL11" s="127">
        <v>3152559990</v>
      </c>
      <c r="CM11" s="129"/>
      <c r="CN11" s="146" t="s">
        <v>3358</v>
      </c>
      <c r="CO11" s="11"/>
      <c r="CP11" s="11"/>
      <c r="CQ11" s="127"/>
      <c r="CR11" s="127"/>
      <c r="CS11" s="11"/>
      <c r="CT11" s="127"/>
      <c r="CU11" s="129"/>
      <c r="CV11" s="127"/>
      <c r="CW11" s="129"/>
      <c r="CX11" s="127"/>
      <c r="CY11" s="11"/>
      <c r="CZ11" s="11"/>
      <c r="DA11" s="11"/>
      <c r="DB11" s="11"/>
      <c r="DC11" s="11"/>
      <c r="DD11" s="11"/>
      <c r="DE11" s="11"/>
      <c r="DF11" s="11"/>
      <c r="DG11" s="11"/>
      <c r="DH11" s="11"/>
      <c r="DI11" s="11"/>
      <c r="DJ11" s="11"/>
      <c r="DK11" s="11"/>
      <c r="DL11" s="11"/>
      <c r="DM11" s="11"/>
      <c r="DN11" s="11"/>
      <c r="DO11" s="11"/>
      <c r="DP11" s="11"/>
      <c r="DQ11" s="11"/>
      <c r="DR11" s="11"/>
      <c r="DS11" s="127" t="s">
        <v>362</v>
      </c>
      <c r="DT11" s="127">
        <v>42870819</v>
      </c>
      <c r="DU11" s="129" t="s">
        <v>1937</v>
      </c>
      <c r="DV11" s="127" t="s">
        <v>3353</v>
      </c>
      <c r="DW11" s="131">
        <v>1</v>
      </c>
      <c r="DX11" s="127" t="s">
        <v>3354</v>
      </c>
      <c r="DY11" s="129"/>
      <c r="DZ11" s="127">
        <v>3003850260</v>
      </c>
      <c r="EA11" s="129"/>
      <c r="EB11" s="146" t="s">
        <v>3355</v>
      </c>
      <c r="EC11" s="127" t="s">
        <v>1281</v>
      </c>
      <c r="ED11" s="127" t="s">
        <v>2432</v>
      </c>
      <c r="EE11" s="11"/>
      <c r="EF11" s="127" t="s">
        <v>3305</v>
      </c>
      <c r="EG11" s="127">
        <v>1152188734</v>
      </c>
      <c r="EH11" s="129" t="s">
        <v>1841</v>
      </c>
      <c r="EI11" s="127" t="s">
        <v>1842</v>
      </c>
      <c r="EJ11" s="127" t="s">
        <v>3022</v>
      </c>
      <c r="EK11" s="135" t="s">
        <v>3306</v>
      </c>
      <c r="EL11" s="127">
        <v>22</v>
      </c>
      <c r="EM11" s="11" t="s">
        <v>3351</v>
      </c>
      <c r="EN11" s="11"/>
      <c r="EO11" s="11"/>
      <c r="EP11" s="11"/>
      <c r="EQ11" s="129"/>
      <c r="ER11" s="129"/>
      <c r="ES11" s="129"/>
      <c r="ET11" s="129"/>
      <c r="EU11" s="131"/>
      <c r="EV11" s="129"/>
      <c r="EW11" s="129"/>
      <c r="EX11" s="129"/>
      <c r="EY11" s="129"/>
      <c r="EZ11" s="129"/>
      <c r="FA11" s="11"/>
      <c r="FB11" s="129"/>
      <c r="FC11" s="129"/>
      <c r="FD11" s="129"/>
      <c r="FE11" s="129"/>
      <c r="FF11" s="129"/>
      <c r="FG11" s="129"/>
      <c r="FH11" s="129"/>
      <c r="FI11" s="129"/>
      <c r="FJ11" s="129"/>
      <c r="FK11" s="129"/>
      <c r="FL11" s="129"/>
      <c r="FM11" s="129"/>
      <c r="FN11" s="129"/>
      <c r="FO11" s="129"/>
      <c r="FP11" s="129"/>
      <c r="FQ11" s="129"/>
      <c r="FR11" s="129"/>
      <c r="FS11" s="11"/>
      <c r="FT11" s="129"/>
      <c r="FU11" s="129"/>
      <c r="FV11" s="129"/>
      <c r="FW11" s="129"/>
      <c r="FX11" s="129"/>
      <c r="FY11" s="129"/>
      <c r="FZ11" s="129"/>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29"/>
      <c r="HL11" s="127" t="s">
        <v>3324</v>
      </c>
      <c r="HM11" s="129"/>
      <c r="HN11" s="129"/>
      <c r="HO11" s="129"/>
      <c r="HP11" s="129"/>
      <c r="HQ11" s="129"/>
      <c r="HR11" s="129"/>
      <c r="HS11" s="129"/>
      <c r="HT11" s="129"/>
      <c r="HU11" s="129"/>
      <c r="HV11" s="129"/>
      <c r="HW11" s="129"/>
      <c r="HX11" s="129"/>
      <c r="HY11" s="129" t="s">
        <v>2436</v>
      </c>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row>
    <row r="12" spans="1:268" ht="14.25" customHeight="1" x14ac:dyDescent="0.25">
      <c r="A12" s="127">
        <v>1037632074</v>
      </c>
      <c r="B12" s="127">
        <v>970</v>
      </c>
      <c r="C12" s="127">
        <v>1037632074</v>
      </c>
      <c r="D12" s="11"/>
      <c r="E12" s="11"/>
      <c r="F12" s="183">
        <v>100682</v>
      </c>
      <c r="G12" s="183">
        <v>101986</v>
      </c>
      <c r="H12" s="11"/>
      <c r="I12" s="11" t="s">
        <v>2431</v>
      </c>
      <c r="J12" s="19" t="s">
        <v>3031</v>
      </c>
      <c r="K12" s="19">
        <v>901114787</v>
      </c>
      <c r="L12" s="19" t="s">
        <v>2868</v>
      </c>
      <c r="M12" s="11"/>
      <c r="N12" s="11"/>
      <c r="O12" s="11"/>
      <c r="P12" s="11"/>
      <c r="Q12" s="11"/>
      <c r="R12" s="11"/>
      <c r="S12" s="11"/>
      <c r="T12" s="128" t="s">
        <v>3050</v>
      </c>
      <c r="U12" s="19">
        <v>20</v>
      </c>
      <c r="V12" s="19" t="s">
        <v>3340</v>
      </c>
      <c r="W12" s="19">
        <v>10085199</v>
      </c>
      <c r="X12" s="127" t="s">
        <v>2950</v>
      </c>
      <c r="Y12" s="19" t="s">
        <v>2425</v>
      </c>
      <c r="Z12" s="19" t="s">
        <v>2425</v>
      </c>
      <c r="AA12" s="119">
        <v>45566</v>
      </c>
      <c r="AB12" s="11"/>
      <c r="AC12" s="11"/>
      <c r="AD12" s="11"/>
      <c r="AE12" s="127" t="s">
        <v>362</v>
      </c>
      <c r="AF12" s="129" t="s">
        <v>1937</v>
      </c>
      <c r="AG12" s="127">
        <v>1037632074</v>
      </c>
      <c r="AH12" s="127" t="s">
        <v>3072</v>
      </c>
      <c r="AI12" s="129" t="s">
        <v>3073</v>
      </c>
      <c r="AJ12" s="117" t="s">
        <v>3106</v>
      </c>
      <c r="AK12" s="130">
        <v>1900000</v>
      </c>
      <c r="AL12" s="129">
        <v>0</v>
      </c>
      <c r="AM12" s="129">
        <v>0</v>
      </c>
      <c r="AN12" s="129">
        <v>0</v>
      </c>
      <c r="AO12" s="129">
        <v>0</v>
      </c>
      <c r="AP12" s="130">
        <f t="shared" si="5"/>
        <v>1900000</v>
      </c>
      <c r="AQ12" s="118" t="s">
        <v>428</v>
      </c>
      <c r="AR12" s="129" t="s">
        <v>2963</v>
      </c>
      <c r="AS12" s="129" t="s">
        <v>429</v>
      </c>
      <c r="AT12" s="131">
        <v>0.08</v>
      </c>
      <c r="AU12" s="129">
        <v>0</v>
      </c>
      <c r="AV12" s="132">
        <f t="shared" si="1"/>
        <v>152000</v>
      </c>
      <c r="AW12" s="129">
        <v>0</v>
      </c>
      <c r="AX12" s="129">
        <v>0</v>
      </c>
      <c r="AY12" s="138">
        <v>1.7399999999999999E-2</v>
      </c>
      <c r="AZ12" s="39">
        <f t="shared" si="6"/>
        <v>33060</v>
      </c>
      <c r="BA12" s="120">
        <f t="shared" si="7"/>
        <v>6.2600000000000003E-2</v>
      </c>
      <c r="BB12" s="39">
        <f t="shared" si="8"/>
        <v>118940</v>
      </c>
      <c r="BC12" s="39" t="s">
        <v>3386</v>
      </c>
      <c r="BD12" s="39" t="s">
        <v>428</v>
      </c>
      <c r="BE12" s="39">
        <v>1000000</v>
      </c>
      <c r="BF12" s="39">
        <v>0</v>
      </c>
      <c r="BG12" s="127" t="s">
        <v>3120</v>
      </c>
      <c r="BH12" s="127" t="s">
        <v>3146</v>
      </c>
      <c r="BI12" s="127" t="s">
        <v>2432</v>
      </c>
      <c r="BJ12" s="11"/>
      <c r="BK12" s="127" t="s">
        <v>3147</v>
      </c>
      <c r="BL12" s="129"/>
      <c r="BM12" s="129"/>
      <c r="BN12" s="11"/>
      <c r="BO12" s="146" t="s">
        <v>3365</v>
      </c>
      <c r="BP12" s="11"/>
      <c r="BQ12" s="127">
        <v>3108448778</v>
      </c>
      <c r="BR12" s="127" t="s">
        <v>3146</v>
      </c>
      <c r="BS12" s="127" t="s">
        <v>2432</v>
      </c>
      <c r="BT12" s="11" t="s">
        <v>1281</v>
      </c>
      <c r="BU12" s="127">
        <v>12</v>
      </c>
      <c r="BV12" s="133">
        <v>45254</v>
      </c>
      <c r="BW12" s="133">
        <v>45619</v>
      </c>
      <c r="BX12" s="127" t="s">
        <v>3173</v>
      </c>
      <c r="BY12" s="133">
        <v>45619</v>
      </c>
      <c r="BZ12" s="133">
        <v>45254</v>
      </c>
      <c r="CA12" s="133">
        <v>45619</v>
      </c>
      <c r="CB12" s="11" t="s">
        <v>2425</v>
      </c>
      <c r="CC12" s="20">
        <v>45566</v>
      </c>
      <c r="CD12" s="47">
        <v>45589</v>
      </c>
      <c r="CE12" s="118" t="s">
        <v>2895</v>
      </c>
      <c r="CF12" s="118" t="s">
        <v>1937</v>
      </c>
      <c r="CG12" s="127">
        <v>42892767</v>
      </c>
      <c r="CH12" s="127" t="s">
        <v>3183</v>
      </c>
      <c r="CI12" s="11"/>
      <c r="CJ12" s="127" t="s">
        <v>3214</v>
      </c>
      <c r="CK12" s="127" t="s">
        <v>2432</v>
      </c>
      <c r="CL12" s="127">
        <v>3117475995</v>
      </c>
      <c r="CM12" s="129"/>
      <c r="CN12" s="146" t="s">
        <v>3366</v>
      </c>
      <c r="CO12" s="11"/>
      <c r="CP12" s="11"/>
      <c r="CQ12" s="127"/>
      <c r="CR12" s="127"/>
      <c r="CS12" s="11"/>
      <c r="CT12" s="127"/>
      <c r="CU12" s="129"/>
      <c r="CV12" s="127" t="s">
        <v>1288</v>
      </c>
      <c r="CW12" s="129"/>
      <c r="CX12" s="127"/>
      <c r="CY12" s="11"/>
      <c r="CZ12" s="11"/>
      <c r="DA12" s="11"/>
      <c r="DB12" s="11"/>
      <c r="DC12" s="11"/>
      <c r="DD12" s="11"/>
      <c r="DE12" s="11"/>
      <c r="DF12" s="11"/>
      <c r="DG12" s="11"/>
      <c r="DH12" s="11"/>
      <c r="DI12" s="11"/>
      <c r="DJ12" s="11"/>
      <c r="DK12" s="11"/>
      <c r="DL12" s="11"/>
      <c r="DM12" s="11"/>
      <c r="DN12" s="11"/>
      <c r="DO12" s="11"/>
      <c r="DP12" s="11"/>
      <c r="DQ12" s="11"/>
      <c r="DR12" s="11"/>
      <c r="DS12" s="127" t="s">
        <v>362</v>
      </c>
      <c r="DT12" s="127">
        <v>1037598591</v>
      </c>
      <c r="DU12" s="129" t="s">
        <v>1937</v>
      </c>
      <c r="DV12" s="127" t="s">
        <v>3265</v>
      </c>
      <c r="DW12" s="131">
        <v>1</v>
      </c>
      <c r="DX12" s="127" t="s">
        <v>3266</v>
      </c>
      <c r="DY12" s="129"/>
      <c r="DZ12" s="127">
        <v>3012542090</v>
      </c>
      <c r="EA12" s="129"/>
      <c r="EB12" s="127" t="s">
        <v>2740</v>
      </c>
      <c r="EC12" s="127" t="s">
        <v>1281</v>
      </c>
      <c r="ED12" s="127" t="s">
        <v>2432</v>
      </c>
      <c r="EE12" s="11"/>
      <c r="EF12" s="127" t="s">
        <v>3265</v>
      </c>
      <c r="EG12" s="127">
        <v>1037598591</v>
      </c>
      <c r="EH12" s="129" t="s">
        <v>1841</v>
      </c>
      <c r="EI12" s="127" t="s">
        <v>1842</v>
      </c>
      <c r="EJ12" s="127" t="s">
        <v>3022</v>
      </c>
      <c r="EK12" s="135">
        <v>43653273810</v>
      </c>
      <c r="EL12" s="127">
        <v>29</v>
      </c>
      <c r="EM12" s="11" t="s">
        <v>3364</v>
      </c>
      <c r="EN12" s="11"/>
      <c r="EO12" s="11"/>
      <c r="EP12" s="11"/>
      <c r="EQ12" s="129"/>
      <c r="ER12" s="129"/>
      <c r="ES12" s="129"/>
      <c r="ET12" s="129"/>
      <c r="EU12" s="131"/>
      <c r="EV12" s="129"/>
      <c r="EW12" s="129"/>
      <c r="EX12" s="129"/>
      <c r="EY12" s="129"/>
      <c r="EZ12" s="129"/>
      <c r="FA12" s="11"/>
      <c r="FB12" s="129"/>
      <c r="FC12" s="129"/>
      <c r="FD12" s="129"/>
      <c r="FE12" s="129"/>
      <c r="FF12" s="129"/>
      <c r="FG12" s="129"/>
      <c r="FH12" s="129"/>
      <c r="FI12" s="129"/>
      <c r="FJ12" s="129"/>
      <c r="FK12" s="129"/>
      <c r="FL12" s="129"/>
      <c r="FM12" s="129"/>
      <c r="FN12" s="129"/>
      <c r="FO12" s="129"/>
      <c r="FP12" s="129"/>
      <c r="FQ12" s="129"/>
      <c r="FR12" s="129"/>
      <c r="FS12" s="11"/>
      <c r="FT12" s="129"/>
      <c r="FU12" s="129"/>
      <c r="FV12" s="129"/>
      <c r="FW12" s="129"/>
      <c r="FX12" s="129"/>
      <c r="FY12" s="129"/>
      <c r="FZ12" s="129"/>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29"/>
      <c r="HL12" s="127" t="s">
        <v>3328</v>
      </c>
      <c r="HM12" s="129"/>
      <c r="HN12" s="129"/>
      <c r="HO12" s="129"/>
      <c r="HP12" s="129"/>
      <c r="HQ12" s="129"/>
      <c r="HR12" s="129"/>
      <c r="HS12" s="129"/>
      <c r="HT12" s="129"/>
      <c r="HU12" s="129"/>
      <c r="HV12" s="129"/>
      <c r="HW12" s="129"/>
      <c r="HX12" s="129"/>
      <c r="HY12" s="129" t="s">
        <v>2436</v>
      </c>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row>
    <row r="13" spans="1:268" ht="14.25" customHeight="1" x14ac:dyDescent="0.25">
      <c r="A13" s="127">
        <v>1045719910</v>
      </c>
      <c r="B13" s="127">
        <v>973</v>
      </c>
      <c r="C13" s="127">
        <v>1045719910</v>
      </c>
      <c r="D13" s="11"/>
      <c r="E13" s="11"/>
      <c r="F13" s="183">
        <v>100697</v>
      </c>
      <c r="G13" s="183">
        <v>102001</v>
      </c>
      <c r="H13" s="11"/>
      <c r="I13" s="11" t="s">
        <v>2430</v>
      </c>
      <c r="J13" s="19" t="s">
        <v>3031</v>
      </c>
      <c r="K13" s="19">
        <v>901114787</v>
      </c>
      <c r="L13" s="19" t="s">
        <v>2868</v>
      </c>
      <c r="M13" s="11"/>
      <c r="N13" s="11"/>
      <c r="O13" s="11"/>
      <c r="P13" s="11"/>
      <c r="Q13" s="11"/>
      <c r="R13" s="11"/>
      <c r="S13" s="11"/>
      <c r="T13" s="128" t="s">
        <v>3050</v>
      </c>
      <c r="U13" s="19">
        <v>20</v>
      </c>
      <c r="V13" s="19" t="s">
        <v>3340</v>
      </c>
      <c r="W13" s="19">
        <v>10085201</v>
      </c>
      <c r="X13" s="127" t="s">
        <v>2950</v>
      </c>
      <c r="Y13" s="19" t="s">
        <v>2425</v>
      </c>
      <c r="Z13" s="19" t="s">
        <v>2425</v>
      </c>
      <c r="AA13" s="119">
        <v>45566</v>
      </c>
      <c r="AB13" s="11"/>
      <c r="AC13" s="11"/>
      <c r="AD13" s="11"/>
      <c r="AE13" s="127" t="s">
        <v>362</v>
      </c>
      <c r="AF13" s="129" t="s">
        <v>1937</v>
      </c>
      <c r="AG13" s="127">
        <v>1045719910</v>
      </c>
      <c r="AH13" s="127" t="s">
        <v>3076</v>
      </c>
      <c r="AI13" s="127" t="s">
        <v>3077</v>
      </c>
      <c r="AJ13" s="117" t="s">
        <v>3108</v>
      </c>
      <c r="AK13" s="130">
        <v>800000</v>
      </c>
      <c r="AL13" s="129">
        <v>0</v>
      </c>
      <c r="AM13" s="129">
        <v>0</v>
      </c>
      <c r="AN13" s="129">
        <v>0</v>
      </c>
      <c r="AO13" s="129">
        <v>0</v>
      </c>
      <c r="AP13" s="130">
        <f t="shared" si="5"/>
        <v>800000</v>
      </c>
      <c r="AQ13" s="118" t="s">
        <v>428</v>
      </c>
      <c r="AR13" s="129" t="s">
        <v>2963</v>
      </c>
      <c r="AS13" s="129" t="s">
        <v>429</v>
      </c>
      <c r="AT13" s="131">
        <v>0.1</v>
      </c>
      <c r="AU13" s="129">
        <v>0</v>
      </c>
      <c r="AV13" s="132">
        <f t="shared" si="1"/>
        <v>80000</v>
      </c>
      <c r="AW13" s="129">
        <v>0</v>
      </c>
      <c r="AX13" s="129">
        <v>0</v>
      </c>
      <c r="AY13" s="138">
        <v>1.7399999999999999E-2</v>
      </c>
      <c r="AZ13" s="39">
        <f t="shared" si="6"/>
        <v>13919.999999999998</v>
      </c>
      <c r="BA13" s="120">
        <f t="shared" si="7"/>
        <v>8.2600000000000007E-2</v>
      </c>
      <c r="BB13" s="39">
        <f t="shared" si="8"/>
        <v>66080</v>
      </c>
      <c r="BC13" s="39" t="s">
        <v>3386</v>
      </c>
      <c r="BD13" s="39" t="s">
        <v>428</v>
      </c>
      <c r="BE13" s="39">
        <v>1000000</v>
      </c>
      <c r="BF13" s="39">
        <v>0</v>
      </c>
      <c r="BG13" s="127" t="s">
        <v>3120</v>
      </c>
      <c r="BH13" s="127" t="s">
        <v>3150</v>
      </c>
      <c r="BI13" s="127" t="s">
        <v>2432</v>
      </c>
      <c r="BJ13" s="11"/>
      <c r="BK13" s="127" t="s">
        <v>3135</v>
      </c>
      <c r="BL13" s="129"/>
      <c r="BM13" s="129"/>
      <c r="BN13" s="11"/>
      <c r="BO13" s="127" t="s">
        <v>3151</v>
      </c>
      <c r="BP13" s="11"/>
      <c r="BQ13" s="127">
        <v>3113767500</v>
      </c>
      <c r="BR13" s="127" t="s">
        <v>3150</v>
      </c>
      <c r="BS13" s="127" t="s">
        <v>2432</v>
      </c>
      <c r="BT13" s="11" t="s">
        <v>1281</v>
      </c>
      <c r="BU13" s="127">
        <v>12</v>
      </c>
      <c r="BV13" s="133">
        <v>45259</v>
      </c>
      <c r="BW13" s="133">
        <v>45624</v>
      </c>
      <c r="BX13" s="127" t="s">
        <v>3173</v>
      </c>
      <c r="BY13" s="133">
        <v>45624</v>
      </c>
      <c r="BZ13" s="133">
        <v>45259</v>
      </c>
      <c r="CA13" s="133">
        <v>45624</v>
      </c>
      <c r="CB13" s="11" t="s">
        <v>2425</v>
      </c>
      <c r="CC13" s="20">
        <v>45566</v>
      </c>
      <c r="CD13" s="47">
        <v>45594</v>
      </c>
      <c r="CE13" s="118" t="s">
        <v>2895</v>
      </c>
      <c r="CF13" s="118" t="s">
        <v>1937</v>
      </c>
      <c r="CG13" s="127">
        <v>26286605</v>
      </c>
      <c r="CH13" s="127" t="s">
        <v>3185</v>
      </c>
      <c r="CI13" s="11"/>
      <c r="CJ13" s="127" t="s">
        <v>3217</v>
      </c>
      <c r="CK13" s="127" t="s">
        <v>2432</v>
      </c>
      <c r="CL13" s="127">
        <v>3154093858</v>
      </c>
      <c r="CM13" s="129"/>
      <c r="CN13" s="127" t="s">
        <v>3218</v>
      </c>
      <c r="CO13" s="11"/>
      <c r="CP13" s="11"/>
      <c r="CQ13" s="127"/>
      <c r="CR13" s="127"/>
      <c r="CS13" s="11"/>
      <c r="CT13" s="127"/>
      <c r="CU13" s="129"/>
      <c r="CV13" s="127" t="s">
        <v>1288</v>
      </c>
      <c r="CW13" s="129"/>
      <c r="CX13" s="127"/>
      <c r="CY13" s="11"/>
      <c r="CZ13" s="11"/>
      <c r="DA13" s="11"/>
      <c r="DB13" s="11"/>
      <c r="DC13" s="11"/>
      <c r="DD13" s="11"/>
      <c r="DE13" s="11"/>
      <c r="DF13" s="11"/>
      <c r="DG13" s="11"/>
      <c r="DH13" s="11"/>
      <c r="DI13" s="11"/>
      <c r="DJ13" s="11"/>
      <c r="DK13" s="11"/>
      <c r="DL13" s="11"/>
      <c r="DM13" s="11"/>
      <c r="DN13" s="11"/>
      <c r="DO13" s="11"/>
      <c r="DP13" s="11"/>
      <c r="DQ13" s="11"/>
      <c r="DR13" s="11"/>
      <c r="DS13" s="127" t="s">
        <v>362</v>
      </c>
      <c r="DT13" s="127">
        <v>14835443</v>
      </c>
      <c r="DU13" s="129" t="s">
        <v>1937</v>
      </c>
      <c r="DV13" s="127" t="s">
        <v>3267</v>
      </c>
      <c r="DW13" s="131">
        <v>1</v>
      </c>
      <c r="DX13" s="127" t="s">
        <v>3268</v>
      </c>
      <c r="DY13" s="129"/>
      <c r="DZ13" s="127">
        <v>3502737604</v>
      </c>
      <c r="EA13" s="129"/>
      <c r="EB13" s="127" t="s">
        <v>2792</v>
      </c>
      <c r="EC13" s="127" t="s">
        <v>1281</v>
      </c>
      <c r="ED13" s="127" t="s">
        <v>2432</v>
      </c>
      <c r="EE13" s="11"/>
      <c r="EF13" s="127" t="s">
        <v>3267</v>
      </c>
      <c r="EG13" s="127">
        <v>14835443</v>
      </c>
      <c r="EH13" s="129" t="s">
        <v>1841</v>
      </c>
      <c r="EI13" s="127" t="s">
        <v>3307</v>
      </c>
      <c r="EJ13" s="127" t="s">
        <v>3022</v>
      </c>
      <c r="EK13" s="149">
        <v>550488437429050</v>
      </c>
      <c r="EL13" s="127">
        <v>3</v>
      </c>
      <c r="EM13" s="11" t="s">
        <v>3368</v>
      </c>
      <c r="EN13" s="11"/>
      <c r="EO13" s="11"/>
      <c r="EP13" s="11"/>
      <c r="EQ13" s="129"/>
      <c r="ER13" s="129"/>
      <c r="ES13" s="129"/>
      <c r="ET13" s="129"/>
      <c r="EU13" s="131"/>
      <c r="EV13" s="129"/>
      <c r="EW13" s="129"/>
      <c r="EX13" s="129"/>
      <c r="EY13" s="129"/>
      <c r="EZ13" s="129"/>
      <c r="FA13" s="11"/>
      <c r="FB13" s="129"/>
      <c r="FC13" s="129"/>
      <c r="FD13" s="129"/>
      <c r="FE13" s="129"/>
      <c r="FF13" s="129"/>
      <c r="FG13" s="129"/>
      <c r="FH13" s="129"/>
      <c r="FI13" s="129"/>
      <c r="FJ13" s="129"/>
      <c r="FK13" s="129"/>
      <c r="FL13" s="129"/>
      <c r="FM13" s="129"/>
      <c r="FN13" s="129"/>
      <c r="FO13" s="129"/>
      <c r="FP13" s="129"/>
      <c r="FQ13" s="129"/>
      <c r="FR13" s="129"/>
      <c r="FS13" s="11"/>
      <c r="FT13" s="129"/>
      <c r="FU13" s="129"/>
      <c r="FV13" s="129"/>
      <c r="FW13" s="129"/>
      <c r="FX13" s="129"/>
      <c r="FY13" s="129"/>
      <c r="FZ13" s="129"/>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29"/>
      <c r="HL13" s="127" t="s">
        <v>3330</v>
      </c>
      <c r="HM13" s="129"/>
      <c r="HN13" s="129"/>
      <c r="HO13" s="129"/>
      <c r="HP13" s="129"/>
      <c r="HQ13" s="129"/>
      <c r="HR13" s="129"/>
      <c r="HS13" s="129"/>
      <c r="HT13" s="129"/>
      <c r="HU13" s="129"/>
      <c r="HV13" s="129"/>
      <c r="HW13" s="129"/>
      <c r="HX13" s="129"/>
      <c r="HY13" s="129" t="s">
        <v>2436</v>
      </c>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row>
    <row r="14" spans="1:268" ht="14.25" customHeight="1" x14ac:dyDescent="0.25">
      <c r="A14" s="127">
        <v>43670726</v>
      </c>
      <c r="B14" s="127">
        <v>984</v>
      </c>
      <c r="C14" s="127">
        <v>43670726</v>
      </c>
      <c r="D14" s="11"/>
      <c r="E14" s="11"/>
      <c r="F14" s="183">
        <v>100701</v>
      </c>
      <c r="G14" s="183">
        <v>102005</v>
      </c>
      <c r="H14" s="11"/>
      <c r="I14" s="11" t="s">
        <v>2430</v>
      </c>
      <c r="J14" s="19" t="s">
        <v>3031</v>
      </c>
      <c r="K14" s="19">
        <v>901114787</v>
      </c>
      <c r="L14" s="19" t="s">
        <v>2868</v>
      </c>
      <c r="M14" s="11"/>
      <c r="N14" s="11"/>
      <c r="O14" s="11"/>
      <c r="P14" s="11"/>
      <c r="Q14" s="11"/>
      <c r="R14" s="11"/>
      <c r="S14" s="11"/>
      <c r="T14" s="128" t="s">
        <v>3049</v>
      </c>
      <c r="U14" s="19">
        <v>20</v>
      </c>
      <c r="V14" s="19" t="s">
        <v>3340</v>
      </c>
      <c r="W14" s="19">
        <v>10085202</v>
      </c>
      <c r="X14" s="127" t="s">
        <v>2950</v>
      </c>
      <c r="Y14" s="19" t="s">
        <v>2425</v>
      </c>
      <c r="Z14" s="19" t="s">
        <v>2425</v>
      </c>
      <c r="AA14" s="119">
        <v>45566</v>
      </c>
      <c r="AB14" s="11"/>
      <c r="AC14" s="11"/>
      <c r="AD14" s="11"/>
      <c r="AE14" s="127" t="s">
        <v>362</v>
      </c>
      <c r="AF14" s="129" t="s">
        <v>1937</v>
      </c>
      <c r="AG14" s="127">
        <v>43670726</v>
      </c>
      <c r="AH14" s="127" t="s">
        <v>3078</v>
      </c>
      <c r="AI14" s="129" t="s">
        <v>3079</v>
      </c>
      <c r="AJ14" s="117" t="s">
        <v>3109</v>
      </c>
      <c r="AK14" s="130">
        <v>2800000</v>
      </c>
      <c r="AL14" s="129">
        <v>0</v>
      </c>
      <c r="AM14" s="129">
        <v>0</v>
      </c>
      <c r="AN14" s="129">
        <v>0</v>
      </c>
      <c r="AO14" s="129">
        <v>0</v>
      </c>
      <c r="AP14" s="130">
        <f t="shared" si="5"/>
        <v>2800000</v>
      </c>
      <c r="AQ14" s="118" t="s">
        <v>428</v>
      </c>
      <c r="AR14" s="129" t="s">
        <v>2963</v>
      </c>
      <c r="AS14" s="129" t="s">
        <v>429</v>
      </c>
      <c r="AT14" s="131">
        <v>0.08</v>
      </c>
      <c r="AU14" s="129">
        <v>0</v>
      </c>
      <c r="AV14" s="132">
        <f t="shared" si="1"/>
        <v>224000</v>
      </c>
      <c r="AW14" s="129">
        <v>0</v>
      </c>
      <c r="AX14" s="129">
        <v>0</v>
      </c>
      <c r="AY14" s="138">
        <v>1.7399999999999999E-2</v>
      </c>
      <c r="AZ14" s="39">
        <f t="shared" si="6"/>
        <v>48720</v>
      </c>
      <c r="BA14" s="120">
        <f t="shared" si="7"/>
        <v>6.2600000000000003E-2</v>
      </c>
      <c r="BB14" s="39">
        <f t="shared" si="8"/>
        <v>175280</v>
      </c>
      <c r="BC14" s="39" t="s">
        <v>3386</v>
      </c>
      <c r="BD14" s="39" t="s">
        <v>428</v>
      </c>
      <c r="BE14" s="39">
        <v>1000000</v>
      </c>
      <c r="BF14" s="39">
        <v>0</v>
      </c>
      <c r="BG14" s="127" t="s">
        <v>3120</v>
      </c>
      <c r="BH14" s="127" t="s">
        <v>3152</v>
      </c>
      <c r="BI14" s="127" t="s">
        <v>2432</v>
      </c>
      <c r="BJ14" s="11"/>
      <c r="BK14" s="127" t="s">
        <v>3127</v>
      </c>
      <c r="BL14" s="129"/>
      <c r="BM14" s="129"/>
      <c r="BN14" s="11"/>
      <c r="BO14" s="127" t="s">
        <v>3153</v>
      </c>
      <c r="BP14" s="11"/>
      <c r="BQ14" s="127">
        <v>3104184051</v>
      </c>
      <c r="BR14" s="127" t="s">
        <v>3152</v>
      </c>
      <c r="BS14" s="127" t="s">
        <v>2432</v>
      </c>
      <c r="BT14" s="11" t="s">
        <v>1281</v>
      </c>
      <c r="BU14" s="127">
        <v>12</v>
      </c>
      <c r="BV14" s="133">
        <v>45281</v>
      </c>
      <c r="BW14" s="133">
        <v>45646</v>
      </c>
      <c r="BX14" s="127" t="s">
        <v>3173</v>
      </c>
      <c r="BY14" s="133">
        <v>45646</v>
      </c>
      <c r="BZ14" s="133">
        <v>45281</v>
      </c>
      <c r="CA14" s="133">
        <v>45646</v>
      </c>
      <c r="CB14" s="11" t="s">
        <v>2425</v>
      </c>
      <c r="CC14" s="20">
        <v>45566</v>
      </c>
      <c r="CD14" s="47">
        <v>45586</v>
      </c>
      <c r="CE14" s="118" t="s">
        <v>2895</v>
      </c>
      <c r="CF14" s="118" t="s">
        <v>1937</v>
      </c>
      <c r="CG14" s="127">
        <v>98552184</v>
      </c>
      <c r="CH14" s="127" t="s">
        <v>3186</v>
      </c>
      <c r="CI14" s="11"/>
      <c r="CJ14" s="127" t="s">
        <v>3219</v>
      </c>
      <c r="CK14" s="127" t="s">
        <v>2432</v>
      </c>
      <c r="CL14" s="127">
        <v>3148739880</v>
      </c>
      <c r="CM14" s="129"/>
      <c r="CN14" s="127" t="s">
        <v>3220</v>
      </c>
      <c r="CO14" s="11"/>
      <c r="CP14" s="11"/>
      <c r="CQ14" s="127"/>
      <c r="CR14" s="127"/>
      <c r="CS14" s="11"/>
      <c r="CT14" s="127"/>
      <c r="CU14" s="129"/>
      <c r="CV14" s="127" t="s">
        <v>1288</v>
      </c>
      <c r="CW14" s="129"/>
      <c r="CX14" s="127"/>
      <c r="CY14" s="11"/>
      <c r="CZ14" s="11"/>
      <c r="DA14" s="11"/>
      <c r="DB14" s="11"/>
      <c r="DC14" s="11"/>
      <c r="DD14" s="11"/>
      <c r="DE14" s="11"/>
      <c r="DF14" s="11"/>
      <c r="DG14" s="11"/>
      <c r="DH14" s="11"/>
      <c r="DI14" s="11"/>
      <c r="DJ14" s="11"/>
      <c r="DK14" s="11"/>
      <c r="DL14" s="11"/>
      <c r="DM14" s="11"/>
      <c r="DN14" s="11"/>
      <c r="DO14" s="11"/>
      <c r="DP14" s="11"/>
      <c r="DQ14" s="11"/>
      <c r="DR14" s="11"/>
      <c r="DS14" s="127" t="s">
        <v>362</v>
      </c>
      <c r="DT14" s="127">
        <v>52423302</v>
      </c>
      <c r="DU14" s="129" t="s">
        <v>1937</v>
      </c>
      <c r="DV14" s="127" t="s">
        <v>3269</v>
      </c>
      <c r="DW14" s="131">
        <v>1</v>
      </c>
      <c r="DX14" s="127" t="s">
        <v>3270</v>
      </c>
      <c r="DY14" s="129"/>
      <c r="DZ14" s="127">
        <v>3214531288</v>
      </c>
      <c r="EA14" s="129"/>
      <c r="EB14" s="127" t="s">
        <v>3293</v>
      </c>
      <c r="EC14" s="127" t="s">
        <v>1281</v>
      </c>
      <c r="ED14" s="127" t="s">
        <v>3299</v>
      </c>
      <c r="EE14" s="11"/>
      <c r="EF14" s="127" t="s">
        <v>3269</v>
      </c>
      <c r="EG14" s="127">
        <v>52423302</v>
      </c>
      <c r="EH14" s="129" t="s">
        <v>1841</v>
      </c>
      <c r="EI14" s="127" t="s">
        <v>1842</v>
      </c>
      <c r="EJ14" s="127" t="s">
        <v>3022</v>
      </c>
      <c r="EK14" s="135">
        <v>62632277721</v>
      </c>
      <c r="EL14" s="127">
        <v>26</v>
      </c>
      <c r="EM14" s="11" t="s">
        <v>3364</v>
      </c>
      <c r="EN14" s="11"/>
      <c r="EO14" s="11"/>
      <c r="EP14" s="11"/>
      <c r="EQ14" s="129"/>
      <c r="ER14" s="129"/>
      <c r="ES14" s="129"/>
      <c r="ET14" s="129"/>
      <c r="EU14" s="131"/>
      <c r="EV14" s="129"/>
      <c r="EW14" s="129"/>
      <c r="EX14" s="129"/>
      <c r="EY14" s="129"/>
      <c r="EZ14" s="129"/>
      <c r="FA14" s="11"/>
      <c r="FB14" s="129"/>
      <c r="FC14" s="129"/>
      <c r="FD14" s="129"/>
      <c r="FE14" s="129"/>
      <c r="FF14" s="129"/>
      <c r="FG14" s="129"/>
      <c r="FH14" s="129"/>
      <c r="FI14" s="129"/>
      <c r="FJ14" s="129"/>
      <c r="FK14" s="129"/>
      <c r="FL14" s="129"/>
      <c r="FM14" s="129"/>
      <c r="FN14" s="129"/>
      <c r="FO14" s="129"/>
      <c r="FP14" s="129"/>
      <c r="FQ14" s="129"/>
      <c r="FR14" s="129"/>
      <c r="FS14" s="11"/>
      <c r="FT14" s="129"/>
      <c r="FU14" s="129"/>
      <c r="FV14" s="129"/>
      <c r="FW14" s="129"/>
      <c r="FX14" s="129"/>
      <c r="FY14" s="129"/>
      <c r="FZ14" s="129"/>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29"/>
      <c r="HL14" s="127" t="s">
        <v>3331</v>
      </c>
      <c r="HM14" s="129"/>
      <c r="HN14" s="129"/>
      <c r="HO14" s="129"/>
      <c r="HP14" s="129"/>
      <c r="HQ14" s="129"/>
      <c r="HR14" s="129"/>
      <c r="HS14" s="129"/>
      <c r="HT14" s="129"/>
      <c r="HU14" s="129"/>
      <c r="HV14" s="129"/>
      <c r="HW14" s="129"/>
      <c r="HX14" s="129"/>
      <c r="HY14" s="129" t="s">
        <v>2436</v>
      </c>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row>
    <row r="15" spans="1:268" ht="14.25" customHeight="1" x14ac:dyDescent="0.25">
      <c r="A15" s="127">
        <v>1036950779</v>
      </c>
      <c r="B15" s="127">
        <v>989</v>
      </c>
      <c r="C15" s="127">
        <v>1036950779</v>
      </c>
      <c r="D15" s="11"/>
      <c r="E15" s="11"/>
      <c r="F15" s="183">
        <v>100710</v>
      </c>
      <c r="G15" s="183">
        <v>102014</v>
      </c>
      <c r="H15" s="11"/>
      <c r="I15" s="11" t="s">
        <v>2430</v>
      </c>
      <c r="J15" s="19" t="s">
        <v>3031</v>
      </c>
      <c r="K15" s="19">
        <v>901114787</v>
      </c>
      <c r="L15" s="19" t="s">
        <v>2868</v>
      </c>
      <c r="M15" s="11"/>
      <c r="N15" s="11"/>
      <c r="O15" s="11"/>
      <c r="P15" s="11"/>
      <c r="Q15" s="11"/>
      <c r="R15" s="11"/>
      <c r="S15" s="11"/>
      <c r="T15" s="128" t="s">
        <v>3049</v>
      </c>
      <c r="U15" s="19">
        <v>20</v>
      </c>
      <c r="V15" s="19" t="s">
        <v>3340</v>
      </c>
      <c r="W15" s="19">
        <v>10085203</v>
      </c>
      <c r="X15" s="127" t="s">
        <v>2950</v>
      </c>
      <c r="Y15" s="19" t="s">
        <v>2425</v>
      </c>
      <c r="Z15" s="19" t="s">
        <v>2425</v>
      </c>
      <c r="AA15" s="119">
        <v>45566</v>
      </c>
      <c r="AB15" s="11"/>
      <c r="AC15" s="11"/>
      <c r="AD15" s="11"/>
      <c r="AE15" s="127" t="s">
        <v>362</v>
      </c>
      <c r="AF15" s="129" t="s">
        <v>1937</v>
      </c>
      <c r="AG15" s="127">
        <v>1036950779</v>
      </c>
      <c r="AH15" s="127" t="s">
        <v>3080</v>
      </c>
      <c r="AI15" s="129" t="s">
        <v>3081</v>
      </c>
      <c r="AJ15" s="117" t="s">
        <v>3110</v>
      </c>
      <c r="AK15" s="130">
        <v>1100000</v>
      </c>
      <c r="AL15" s="129">
        <v>0</v>
      </c>
      <c r="AM15" s="129">
        <v>0</v>
      </c>
      <c r="AN15" s="129">
        <v>0</v>
      </c>
      <c r="AO15" s="129">
        <v>0</v>
      </c>
      <c r="AP15" s="130">
        <f t="shared" si="5"/>
        <v>1100000</v>
      </c>
      <c r="AQ15" s="118" t="s">
        <v>428</v>
      </c>
      <c r="AR15" s="129" t="s">
        <v>2963</v>
      </c>
      <c r="AS15" s="129" t="s">
        <v>429</v>
      </c>
      <c r="AT15" s="131">
        <v>0.08</v>
      </c>
      <c r="AU15" s="129">
        <v>0</v>
      </c>
      <c r="AV15" s="132">
        <f t="shared" si="1"/>
        <v>88000</v>
      </c>
      <c r="AW15" s="129">
        <v>0</v>
      </c>
      <c r="AX15" s="129">
        <v>0</v>
      </c>
      <c r="AY15" s="138">
        <v>1.7399999999999999E-2</v>
      </c>
      <c r="AZ15" s="39">
        <f t="shared" si="6"/>
        <v>19140</v>
      </c>
      <c r="BA15" s="120">
        <f t="shared" si="7"/>
        <v>6.2600000000000003E-2</v>
      </c>
      <c r="BB15" s="39">
        <f t="shared" si="8"/>
        <v>68860</v>
      </c>
      <c r="BC15" s="39" t="s">
        <v>3386</v>
      </c>
      <c r="BD15" s="39" t="s">
        <v>428</v>
      </c>
      <c r="BE15" s="39">
        <v>1000000</v>
      </c>
      <c r="BF15" s="39">
        <v>0</v>
      </c>
      <c r="BG15" s="127" t="s">
        <v>3120</v>
      </c>
      <c r="BH15" s="127" t="s">
        <v>3154</v>
      </c>
      <c r="BI15" s="127" t="s">
        <v>2432</v>
      </c>
      <c r="BJ15" s="11"/>
      <c r="BK15" s="127" t="s">
        <v>3155</v>
      </c>
      <c r="BL15" s="129"/>
      <c r="BM15" s="129"/>
      <c r="BN15" s="11"/>
      <c r="BO15" s="127" t="s">
        <v>3156</v>
      </c>
      <c r="BP15" s="11"/>
      <c r="BQ15" s="127">
        <v>3178835138</v>
      </c>
      <c r="BR15" s="127" t="s">
        <v>3154</v>
      </c>
      <c r="BS15" s="127" t="s">
        <v>2432</v>
      </c>
      <c r="BT15" s="11" t="s">
        <v>1281</v>
      </c>
      <c r="BU15" s="127">
        <v>6</v>
      </c>
      <c r="BV15" s="133">
        <v>45276</v>
      </c>
      <c r="BW15" s="133">
        <v>45641</v>
      </c>
      <c r="BX15" s="127" t="s">
        <v>3173</v>
      </c>
      <c r="BY15" s="133">
        <v>45641</v>
      </c>
      <c r="BZ15" s="133">
        <v>45276</v>
      </c>
      <c r="CA15" s="133">
        <v>45641</v>
      </c>
      <c r="CB15" s="11" t="s">
        <v>2425</v>
      </c>
      <c r="CC15" s="20">
        <v>45566</v>
      </c>
      <c r="CD15" s="47">
        <v>45581</v>
      </c>
      <c r="CE15" s="118" t="s">
        <v>2895</v>
      </c>
      <c r="CF15" s="118" t="s">
        <v>1937</v>
      </c>
      <c r="CG15" s="127">
        <v>15424386</v>
      </c>
      <c r="CH15" s="127" t="s">
        <v>3187</v>
      </c>
      <c r="CI15" s="11"/>
      <c r="CJ15" s="127" t="s">
        <v>3221</v>
      </c>
      <c r="CK15" s="127" t="s">
        <v>2432</v>
      </c>
      <c r="CL15" s="127">
        <v>3137202391</v>
      </c>
      <c r="CM15" s="129"/>
      <c r="CN15" s="127" t="s">
        <v>3222</v>
      </c>
      <c r="CO15" s="11"/>
      <c r="CP15" s="11"/>
      <c r="CQ15" s="127"/>
      <c r="CR15" s="127"/>
      <c r="CS15" s="11"/>
      <c r="CT15" s="127"/>
      <c r="CU15" s="129"/>
      <c r="CV15" s="127" t="s">
        <v>1288</v>
      </c>
      <c r="CW15" s="129"/>
      <c r="CX15" s="127"/>
      <c r="CY15" s="11"/>
      <c r="CZ15" s="11"/>
      <c r="DA15" s="11"/>
      <c r="DB15" s="11"/>
      <c r="DC15" s="11"/>
      <c r="DD15" s="11"/>
      <c r="DE15" s="11"/>
      <c r="DF15" s="11"/>
      <c r="DG15" s="11"/>
      <c r="DH15" s="11"/>
      <c r="DI15" s="11"/>
      <c r="DJ15" s="11"/>
      <c r="DK15" s="11"/>
      <c r="DL15" s="11"/>
      <c r="DM15" s="11"/>
      <c r="DN15" s="11"/>
      <c r="DO15" s="11"/>
      <c r="DP15" s="11"/>
      <c r="DQ15" s="11"/>
      <c r="DR15" s="11"/>
      <c r="DS15" s="127" t="s">
        <v>362</v>
      </c>
      <c r="DT15" s="127">
        <v>1037585316</v>
      </c>
      <c r="DU15" s="129" t="s">
        <v>1937</v>
      </c>
      <c r="DV15" s="127" t="s">
        <v>3271</v>
      </c>
      <c r="DW15" s="131">
        <v>1</v>
      </c>
      <c r="DX15" s="127" t="s">
        <v>3272</v>
      </c>
      <c r="DY15" s="129"/>
      <c r="DZ15" s="127">
        <v>3053258413</v>
      </c>
      <c r="EA15" s="129"/>
      <c r="EB15" s="127" t="s">
        <v>3294</v>
      </c>
      <c r="EC15" s="127" t="s">
        <v>1281</v>
      </c>
      <c r="ED15" s="127" t="s">
        <v>2432</v>
      </c>
      <c r="EE15" s="11"/>
      <c r="EF15" s="127" t="s">
        <v>3271</v>
      </c>
      <c r="EG15" s="127">
        <v>1037585316</v>
      </c>
      <c r="EH15" s="129" t="s">
        <v>1841</v>
      </c>
      <c r="EI15" s="127" t="s">
        <v>1842</v>
      </c>
      <c r="EJ15" s="127" t="s">
        <v>3022</v>
      </c>
      <c r="EK15" s="135" t="s">
        <v>3310</v>
      </c>
      <c r="EL15" s="127">
        <v>21</v>
      </c>
      <c r="EM15" s="11" t="s">
        <v>3351</v>
      </c>
      <c r="EN15" s="11"/>
      <c r="EO15" s="11"/>
      <c r="EP15" s="11"/>
      <c r="EQ15" s="129"/>
      <c r="ER15" s="129"/>
      <c r="ES15" s="129"/>
      <c r="ET15" s="129"/>
      <c r="EU15" s="131"/>
      <c r="EV15" s="129"/>
      <c r="EW15" s="129"/>
      <c r="EX15" s="129"/>
      <c r="EY15" s="129"/>
      <c r="EZ15" s="129"/>
      <c r="FA15" s="11"/>
      <c r="FB15" s="129"/>
      <c r="FC15" s="129"/>
      <c r="FD15" s="129"/>
      <c r="FE15" s="129"/>
      <c r="FF15" s="129"/>
      <c r="FG15" s="129"/>
      <c r="FH15" s="129"/>
      <c r="FI15" s="129"/>
      <c r="FJ15" s="129"/>
      <c r="FK15" s="129"/>
      <c r="FL15" s="129"/>
      <c r="FM15" s="129"/>
      <c r="FN15" s="129"/>
      <c r="FO15" s="129"/>
      <c r="FP15" s="129"/>
      <c r="FQ15" s="129"/>
      <c r="FR15" s="129"/>
      <c r="FS15" s="11"/>
      <c r="FT15" s="129"/>
      <c r="FU15" s="129"/>
      <c r="FV15" s="129"/>
      <c r="FW15" s="129"/>
      <c r="FX15" s="129"/>
      <c r="FY15" s="129"/>
      <c r="FZ15" s="129"/>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29"/>
      <c r="HL15" s="127" t="s">
        <v>3332</v>
      </c>
      <c r="HM15" s="129"/>
      <c r="HN15" s="129"/>
      <c r="HO15" s="129"/>
      <c r="HP15" s="129"/>
      <c r="HQ15" s="129"/>
      <c r="HR15" s="129"/>
      <c r="HS15" s="129"/>
      <c r="HT15" s="129"/>
      <c r="HU15" s="129"/>
      <c r="HV15" s="129"/>
      <c r="HW15" s="129"/>
      <c r="HX15" s="129"/>
      <c r="HY15" s="129" t="s">
        <v>2436</v>
      </c>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row>
    <row r="16" spans="1:268" ht="14.25" customHeight="1" x14ac:dyDescent="0.25">
      <c r="A16" s="127">
        <v>1017242645</v>
      </c>
      <c r="B16" s="127">
        <v>1031</v>
      </c>
      <c r="C16" s="127">
        <v>1017242645</v>
      </c>
      <c r="D16" s="11"/>
      <c r="E16" s="11"/>
      <c r="F16" s="183">
        <v>100723</v>
      </c>
      <c r="G16" s="183">
        <v>102027</v>
      </c>
      <c r="H16" s="11"/>
      <c r="I16" s="11" t="s">
        <v>2430</v>
      </c>
      <c r="J16" s="19" t="s">
        <v>3031</v>
      </c>
      <c r="K16" s="19">
        <v>901114787</v>
      </c>
      <c r="L16" s="19" t="s">
        <v>2868</v>
      </c>
      <c r="M16" s="11"/>
      <c r="N16" s="11"/>
      <c r="O16" s="11"/>
      <c r="P16" s="11"/>
      <c r="Q16" s="11"/>
      <c r="R16" s="11"/>
      <c r="S16" s="11"/>
      <c r="T16" s="128" t="s">
        <v>3049</v>
      </c>
      <c r="U16" s="19">
        <v>20</v>
      </c>
      <c r="V16" s="19" t="s">
        <v>3340</v>
      </c>
      <c r="W16" s="19">
        <v>10085205</v>
      </c>
      <c r="X16" s="127" t="s">
        <v>2950</v>
      </c>
      <c r="Y16" s="19" t="s">
        <v>2425</v>
      </c>
      <c r="Z16" s="19" t="s">
        <v>2425</v>
      </c>
      <c r="AA16" s="119">
        <v>45566</v>
      </c>
      <c r="AB16" s="11"/>
      <c r="AC16" s="11"/>
      <c r="AD16" s="11"/>
      <c r="AE16" s="127" t="s">
        <v>362</v>
      </c>
      <c r="AF16" s="129" t="s">
        <v>1937</v>
      </c>
      <c r="AG16" s="127">
        <v>1017242645</v>
      </c>
      <c r="AH16" s="127" t="s">
        <v>3084</v>
      </c>
      <c r="AI16" s="129" t="s">
        <v>3085</v>
      </c>
      <c r="AJ16" s="117" t="s">
        <v>3112</v>
      </c>
      <c r="AK16" s="130">
        <v>900000</v>
      </c>
      <c r="AL16" s="129">
        <v>0</v>
      </c>
      <c r="AM16" s="129">
        <v>0</v>
      </c>
      <c r="AN16" s="129">
        <v>0</v>
      </c>
      <c r="AO16" s="129">
        <v>0</v>
      </c>
      <c r="AP16" s="130">
        <f t="shared" si="5"/>
        <v>900000</v>
      </c>
      <c r="AQ16" s="118" t="s">
        <v>428</v>
      </c>
      <c r="AR16" s="129" t="s">
        <v>2963</v>
      </c>
      <c r="AS16" s="129" t="s">
        <v>429</v>
      </c>
      <c r="AT16" s="131">
        <v>0.08</v>
      </c>
      <c r="AU16" s="129">
        <v>0</v>
      </c>
      <c r="AV16" s="132">
        <f t="shared" si="1"/>
        <v>72000</v>
      </c>
      <c r="AW16" s="129">
        <v>0</v>
      </c>
      <c r="AX16" s="129">
        <v>0</v>
      </c>
      <c r="AY16" s="138">
        <v>1.7399999999999999E-2</v>
      </c>
      <c r="AZ16" s="39">
        <f t="shared" si="6"/>
        <v>15659.999999999998</v>
      </c>
      <c r="BA16" s="120">
        <f t="shared" si="7"/>
        <v>6.2600000000000003E-2</v>
      </c>
      <c r="BB16" s="39">
        <f t="shared" si="8"/>
        <v>56340</v>
      </c>
      <c r="BC16" s="39" t="s">
        <v>3386</v>
      </c>
      <c r="BD16" s="39" t="s">
        <v>428</v>
      </c>
      <c r="BE16" s="39">
        <v>1000000</v>
      </c>
      <c r="BF16" s="39">
        <v>0</v>
      </c>
      <c r="BG16" s="127" t="s">
        <v>3120</v>
      </c>
      <c r="BH16" s="127" t="s">
        <v>3159</v>
      </c>
      <c r="BI16" s="127" t="s">
        <v>2434</v>
      </c>
      <c r="BJ16" s="11"/>
      <c r="BK16" s="127" t="s">
        <v>3160</v>
      </c>
      <c r="BL16" s="129"/>
      <c r="BM16" s="129"/>
      <c r="BN16" s="11"/>
      <c r="BO16" s="127" t="s">
        <v>3161</v>
      </c>
      <c r="BP16" s="11"/>
      <c r="BQ16" s="127">
        <v>3104633378</v>
      </c>
      <c r="BR16" s="127" t="s">
        <v>3159</v>
      </c>
      <c r="BS16" s="127" t="s">
        <v>2434</v>
      </c>
      <c r="BT16" s="11" t="s">
        <v>1281</v>
      </c>
      <c r="BU16" s="127">
        <v>6</v>
      </c>
      <c r="BV16" s="133">
        <v>45343</v>
      </c>
      <c r="BW16" s="133">
        <v>45708</v>
      </c>
      <c r="BX16" s="127" t="s">
        <v>3173</v>
      </c>
      <c r="BY16" s="133">
        <v>45708</v>
      </c>
      <c r="BZ16" s="133">
        <v>45343</v>
      </c>
      <c r="CA16" s="133">
        <v>45708</v>
      </c>
      <c r="CB16" s="11" t="s">
        <v>2425</v>
      </c>
      <c r="CC16" s="20">
        <v>45566</v>
      </c>
      <c r="CD16" s="47">
        <v>45586</v>
      </c>
      <c r="CE16" s="118" t="s">
        <v>2895</v>
      </c>
      <c r="CF16" s="118" t="s">
        <v>1937</v>
      </c>
      <c r="CG16" s="127">
        <v>1017250231</v>
      </c>
      <c r="CH16" s="127" t="s">
        <v>3189</v>
      </c>
      <c r="CI16" s="11"/>
      <c r="CJ16" s="127" t="s">
        <v>3225</v>
      </c>
      <c r="CK16" s="127" t="s">
        <v>2434</v>
      </c>
      <c r="CL16" s="127">
        <v>3197983840</v>
      </c>
      <c r="CM16" s="129"/>
      <c r="CN16" s="127" t="s">
        <v>3226</v>
      </c>
      <c r="CO16" s="11"/>
      <c r="CP16" s="11"/>
      <c r="CQ16" s="127"/>
      <c r="CR16" s="127"/>
      <c r="CS16" s="11"/>
      <c r="CT16" s="127"/>
      <c r="CU16" s="129"/>
      <c r="CV16" s="127" t="s">
        <v>1288</v>
      </c>
      <c r="CW16" s="129"/>
      <c r="CX16" s="127"/>
      <c r="CY16" s="11"/>
      <c r="CZ16" s="11"/>
      <c r="DA16" s="11"/>
      <c r="DB16" s="11"/>
      <c r="DC16" s="11"/>
      <c r="DD16" s="11"/>
      <c r="DE16" s="11"/>
      <c r="DF16" s="11"/>
      <c r="DG16" s="11"/>
      <c r="DH16" s="11"/>
      <c r="DI16" s="11"/>
      <c r="DJ16" s="11"/>
      <c r="DK16" s="11"/>
      <c r="DL16" s="11"/>
      <c r="DM16" s="11"/>
      <c r="DN16" s="11"/>
      <c r="DO16" s="11"/>
      <c r="DP16" s="11"/>
      <c r="DQ16" s="11"/>
      <c r="DR16" s="11"/>
      <c r="DS16" s="127" t="s">
        <v>362</v>
      </c>
      <c r="DT16" s="127">
        <v>8157519</v>
      </c>
      <c r="DU16" s="129" t="s">
        <v>1937</v>
      </c>
      <c r="DV16" s="127" t="s">
        <v>3275</v>
      </c>
      <c r="DW16" s="131">
        <v>1</v>
      </c>
      <c r="DX16" s="127" t="s">
        <v>3370</v>
      </c>
      <c r="DY16" s="129"/>
      <c r="DZ16" s="127">
        <v>3113139559</v>
      </c>
      <c r="EA16" s="129"/>
      <c r="EB16" s="146" t="s">
        <v>3371</v>
      </c>
      <c r="EC16" s="127" t="s">
        <v>1281</v>
      </c>
      <c r="ED16" s="127" t="s">
        <v>3300</v>
      </c>
      <c r="EE16" s="11"/>
      <c r="EF16" s="127" t="s">
        <v>3275</v>
      </c>
      <c r="EG16" s="127">
        <v>8157519</v>
      </c>
      <c r="EH16" s="129" t="s">
        <v>1841</v>
      </c>
      <c r="EI16" s="127" t="s">
        <v>1842</v>
      </c>
      <c r="EJ16" s="127" t="s">
        <v>3022</v>
      </c>
      <c r="EK16" s="135">
        <v>51100008119</v>
      </c>
      <c r="EL16" s="127">
        <v>26</v>
      </c>
      <c r="EM16" s="11" t="s">
        <v>3364</v>
      </c>
      <c r="EN16" s="11"/>
      <c r="EO16" s="11"/>
      <c r="EP16" s="11"/>
      <c r="EQ16" s="129"/>
      <c r="ER16" s="129"/>
      <c r="ES16" s="129"/>
      <c r="ET16" s="129"/>
      <c r="EU16" s="131"/>
      <c r="EV16" s="129"/>
      <c r="EW16" s="129"/>
      <c r="EX16" s="129"/>
      <c r="EY16" s="129"/>
      <c r="EZ16" s="129"/>
      <c r="FA16" s="11"/>
      <c r="FB16" s="129"/>
      <c r="FC16" s="129"/>
      <c r="FD16" s="129"/>
      <c r="FE16" s="129"/>
      <c r="FF16" s="129"/>
      <c r="FG16" s="129"/>
      <c r="FH16" s="129"/>
      <c r="FI16" s="129"/>
      <c r="FJ16" s="129"/>
      <c r="FK16" s="129"/>
      <c r="FL16" s="129"/>
      <c r="FM16" s="129"/>
      <c r="FN16" s="129"/>
      <c r="FO16" s="129"/>
      <c r="FP16" s="129"/>
      <c r="FQ16" s="129"/>
      <c r="FR16" s="129"/>
      <c r="FS16" s="11"/>
      <c r="FT16" s="129"/>
      <c r="FU16" s="129"/>
      <c r="FV16" s="129"/>
      <c r="FW16" s="129"/>
      <c r="FX16" s="129"/>
      <c r="FY16" s="129"/>
      <c r="FZ16" s="129"/>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29"/>
      <c r="HL16" s="127" t="s">
        <v>1909</v>
      </c>
      <c r="HM16" s="129"/>
      <c r="HN16" s="129"/>
      <c r="HO16" s="129"/>
      <c r="HP16" s="129"/>
      <c r="HQ16" s="129"/>
      <c r="HR16" s="129"/>
      <c r="HS16" s="129"/>
      <c r="HT16" s="129"/>
      <c r="HU16" s="129"/>
      <c r="HV16" s="129"/>
      <c r="HW16" s="129"/>
      <c r="HX16" s="129"/>
      <c r="HY16" s="129" t="s">
        <v>2436</v>
      </c>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row>
    <row r="17" spans="1:268" ht="14.25" customHeight="1" x14ac:dyDescent="0.25">
      <c r="A17" s="127">
        <v>4842261</v>
      </c>
      <c r="B17" s="127">
        <v>1092</v>
      </c>
      <c r="C17" s="127">
        <v>4842261</v>
      </c>
      <c r="D17" s="11"/>
      <c r="E17" s="11"/>
      <c r="F17" s="183">
        <v>100809</v>
      </c>
      <c r="G17" s="183">
        <v>102113</v>
      </c>
      <c r="H17" s="11"/>
      <c r="I17" s="11" t="s">
        <v>2430</v>
      </c>
      <c r="J17" s="19" t="s">
        <v>3031</v>
      </c>
      <c r="K17" s="19">
        <v>901114787</v>
      </c>
      <c r="L17" s="19" t="s">
        <v>2868</v>
      </c>
      <c r="M17" s="11"/>
      <c r="N17" s="11"/>
      <c r="O17" s="11"/>
      <c r="P17" s="11"/>
      <c r="Q17" s="11"/>
      <c r="R17" s="11"/>
      <c r="S17" s="11"/>
      <c r="T17" s="128" t="s">
        <v>3049</v>
      </c>
      <c r="U17" s="19">
        <v>20</v>
      </c>
      <c r="V17" s="19" t="s">
        <v>3340</v>
      </c>
      <c r="W17" s="19">
        <v>10085210</v>
      </c>
      <c r="X17" s="127" t="s">
        <v>2950</v>
      </c>
      <c r="Y17" s="19" t="s">
        <v>2425</v>
      </c>
      <c r="Z17" s="19" t="s">
        <v>2425</v>
      </c>
      <c r="AA17" s="119">
        <v>45566</v>
      </c>
      <c r="AB17" s="11"/>
      <c r="AC17" s="11"/>
      <c r="AD17" s="11"/>
      <c r="AE17" s="127" t="s">
        <v>2959</v>
      </c>
      <c r="AF17" s="129" t="s">
        <v>2515</v>
      </c>
      <c r="AG17" s="127">
        <v>4842261</v>
      </c>
      <c r="AH17" s="127" t="s">
        <v>3093</v>
      </c>
      <c r="AI17" s="129" t="s">
        <v>3094</v>
      </c>
      <c r="AJ17" s="117" t="s">
        <v>3117</v>
      </c>
      <c r="AK17" s="130">
        <v>1650000</v>
      </c>
      <c r="AL17" s="129">
        <v>0</v>
      </c>
      <c r="AM17" s="129">
        <v>0</v>
      </c>
      <c r="AN17" s="129">
        <v>0</v>
      </c>
      <c r="AO17" s="129">
        <v>0</v>
      </c>
      <c r="AP17" s="130">
        <f t="shared" si="5"/>
        <v>1650000</v>
      </c>
      <c r="AQ17" s="118" t="s">
        <v>428</v>
      </c>
      <c r="AR17" s="129" t="s">
        <v>2963</v>
      </c>
      <c r="AS17" s="129" t="s">
        <v>429</v>
      </c>
      <c r="AT17" s="131">
        <v>0.1</v>
      </c>
      <c r="AU17" s="129">
        <v>0</v>
      </c>
      <c r="AV17" s="132">
        <f t="shared" si="1"/>
        <v>165000</v>
      </c>
      <c r="AW17" s="129">
        <v>0</v>
      </c>
      <c r="AX17" s="129">
        <v>0</v>
      </c>
      <c r="AY17" s="138">
        <v>1.7399999999999999E-2</v>
      </c>
      <c r="AZ17" s="39">
        <f t="shared" si="6"/>
        <v>28709.999999999996</v>
      </c>
      <c r="BA17" s="120">
        <f t="shared" si="7"/>
        <v>8.2600000000000007E-2</v>
      </c>
      <c r="BB17" s="39">
        <f t="shared" si="8"/>
        <v>136290</v>
      </c>
      <c r="BC17" s="39" t="s">
        <v>3386</v>
      </c>
      <c r="BD17" s="39" t="s">
        <v>428</v>
      </c>
      <c r="BE17" s="39">
        <v>1000000</v>
      </c>
      <c r="BF17" s="39">
        <v>0</v>
      </c>
      <c r="BG17" s="127" t="s">
        <v>3120</v>
      </c>
      <c r="BH17" s="127" t="s">
        <v>3381</v>
      </c>
      <c r="BI17" s="127" t="s">
        <v>2452</v>
      </c>
      <c r="BJ17" s="11"/>
      <c r="BK17" s="127" t="s">
        <v>2452</v>
      </c>
      <c r="BL17" s="129"/>
      <c r="BM17" s="129"/>
      <c r="BN17" s="11"/>
      <c r="BO17" s="146" t="s">
        <v>3382</v>
      </c>
      <c r="BP17" s="11"/>
      <c r="BQ17" s="127">
        <v>3012328204</v>
      </c>
      <c r="BR17" s="127" t="s">
        <v>3381</v>
      </c>
      <c r="BS17" s="127" t="s">
        <v>2452</v>
      </c>
      <c r="BT17" s="11" t="s">
        <v>1281</v>
      </c>
      <c r="BU17" s="127">
        <v>12</v>
      </c>
      <c r="BV17" s="134">
        <v>45474</v>
      </c>
      <c r="BW17" s="134">
        <v>45838</v>
      </c>
      <c r="BX17" s="127" t="s">
        <v>2990</v>
      </c>
      <c r="BY17" s="134">
        <v>45838</v>
      </c>
      <c r="BZ17" s="134">
        <v>45474</v>
      </c>
      <c r="CA17" s="134">
        <v>45838</v>
      </c>
      <c r="CB17" s="11" t="s">
        <v>2425</v>
      </c>
      <c r="CC17" s="20">
        <v>45566</v>
      </c>
      <c r="CD17" s="20">
        <v>45566</v>
      </c>
      <c r="CE17" s="118" t="s">
        <v>2895</v>
      </c>
      <c r="CF17" s="118" t="s">
        <v>1937</v>
      </c>
      <c r="CG17" s="127">
        <v>70561438</v>
      </c>
      <c r="CH17" s="136" t="s">
        <v>3194</v>
      </c>
      <c r="CI17" s="11"/>
      <c r="CJ17" s="127" t="s">
        <v>3383</v>
      </c>
      <c r="CK17" s="127" t="s">
        <v>2452</v>
      </c>
      <c r="CL17" s="127">
        <v>3183125863</v>
      </c>
      <c r="CM17" s="129"/>
      <c r="CN17" s="127" t="s">
        <v>3235</v>
      </c>
      <c r="CO17" s="11"/>
      <c r="CP17" s="11"/>
      <c r="CQ17" s="127"/>
      <c r="CR17" s="127"/>
      <c r="CS17" s="11"/>
      <c r="CT17" s="127"/>
      <c r="CU17" s="129"/>
      <c r="CV17" s="127"/>
      <c r="CW17" s="129"/>
      <c r="CX17" s="127"/>
      <c r="CY17" s="11"/>
      <c r="CZ17" s="11"/>
      <c r="DA17" s="11"/>
      <c r="DB17" s="11"/>
      <c r="DC17" s="11"/>
      <c r="DD17" s="11"/>
      <c r="DE17" s="11"/>
      <c r="DF17" s="11"/>
      <c r="DG17" s="11"/>
      <c r="DH17" s="11"/>
      <c r="DI17" s="11"/>
      <c r="DJ17" s="11"/>
      <c r="DK17" s="11"/>
      <c r="DL17" s="11"/>
      <c r="DM17" s="11"/>
      <c r="DN17" s="11"/>
      <c r="DO17" s="11"/>
      <c r="DP17" s="11"/>
      <c r="DQ17" s="11"/>
      <c r="DR17" s="11"/>
      <c r="DS17" s="127" t="s">
        <v>362</v>
      </c>
      <c r="DT17" s="127">
        <v>43876688</v>
      </c>
      <c r="DU17" s="129" t="s">
        <v>1937</v>
      </c>
      <c r="DV17" s="127" t="s">
        <v>3281</v>
      </c>
      <c r="DW17" s="131">
        <v>1</v>
      </c>
      <c r="DX17" s="127" t="s">
        <v>3379</v>
      </c>
      <c r="DY17" s="129"/>
      <c r="DZ17" s="127">
        <v>3104243999</v>
      </c>
      <c r="EA17" s="129"/>
      <c r="EB17" s="146" t="s">
        <v>3380</v>
      </c>
      <c r="EC17" s="127" t="s">
        <v>1281</v>
      </c>
      <c r="ED17" s="127" t="s">
        <v>2432</v>
      </c>
      <c r="EE17" s="11"/>
      <c r="EF17" s="127" t="s">
        <v>3281</v>
      </c>
      <c r="EG17" s="127">
        <v>43876688</v>
      </c>
      <c r="EH17" s="129" t="s">
        <v>1841</v>
      </c>
      <c r="EI17" s="127" t="s">
        <v>1842</v>
      </c>
      <c r="EJ17" s="127" t="s">
        <v>3022</v>
      </c>
      <c r="EK17" s="135">
        <v>10015301676</v>
      </c>
      <c r="EL17" s="127">
        <v>5</v>
      </c>
      <c r="EM17" s="11" t="s">
        <v>3352</v>
      </c>
      <c r="EN17" s="11"/>
      <c r="EO17" s="11"/>
      <c r="EP17" s="11"/>
      <c r="EQ17" s="129"/>
      <c r="ER17" s="129"/>
      <c r="ES17" s="129"/>
      <c r="ET17" s="129"/>
      <c r="EU17" s="131"/>
      <c r="EV17" s="129"/>
      <c r="EW17" s="129"/>
      <c r="EX17" s="129"/>
      <c r="EY17" s="129"/>
      <c r="EZ17" s="129"/>
      <c r="FA17" s="11"/>
      <c r="FB17" s="129"/>
      <c r="FC17" s="129"/>
      <c r="FD17" s="129"/>
      <c r="FE17" s="129"/>
      <c r="FF17" s="129"/>
      <c r="FG17" s="129"/>
      <c r="FH17" s="129"/>
      <c r="FI17" s="129"/>
      <c r="FJ17" s="129"/>
      <c r="FK17" s="129"/>
      <c r="FL17" s="129"/>
      <c r="FM17" s="129"/>
      <c r="FN17" s="129"/>
      <c r="FO17" s="129"/>
      <c r="FP17" s="129"/>
      <c r="FQ17" s="129"/>
      <c r="FR17" s="129"/>
      <c r="FS17" s="11"/>
      <c r="FT17" s="129"/>
      <c r="FU17" s="129"/>
      <c r="FV17" s="129"/>
      <c r="FW17" s="129"/>
      <c r="FX17" s="129"/>
      <c r="FY17" s="129"/>
      <c r="FZ17" s="129"/>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29"/>
      <c r="HL17" s="127" t="s">
        <v>3338</v>
      </c>
      <c r="HM17" s="129"/>
      <c r="HN17" s="129"/>
      <c r="HO17" s="129"/>
      <c r="HP17" s="129"/>
      <c r="HQ17" s="129"/>
      <c r="HR17" s="129"/>
      <c r="HS17" s="129"/>
      <c r="HT17" s="129"/>
      <c r="HU17" s="129"/>
      <c r="HV17" s="129"/>
      <c r="HW17" s="129"/>
      <c r="HX17" s="129"/>
      <c r="HY17" s="129" t="s">
        <v>2436</v>
      </c>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row>
    <row r="18" spans="1:268" s="169" customFormat="1" ht="14.25" customHeight="1" x14ac:dyDescent="0.25">
      <c r="A18" s="127">
        <v>43636408</v>
      </c>
      <c r="B18" s="127">
        <v>844</v>
      </c>
      <c r="C18" s="127">
        <v>43636408</v>
      </c>
      <c r="D18" s="11"/>
      <c r="E18" s="11"/>
      <c r="F18" s="183">
        <v>100824</v>
      </c>
      <c r="G18" s="183">
        <v>102128</v>
      </c>
      <c r="H18" s="11"/>
      <c r="I18" s="11" t="s">
        <v>2431</v>
      </c>
      <c r="J18" s="19" t="s">
        <v>3031</v>
      </c>
      <c r="K18" s="19">
        <v>901114787</v>
      </c>
      <c r="L18" s="19" t="s">
        <v>2868</v>
      </c>
      <c r="M18" s="11"/>
      <c r="N18" s="11"/>
      <c r="O18" s="11"/>
      <c r="P18" s="11"/>
      <c r="Q18" s="11"/>
      <c r="R18" s="11"/>
      <c r="S18" s="11"/>
      <c r="T18" s="128" t="s">
        <v>3345</v>
      </c>
      <c r="U18" s="11">
        <v>15</v>
      </c>
      <c r="V18" s="19" t="s">
        <v>3340</v>
      </c>
      <c r="W18" s="19">
        <v>10085192</v>
      </c>
      <c r="X18" s="127" t="s">
        <v>2950</v>
      </c>
      <c r="Y18" s="19" t="s">
        <v>2425</v>
      </c>
      <c r="Z18" s="19" t="s">
        <v>2425</v>
      </c>
      <c r="AA18" s="119">
        <v>45566</v>
      </c>
      <c r="AB18" s="11"/>
      <c r="AC18" s="11"/>
      <c r="AD18" s="11"/>
      <c r="AE18" s="127" t="s">
        <v>362</v>
      </c>
      <c r="AF18" s="129" t="s">
        <v>1937</v>
      </c>
      <c r="AG18" s="127">
        <v>43636408</v>
      </c>
      <c r="AH18" s="127" t="s">
        <v>3059</v>
      </c>
      <c r="AI18" s="129" t="s">
        <v>3060</v>
      </c>
      <c r="AJ18" s="118" t="s">
        <v>3349</v>
      </c>
      <c r="AK18" s="130">
        <v>2732000</v>
      </c>
      <c r="AL18" s="129">
        <v>0</v>
      </c>
      <c r="AM18" s="129">
        <v>0</v>
      </c>
      <c r="AN18" s="129">
        <v>0</v>
      </c>
      <c r="AO18" s="129">
        <v>0</v>
      </c>
      <c r="AP18" s="130">
        <f t="shared" si="5"/>
        <v>2732000</v>
      </c>
      <c r="AQ18" s="118" t="s">
        <v>428</v>
      </c>
      <c r="AR18" s="129" t="s">
        <v>2963</v>
      </c>
      <c r="AS18" s="129" t="s">
        <v>429</v>
      </c>
      <c r="AT18" s="131">
        <v>0.1</v>
      </c>
      <c r="AU18" s="129">
        <v>0</v>
      </c>
      <c r="AV18" s="132">
        <f t="shared" si="1"/>
        <v>273200</v>
      </c>
      <c r="AW18" s="129">
        <v>0</v>
      </c>
      <c r="AX18" s="129">
        <v>0</v>
      </c>
      <c r="AY18" s="138">
        <v>1.7399999999999999E-2</v>
      </c>
      <c r="AZ18" s="39">
        <f t="shared" si="6"/>
        <v>47536.799999999996</v>
      </c>
      <c r="BA18" s="120">
        <f t="shared" si="7"/>
        <v>8.2600000000000007E-2</v>
      </c>
      <c r="BB18" s="39">
        <f t="shared" si="8"/>
        <v>225663.2</v>
      </c>
      <c r="BC18" s="39" t="s">
        <v>3386</v>
      </c>
      <c r="BD18" s="39" t="s">
        <v>428</v>
      </c>
      <c r="BE18" s="39">
        <v>1000000</v>
      </c>
      <c r="BF18" s="39">
        <v>0</v>
      </c>
      <c r="BG18" s="127" t="s">
        <v>3120</v>
      </c>
      <c r="BH18" s="127" t="s">
        <v>3129</v>
      </c>
      <c r="BI18" s="127" t="s">
        <v>2432</v>
      </c>
      <c r="BJ18" s="11"/>
      <c r="BK18" s="127" t="s">
        <v>3127</v>
      </c>
      <c r="BL18" s="129"/>
      <c r="BM18" s="129"/>
      <c r="BN18" s="11"/>
      <c r="BO18" s="127" t="s">
        <v>3130</v>
      </c>
      <c r="BP18" s="11"/>
      <c r="BQ18" s="127">
        <v>3113451678</v>
      </c>
      <c r="BR18" s="127" t="s">
        <v>3129</v>
      </c>
      <c r="BS18" s="127" t="s">
        <v>2432</v>
      </c>
      <c r="BT18" s="11" t="s">
        <v>1281</v>
      </c>
      <c r="BU18" s="127">
        <v>12</v>
      </c>
      <c r="BV18" s="133">
        <v>45055</v>
      </c>
      <c r="BW18" s="133">
        <v>45785</v>
      </c>
      <c r="BX18" s="127" t="s">
        <v>3037</v>
      </c>
      <c r="BY18" s="133">
        <v>45785</v>
      </c>
      <c r="BZ18" s="133">
        <v>45055</v>
      </c>
      <c r="CA18" s="133">
        <v>45785</v>
      </c>
      <c r="CB18" s="11" t="s">
        <v>2425</v>
      </c>
      <c r="CC18" s="20">
        <v>45566</v>
      </c>
      <c r="CD18" s="47">
        <v>45574</v>
      </c>
      <c r="CE18" s="118" t="s">
        <v>2895</v>
      </c>
      <c r="CF18" s="118" t="s">
        <v>1937</v>
      </c>
      <c r="CG18" s="127">
        <v>71748835</v>
      </c>
      <c r="CH18" s="127" t="s">
        <v>3177</v>
      </c>
      <c r="CI18" s="11"/>
      <c r="CJ18" s="127" t="s">
        <v>3202</v>
      </c>
      <c r="CK18" s="127" t="s">
        <v>2432</v>
      </c>
      <c r="CL18" s="127">
        <v>3045530237</v>
      </c>
      <c r="CM18" s="129"/>
      <c r="CN18" s="127" t="s">
        <v>3203</v>
      </c>
      <c r="CO18" s="11"/>
      <c r="CP18" s="11"/>
      <c r="CQ18" s="127"/>
      <c r="CR18" s="127"/>
      <c r="CS18" s="11"/>
      <c r="CT18" s="127"/>
      <c r="CU18" s="129"/>
      <c r="CV18" s="127" t="s">
        <v>1288</v>
      </c>
      <c r="CW18" s="129"/>
      <c r="CX18" s="127"/>
      <c r="CY18" s="11"/>
      <c r="CZ18" s="11"/>
      <c r="DA18" s="11"/>
      <c r="DB18" s="11"/>
      <c r="DC18" s="11"/>
      <c r="DD18" s="11"/>
      <c r="DE18" s="11"/>
      <c r="DF18" s="11"/>
      <c r="DG18" s="11"/>
      <c r="DH18" s="11"/>
      <c r="DI18" s="11"/>
      <c r="DJ18" s="11"/>
      <c r="DK18" s="11"/>
      <c r="DL18" s="11"/>
      <c r="DM18" s="11"/>
      <c r="DN18" s="11"/>
      <c r="DO18" s="11"/>
      <c r="DP18" s="11"/>
      <c r="DQ18" s="11"/>
      <c r="DR18" s="11"/>
      <c r="DS18" s="127" t="s">
        <v>362</v>
      </c>
      <c r="DT18" s="127">
        <v>70554412</v>
      </c>
      <c r="DU18" s="129" t="s">
        <v>1937</v>
      </c>
      <c r="DV18" s="127" t="s">
        <v>3257</v>
      </c>
      <c r="DW18" s="131">
        <v>1</v>
      </c>
      <c r="DX18" s="11" t="s">
        <v>3347</v>
      </c>
      <c r="DY18" s="129"/>
      <c r="DZ18" s="127">
        <v>3007821953</v>
      </c>
      <c r="EA18" s="129">
        <v>3116051550</v>
      </c>
      <c r="EB18" s="127" t="s">
        <v>3287</v>
      </c>
      <c r="EC18" s="127" t="s">
        <v>1281</v>
      </c>
      <c r="ED18" s="127" t="s">
        <v>2434</v>
      </c>
      <c r="EE18" s="11"/>
      <c r="EF18" s="127" t="s">
        <v>3257</v>
      </c>
      <c r="EG18" s="127">
        <v>70554412</v>
      </c>
      <c r="EH18" s="129" t="s">
        <v>1841</v>
      </c>
      <c r="EI18" s="127" t="s">
        <v>1842</v>
      </c>
      <c r="EJ18" s="127" t="s">
        <v>3022</v>
      </c>
      <c r="EK18" s="135">
        <v>34247334906</v>
      </c>
      <c r="EL18" s="127">
        <v>14</v>
      </c>
      <c r="EM18" s="11" t="s">
        <v>3348</v>
      </c>
      <c r="EN18" s="11"/>
      <c r="EO18" s="11"/>
      <c r="EP18" s="11"/>
      <c r="EQ18" s="129"/>
      <c r="ER18" s="129"/>
      <c r="ES18" s="129"/>
      <c r="ET18" s="129"/>
      <c r="EU18" s="131"/>
      <c r="EV18" s="129"/>
      <c r="EW18" s="129"/>
      <c r="EX18" s="129"/>
      <c r="EY18" s="129"/>
      <c r="EZ18" s="129"/>
      <c r="FA18" s="11"/>
      <c r="FB18" s="129"/>
      <c r="FC18" s="129"/>
      <c r="FD18" s="129"/>
      <c r="FE18" s="129"/>
      <c r="FF18" s="129"/>
      <c r="FG18" s="129"/>
      <c r="FH18" s="129"/>
      <c r="FI18" s="129"/>
      <c r="FJ18" s="129"/>
      <c r="FK18" s="129"/>
      <c r="FL18" s="129"/>
      <c r="FM18" s="129"/>
      <c r="FN18" s="129"/>
      <c r="FO18" s="129"/>
      <c r="FP18" s="129"/>
      <c r="FQ18" s="129"/>
      <c r="FR18" s="129"/>
      <c r="FS18" s="11"/>
      <c r="FT18" s="129"/>
      <c r="FU18" s="129"/>
      <c r="FV18" s="129"/>
      <c r="FW18" s="129"/>
      <c r="FX18" s="129"/>
      <c r="FY18" s="129"/>
      <c r="FZ18" s="129"/>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29"/>
      <c r="HL18" s="127" t="s">
        <v>3321</v>
      </c>
      <c r="HM18" s="129"/>
      <c r="HN18" s="129"/>
      <c r="HO18" s="129"/>
      <c r="HP18" s="129"/>
      <c r="HQ18" s="129"/>
      <c r="HR18" s="129"/>
      <c r="HS18" s="129"/>
      <c r="HT18" s="129"/>
      <c r="HU18" s="129"/>
      <c r="HV18" s="129"/>
      <c r="HW18" s="129"/>
      <c r="HX18" s="129"/>
      <c r="HY18" s="129" t="s">
        <v>2436</v>
      </c>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row>
    <row r="19" spans="1:268" ht="14.25" customHeight="1" x14ac:dyDescent="0.25">
      <c r="A19" s="127">
        <v>1017212861</v>
      </c>
      <c r="B19" s="127">
        <v>891</v>
      </c>
      <c r="C19" s="127">
        <v>1017212861</v>
      </c>
      <c r="D19" s="11"/>
      <c r="E19" s="11"/>
      <c r="F19" s="183">
        <v>100826</v>
      </c>
      <c r="G19" s="183">
        <v>102130</v>
      </c>
      <c r="H19" s="11"/>
      <c r="I19" s="11" t="s">
        <v>2430</v>
      </c>
      <c r="J19" s="19" t="s">
        <v>3031</v>
      </c>
      <c r="K19" s="19">
        <v>901114787</v>
      </c>
      <c r="L19" s="19" t="s">
        <v>2868</v>
      </c>
      <c r="M19" s="11"/>
      <c r="N19" s="11"/>
      <c r="O19" s="11"/>
      <c r="P19" s="11"/>
      <c r="Q19" s="11"/>
      <c r="R19" s="11"/>
      <c r="S19" s="11"/>
      <c r="T19" s="128" t="s">
        <v>3050</v>
      </c>
      <c r="U19" s="19">
        <v>20</v>
      </c>
      <c r="V19" s="19" t="s">
        <v>3340</v>
      </c>
      <c r="W19" s="19">
        <v>10085193</v>
      </c>
      <c r="X19" s="127" t="s">
        <v>3051</v>
      </c>
      <c r="Y19" s="19" t="s">
        <v>2425</v>
      </c>
      <c r="Z19" s="19" t="s">
        <v>2425</v>
      </c>
      <c r="AA19" s="119">
        <v>45566</v>
      </c>
      <c r="AB19" s="11"/>
      <c r="AC19" s="11"/>
      <c r="AD19" s="11"/>
      <c r="AE19" s="127" t="s">
        <v>362</v>
      </c>
      <c r="AF19" s="129" t="s">
        <v>1937</v>
      </c>
      <c r="AG19" s="127">
        <v>1017212861</v>
      </c>
      <c r="AH19" s="127" t="s">
        <v>3061</v>
      </c>
      <c r="AI19" s="129" t="s">
        <v>3062</v>
      </c>
      <c r="AJ19" s="117" t="s">
        <v>3100</v>
      </c>
      <c r="AK19" s="130">
        <v>1669200</v>
      </c>
      <c r="AL19" s="129">
        <v>0</v>
      </c>
      <c r="AM19" s="129">
        <v>0</v>
      </c>
      <c r="AN19" s="129">
        <v>0</v>
      </c>
      <c r="AO19" s="129">
        <v>0</v>
      </c>
      <c r="AP19" s="130">
        <f t="shared" si="5"/>
        <v>1669200</v>
      </c>
      <c r="AQ19" s="118" t="s">
        <v>428</v>
      </c>
      <c r="AR19" s="129" t="s">
        <v>2963</v>
      </c>
      <c r="AS19" s="129" t="s">
        <v>3119</v>
      </c>
      <c r="AT19" s="131">
        <v>0.08</v>
      </c>
      <c r="AU19" s="129">
        <v>0</v>
      </c>
      <c r="AV19" s="132">
        <f t="shared" si="1"/>
        <v>133536</v>
      </c>
      <c r="AW19" s="129">
        <v>0</v>
      </c>
      <c r="AX19" s="129">
        <v>0</v>
      </c>
      <c r="AY19" s="138">
        <v>1.7399999999999999E-2</v>
      </c>
      <c r="AZ19" s="39">
        <f t="shared" si="6"/>
        <v>29044.079999999998</v>
      </c>
      <c r="BA19" s="120">
        <f t="shared" si="7"/>
        <v>6.2600000000000003E-2</v>
      </c>
      <c r="BB19" s="39">
        <f t="shared" si="8"/>
        <v>104491.92</v>
      </c>
      <c r="BC19" s="39" t="s">
        <v>3386</v>
      </c>
      <c r="BD19" s="39" t="s">
        <v>428</v>
      </c>
      <c r="BE19" s="39">
        <v>1000000</v>
      </c>
      <c r="BF19" s="39">
        <v>0</v>
      </c>
      <c r="BG19" s="127" t="s">
        <v>2966</v>
      </c>
      <c r="BH19" s="127" t="s">
        <v>3131</v>
      </c>
      <c r="BI19" s="127" t="s">
        <v>2432</v>
      </c>
      <c r="BJ19" s="11"/>
      <c r="BK19" s="127" t="s">
        <v>3132</v>
      </c>
      <c r="BL19" s="129"/>
      <c r="BM19" s="129"/>
      <c r="BN19" s="11"/>
      <c r="BO19" s="127" t="s">
        <v>3133</v>
      </c>
      <c r="BP19" s="11"/>
      <c r="BQ19" s="127">
        <v>3127821442</v>
      </c>
      <c r="BR19" s="127" t="s">
        <v>3131</v>
      </c>
      <c r="BS19" s="127" t="s">
        <v>2432</v>
      </c>
      <c r="BT19" s="11" t="s">
        <v>1281</v>
      </c>
      <c r="BU19" s="127">
        <v>12</v>
      </c>
      <c r="BV19" s="133">
        <v>45114</v>
      </c>
      <c r="BW19" s="133">
        <v>45844</v>
      </c>
      <c r="BX19" s="127" t="s">
        <v>3037</v>
      </c>
      <c r="BY19" s="133">
        <v>45844</v>
      </c>
      <c r="BZ19" s="133">
        <v>45114</v>
      </c>
      <c r="CA19" s="133">
        <v>45844</v>
      </c>
      <c r="CB19" s="11" t="s">
        <v>2425</v>
      </c>
      <c r="CC19" s="20">
        <v>45566</v>
      </c>
      <c r="CD19" s="47">
        <v>45572</v>
      </c>
      <c r="CE19" s="118" t="s">
        <v>2895</v>
      </c>
      <c r="CF19" s="118" t="s">
        <v>1937</v>
      </c>
      <c r="CG19" s="127">
        <v>1037629274</v>
      </c>
      <c r="CH19" s="127" t="s">
        <v>3178</v>
      </c>
      <c r="CI19" s="11"/>
      <c r="CJ19" s="127" t="s">
        <v>3204</v>
      </c>
      <c r="CK19" s="127" t="s">
        <v>2432</v>
      </c>
      <c r="CL19" s="127">
        <v>3207136406</v>
      </c>
      <c r="CM19" s="129"/>
      <c r="CN19" s="127" t="s">
        <v>3205</v>
      </c>
      <c r="CO19" s="11"/>
      <c r="CP19" s="11"/>
      <c r="CQ19" s="127"/>
      <c r="CR19" s="127"/>
      <c r="CS19" s="11"/>
      <c r="CT19" s="127"/>
      <c r="CU19" s="129"/>
      <c r="CV19" s="127" t="s">
        <v>1288</v>
      </c>
      <c r="CW19" s="129"/>
      <c r="CX19" s="127"/>
      <c r="CY19" s="11"/>
      <c r="CZ19" s="11"/>
      <c r="DA19" s="11"/>
      <c r="DB19" s="11"/>
      <c r="DC19" s="11"/>
      <c r="DD19" s="11"/>
      <c r="DE19" s="11"/>
      <c r="DF19" s="11"/>
      <c r="DG19" s="11"/>
      <c r="DH19" s="11"/>
      <c r="DI19" s="11"/>
      <c r="DJ19" s="11"/>
      <c r="DK19" s="11"/>
      <c r="DL19" s="11"/>
      <c r="DM19" s="11"/>
      <c r="DN19" s="11"/>
      <c r="DO19" s="11"/>
      <c r="DP19" s="11"/>
      <c r="DQ19" s="11"/>
      <c r="DR19" s="11"/>
      <c r="DS19" s="127" t="s">
        <v>362</v>
      </c>
      <c r="DT19" s="127">
        <v>8150267</v>
      </c>
      <c r="DU19" s="129" t="s">
        <v>1937</v>
      </c>
      <c r="DV19" s="127" t="s">
        <v>3258</v>
      </c>
      <c r="DW19" s="131">
        <v>1</v>
      </c>
      <c r="DX19" s="127" t="s">
        <v>3350</v>
      </c>
      <c r="DY19" s="129"/>
      <c r="DZ19" s="127">
        <v>3155855562</v>
      </c>
      <c r="EA19" s="129"/>
      <c r="EB19" s="127" t="s">
        <v>3288</v>
      </c>
      <c r="EC19" s="127" t="s">
        <v>1281</v>
      </c>
      <c r="ED19" s="127" t="s">
        <v>2433</v>
      </c>
      <c r="EE19" s="11"/>
      <c r="EF19" s="127" t="s">
        <v>3258</v>
      </c>
      <c r="EG19" s="127">
        <v>8150267</v>
      </c>
      <c r="EH19" s="129" t="s">
        <v>1841</v>
      </c>
      <c r="EI19" s="127" t="s">
        <v>1842</v>
      </c>
      <c r="EJ19" s="127" t="s">
        <v>3022</v>
      </c>
      <c r="EK19" s="135" t="s">
        <v>3302</v>
      </c>
      <c r="EL19" s="127">
        <v>12</v>
      </c>
      <c r="EM19" s="11" t="s">
        <v>3348</v>
      </c>
      <c r="EN19" s="11"/>
      <c r="EO19" s="11"/>
      <c r="EP19" s="11"/>
      <c r="EQ19" s="129"/>
      <c r="ER19" s="129"/>
      <c r="ES19" s="129"/>
      <c r="ET19" s="129"/>
      <c r="EU19" s="131"/>
      <c r="EV19" s="129"/>
      <c r="EW19" s="129"/>
      <c r="EX19" s="129"/>
      <c r="EY19" s="129"/>
      <c r="EZ19" s="129"/>
      <c r="FA19" s="11"/>
      <c r="FB19" s="129"/>
      <c r="FC19" s="129"/>
      <c r="FD19" s="129"/>
      <c r="FE19" s="129"/>
      <c r="FF19" s="129"/>
      <c r="FG19" s="129"/>
      <c r="FH19" s="129"/>
      <c r="FI19" s="129"/>
      <c r="FJ19" s="129"/>
      <c r="FK19" s="129"/>
      <c r="FL19" s="129"/>
      <c r="FM19" s="129"/>
      <c r="FN19" s="129"/>
      <c r="FO19" s="129"/>
      <c r="FP19" s="129"/>
      <c r="FQ19" s="129"/>
      <c r="FR19" s="129"/>
      <c r="FS19" s="11"/>
      <c r="FT19" s="129"/>
      <c r="FU19" s="129"/>
      <c r="FV19" s="129"/>
      <c r="FW19" s="129"/>
      <c r="FX19" s="129"/>
      <c r="FY19" s="129"/>
      <c r="FZ19" s="129"/>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29"/>
      <c r="HL19" s="127" t="s">
        <v>3322</v>
      </c>
      <c r="HM19" s="129"/>
      <c r="HN19" s="129"/>
      <c r="HO19" s="129"/>
      <c r="HP19" s="129"/>
      <c r="HQ19" s="129"/>
      <c r="HR19" s="129"/>
      <c r="HS19" s="129"/>
      <c r="HT19" s="129"/>
      <c r="HU19" s="129"/>
      <c r="HV19" s="129"/>
      <c r="HW19" s="129"/>
      <c r="HX19" s="129"/>
      <c r="HY19" s="129" t="s">
        <v>2436</v>
      </c>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row>
    <row r="20" spans="1:268" ht="14.25" customHeight="1" x14ac:dyDescent="0.25">
      <c r="A20" s="127">
        <v>8358936</v>
      </c>
      <c r="B20" s="127">
        <v>896</v>
      </c>
      <c r="C20" s="127">
        <v>8358936</v>
      </c>
      <c r="D20" s="11"/>
      <c r="E20" s="11"/>
      <c r="F20" s="183">
        <v>100797</v>
      </c>
      <c r="G20" s="183">
        <v>102101</v>
      </c>
      <c r="H20" s="11"/>
      <c r="I20" s="11" t="s">
        <v>2430</v>
      </c>
      <c r="J20" s="19" t="s">
        <v>3031</v>
      </c>
      <c r="K20" s="19">
        <v>901114787</v>
      </c>
      <c r="L20" s="19" t="s">
        <v>2868</v>
      </c>
      <c r="M20" s="11"/>
      <c r="N20" s="11"/>
      <c r="O20" s="11"/>
      <c r="P20" s="11"/>
      <c r="Q20" s="11"/>
      <c r="R20" s="11"/>
      <c r="S20" s="11"/>
      <c r="T20" s="128" t="s">
        <v>3050</v>
      </c>
      <c r="U20" s="19">
        <v>20</v>
      </c>
      <c r="V20" s="19" t="s">
        <v>3340</v>
      </c>
      <c r="W20" s="19">
        <v>10085194</v>
      </c>
      <c r="X20" s="127" t="s">
        <v>2950</v>
      </c>
      <c r="Y20" s="19" t="s">
        <v>2425</v>
      </c>
      <c r="Z20" s="19" t="s">
        <v>2425</v>
      </c>
      <c r="AA20" s="119">
        <v>45566</v>
      </c>
      <c r="AB20" s="11"/>
      <c r="AC20" s="11"/>
      <c r="AD20" s="11"/>
      <c r="AE20" s="127" t="s">
        <v>362</v>
      </c>
      <c r="AF20" s="129" t="s">
        <v>1937</v>
      </c>
      <c r="AG20" s="127">
        <v>8358936</v>
      </c>
      <c r="AH20" s="127" t="s">
        <v>3063</v>
      </c>
      <c r="AI20" s="129" t="s">
        <v>3064</v>
      </c>
      <c r="AJ20" s="117" t="s">
        <v>3101</v>
      </c>
      <c r="AK20" s="130">
        <v>1600000</v>
      </c>
      <c r="AL20" s="129">
        <v>0</v>
      </c>
      <c r="AM20" s="129">
        <v>0</v>
      </c>
      <c r="AN20" s="129">
        <v>0</v>
      </c>
      <c r="AO20" s="129">
        <v>0</v>
      </c>
      <c r="AP20" s="130">
        <f t="shared" si="5"/>
        <v>1600000</v>
      </c>
      <c r="AQ20" s="118" t="s">
        <v>428</v>
      </c>
      <c r="AR20" s="129" t="s">
        <v>2963</v>
      </c>
      <c r="AS20" s="129" t="s">
        <v>429</v>
      </c>
      <c r="AT20" s="131">
        <v>0.08</v>
      </c>
      <c r="AU20" s="129">
        <v>0</v>
      </c>
      <c r="AV20" s="132">
        <f t="shared" si="1"/>
        <v>128000</v>
      </c>
      <c r="AW20" s="129">
        <v>0</v>
      </c>
      <c r="AX20" s="129">
        <v>0</v>
      </c>
      <c r="AY20" s="138">
        <v>1.7399999999999999E-2</v>
      </c>
      <c r="AZ20" s="39">
        <f t="shared" si="6"/>
        <v>27839.999999999996</v>
      </c>
      <c r="BA20" s="120">
        <f t="shared" si="7"/>
        <v>6.2600000000000003E-2</v>
      </c>
      <c r="BB20" s="39">
        <f t="shared" si="8"/>
        <v>100160</v>
      </c>
      <c r="BC20" s="39">
        <v>0</v>
      </c>
      <c r="BD20" s="39" t="s">
        <v>428</v>
      </c>
      <c r="BE20" s="39">
        <v>1000000</v>
      </c>
      <c r="BF20" s="39">
        <v>0</v>
      </c>
      <c r="BG20" s="127" t="s">
        <v>3120</v>
      </c>
      <c r="BH20" s="127" t="s">
        <v>3134</v>
      </c>
      <c r="BI20" s="127" t="s">
        <v>2432</v>
      </c>
      <c r="BJ20" s="11"/>
      <c r="BK20" s="127" t="s">
        <v>3135</v>
      </c>
      <c r="BL20" s="129"/>
      <c r="BM20" s="129"/>
      <c r="BN20" s="11"/>
      <c r="BO20" s="127" t="s">
        <v>3136</v>
      </c>
      <c r="BP20" s="11"/>
      <c r="BQ20" s="127">
        <v>3002877551</v>
      </c>
      <c r="BR20" s="127" t="s">
        <v>3134</v>
      </c>
      <c r="BS20" s="127" t="s">
        <v>2432</v>
      </c>
      <c r="BT20" s="11" t="s">
        <v>1281</v>
      </c>
      <c r="BU20" s="127">
        <v>12</v>
      </c>
      <c r="BV20" s="133">
        <v>45108</v>
      </c>
      <c r="BW20" s="133">
        <v>45838</v>
      </c>
      <c r="BX20" s="127" t="s">
        <v>2990</v>
      </c>
      <c r="BY20" s="133">
        <v>45838</v>
      </c>
      <c r="BZ20" s="133">
        <v>45108</v>
      </c>
      <c r="CA20" s="133">
        <v>45838</v>
      </c>
      <c r="CB20" s="11" t="s">
        <v>2425</v>
      </c>
      <c r="CC20" s="20">
        <v>45566</v>
      </c>
      <c r="CD20" s="20">
        <v>45566</v>
      </c>
      <c r="CE20" s="118" t="s">
        <v>2895</v>
      </c>
      <c r="CF20" s="118" t="s">
        <v>1937</v>
      </c>
      <c r="CG20" s="127">
        <v>1037593516</v>
      </c>
      <c r="CH20" s="127" t="s">
        <v>3179</v>
      </c>
      <c r="CI20" s="11"/>
      <c r="CJ20" s="127" t="s">
        <v>3206</v>
      </c>
      <c r="CK20" s="127" t="s">
        <v>2432</v>
      </c>
      <c r="CL20" s="127">
        <v>3006550284</v>
      </c>
      <c r="CM20" s="129"/>
      <c r="CN20" s="127" t="s">
        <v>3207</v>
      </c>
      <c r="CO20" s="11"/>
      <c r="CP20" s="11"/>
      <c r="CQ20" s="127"/>
      <c r="CR20" s="127"/>
      <c r="CS20" s="11"/>
      <c r="CT20" s="127"/>
      <c r="CU20" s="129"/>
      <c r="CV20" s="127" t="s">
        <v>1288</v>
      </c>
      <c r="CW20" s="129"/>
      <c r="CX20" s="127"/>
      <c r="CY20" s="11"/>
      <c r="CZ20" s="11"/>
      <c r="DA20" s="11"/>
      <c r="DB20" s="11"/>
      <c r="DC20" s="11"/>
      <c r="DD20" s="11"/>
      <c r="DE20" s="11"/>
      <c r="DF20" s="11"/>
      <c r="DG20" s="11"/>
      <c r="DH20" s="11"/>
      <c r="DI20" s="11"/>
      <c r="DJ20" s="11"/>
      <c r="DK20" s="11"/>
      <c r="DL20" s="11"/>
      <c r="DM20" s="11"/>
      <c r="DN20" s="11"/>
      <c r="DO20" s="11"/>
      <c r="DP20" s="11"/>
      <c r="DQ20" s="11"/>
      <c r="DR20" s="11"/>
      <c r="DS20" s="127" t="s">
        <v>362</v>
      </c>
      <c r="DT20" s="127">
        <v>70551603</v>
      </c>
      <c r="DU20" s="129" t="s">
        <v>1937</v>
      </c>
      <c r="DV20" s="127" t="s">
        <v>3387</v>
      </c>
      <c r="DW20" s="131">
        <v>1</v>
      </c>
      <c r="DX20" s="127" t="s">
        <v>3259</v>
      </c>
      <c r="DY20" s="129"/>
      <c r="DZ20" s="127">
        <v>3146500988</v>
      </c>
      <c r="EA20" s="129"/>
      <c r="EB20" s="127" t="s">
        <v>3289</v>
      </c>
      <c r="EC20" s="127" t="s">
        <v>1281</v>
      </c>
      <c r="ED20" s="127" t="s">
        <v>2432</v>
      </c>
      <c r="EE20" s="11"/>
      <c r="EF20" s="127" t="s">
        <v>3303</v>
      </c>
      <c r="EG20" s="127">
        <v>70551603</v>
      </c>
      <c r="EH20" s="129" t="s">
        <v>1841</v>
      </c>
      <c r="EI20" s="127" t="s">
        <v>1842</v>
      </c>
      <c r="EJ20" s="127" t="s">
        <v>3022</v>
      </c>
      <c r="EK20" s="135" t="s">
        <v>3304</v>
      </c>
      <c r="EL20" s="127">
        <v>5</v>
      </c>
      <c r="EM20" s="11" t="s">
        <v>3352</v>
      </c>
      <c r="EN20" s="11"/>
      <c r="EO20" s="11"/>
      <c r="EP20" s="11"/>
      <c r="EQ20" s="129"/>
      <c r="ER20" s="129"/>
      <c r="ES20" s="129"/>
      <c r="ET20" s="129"/>
      <c r="EU20" s="131"/>
      <c r="EV20" s="129"/>
      <c r="EW20" s="129"/>
      <c r="EX20" s="129"/>
      <c r="EY20" s="129"/>
      <c r="EZ20" s="129"/>
      <c r="FA20" s="11"/>
      <c r="FB20" s="129"/>
      <c r="FC20" s="129"/>
      <c r="FD20" s="129"/>
      <c r="FE20" s="129"/>
      <c r="FF20" s="129"/>
      <c r="FG20" s="129"/>
      <c r="FH20" s="129"/>
      <c r="FI20" s="129"/>
      <c r="FJ20" s="129"/>
      <c r="FK20" s="129"/>
      <c r="FL20" s="129"/>
      <c r="FM20" s="129"/>
      <c r="FN20" s="129"/>
      <c r="FO20" s="129"/>
      <c r="FP20" s="129"/>
      <c r="FQ20" s="129"/>
      <c r="FR20" s="129"/>
      <c r="FS20" s="11"/>
      <c r="FT20" s="129"/>
      <c r="FU20" s="129"/>
      <c r="FV20" s="129"/>
      <c r="FW20" s="129"/>
      <c r="FX20" s="129"/>
      <c r="FY20" s="129"/>
      <c r="FZ20" s="129"/>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29"/>
      <c r="HL20" s="127" t="s">
        <v>3323</v>
      </c>
      <c r="HM20" s="129"/>
      <c r="HN20" s="129"/>
      <c r="HO20" s="129"/>
      <c r="HP20" s="129"/>
      <c r="HQ20" s="129"/>
      <c r="HR20" s="129"/>
      <c r="HS20" s="129"/>
      <c r="HT20" s="129"/>
      <c r="HU20" s="129"/>
      <c r="HV20" s="129"/>
      <c r="HW20" s="129"/>
      <c r="HX20" s="129"/>
      <c r="HY20" s="129" t="s">
        <v>2436</v>
      </c>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row>
  </sheetData>
  <autoFilter ref="A1:JH1" xr:uid="{F78AD88D-2CD2-465A-88D8-49D453CBB95F}">
    <sortState xmlns:xlrd2="http://schemas.microsoft.com/office/spreadsheetml/2017/richdata2" ref="A2:JH20">
      <sortCondition ref="D1"/>
    </sortState>
  </autoFilter>
  <conditionalFormatting sqref="A1">
    <cfRule type="duplicateValues" dxfId="341" priority="6"/>
    <cfRule type="duplicateValues" dxfId="340" priority="7"/>
    <cfRule type="duplicateValues" dxfId="339" priority="8"/>
  </conditionalFormatting>
  <conditionalFormatting sqref="B1">
    <cfRule type="duplicateValues" dxfId="338" priority="11"/>
    <cfRule type="duplicateValues" dxfId="337" priority="12" stopIfTrue="1"/>
  </conditionalFormatting>
  <conditionalFormatting sqref="C1">
    <cfRule type="duplicateValues" dxfId="336" priority="70"/>
    <cfRule type="duplicateValues" dxfId="335" priority="69"/>
    <cfRule type="duplicateValues" dxfId="334" priority="71"/>
  </conditionalFormatting>
  <conditionalFormatting sqref="D1">
    <cfRule type="duplicateValues" dxfId="333" priority="66"/>
    <cfRule type="duplicateValues" dxfId="332" priority="59"/>
    <cfRule type="duplicateValues" dxfId="331" priority="60"/>
    <cfRule type="duplicateValues" dxfId="330" priority="61"/>
    <cfRule type="duplicateValues" dxfId="329" priority="62"/>
    <cfRule type="duplicateValues" dxfId="328" priority="63"/>
    <cfRule type="duplicateValues" dxfId="327" priority="64"/>
    <cfRule type="duplicateValues" dxfId="326" priority="65"/>
    <cfRule type="duplicateValues" dxfId="325" priority="68" stopIfTrue="1"/>
    <cfRule type="duplicateValues" dxfId="324" priority="67"/>
  </conditionalFormatting>
  <conditionalFormatting sqref="E1">
    <cfRule type="duplicateValues" dxfId="323" priority="9"/>
  </conditionalFormatting>
  <conditionalFormatting sqref="E1:F1">
    <cfRule type="duplicateValues" dxfId="322" priority="47" stopIfTrue="1"/>
    <cfRule type="duplicateValues" dxfId="321" priority="46"/>
  </conditionalFormatting>
  <conditionalFormatting sqref="F1">
    <cfRule type="duplicateValues" dxfId="320" priority="10"/>
    <cfRule type="duplicateValues" dxfId="319" priority="37"/>
    <cfRule type="duplicateValues" dxfId="318" priority="36"/>
    <cfRule type="duplicateValues" dxfId="317" priority="43"/>
    <cfRule type="duplicateValues" dxfId="316" priority="42"/>
    <cfRule type="duplicateValues" dxfId="315" priority="41"/>
    <cfRule type="duplicateValues" dxfId="314" priority="40"/>
    <cfRule type="duplicateValues" dxfId="313" priority="39"/>
    <cfRule type="duplicateValues" dxfId="312" priority="38"/>
  </conditionalFormatting>
  <conditionalFormatting sqref="F2:F19">
    <cfRule type="duplicateValues" dxfId="311" priority="5"/>
    <cfRule type="duplicateValues" dxfId="310" priority="4"/>
  </conditionalFormatting>
  <conditionalFormatting sqref="F20">
    <cfRule type="duplicateValues" dxfId="309" priority="3"/>
    <cfRule type="duplicateValues" dxfId="308" priority="2"/>
  </conditionalFormatting>
  <conditionalFormatting sqref="G2:G20">
    <cfRule type="duplicateValues" dxfId="307" priority="1"/>
  </conditionalFormatting>
  <conditionalFormatting sqref="G1:I1">
    <cfRule type="duplicateValues" dxfId="306" priority="48"/>
    <cfRule type="duplicateValues" dxfId="305" priority="49"/>
    <cfRule type="duplicateValues" dxfId="304" priority="50"/>
    <cfRule type="duplicateValues" dxfId="303" priority="45"/>
  </conditionalFormatting>
  <conditionalFormatting sqref="J1:K1">
    <cfRule type="duplicateValues" dxfId="302" priority="51"/>
    <cfRule type="duplicateValues" dxfId="301" priority="52" stopIfTrue="1"/>
  </conditionalFormatting>
  <conditionalFormatting sqref="N1 L1">
    <cfRule type="duplicateValues" dxfId="300" priority="57" stopIfTrue="1"/>
    <cfRule type="duplicateValues" dxfId="299" priority="56"/>
  </conditionalFormatting>
  <conditionalFormatting sqref="T1:V1">
    <cfRule type="duplicateValues" dxfId="298" priority="58"/>
  </conditionalFormatting>
  <conditionalFormatting sqref="W1:Y1">
    <cfRule type="duplicateValues" dxfId="297" priority="55"/>
  </conditionalFormatting>
  <conditionalFormatting sqref="AD1:AF1">
    <cfRule type="duplicateValues" dxfId="296" priority="35"/>
    <cfRule type="duplicateValues" dxfId="295" priority="53"/>
    <cfRule type="duplicateValues" dxfId="294" priority="54"/>
    <cfRule type="duplicateValues" dxfId="293" priority="44"/>
  </conditionalFormatting>
  <conditionalFormatting sqref="AG1">
    <cfRule type="duplicateValues" dxfId="292" priority="14"/>
    <cfRule type="duplicateValues" dxfId="291" priority="13"/>
  </conditionalFormatting>
  <conditionalFormatting sqref="FA1">
    <cfRule type="duplicateValues" dxfId="290" priority="19" stopIfTrue="1"/>
    <cfRule type="duplicateValues" dxfId="289" priority="18"/>
    <cfRule type="duplicateValues" dxfId="288" priority="17"/>
    <cfRule type="duplicateValues" dxfId="287" priority="16"/>
    <cfRule type="duplicateValues" dxfId="286" priority="15"/>
  </conditionalFormatting>
  <conditionalFormatting sqref="FS1">
    <cfRule type="duplicateValues" dxfId="285" priority="24" stopIfTrue="1"/>
    <cfRule type="duplicateValues" dxfId="284" priority="23"/>
    <cfRule type="duplicateValues" dxfId="283" priority="22"/>
    <cfRule type="duplicateValues" dxfId="282" priority="21"/>
    <cfRule type="duplicateValues" dxfId="281" priority="20"/>
  </conditionalFormatting>
  <conditionalFormatting sqref="GK1">
    <cfRule type="duplicateValues" dxfId="280" priority="34" stopIfTrue="1"/>
    <cfRule type="duplicateValues" dxfId="279" priority="33"/>
    <cfRule type="duplicateValues" dxfId="278" priority="32"/>
    <cfRule type="duplicateValues" dxfId="277" priority="31"/>
    <cfRule type="duplicateValues" dxfId="276" priority="30"/>
  </conditionalFormatting>
  <conditionalFormatting sqref="HC1">
    <cfRule type="duplicateValues" dxfId="275" priority="29" stopIfTrue="1"/>
    <cfRule type="duplicateValues" dxfId="274" priority="26"/>
    <cfRule type="duplicateValues" dxfId="273" priority="27"/>
    <cfRule type="duplicateValues" dxfId="272" priority="28"/>
    <cfRule type="duplicateValues" dxfId="271" priority="25"/>
  </conditionalFormatting>
  <hyperlinks>
    <hyperlink ref="EB11" r:id="rId1" xr:uid="{83F984E3-D978-43EC-84FF-E58604076A55}"/>
    <hyperlink ref="BO11" r:id="rId2" xr:uid="{0664F520-AFFB-4015-909C-82F89F215F81}"/>
    <hyperlink ref="CN11" r:id="rId3" xr:uid="{ED3D7F07-5AAC-4969-88DF-7777559EC596}"/>
    <hyperlink ref="DH8" r:id="rId4" xr:uid="{88A245F8-FAC8-47BB-818C-83A09D2B5B71}"/>
    <hyperlink ref="BO12" r:id="rId5" xr:uid="{79736A87-4707-410B-8EC1-1A54BFFFF0BE}"/>
    <hyperlink ref="CN12" r:id="rId6" xr:uid="{18578FE2-B99C-45F9-8789-43AF1B5A10AF}"/>
    <hyperlink ref="EB6" r:id="rId7" xr:uid="{F31F2157-B075-4806-AD84-E8524F1A486C}"/>
    <hyperlink ref="EB16" r:id="rId8" xr:uid="{98B3F21C-275B-4383-9C87-DF37CD358E24}"/>
    <hyperlink ref="EB17" r:id="rId9" xr:uid="{2FA960C7-08A6-4462-9007-BCD7D1DCB243}"/>
    <hyperlink ref="BO17" r:id="rId10" xr:uid="{2EE2160A-DCFA-4587-B8C9-806B28A7997E}"/>
    <hyperlink ref="DH9" r:id="rId11" xr:uid="{FF92229E-7C3C-4C75-90FE-A4ABEE664C6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964B-3060-4EC3-A86D-E4C20922D08A}">
  <dimension ref="A1:JH8"/>
  <sheetViews>
    <sheetView workbookViewId="0">
      <selection activeCell="A13" sqref="A13"/>
    </sheetView>
  </sheetViews>
  <sheetFormatPr baseColWidth="10" defaultRowHeight="18" customHeight="1" x14ac:dyDescent="0.25"/>
  <cols>
    <col min="1" max="1" width="11" bestFit="1" customWidth="1"/>
    <col min="2" max="2" width="9.5703125" bestFit="1" customWidth="1"/>
    <col min="3" max="3" width="10" bestFit="1" customWidth="1"/>
    <col min="4" max="4" width="6" bestFit="1" customWidth="1"/>
    <col min="5" max="5" width="9.5703125" bestFit="1" customWidth="1"/>
    <col min="6" max="6" width="6.7109375" bestFit="1" customWidth="1"/>
    <col min="7" max="7" width="6.42578125" bestFit="1" customWidth="1"/>
    <col min="8" max="8" width="6.28515625" bestFit="1" customWidth="1"/>
    <col min="9" max="9" width="8" bestFit="1" customWidth="1"/>
    <col min="10" max="10" width="6.7109375" bestFit="1" customWidth="1"/>
    <col min="11" max="11" width="9.140625" bestFit="1" customWidth="1"/>
    <col min="12" max="12" width="8.7109375" bestFit="1" customWidth="1"/>
    <col min="13" max="13" width="8" bestFit="1" customWidth="1"/>
    <col min="14" max="14" width="10.5703125" bestFit="1" customWidth="1"/>
    <col min="15" max="15" width="10.42578125" bestFit="1" customWidth="1"/>
    <col min="16" max="16" width="7.42578125" bestFit="1" customWidth="1"/>
    <col min="17" max="17" width="6.85546875" bestFit="1" customWidth="1"/>
    <col min="18" max="18" width="10" bestFit="1" customWidth="1"/>
    <col min="20" max="20" width="12.5703125" bestFit="1" customWidth="1"/>
    <col min="21" max="21" width="9.28515625" bestFit="1" customWidth="1"/>
    <col min="22" max="22" width="10.7109375" bestFit="1" customWidth="1"/>
    <col min="23" max="23" width="11.7109375" bestFit="1" customWidth="1"/>
    <col min="24" max="24" width="14.7109375" bestFit="1" customWidth="1"/>
    <col min="25" max="25" width="13" bestFit="1" customWidth="1"/>
    <col min="26" max="26" width="11.5703125" bestFit="1" customWidth="1"/>
    <col min="27" max="27" width="11.140625" bestFit="1" customWidth="1"/>
    <col min="30" max="30" width="7.42578125" bestFit="1" customWidth="1"/>
    <col min="31" max="31" width="15" bestFit="1" customWidth="1"/>
    <col min="33" max="33" width="11" bestFit="1" customWidth="1"/>
    <col min="34" max="34" width="18.85546875" bestFit="1" customWidth="1"/>
    <col min="35" max="35" width="12.140625" bestFit="1" customWidth="1"/>
    <col min="36" max="36" width="40.140625" bestFit="1" customWidth="1"/>
    <col min="38" max="38" width="9.5703125" bestFit="1" customWidth="1"/>
    <col min="39" max="39" width="12.85546875" bestFit="1" customWidth="1"/>
    <col min="40" max="40" width="9.140625" bestFit="1" customWidth="1"/>
    <col min="41" max="41" width="6.5703125" bestFit="1" customWidth="1"/>
    <col min="43" max="43" width="17" bestFit="1" customWidth="1"/>
    <col min="44" max="44" width="9.7109375" bestFit="1" customWidth="1"/>
    <col min="45" max="45" width="10" bestFit="1" customWidth="1"/>
    <col min="46" max="46" width="11.85546875" bestFit="1" customWidth="1"/>
    <col min="47" max="47" width="11.28515625" bestFit="1" customWidth="1"/>
    <col min="48" max="48" width="13" bestFit="1" customWidth="1"/>
    <col min="49" max="49" width="11.85546875" bestFit="1" customWidth="1"/>
    <col min="50" max="50" width="13" bestFit="1" customWidth="1"/>
    <col min="51" max="51" width="7.7109375" bestFit="1" customWidth="1"/>
    <col min="52" max="52" width="11.140625" bestFit="1" customWidth="1"/>
    <col min="53" max="53" width="9.28515625" bestFit="1" customWidth="1"/>
    <col min="54" max="54" width="10.7109375" bestFit="1" customWidth="1"/>
    <col min="55" max="55" width="11" bestFit="1" customWidth="1"/>
    <col min="56" max="56" width="22.140625" bestFit="1" customWidth="1"/>
    <col min="57" max="57" width="12" bestFit="1" customWidth="1"/>
    <col min="58" max="58" width="10.5703125" bestFit="1" customWidth="1"/>
    <col min="59" max="59" width="9.85546875" bestFit="1" customWidth="1"/>
    <col min="60" max="60" width="45.28515625" bestFit="1" customWidth="1"/>
    <col min="61" max="61" width="10.5703125" bestFit="1" customWidth="1"/>
    <col min="62" max="62" width="11.5703125" bestFit="1" customWidth="1"/>
    <col min="63" max="63" width="28.5703125" bestFit="1" customWidth="1"/>
    <col min="64" max="64" width="6.7109375" bestFit="1" customWidth="1"/>
    <col min="65" max="65" width="16.85546875" bestFit="1" customWidth="1"/>
    <col min="66" max="66" width="10.5703125" bestFit="1" customWidth="1"/>
    <col min="67" max="67" width="35.5703125" bestFit="1" customWidth="1"/>
    <col min="68" max="69" width="12.140625" bestFit="1" customWidth="1"/>
    <col min="70" max="70" width="45.28515625" bestFit="1" customWidth="1"/>
    <col min="71" max="71" width="19.5703125" bestFit="1" customWidth="1"/>
    <col min="72" max="72" width="10.85546875" bestFit="1" customWidth="1"/>
    <col min="73" max="73" width="14.7109375" bestFit="1" customWidth="1"/>
    <col min="74" max="75" width="10.7109375" bestFit="1" customWidth="1"/>
    <col min="76" max="76" width="17.5703125" bestFit="1" customWidth="1"/>
    <col min="77" max="77" width="12" bestFit="1" customWidth="1"/>
    <col min="78" max="78" width="9.7109375" bestFit="1" customWidth="1"/>
    <col min="79" max="79" width="9.42578125" bestFit="1" customWidth="1"/>
    <col min="80" max="80" width="10.42578125" bestFit="1" customWidth="1"/>
    <col min="81" max="81" width="8.85546875" bestFit="1" customWidth="1"/>
    <col min="82" max="82" width="7.28515625" bestFit="1" customWidth="1"/>
    <col min="83" max="85" width="15.140625" bestFit="1" customWidth="1"/>
    <col min="86" max="86" width="31.85546875" bestFit="1" customWidth="1"/>
    <col min="87" max="87" width="11.5703125" bestFit="1" customWidth="1"/>
    <col min="88" max="88" width="40.7109375" bestFit="1" customWidth="1"/>
    <col min="89" max="89" width="12.140625" bestFit="1" customWidth="1"/>
    <col min="90" max="90" width="12.7109375" bestFit="1" customWidth="1"/>
    <col min="91" max="91" width="14.140625" bestFit="1" customWidth="1"/>
    <col min="92" max="92" width="36.28515625" bestFit="1" customWidth="1"/>
    <col min="93" max="95" width="15.140625" bestFit="1" customWidth="1"/>
    <col min="96" max="96" width="32.42578125" bestFit="1" customWidth="1"/>
    <col min="97" max="97" width="11.5703125" bestFit="1" customWidth="1"/>
    <col min="98" max="98" width="40.7109375" bestFit="1" customWidth="1"/>
    <col min="99" max="99" width="12.140625" bestFit="1" customWidth="1"/>
    <col min="100" max="100" width="12.7109375" bestFit="1" customWidth="1"/>
    <col min="101" max="101" width="14.140625" bestFit="1" customWidth="1"/>
    <col min="102" max="102" width="25.7109375" bestFit="1" customWidth="1"/>
    <col min="103" max="105" width="15.140625" bestFit="1" customWidth="1"/>
    <col min="106" max="106" width="14" bestFit="1" customWidth="1"/>
    <col min="107" max="107" width="11.5703125" bestFit="1" customWidth="1"/>
    <col min="108" max="108" width="14" bestFit="1" customWidth="1"/>
    <col min="109" max="109" width="12.140625" bestFit="1" customWidth="1"/>
    <col min="110" max="110" width="12.7109375" bestFit="1" customWidth="1"/>
    <col min="111" max="111" width="14.140625" bestFit="1" customWidth="1"/>
    <col min="112" max="112" width="11.140625" bestFit="1" customWidth="1"/>
    <col min="113" max="115" width="15.140625" bestFit="1" customWidth="1"/>
    <col min="116" max="116" width="14" bestFit="1" customWidth="1"/>
    <col min="117" max="117" width="11.5703125" bestFit="1" customWidth="1"/>
    <col min="118" max="118" width="14" bestFit="1" customWidth="1"/>
    <col min="119" max="119" width="12.140625" bestFit="1" customWidth="1"/>
    <col min="120" max="120" width="12.7109375" bestFit="1" customWidth="1"/>
    <col min="121" max="121" width="14.140625" bestFit="1" customWidth="1"/>
    <col min="122" max="122" width="11.140625" bestFit="1" customWidth="1"/>
    <col min="123" max="123" width="15" bestFit="1" customWidth="1"/>
    <col min="124" max="124" width="10" bestFit="1" customWidth="1"/>
    <col min="126" max="126" width="31.85546875" bestFit="1" customWidth="1"/>
    <col min="127" max="127" width="11.28515625" bestFit="1" customWidth="1"/>
    <col min="128" max="128" width="34.85546875" bestFit="1" customWidth="1"/>
    <col min="129" max="129" width="10.5703125" bestFit="1" customWidth="1"/>
    <col min="130" max="130" width="11" bestFit="1" customWidth="1"/>
    <col min="131" max="131" width="9.7109375" bestFit="1" customWidth="1"/>
    <col min="132" max="132" width="36.85546875" bestFit="1" customWidth="1"/>
    <col min="133" max="133" width="15.28515625" bestFit="1" customWidth="1"/>
    <col min="134" max="134" width="16.42578125" bestFit="1" customWidth="1"/>
    <col min="135" max="135" width="11.5703125" bestFit="1" customWidth="1"/>
    <col min="136" max="136" width="31.85546875" bestFit="1" customWidth="1"/>
    <col min="137" max="137" width="13.140625" bestFit="1" customWidth="1"/>
    <col min="138" max="138" width="12.5703125" bestFit="1" customWidth="1"/>
    <col min="139" max="139" width="14.42578125" bestFit="1" customWidth="1"/>
    <col min="140" max="140" width="8" bestFit="1" customWidth="1"/>
    <col min="141" max="141" width="12" bestFit="1" customWidth="1"/>
    <col min="142" max="143" width="9.5703125" bestFit="1" customWidth="1"/>
    <col min="145" max="145" width="12.28515625" bestFit="1" customWidth="1"/>
    <col min="147" max="147" width="10.5703125" bestFit="1" customWidth="1"/>
    <col min="148" max="148" width="15" bestFit="1" customWidth="1"/>
    <col min="150" max="150" width="12.7109375" bestFit="1" customWidth="1"/>
    <col min="151" max="151" width="11.28515625" bestFit="1" customWidth="1"/>
    <col min="152" max="152" width="18.140625" bestFit="1" customWidth="1"/>
    <col min="153" max="153" width="11" bestFit="1" customWidth="1"/>
    <col min="155" max="155" width="13" bestFit="1" customWidth="1"/>
    <col min="156" max="156" width="16.42578125" bestFit="1" customWidth="1"/>
    <col min="157" max="157" width="10.140625" bestFit="1" customWidth="1"/>
    <col min="158" max="158" width="10.42578125" bestFit="1" customWidth="1"/>
    <col min="159" max="159" width="15.140625" bestFit="1" customWidth="1"/>
    <col min="160" max="160" width="16.85546875" bestFit="1" customWidth="1"/>
    <col min="161" max="161" width="9.85546875" bestFit="1" customWidth="1"/>
    <col min="162" max="163" width="10.42578125" bestFit="1" customWidth="1"/>
    <col min="164" max="164" width="9.5703125" bestFit="1" customWidth="1"/>
    <col min="165" max="165" width="10.5703125" bestFit="1" customWidth="1"/>
    <col min="166" max="166" width="15" bestFit="1" customWidth="1"/>
    <col min="168" max="169" width="12.7109375" bestFit="1" customWidth="1"/>
    <col min="170" max="170" width="23.5703125" bestFit="1" customWidth="1"/>
    <col min="171" max="172" width="12.7109375" bestFit="1" customWidth="1"/>
    <col min="173" max="173" width="15.28515625" bestFit="1" customWidth="1"/>
    <col min="174" max="174" width="16.42578125" bestFit="1" customWidth="1"/>
    <col min="175" max="175" width="12.7109375" bestFit="1" customWidth="1"/>
    <col min="176" max="176" width="15.5703125" bestFit="1" customWidth="1"/>
    <col min="177" max="177" width="16.42578125" bestFit="1" customWidth="1"/>
    <col min="178" max="178" width="24.85546875" bestFit="1" customWidth="1"/>
    <col min="179" max="182" width="12.7109375" bestFit="1" customWidth="1"/>
    <col min="183" max="183" width="10.5703125" bestFit="1" customWidth="1"/>
    <col min="184" max="184" width="15" bestFit="1" customWidth="1"/>
    <col min="185" max="186" width="12.7109375" bestFit="1" customWidth="1"/>
    <col min="187" max="187" width="11.28515625" bestFit="1" customWidth="1"/>
    <col min="188" max="188" width="23.5703125" bestFit="1" customWidth="1"/>
    <col min="189" max="190" width="12.7109375" bestFit="1" customWidth="1"/>
    <col min="191" max="191" width="15.28515625" bestFit="1" customWidth="1"/>
    <col min="192" max="192" width="22" bestFit="1" customWidth="1"/>
    <col min="193" max="193" width="12.7109375" bestFit="1" customWidth="1"/>
    <col min="194" max="194" width="15.5703125" bestFit="1" customWidth="1"/>
    <col min="195" max="195" width="16.42578125" bestFit="1" customWidth="1"/>
    <col min="196" max="196" width="24.85546875" bestFit="1" customWidth="1"/>
    <col min="197" max="200" width="12.7109375" bestFit="1" customWidth="1"/>
    <col min="201" max="201" width="10.5703125" bestFit="1" customWidth="1"/>
    <col min="202" max="202" width="15" bestFit="1" customWidth="1"/>
    <col min="203" max="205" width="12.7109375" bestFit="1" customWidth="1"/>
    <col min="206" max="206" width="23.5703125" bestFit="1" customWidth="1"/>
    <col min="207" max="208" width="12.7109375" bestFit="1" customWidth="1"/>
    <col min="209" max="209" width="15.28515625" bestFit="1" customWidth="1"/>
    <col min="210" max="210" width="22" bestFit="1" customWidth="1"/>
    <col min="211" max="211" width="12.7109375" bestFit="1" customWidth="1"/>
    <col min="212" max="212" width="15.5703125" bestFit="1" customWidth="1"/>
    <col min="213" max="213" width="16.42578125" bestFit="1" customWidth="1"/>
    <col min="214" max="214" width="24.85546875" bestFit="1" customWidth="1"/>
    <col min="215" max="218" width="12.7109375" bestFit="1" customWidth="1"/>
    <col min="219" max="219" width="12.85546875" bestFit="1" customWidth="1"/>
    <col min="220" max="220" width="17" bestFit="1" customWidth="1"/>
    <col min="221" max="221" width="12.42578125" bestFit="1" customWidth="1"/>
    <col min="222" max="225" width="12.85546875" bestFit="1" customWidth="1"/>
    <col min="226" max="226" width="10" bestFit="1" customWidth="1"/>
    <col min="227" max="227" width="13.140625" bestFit="1" customWidth="1"/>
    <col min="228" max="228" width="12.140625" bestFit="1" customWidth="1"/>
    <col min="229" max="229" width="5.7109375" bestFit="1" customWidth="1"/>
    <col min="230" max="230" width="6.28515625" bestFit="1" customWidth="1"/>
    <col min="231" max="231" width="10.42578125" bestFit="1" customWidth="1"/>
    <col min="232" max="232" width="9.5703125" bestFit="1" customWidth="1"/>
    <col min="234" max="234" width="20.5703125" bestFit="1" customWidth="1"/>
    <col min="235" max="235" width="8.28515625" bestFit="1" customWidth="1"/>
    <col min="236" max="236" width="20" bestFit="1" customWidth="1"/>
    <col min="237" max="237" width="10.28515625" bestFit="1" customWidth="1"/>
    <col min="238" max="238" width="7.42578125" bestFit="1" customWidth="1"/>
    <col min="239" max="239" width="21.85546875" bestFit="1" customWidth="1"/>
    <col min="240" max="240" width="8.85546875" bestFit="1" customWidth="1"/>
    <col min="241" max="241" width="8" bestFit="1" customWidth="1"/>
    <col min="242" max="242" width="34.5703125" bestFit="1" customWidth="1"/>
    <col min="243" max="243" width="14.42578125" bestFit="1" customWidth="1"/>
    <col min="244" max="244" width="28" bestFit="1" customWidth="1"/>
    <col min="245" max="245" width="8.5703125" bestFit="1" customWidth="1"/>
    <col min="246" max="246" width="18.5703125" bestFit="1" customWidth="1"/>
    <col min="247" max="247" width="7" bestFit="1" customWidth="1"/>
    <col min="248" max="248" width="9.140625" bestFit="1" customWidth="1"/>
    <col min="250" max="250" width="3.5703125" bestFit="1" customWidth="1"/>
    <col min="251" max="251" width="9.5703125" bestFit="1" customWidth="1"/>
    <col min="252" max="252" width="22.7109375" bestFit="1" customWidth="1"/>
    <col min="253" max="253" width="25.28515625" bestFit="1" customWidth="1"/>
    <col min="254" max="257" width="9.7109375" bestFit="1" customWidth="1"/>
    <col min="258" max="258" width="20.5703125" bestFit="1" customWidth="1"/>
    <col min="259" max="259" width="14.42578125" bestFit="1" customWidth="1"/>
    <col min="260" max="260" width="18.7109375" bestFit="1" customWidth="1"/>
    <col min="261" max="261" width="9.140625" bestFit="1" customWidth="1"/>
    <col min="262" max="262" width="3.5703125" bestFit="1" customWidth="1"/>
    <col min="263" max="263" width="14.140625" bestFit="1" customWidth="1"/>
    <col min="264" max="264" width="10.28515625" bestFit="1" customWidth="1"/>
    <col min="265" max="265" width="14" bestFit="1" customWidth="1"/>
    <col min="266" max="266" width="9.42578125" bestFit="1" customWidth="1"/>
    <col min="267" max="267" width="11.140625" bestFit="1" customWidth="1"/>
    <col min="268" max="268" width="5.28515625" bestFit="1" customWidth="1"/>
  </cols>
  <sheetData>
    <row r="1" spans="1:268" s="7" customFormat="1" ht="18" customHeight="1" x14ac:dyDescent="0.25">
      <c r="A1" s="52" t="s">
        <v>26</v>
      </c>
      <c r="B1" s="52" t="s">
        <v>1</v>
      </c>
      <c r="C1" s="52" t="s">
        <v>26</v>
      </c>
      <c r="D1" s="53" t="s">
        <v>2917</v>
      </c>
      <c r="E1" s="52" t="s">
        <v>1</v>
      </c>
      <c r="F1" s="54" t="s">
        <v>2</v>
      </c>
      <c r="G1" s="54" t="s">
        <v>3</v>
      </c>
      <c r="H1" s="54" t="s">
        <v>2423</v>
      </c>
      <c r="I1" s="54" t="s">
        <v>2429</v>
      </c>
      <c r="J1" s="54" t="s">
        <v>4</v>
      </c>
      <c r="K1" s="54" t="s">
        <v>5</v>
      </c>
      <c r="L1" s="54" t="s">
        <v>6</v>
      </c>
      <c r="M1" s="54" t="s">
        <v>7</v>
      </c>
      <c r="N1" s="54" t="s">
        <v>8</v>
      </c>
      <c r="O1" s="54" t="s">
        <v>9</v>
      </c>
      <c r="P1" s="54" t="s">
        <v>10</v>
      </c>
      <c r="Q1" s="54" t="s">
        <v>11</v>
      </c>
      <c r="R1" s="55" t="s">
        <v>2932</v>
      </c>
      <c r="S1" s="55" t="s">
        <v>13</v>
      </c>
      <c r="T1" s="52" t="s">
        <v>14</v>
      </c>
      <c r="U1" s="54" t="s">
        <v>1936</v>
      </c>
      <c r="V1" s="54" t="s">
        <v>15</v>
      </c>
      <c r="W1" s="54" t="s">
        <v>16</v>
      </c>
      <c r="X1" s="52" t="s">
        <v>17</v>
      </c>
      <c r="Y1" s="54" t="s">
        <v>18</v>
      </c>
      <c r="Z1" s="54" t="s">
        <v>19</v>
      </c>
      <c r="AA1" s="54" t="s">
        <v>20</v>
      </c>
      <c r="AB1" s="52" t="s">
        <v>21</v>
      </c>
      <c r="AC1" s="52" t="s">
        <v>22</v>
      </c>
      <c r="AD1" s="54" t="s">
        <v>23</v>
      </c>
      <c r="AE1" s="52" t="s">
        <v>24</v>
      </c>
      <c r="AF1" s="52" t="s">
        <v>25</v>
      </c>
      <c r="AG1" s="52" t="s">
        <v>26</v>
      </c>
      <c r="AH1" s="52" t="s">
        <v>161</v>
      </c>
      <c r="AI1" s="52" t="s">
        <v>162</v>
      </c>
      <c r="AJ1" s="54" t="s">
        <v>163</v>
      </c>
      <c r="AK1" s="56" t="s">
        <v>168</v>
      </c>
      <c r="AL1" s="52" t="s">
        <v>27</v>
      </c>
      <c r="AM1" s="52" t="s">
        <v>169</v>
      </c>
      <c r="AN1" s="52" t="s">
        <v>28</v>
      </c>
      <c r="AO1" s="52" t="s">
        <v>29</v>
      </c>
      <c r="AP1" s="52" t="s">
        <v>30</v>
      </c>
      <c r="AQ1" s="52" t="s">
        <v>31</v>
      </c>
      <c r="AR1" s="52" t="s">
        <v>32</v>
      </c>
      <c r="AS1" s="52" t="s">
        <v>33</v>
      </c>
      <c r="AT1" s="52" t="s">
        <v>34</v>
      </c>
      <c r="AU1" s="52" t="s">
        <v>35</v>
      </c>
      <c r="AV1" s="52" t="s">
        <v>36</v>
      </c>
      <c r="AW1" s="52" t="s">
        <v>37</v>
      </c>
      <c r="AX1" s="52" t="s">
        <v>38</v>
      </c>
      <c r="AY1" s="52" t="s">
        <v>142</v>
      </c>
      <c r="AZ1" s="52" t="s">
        <v>39</v>
      </c>
      <c r="BA1" s="54" t="s">
        <v>40</v>
      </c>
      <c r="BB1" s="54" t="s">
        <v>41</v>
      </c>
      <c r="BC1" s="52" t="s">
        <v>42</v>
      </c>
      <c r="BD1" s="52" t="s">
        <v>186</v>
      </c>
      <c r="BE1" s="52" t="s">
        <v>43</v>
      </c>
      <c r="BF1" s="52" t="s">
        <v>44</v>
      </c>
      <c r="BG1" s="52" t="s">
        <v>45</v>
      </c>
      <c r="BH1" s="52" t="s">
        <v>46</v>
      </c>
      <c r="BI1" s="52" t="s">
        <v>47</v>
      </c>
      <c r="BJ1" s="54" t="s">
        <v>48</v>
      </c>
      <c r="BK1" s="57" t="s">
        <v>49</v>
      </c>
      <c r="BL1" s="57" t="s">
        <v>50</v>
      </c>
      <c r="BM1" s="52" t="s">
        <v>51</v>
      </c>
      <c r="BN1" s="57" t="s">
        <v>52</v>
      </c>
      <c r="BO1" s="52" t="s">
        <v>53</v>
      </c>
      <c r="BP1" s="52" t="s">
        <v>54</v>
      </c>
      <c r="BQ1" s="52" t="s">
        <v>55</v>
      </c>
      <c r="BR1" s="52" t="s">
        <v>56</v>
      </c>
      <c r="BS1" s="52" t="s">
        <v>57</v>
      </c>
      <c r="BT1" s="52" t="s">
        <v>143</v>
      </c>
      <c r="BU1" s="52" t="s">
        <v>144</v>
      </c>
      <c r="BV1" s="52" t="s">
        <v>58</v>
      </c>
      <c r="BW1" s="52" t="s">
        <v>59</v>
      </c>
      <c r="BX1" s="52" t="s">
        <v>206</v>
      </c>
      <c r="BY1" s="52" t="s">
        <v>145</v>
      </c>
      <c r="BZ1" s="57" t="s">
        <v>58</v>
      </c>
      <c r="CA1" s="57" t="s">
        <v>59</v>
      </c>
      <c r="CB1" s="57" t="s">
        <v>2927</v>
      </c>
      <c r="CC1" s="54" t="s">
        <v>60</v>
      </c>
      <c r="CD1" s="54" t="s">
        <v>61</v>
      </c>
      <c r="CE1" s="52" t="s">
        <v>62</v>
      </c>
      <c r="CF1" s="52" t="s">
        <v>211</v>
      </c>
      <c r="CG1" s="52" t="s">
        <v>221</v>
      </c>
      <c r="CH1" s="52" t="s">
        <v>63</v>
      </c>
      <c r="CI1" s="54" t="s">
        <v>64</v>
      </c>
      <c r="CJ1" s="52" t="s">
        <v>210</v>
      </c>
      <c r="CK1" s="52" t="s">
        <v>212</v>
      </c>
      <c r="CL1" s="52" t="s">
        <v>213</v>
      </c>
      <c r="CM1" s="52" t="s">
        <v>214</v>
      </c>
      <c r="CN1" s="52" t="s">
        <v>2694</v>
      </c>
      <c r="CO1" s="52" t="s">
        <v>65</v>
      </c>
      <c r="CP1" s="52" t="s">
        <v>220</v>
      </c>
      <c r="CQ1" s="52" t="s">
        <v>222</v>
      </c>
      <c r="CR1" s="52" t="s">
        <v>66</v>
      </c>
      <c r="CS1" s="54" t="s">
        <v>67</v>
      </c>
      <c r="CT1" s="52" t="s">
        <v>223</v>
      </c>
      <c r="CU1" s="52" t="s">
        <v>224</v>
      </c>
      <c r="CV1" s="52" t="s">
        <v>225</v>
      </c>
      <c r="CW1" s="52" t="s">
        <v>226</v>
      </c>
      <c r="CX1" s="52" t="s">
        <v>227</v>
      </c>
      <c r="CY1" s="52" t="s">
        <v>68</v>
      </c>
      <c r="CZ1" s="52" t="s">
        <v>228</v>
      </c>
      <c r="DA1" s="52" t="s">
        <v>229</v>
      </c>
      <c r="DB1" s="52" t="s">
        <v>69</v>
      </c>
      <c r="DC1" s="54" t="s">
        <v>70</v>
      </c>
      <c r="DD1" s="52" t="s">
        <v>230</v>
      </c>
      <c r="DE1" s="52" t="s">
        <v>231</v>
      </c>
      <c r="DF1" s="52" t="s">
        <v>232</v>
      </c>
      <c r="DG1" s="52" t="s">
        <v>233</v>
      </c>
      <c r="DH1" s="52" t="s">
        <v>234</v>
      </c>
      <c r="DI1" s="52" t="s">
        <v>71</v>
      </c>
      <c r="DJ1" s="52" t="s">
        <v>235</v>
      </c>
      <c r="DK1" s="52" t="s">
        <v>236</v>
      </c>
      <c r="DL1" s="52" t="s">
        <v>72</v>
      </c>
      <c r="DM1" s="54" t="s">
        <v>73</v>
      </c>
      <c r="DN1" s="52" t="s">
        <v>237</v>
      </c>
      <c r="DO1" s="52" t="s">
        <v>238</v>
      </c>
      <c r="DP1" s="52" t="s">
        <v>239</v>
      </c>
      <c r="DQ1" s="52" t="s">
        <v>240</v>
      </c>
      <c r="DR1" s="52" t="s">
        <v>241</v>
      </c>
      <c r="DS1" s="52" t="s">
        <v>74</v>
      </c>
      <c r="DT1" s="52" t="s">
        <v>75</v>
      </c>
      <c r="DU1" s="52" t="s">
        <v>25</v>
      </c>
      <c r="DV1" s="52" t="s">
        <v>146</v>
      </c>
      <c r="DW1" s="52" t="s">
        <v>147</v>
      </c>
      <c r="DX1" s="52" t="s">
        <v>246</v>
      </c>
      <c r="DY1" s="52" t="s">
        <v>247</v>
      </c>
      <c r="DZ1" s="52" t="s">
        <v>248</v>
      </c>
      <c r="EA1" s="52" t="s">
        <v>249</v>
      </c>
      <c r="EB1" s="52" t="s">
        <v>2732</v>
      </c>
      <c r="EC1" s="52" t="s">
        <v>76</v>
      </c>
      <c r="ED1" s="52" t="s">
        <v>77</v>
      </c>
      <c r="EE1" s="54" t="s">
        <v>78</v>
      </c>
      <c r="EF1" s="52" t="s">
        <v>79</v>
      </c>
      <c r="EG1" s="52" t="s">
        <v>80</v>
      </c>
      <c r="EH1" s="52" t="s">
        <v>81</v>
      </c>
      <c r="EI1" s="52" t="s">
        <v>82</v>
      </c>
      <c r="EJ1" s="52" t="s">
        <v>83</v>
      </c>
      <c r="EK1" s="52" t="s">
        <v>84</v>
      </c>
      <c r="EL1" s="52" t="s">
        <v>1833</v>
      </c>
      <c r="EM1" s="58" t="s">
        <v>1834</v>
      </c>
      <c r="EN1" s="54" t="s">
        <v>2418</v>
      </c>
      <c r="EO1" s="54" t="s">
        <v>2419</v>
      </c>
      <c r="EP1" s="54" t="s">
        <v>2420</v>
      </c>
      <c r="EQ1" s="52" t="s">
        <v>86</v>
      </c>
      <c r="ER1" s="52" t="s">
        <v>87</v>
      </c>
      <c r="ES1" s="52" t="s">
        <v>25</v>
      </c>
      <c r="ET1" s="52" t="s">
        <v>88</v>
      </c>
      <c r="EU1" s="52" t="s">
        <v>89</v>
      </c>
      <c r="EV1" s="52" t="s">
        <v>90</v>
      </c>
      <c r="EW1" s="52" t="s">
        <v>91</v>
      </c>
      <c r="EX1" s="52" t="s">
        <v>92</v>
      </c>
      <c r="EY1" s="52" t="s">
        <v>93</v>
      </c>
      <c r="EZ1" s="52" t="s">
        <v>94</v>
      </c>
      <c r="FA1" s="60" t="s">
        <v>148</v>
      </c>
      <c r="FB1" s="52" t="s">
        <v>95</v>
      </c>
      <c r="FC1" s="52" t="s">
        <v>96</v>
      </c>
      <c r="FD1" s="52" t="s">
        <v>97</v>
      </c>
      <c r="FE1" s="52" t="s">
        <v>98</v>
      </c>
      <c r="FF1" s="52" t="s">
        <v>99</v>
      </c>
      <c r="FG1" s="52" t="s">
        <v>100</v>
      </c>
      <c r="FH1" s="52" t="s">
        <v>85</v>
      </c>
      <c r="FI1" s="52" t="s">
        <v>101</v>
      </c>
      <c r="FJ1" s="52" t="s">
        <v>102</v>
      </c>
      <c r="FK1" s="52" t="s">
        <v>25</v>
      </c>
      <c r="FL1" s="52" t="s">
        <v>103</v>
      </c>
      <c r="FM1" s="52" t="s">
        <v>280</v>
      </c>
      <c r="FN1" s="52" t="s">
        <v>281</v>
      </c>
      <c r="FO1" s="59" t="s">
        <v>282</v>
      </c>
      <c r="FP1" s="52" t="s">
        <v>283</v>
      </c>
      <c r="FQ1" s="52" t="s">
        <v>284</v>
      </c>
      <c r="FR1" s="52" t="s">
        <v>285</v>
      </c>
      <c r="FS1" s="60" t="s">
        <v>286</v>
      </c>
      <c r="FT1" s="52" t="s">
        <v>287</v>
      </c>
      <c r="FU1" s="52" t="s">
        <v>288</v>
      </c>
      <c r="FV1" s="52" t="s">
        <v>289</v>
      </c>
      <c r="FW1" s="52" t="s">
        <v>290</v>
      </c>
      <c r="FX1" s="52" t="s">
        <v>291</v>
      </c>
      <c r="FY1" s="52" t="s">
        <v>292</v>
      </c>
      <c r="FZ1" s="52" t="s">
        <v>293</v>
      </c>
      <c r="GA1" s="52" t="s">
        <v>104</v>
      </c>
      <c r="GB1" s="52" t="s">
        <v>105</v>
      </c>
      <c r="GC1" s="52" t="s">
        <v>294</v>
      </c>
      <c r="GD1" s="52" t="s">
        <v>106</v>
      </c>
      <c r="GE1" s="52" t="s">
        <v>107</v>
      </c>
      <c r="GF1" s="52" t="s">
        <v>295</v>
      </c>
      <c r="GG1" s="59" t="s">
        <v>296</v>
      </c>
      <c r="GH1" s="52" t="s">
        <v>297</v>
      </c>
      <c r="GI1" s="52" t="s">
        <v>298</v>
      </c>
      <c r="GJ1" s="52" t="s">
        <v>299</v>
      </c>
      <c r="GK1" s="60" t="s">
        <v>300</v>
      </c>
      <c r="GL1" s="52" t="s">
        <v>301</v>
      </c>
      <c r="GM1" s="52" t="s">
        <v>302</v>
      </c>
      <c r="GN1" s="52" t="s">
        <v>303</v>
      </c>
      <c r="GO1" s="52" t="s">
        <v>304</v>
      </c>
      <c r="GP1" s="52" t="s">
        <v>305</v>
      </c>
      <c r="GQ1" s="52" t="s">
        <v>306</v>
      </c>
      <c r="GR1" s="52" t="s">
        <v>326</v>
      </c>
      <c r="GS1" s="52" t="s">
        <v>327</v>
      </c>
      <c r="GT1" s="52" t="s">
        <v>108</v>
      </c>
      <c r="GU1" s="52" t="s">
        <v>328</v>
      </c>
      <c r="GV1" s="52" t="s">
        <v>109</v>
      </c>
      <c r="GW1" s="52" t="s">
        <v>307</v>
      </c>
      <c r="GX1" s="52" t="s">
        <v>308</v>
      </c>
      <c r="GY1" s="59" t="s">
        <v>309</v>
      </c>
      <c r="GZ1" s="52" t="s">
        <v>310</v>
      </c>
      <c r="HA1" s="52" t="s">
        <v>311</v>
      </c>
      <c r="HB1" s="52" t="s">
        <v>312</v>
      </c>
      <c r="HC1" s="60" t="s">
        <v>313</v>
      </c>
      <c r="HD1" s="52" t="s">
        <v>314</v>
      </c>
      <c r="HE1" s="52" t="s">
        <v>315</v>
      </c>
      <c r="HF1" s="52" t="s">
        <v>316</v>
      </c>
      <c r="HG1" s="52" t="s">
        <v>317</v>
      </c>
      <c r="HH1" s="52" t="s">
        <v>318</v>
      </c>
      <c r="HI1" s="52" t="s">
        <v>319</v>
      </c>
      <c r="HJ1" s="52" t="s">
        <v>329</v>
      </c>
      <c r="HK1" s="52" t="s">
        <v>330</v>
      </c>
      <c r="HL1" s="52" t="s">
        <v>110</v>
      </c>
      <c r="HM1" s="52" t="s">
        <v>111</v>
      </c>
      <c r="HN1" s="52" t="s">
        <v>333</v>
      </c>
      <c r="HO1" s="52" t="s">
        <v>334</v>
      </c>
      <c r="HP1" s="52" t="s">
        <v>338</v>
      </c>
      <c r="HQ1" s="52" t="s">
        <v>339</v>
      </c>
      <c r="HR1" s="52" t="s">
        <v>79</v>
      </c>
      <c r="HS1" s="52" t="s">
        <v>80</v>
      </c>
      <c r="HT1" s="52" t="s">
        <v>343</v>
      </c>
      <c r="HU1" s="52" t="s">
        <v>82</v>
      </c>
      <c r="HV1" s="52" t="s">
        <v>83</v>
      </c>
      <c r="HW1" s="52" t="s">
        <v>112</v>
      </c>
      <c r="HX1" s="52" t="s">
        <v>85</v>
      </c>
      <c r="HY1" s="52" t="s">
        <v>113</v>
      </c>
      <c r="HZ1" s="54" t="s">
        <v>114</v>
      </c>
      <c r="IA1" s="54" t="s">
        <v>115</v>
      </c>
      <c r="IB1" s="54" t="s">
        <v>116</v>
      </c>
      <c r="IC1" s="54" t="s">
        <v>117</v>
      </c>
      <c r="ID1" s="54" t="s">
        <v>118</v>
      </c>
      <c r="IE1" s="54" t="s">
        <v>119</v>
      </c>
      <c r="IF1" s="54" t="s">
        <v>120</v>
      </c>
      <c r="IG1" s="54" t="s">
        <v>121</v>
      </c>
      <c r="IH1" s="54" t="s">
        <v>122</v>
      </c>
      <c r="II1" s="54" t="s">
        <v>123</v>
      </c>
      <c r="IJ1" s="54" t="s">
        <v>124</v>
      </c>
      <c r="IK1" s="54" t="s">
        <v>125</v>
      </c>
      <c r="IL1" s="54" t="s">
        <v>126</v>
      </c>
      <c r="IM1" s="54" t="s">
        <v>127</v>
      </c>
      <c r="IN1" s="54" t="s">
        <v>128</v>
      </c>
      <c r="IO1" s="54" t="s">
        <v>2439</v>
      </c>
      <c r="IP1" s="54" t="s">
        <v>129</v>
      </c>
      <c r="IQ1" s="54" t="s">
        <v>130</v>
      </c>
      <c r="IR1" s="54" t="s">
        <v>131</v>
      </c>
      <c r="IS1" s="54" t="s">
        <v>132</v>
      </c>
      <c r="IT1" s="54" t="s">
        <v>2440</v>
      </c>
      <c r="IU1" s="54" t="s">
        <v>2441</v>
      </c>
      <c r="IV1" s="54" t="s">
        <v>2442</v>
      </c>
      <c r="IW1" s="54" t="s">
        <v>2443</v>
      </c>
      <c r="IX1" s="54" t="s">
        <v>133</v>
      </c>
      <c r="IY1" s="54" t="s">
        <v>134</v>
      </c>
      <c r="IZ1" s="54" t="s">
        <v>135</v>
      </c>
      <c r="JA1" s="54" t="s">
        <v>128</v>
      </c>
      <c r="JB1" s="54" t="s">
        <v>129</v>
      </c>
      <c r="JC1" s="54" t="s">
        <v>2485</v>
      </c>
      <c r="JD1" s="54" t="s">
        <v>136</v>
      </c>
      <c r="JE1" s="54" t="s">
        <v>137</v>
      </c>
      <c r="JF1" s="54" t="s">
        <v>12</v>
      </c>
      <c r="JG1" s="54" t="s">
        <v>138</v>
      </c>
      <c r="JH1" s="61" t="s">
        <v>139</v>
      </c>
    </row>
    <row r="2" spans="1:268" ht="18" customHeight="1" x14ac:dyDescent="0.25">
      <c r="A2" s="186">
        <v>30374189</v>
      </c>
      <c r="B2" s="184">
        <v>979</v>
      </c>
      <c r="T2" s="185" t="s">
        <v>3050</v>
      </c>
      <c r="X2" s="186" t="s">
        <v>2950</v>
      </c>
      <c r="AE2" s="186" t="s">
        <v>362</v>
      </c>
      <c r="AG2" s="186">
        <v>30374189</v>
      </c>
      <c r="AH2" s="186" t="s">
        <v>3391</v>
      </c>
      <c r="AI2" s="187" t="s">
        <v>3392</v>
      </c>
      <c r="AJ2" t="s">
        <v>3404</v>
      </c>
      <c r="AK2" s="188">
        <v>800000</v>
      </c>
      <c r="AP2" s="188">
        <v>800000</v>
      </c>
      <c r="AR2" s="187" t="s">
        <v>2963</v>
      </c>
      <c r="AS2" s="187" t="s">
        <v>429</v>
      </c>
      <c r="AT2" s="189">
        <v>0.08</v>
      </c>
      <c r="AV2" s="190">
        <f t="shared" ref="AV2:AV8" si="0">(AT2*AK2*19%)+(AK2*AT2)</f>
        <v>76160</v>
      </c>
      <c r="BG2" s="186" t="s">
        <v>3120</v>
      </c>
      <c r="BH2" s="186" t="s">
        <v>3411</v>
      </c>
      <c r="BI2" s="186" t="s">
        <v>2432</v>
      </c>
      <c r="BK2" s="186" t="s">
        <v>3418</v>
      </c>
      <c r="BO2" s="186" t="s">
        <v>3423</v>
      </c>
      <c r="BQ2" s="186">
        <v>3116730225</v>
      </c>
      <c r="BR2" s="186" t="s">
        <v>3411</v>
      </c>
      <c r="BS2" s="186" t="s">
        <v>2432</v>
      </c>
      <c r="BU2" s="186">
        <v>12</v>
      </c>
      <c r="BV2" s="191">
        <v>45262</v>
      </c>
      <c r="BW2" s="191">
        <v>45627</v>
      </c>
      <c r="BX2" s="186" t="s">
        <v>3173</v>
      </c>
      <c r="BY2" s="191">
        <v>45628</v>
      </c>
      <c r="CG2" s="186">
        <v>1002879138</v>
      </c>
      <c r="CH2" s="186" t="s">
        <v>3432</v>
      </c>
      <c r="CJ2" s="186" t="s">
        <v>3439</v>
      </c>
      <c r="CK2" s="186" t="s">
        <v>2432</v>
      </c>
      <c r="CL2" s="186">
        <v>3105375149</v>
      </c>
      <c r="CN2" s="186" t="s">
        <v>3446</v>
      </c>
      <c r="CQ2" s="186"/>
      <c r="CR2" s="186"/>
      <c r="CS2" s="186"/>
      <c r="CT2" s="186"/>
      <c r="CU2" s="187"/>
      <c r="CV2" s="186" t="s">
        <v>1288</v>
      </c>
      <c r="CX2" s="186"/>
      <c r="DS2" s="186" t="s">
        <v>362</v>
      </c>
      <c r="DT2" s="186">
        <v>43868311</v>
      </c>
      <c r="DV2" s="186" t="s">
        <v>3458</v>
      </c>
      <c r="DW2" s="189"/>
      <c r="DX2" s="186" t="s">
        <v>3465</v>
      </c>
      <c r="DY2" s="187"/>
      <c r="DZ2" s="192">
        <v>3204241476</v>
      </c>
      <c r="EB2" s="186" t="s">
        <v>3469</v>
      </c>
      <c r="EC2" s="186" t="s">
        <v>1281</v>
      </c>
      <c r="ED2" s="186" t="s">
        <v>2432</v>
      </c>
      <c r="EF2" s="186" t="s">
        <v>3458</v>
      </c>
      <c r="EG2" s="186">
        <v>43868311</v>
      </c>
      <c r="EH2" s="187" t="s">
        <v>1841</v>
      </c>
      <c r="EI2" s="186" t="s">
        <v>1842</v>
      </c>
      <c r="EJ2" s="186" t="s">
        <v>3022</v>
      </c>
      <c r="EK2" s="196">
        <v>61768443121</v>
      </c>
      <c r="EL2" s="186">
        <v>7</v>
      </c>
      <c r="EQ2" s="187"/>
      <c r="ER2" s="187"/>
      <c r="ES2" s="187"/>
      <c r="ET2" s="187"/>
      <c r="EU2" s="189"/>
      <c r="EV2" s="187" t="s">
        <v>3465</v>
      </c>
      <c r="EW2" s="193">
        <v>3204241476</v>
      </c>
      <c r="EX2" s="187"/>
      <c r="EY2" s="187"/>
      <c r="EZ2" s="187"/>
      <c r="HY2" s="187" t="s">
        <v>2436</v>
      </c>
    </row>
    <row r="3" spans="1:268" s="169" customFormat="1" ht="18" customHeight="1" x14ac:dyDescent="0.25">
      <c r="A3" s="197">
        <v>98668276</v>
      </c>
      <c r="B3" s="198">
        <v>1088</v>
      </c>
      <c r="T3" s="199"/>
      <c r="X3" s="197" t="s">
        <v>2950</v>
      </c>
      <c r="AE3" s="197" t="s">
        <v>362</v>
      </c>
      <c r="AG3" s="197">
        <v>98668276</v>
      </c>
      <c r="AH3" s="197" t="s">
        <v>3393</v>
      </c>
      <c r="AI3" s="200" t="s">
        <v>3394</v>
      </c>
      <c r="AJ3" s="169" t="s">
        <v>3405</v>
      </c>
      <c r="AK3" s="201">
        <v>2900000</v>
      </c>
      <c r="AP3" s="201">
        <v>2900000</v>
      </c>
      <c r="AR3" s="200" t="s">
        <v>2963</v>
      </c>
      <c r="AS3" s="200" t="s">
        <v>429</v>
      </c>
      <c r="AT3" s="202">
        <v>0.08</v>
      </c>
      <c r="AV3" s="203">
        <f t="shared" si="0"/>
        <v>276080</v>
      </c>
      <c r="BG3" s="197" t="s">
        <v>3120</v>
      </c>
      <c r="BH3" s="197" t="s">
        <v>3412</v>
      </c>
      <c r="BI3" s="197" t="s">
        <v>2432</v>
      </c>
      <c r="BK3" s="197" t="s">
        <v>3419</v>
      </c>
      <c r="BO3" s="197" t="s">
        <v>3424</v>
      </c>
      <c r="BQ3" s="197">
        <v>3154507382</v>
      </c>
      <c r="BR3" s="197" t="s">
        <v>3412</v>
      </c>
      <c r="BS3" s="197" t="s">
        <v>2432</v>
      </c>
      <c r="BU3" s="197">
        <v>12</v>
      </c>
      <c r="BV3" s="204">
        <v>45458</v>
      </c>
      <c r="BW3" s="204">
        <v>45822</v>
      </c>
      <c r="BX3" s="197" t="s">
        <v>2990</v>
      </c>
      <c r="BY3" s="204">
        <v>45823</v>
      </c>
      <c r="CG3" s="197">
        <v>1035282159</v>
      </c>
      <c r="CH3" s="205" t="s">
        <v>3433</v>
      </c>
      <c r="CJ3" s="197" t="s">
        <v>3440</v>
      </c>
      <c r="CK3" s="197" t="s">
        <v>2432</v>
      </c>
      <c r="CL3" s="197"/>
      <c r="CN3" s="197" t="s">
        <v>3447</v>
      </c>
      <c r="CQ3" s="197"/>
      <c r="CR3" s="197"/>
      <c r="CS3" s="197"/>
      <c r="CT3" s="197"/>
      <c r="CU3" s="200"/>
      <c r="CV3" s="197"/>
      <c r="CX3" s="197"/>
      <c r="DS3" s="197" t="s">
        <v>362</v>
      </c>
      <c r="DT3" s="197">
        <v>42880262</v>
      </c>
      <c r="DV3" s="197" t="s">
        <v>3459</v>
      </c>
      <c r="DW3" s="202"/>
      <c r="DX3" s="197" t="s">
        <v>2661</v>
      </c>
      <c r="DY3" s="200"/>
      <c r="DZ3" s="204">
        <v>19736105108</v>
      </c>
      <c r="EB3" s="197" t="s">
        <v>3470</v>
      </c>
      <c r="EC3" s="197" t="s">
        <v>1281</v>
      </c>
      <c r="ED3" s="197" t="s">
        <v>2432</v>
      </c>
      <c r="EF3" s="197" t="s">
        <v>3459</v>
      </c>
      <c r="EG3" s="197">
        <v>42880262</v>
      </c>
      <c r="EH3" s="200" t="s">
        <v>1841</v>
      </c>
      <c r="EI3" s="197" t="s">
        <v>1842</v>
      </c>
      <c r="EJ3" s="197" t="s">
        <v>3022</v>
      </c>
      <c r="EK3" s="206" t="s">
        <v>3475</v>
      </c>
      <c r="EL3" s="197">
        <v>10</v>
      </c>
      <c r="EQ3" s="200"/>
      <c r="ER3" s="200"/>
      <c r="ES3" s="200"/>
      <c r="ET3" s="200"/>
      <c r="EU3" s="202"/>
      <c r="EV3" s="200" t="s">
        <v>2661</v>
      </c>
      <c r="EW3" s="200"/>
      <c r="EX3" s="200"/>
      <c r="EY3" s="200"/>
      <c r="EZ3" s="200"/>
      <c r="HY3" s="200" t="s">
        <v>2436</v>
      </c>
    </row>
    <row r="4" spans="1:268" ht="18" customHeight="1" x14ac:dyDescent="0.25">
      <c r="A4" s="186">
        <v>1152465478</v>
      </c>
      <c r="B4" s="184">
        <v>1090</v>
      </c>
      <c r="T4" s="185"/>
      <c r="X4" s="186" t="s">
        <v>2950</v>
      </c>
      <c r="AE4" s="186" t="s">
        <v>362</v>
      </c>
      <c r="AG4" s="186">
        <v>1152465478</v>
      </c>
      <c r="AH4" s="186" t="s">
        <v>3395</v>
      </c>
      <c r="AI4" s="187" t="s">
        <v>3396</v>
      </c>
      <c r="AJ4" t="s">
        <v>3406</v>
      </c>
      <c r="AK4" s="188">
        <v>2300000</v>
      </c>
      <c r="AP4" s="188">
        <v>2300000</v>
      </c>
      <c r="AR4" s="187" t="s">
        <v>2963</v>
      </c>
      <c r="AS4" s="187" t="s">
        <v>429</v>
      </c>
      <c r="AT4" s="189">
        <v>0.08</v>
      </c>
      <c r="AV4" s="190">
        <f t="shared" si="0"/>
        <v>218960</v>
      </c>
      <c r="BG4" s="186" t="s">
        <v>3120</v>
      </c>
      <c r="BH4" s="186" t="s">
        <v>3413</v>
      </c>
      <c r="BI4" s="186" t="s">
        <v>2432</v>
      </c>
      <c r="BK4" s="186" t="s">
        <v>3420</v>
      </c>
      <c r="BO4" s="186" t="s">
        <v>3425</v>
      </c>
      <c r="BQ4" s="186">
        <v>3016216353</v>
      </c>
      <c r="BR4" s="186" t="s">
        <v>3430</v>
      </c>
      <c r="BS4" s="186" t="s">
        <v>2432</v>
      </c>
      <c r="BU4" s="186">
        <v>12</v>
      </c>
      <c r="BV4" s="192">
        <v>45466</v>
      </c>
      <c r="BW4" s="192">
        <v>45830</v>
      </c>
      <c r="BX4" s="186" t="s">
        <v>2990</v>
      </c>
      <c r="BY4" s="192">
        <v>45831</v>
      </c>
      <c r="CG4" s="186">
        <v>1090456405</v>
      </c>
      <c r="CH4" s="186" t="s">
        <v>3434</v>
      </c>
      <c r="CJ4" s="195" t="s">
        <v>3441</v>
      </c>
      <c r="CK4" s="186" t="s">
        <v>2432</v>
      </c>
      <c r="CL4" s="186">
        <v>3187725745</v>
      </c>
      <c r="CN4" s="186" t="s">
        <v>3448</v>
      </c>
      <c r="CQ4" s="186">
        <v>27705587</v>
      </c>
      <c r="CR4" s="186" t="s">
        <v>3453</v>
      </c>
      <c r="CS4" s="195"/>
      <c r="CT4" s="195" t="s">
        <v>3441</v>
      </c>
      <c r="CU4" s="187"/>
      <c r="CV4" s="186">
        <v>3187725745</v>
      </c>
      <c r="CX4" s="186" t="s">
        <v>3456</v>
      </c>
      <c r="DS4" s="186" t="s">
        <v>362</v>
      </c>
      <c r="DT4" s="186">
        <v>21555943</v>
      </c>
      <c r="DV4" s="186" t="s">
        <v>3460</v>
      </c>
      <c r="DW4" s="189">
        <v>0.5</v>
      </c>
      <c r="DX4" s="186" t="s">
        <v>3466</v>
      </c>
      <c r="DY4" s="187"/>
      <c r="DZ4" s="186">
        <v>3005958395</v>
      </c>
      <c r="EB4" s="186" t="s">
        <v>3471</v>
      </c>
      <c r="EC4" s="186" t="s">
        <v>1281</v>
      </c>
      <c r="ED4" s="186" t="s">
        <v>2432</v>
      </c>
      <c r="EF4" s="186" t="s">
        <v>3460</v>
      </c>
      <c r="EG4" s="186">
        <v>21555943</v>
      </c>
      <c r="EH4" s="187" t="s">
        <v>1841</v>
      </c>
      <c r="EI4" s="186" t="s">
        <v>1842</v>
      </c>
      <c r="EJ4" s="186" t="s">
        <v>3022</v>
      </c>
      <c r="EK4" s="196" t="s">
        <v>3476</v>
      </c>
      <c r="EL4" s="186">
        <v>10</v>
      </c>
      <c r="EQ4" s="187" t="s">
        <v>3479</v>
      </c>
      <c r="ER4" s="187" t="s">
        <v>362</v>
      </c>
      <c r="ES4" s="187"/>
      <c r="ET4" s="187">
        <v>6113381</v>
      </c>
      <c r="EU4" s="189">
        <v>0.5</v>
      </c>
      <c r="EV4" s="187" t="s">
        <v>3481</v>
      </c>
      <c r="EW4" s="187">
        <v>3115963217</v>
      </c>
      <c r="EX4" s="187" t="s">
        <v>3482</v>
      </c>
      <c r="EY4" s="187"/>
      <c r="EZ4" s="187"/>
      <c r="HY4" s="187" t="s">
        <v>2436</v>
      </c>
    </row>
    <row r="5" spans="1:268" s="169" customFormat="1" ht="18" customHeight="1" x14ac:dyDescent="0.25">
      <c r="A5" s="197">
        <v>8355333</v>
      </c>
      <c r="B5" s="198">
        <v>1097</v>
      </c>
      <c r="T5" s="199"/>
      <c r="X5" s="197" t="s">
        <v>2950</v>
      </c>
      <c r="AE5" s="197" t="s">
        <v>362</v>
      </c>
      <c r="AG5" s="197">
        <v>8355333</v>
      </c>
      <c r="AH5" s="197" t="s">
        <v>3397</v>
      </c>
      <c r="AI5" s="200" t="s">
        <v>3398</v>
      </c>
      <c r="AJ5" s="169" t="s">
        <v>3407</v>
      </c>
      <c r="AK5" s="201">
        <v>1000000</v>
      </c>
      <c r="AP5" s="201">
        <v>1000000</v>
      </c>
      <c r="AR5" s="200" t="s">
        <v>2963</v>
      </c>
      <c r="AS5" s="200" t="s">
        <v>429</v>
      </c>
      <c r="AT5" s="202">
        <v>0.1</v>
      </c>
      <c r="AV5" s="203">
        <f t="shared" si="0"/>
        <v>119000</v>
      </c>
      <c r="BG5" s="197" t="s">
        <v>3120</v>
      </c>
      <c r="BH5" s="197" t="s">
        <v>3414</v>
      </c>
      <c r="BI5" s="197" t="s">
        <v>2432</v>
      </c>
      <c r="BK5" s="197" t="s">
        <v>3155</v>
      </c>
      <c r="BO5" s="197" t="s">
        <v>3426</v>
      </c>
      <c r="BQ5" s="197">
        <v>3008673952</v>
      </c>
      <c r="BR5" s="197" t="s">
        <v>3414</v>
      </c>
      <c r="BS5" s="197" t="s">
        <v>2432</v>
      </c>
      <c r="BU5" s="197">
        <v>12</v>
      </c>
      <c r="BV5" s="204">
        <v>45471</v>
      </c>
      <c r="BW5" s="204">
        <v>45835</v>
      </c>
      <c r="BX5" s="197" t="s">
        <v>2990</v>
      </c>
      <c r="BY5" s="204">
        <v>45836</v>
      </c>
      <c r="CG5" s="197">
        <v>43461830</v>
      </c>
      <c r="CH5" s="197" t="s">
        <v>3435</v>
      </c>
      <c r="CJ5" s="197" t="s">
        <v>3442</v>
      </c>
      <c r="CK5" s="197" t="s">
        <v>2432</v>
      </c>
      <c r="CL5" s="197">
        <v>3206710961</v>
      </c>
      <c r="CN5" s="197" t="s">
        <v>3449</v>
      </c>
      <c r="CQ5" s="197"/>
      <c r="CR5" s="197"/>
      <c r="CS5" s="197"/>
      <c r="CT5" s="197"/>
      <c r="CU5" s="200"/>
      <c r="CV5" s="197"/>
      <c r="CX5" s="197"/>
      <c r="DS5" s="197" t="s">
        <v>362</v>
      </c>
      <c r="DT5" s="197">
        <v>32331283</v>
      </c>
      <c r="DV5" s="197" t="s">
        <v>3461</v>
      </c>
      <c r="DW5" s="202"/>
      <c r="DX5" s="197"/>
      <c r="DY5" s="200"/>
      <c r="DZ5" s="197">
        <v>3052989986</v>
      </c>
      <c r="EB5" s="197" t="s">
        <v>2859</v>
      </c>
      <c r="EC5" s="197" t="s">
        <v>1281</v>
      </c>
      <c r="ED5" s="197"/>
      <c r="EF5" s="197" t="s">
        <v>3477</v>
      </c>
      <c r="EG5" s="197">
        <v>43758971</v>
      </c>
      <c r="EH5" s="200" t="s">
        <v>1841</v>
      </c>
      <c r="EI5" s="197" t="s">
        <v>1842</v>
      </c>
      <c r="EJ5" s="197" t="s">
        <v>3022</v>
      </c>
      <c r="EK5" s="206">
        <v>1797667095</v>
      </c>
      <c r="EL5" s="197">
        <v>10</v>
      </c>
      <c r="EQ5" s="200" t="s">
        <v>3480</v>
      </c>
      <c r="ER5" s="200" t="s">
        <v>362</v>
      </c>
      <c r="ES5" s="200"/>
      <c r="ET5" s="200">
        <v>8347872</v>
      </c>
      <c r="EU5" s="202">
        <v>0.5</v>
      </c>
      <c r="EV5" s="200">
        <v>0</v>
      </c>
      <c r="EW5" s="200">
        <v>3052989986</v>
      </c>
      <c r="EX5" s="200" t="s">
        <v>2859</v>
      </c>
      <c r="EY5" s="200"/>
      <c r="EZ5" s="200"/>
      <c r="HY5" s="200" t="s">
        <v>2436</v>
      </c>
    </row>
    <row r="6" spans="1:268" ht="18" customHeight="1" x14ac:dyDescent="0.25">
      <c r="A6" s="186">
        <v>1037643737</v>
      </c>
      <c r="B6" s="184">
        <v>1102</v>
      </c>
      <c r="T6" s="185"/>
      <c r="X6" s="186" t="s">
        <v>2950</v>
      </c>
      <c r="AE6" s="186" t="s">
        <v>362</v>
      </c>
      <c r="AG6" s="186">
        <v>1037643737</v>
      </c>
      <c r="AH6" s="186" t="s">
        <v>3399</v>
      </c>
      <c r="AI6" s="187" t="s">
        <v>2207</v>
      </c>
      <c r="AJ6" t="s">
        <v>3408</v>
      </c>
      <c r="AK6" s="188">
        <v>2200000</v>
      </c>
      <c r="AP6" s="188">
        <v>2200000</v>
      </c>
      <c r="AR6" s="187" t="s">
        <v>2963</v>
      </c>
      <c r="AS6" s="187" t="s">
        <v>429</v>
      </c>
      <c r="AT6" s="189">
        <v>0.09</v>
      </c>
      <c r="AV6" s="190">
        <f t="shared" si="0"/>
        <v>235620</v>
      </c>
      <c r="BG6" s="186" t="s">
        <v>3120</v>
      </c>
      <c r="BH6" s="186" t="s">
        <v>3415</v>
      </c>
      <c r="BI6" s="186" t="s">
        <v>2432</v>
      </c>
      <c r="BK6" s="186" t="s">
        <v>2975</v>
      </c>
      <c r="BO6" s="186" t="s">
        <v>3427</v>
      </c>
      <c r="BQ6" s="186">
        <v>3106015762</v>
      </c>
      <c r="BR6" s="186" t="s">
        <v>3415</v>
      </c>
      <c r="BS6" s="186" t="s">
        <v>2432</v>
      </c>
      <c r="BU6" s="186">
        <v>12</v>
      </c>
      <c r="BV6" s="192">
        <v>45492</v>
      </c>
      <c r="BW6" s="192">
        <v>45856</v>
      </c>
      <c r="BX6" s="186" t="s">
        <v>2990</v>
      </c>
      <c r="BY6" s="192">
        <v>45857</v>
      </c>
      <c r="CG6" s="186">
        <v>1037653674</v>
      </c>
      <c r="CH6" s="194" t="s">
        <v>3436</v>
      </c>
      <c r="CJ6" s="186" t="s">
        <v>3443</v>
      </c>
      <c r="CK6" s="186" t="s">
        <v>2432</v>
      </c>
      <c r="CL6" s="186">
        <v>3136764731</v>
      </c>
      <c r="CN6" s="186" t="s">
        <v>3450</v>
      </c>
      <c r="CQ6" s="186"/>
      <c r="CR6" s="186"/>
      <c r="CS6" s="186"/>
      <c r="CT6" s="186"/>
      <c r="CU6" s="187"/>
      <c r="CV6" s="186"/>
      <c r="CX6" s="186"/>
      <c r="DS6" s="186" t="s">
        <v>362</v>
      </c>
      <c r="DT6" s="186">
        <v>43731364</v>
      </c>
      <c r="DV6" s="186" t="s">
        <v>3462</v>
      </c>
      <c r="DW6" s="189"/>
      <c r="DX6" s="186" t="s">
        <v>2432</v>
      </c>
      <c r="DY6" s="187"/>
      <c r="DZ6" s="192">
        <v>3137052400</v>
      </c>
      <c r="EB6" s="186" t="s">
        <v>3472</v>
      </c>
      <c r="EC6" s="186" t="s">
        <v>1281</v>
      </c>
      <c r="ED6" s="186" t="s">
        <v>2432</v>
      </c>
      <c r="EF6" s="186" t="s">
        <v>3462</v>
      </c>
      <c r="EG6" s="186">
        <v>43731364</v>
      </c>
      <c r="EH6" s="187" t="s">
        <v>1841</v>
      </c>
      <c r="EI6" s="186" t="s">
        <v>1842</v>
      </c>
      <c r="EJ6" s="186" t="s">
        <v>3022</v>
      </c>
      <c r="EK6" s="196">
        <v>69372000000</v>
      </c>
      <c r="EL6" s="186">
        <v>10</v>
      </c>
      <c r="EQ6" s="187"/>
      <c r="ER6" s="187"/>
      <c r="ES6" s="187"/>
      <c r="ET6" s="187"/>
      <c r="EU6" s="189"/>
      <c r="EV6" s="187" t="s">
        <v>2432</v>
      </c>
      <c r="EW6" s="187"/>
      <c r="EX6" s="187"/>
      <c r="EY6" s="187"/>
      <c r="EZ6" s="187"/>
      <c r="HY6" s="187" t="s">
        <v>2436</v>
      </c>
    </row>
    <row r="7" spans="1:268" ht="18" customHeight="1" x14ac:dyDescent="0.25">
      <c r="A7" s="186">
        <v>1020409314</v>
      </c>
      <c r="B7" s="184">
        <v>1103</v>
      </c>
      <c r="T7" s="185"/>
      <c r="X7" s="186" t="s">
        <v>2950</v>
      </c>
      <c r="AE7" s="186" t="s">
        <v>362</v>
      </c>
      <c r="AG7" s="186">
        <v>1020409314</v>
      </c>
      <c r="AH7" s="186" t="s">
        <v>3400</v>
      </c>
      <c r="AI7" s="187" t="s">
        <v>3401</v>
      </c>
      <c r="AJ7" t="s">
        <v>3409</v>
      </c>
      <c r="AK7" s="188">
        <v>8500000</v>
      </c>
      <c r="AP7" s="188">
        <v>8500000</v>
      </c>
      <c r="AR7" s="187" t="s">
        <v>2963</v>
      </c>
      <c r="AS7" s="187" t="s">
        <v>429</v>
      </c>
      <c r="AT7" s="189">
        <v>0.08</v>
      </c>
      <c r="AV7" s="190">
        <f t="shared" si="0"/>
        <v>809200</v>
      </c>
      <c r="BG7" s="186" t="s">
        <v>3120</v>
      </c>
      <c r="BH7" s="186" t="s">
        <v>3416</v>
      </c>
      <c r="BI7" s="186" t="s">
        <v>2434</v>
      </c>
      <c r="BK7" s="186" t="s">
        <v>3421</v>
      </c>
      <c r="BO7" s="186" t="s">
        <v>3428</v>
      </c>
      <c r="BQ7" s="186">
        <v>3105412810</v>
      </c>
      <c r="BR7" s="186" t="s">
        <v>3416</v>
      </c>
      <c r="BS7" s="186" t="s">
        <v>2434</v>
      </c>
      <c r="BU7" s="186">
        <v>12</v>
      </c>
      <c r="BV7" s="192">
        <v>45505</v>
      </c>
      <c r="BW7" s="192">
        <v>45534</v>
      </c>
      <c r="BX7" s="186" t="s">
        <v>2990</v>
      </c>
      <c r="BY7" s="192">
        <v>45870</v>
      </c>
      <c r="CG7" s="186">
        <v>1020428197</v>
      </c>
      <c r="CH7" s="194" t="s">
        <v>3437</v>
      </c>
      <c r="CJ7" s="186" t="s">
        <v>3444</v>
      </c>
      <c r="CK7" s="186" t="s">
        <v>2432</v>
      </c>
      <c r="CL7" s="186">
        <v>3146789001</v>
      </c>
      <c r="CN7" s="186" t="s">
        <v>3451</v>
      </c>
      <c r="CQ7" s="186">
        <v>43432195</v>
      </c>
      <c r="CR7" s="186" t="s">
        <v>3454</v>
      </c>
      <c r="CS7" s="186"/>
      <c r="CT7" s="186" t="s">
        <v>3455</v>
      </c>
      <c r="CU7" s="187"/>
      <c r="CV7" s="186">
        <v>3175015370</v>
      </c>
      <c r="CX7" s="186" t="s">
        <v>3457</v>
      </c>
      <c r="DS7" s="186" t="s">
        <v>363</v>
      </c>
      <c r="DT7" s="186">
        <v>901722706</v>
      </c>
      <c r="DV7" s="186" t="s">
        <v>3463</v>
      </c>
      <c r="DW7" s="189"/>
      <c r="DX7" s="186" t="s">
        <v>3467</v>
      </c>
      <c r="DY7" s="187"/>
      <c r="DZ7" s="192">
        <v>15148150008</v>
      </c>
      <c r="EB7" s="186" t="s">
        <v>3473</v>
      </c>
      <c r="EC7" s="186" t="s">
        <v>1285</v>
      </c>
      <c r="ED7" s="186" t="s">
        <v>2434</v>
      </c>
      <c r="EF7" s="186" t="s">
        <v>3463</v>
      </c>
      <c r="EG7" s="186">
        <v>901722706</v>
      </c>
      <c r="EH7" s="187" t="s">
        <v>1841</v>
      </c>
      <c r="EI7" s="186" t="s">
        <v>1842</v>
      </c>
      <c r="EJ7" s="186" t="s">
        <v>3022</v>
      </c>
      <c r="EK7" s="196">
        <v>25900000000</v>
      </c>
      <c r="EL7" s="186">
        <v>10</v>
      </c>
      <c r="EQ7" s="187"/>
      <c r="ER7" s="187"/>
      <c r="ES7" s="187"/>
      <c r="ET7" s="187"/>
      <c r="EU7" s="189"/>
      <c r="EV7" s="187" t="s">
        <v>3467</v>
      </c>
      <c r="EW7" s="187"/>
      <c r="EX7" s="187"/>
      <c r="EY7" s="187"/>
      <c r="EZ7" s="187"/>
      <c r="HY7" s="187" t="s">
        <v>2436</v>
      </c>
    </row>
    <row r="8" spans="1:268" s="169" customFormat="1" ht="18" customHeight="1" x14ac:dyDescent="0.25">
      <c r="A8" s="200">
        <v>1037616437</v>
      </c>
      <c r="B8" s="198">
        <v>1108</v>
      </c>
      <c r="T8" s="199"/>
      <c r="X8" s="197" t="s">
        <v>2950</v>
      </c>
      <c r="AE8" s="197" t="s">
        <v>362</v>
      </c>
      <c r="AG8" s="200">
        <v>1037616437</v>
      </c>
      <c r="AH8" s="200" t="s">
        <v>3402</v>
      </c>
      <c r="AI8" s="200" t="s">
        <v>3403</v>
      </c>
      <c r="AJ8" s="169" t="s">
        <v>3410</v>
      </c>
      <c r="AK8" s="201">
        <v>1600000</v>
      </c>
      <c r="AP8" s="201">
        <v>1600000</v>
      </c>
      <c r="AR8" s="200" t="s">
        <v>2963</v>
      </c>
      <c r="AS8" s="200" t="s">
        <v>429</v>
      </c>
      <c r="AT8" s="202">
        <v>0.08</v>
      </c>
      <c r="AV8" s="203">
        <f t="shared" si="0"/>
        <v>152320</v>
      </c>
      <c r="BG8" s="197" t="s">
        <v>3120</v>
      </c>
      <c r="BH8" s="200" t="s">
        <v>3417</v>
      </c>
      <c r="BI8" s="197" t="s">
        <v>2432</v>
      </c>
      <c r="BK8" s="200" t="s">
        <v>3422</v>
      </c>
      <c r="BO8" s="200" t="s">
        <v>3429</v>
      </c>
      <c r="BQ8" s="200">
        <v>3226863837</v>
      </c>
      <c r="BR8" s="200" t="s">
        <v>3431</v>
      </c>
      <c r="BS8" s="197" t="s">
        <v>2432</v>
      </c>
      <c r="BU8" s="200">
        <v>12</v>
      </c>
      <c r="BV8" s="207">
        <v>45510</v>
      </c>
      <c r="BW8" s="208">
        <v>45874</v>
      </c>
      <c r="BX8" s="209" t="s">
        <v>2990</v>
      </c>
      <c r="BY8" s="204">
        <v>45874</v>
      </c>
      <c r="CG8" s="200">
        <v>98625715</v>
      </c>
      <c r="CH8" s="200" t="s">
        <v>3438</v>
      </c>
      <c r="CJ8" s="200" t="s">
        <v>3445</v>
      </c>
      <c r="CK8" s="197" t="s">
        <v>2432</v>
      </c>
      <c r="CL8" s="200">
        <v>3122261931</v>
      </c>
      <c r="CN8" s="200" t="s">
        <v>3452</v>
      </c>
      <c r="CQ8" s="200"/>
      <c r="CR8" s="200"/>
      <c r="CS8" s="200"/>
      <c r="CT8" s="200"/>
      <c r="CU8" s="200"/>
      <c r="CV8" s="200"/>
      <c r="CX8" s="200"/>
      <c r="DS8" s="200" t="s">
        <v>362</v>
      </c>
      <c r="DT8" s="200">
        <v>43724882</v>
      </c>
      <c r="DV8" s="200" t="s">
        <v>3464</v>
      </c>
      <c r="DW8" s="202"/>
      <c r="DX8" s="197" t="s">
        <v>3468</v>
      </c>
      <c r="DY8" s="200"/>
      <c r="DZ8" s="200">
        <v>3108482328</v>
      </c>
      <c r="EB8" s="200" t="s">
        <v>3474</v>
      </c>
      <c r="EC8" s="197" t="s">
        <v>1281</v>
      </c>
      <c r="ED8" s="197" t="s">
        <v>2432</v>
      </c>
      <c r="EF8" s="210" t="s">
        <v>3478</v>
      </c>
      <c r="EG8" s="210">
        <v>43724882</v>
      </c>
      <c r="EH8" s="200" t="s">
        <v>1841</v>
      </c>
      <c r="EI8" s="197" t="s">
        <v>1842</v>
      </c>
      <c r="EJ8" s="200" t="s">
        <v>3022</v>
      </c>
      <c r="EK8" s="200">
        <v>26700015334</v>
      </c>
      <c r="EL8" s="200">
        <v>10</v>
      </c>
      <c r="EQ8" s="200"/>
      <c r="ER8" s="200"/>
      <c r="ES8" s="200"/>
      <c r="ET8" s="200"/>
      <c r="EU8" s="202"/>
      <c r="EV8" s="200"/>
      <c r="EW8" s="200"/>
      <c r="EX8" s="200"/>
      <c r="EY8" s="200"/>
      <c r="EZ8" s="200"/>
      <c r="HY8" s="200" t="s">
        <v>2436</v>
      </c>
    </row>
  </sheetData>
  <conditionalFormatting sqref="A1">
    <cfRule type="duplicateValues" dxfId="270" priority="1"/>
    <cfRule type="duplicateValues" dxfId="269" priority="2"/>
    <cfRule type="duplicateValues" dxfId="268" priority="3"/>
  </conditionalFormatting>
  <conditionalFormatting sqref="B1">
    <cfRule type="duplicateValues" dxfId="267" priority="6"/>
    <cfRule type="duplicateValues" dxfId="266" priority="7" stopIfTrue="1"/>
  </conditionalFormatting>
  <conditionalFormatting sqref="C1">
    <cfRule type="duplicateValues" dxfId="265" priority="66"/>
    <cfRule type="duplicateValues" dxfId="264" priority="65"/>
    <cfRule type="duplicateValues" dxfId="263" priority="64"/>
  </conditionalFormatting>
  <conditionalFormatting sqref="D1">
    <cfRule type="duplicateValues" dxfId="262" priority="60"/>
    <cfRule type="duplicateValues" dxfId="261" priority="59"/>
    <cfRule type="duplicateValues" dxfId="260" priority="58"/>
    <cfRule type="duplicateValues" dxfId="259" priority="57"/>
    <cfRule type="duplicateValues" dxfId="258" priority="56"/>
    <cfRule type="duplicateValues" dxfId="257" priority="55"/>
    <cfRule type="duplicateValues" dxfId="256" priority="54"/>
    <cfRule type="duplicateValues" dxfId="255" priority="63" stopIfTrue="1"/>
    <cfRule type="duplicateValues" dxfId="254" priority="62"/>
    <cfRule type="duplicateValues" dxfId="253" priority="61"/>
  </conditionalFormatting>
  <conditionalFormatting sqref="E1">
    <cfRule type="duplicateValues" dxfId="252" priority="4"/>
  </conditionalFormatting>
  <conditionalFormatting sqref="E1:F1">
    <cfRule type="duplicateValues" dxfId="251" priority="42" stopIfTrue="1"/>
    <cfRule type="duplicateValues" dxfId="250" priority="41"/>
  </conditionalFormatting>
  <conditionalFormatting sqref="F1">
    <cfRule type="duplicateValues" dxfId="249" priority="5"/>
    <cfRule type="duplicateValues" dxfId="248" priority="31"/>
    <cfRule type="duplicateValues" dxfId="247" priority="32"/>
    <cfRule type="duplicateValues" dxfId="246" priority="33"/>
    <cfRule type="duplicateValues" dxfId="245" priority="34"/>
    <cfRule type="duplicateValues" dxfId="244" priority="35"/>
    <cfRule type="duplicateValues" dxfId="243" priority="36"/>
    <cfRule type="duplicateValues" dxfId="242" priority="37"/>
    <cfRule type="duplicateValues" dxfId="241" priority="38"/>
  </conditionalFormatting>
  <conditionalFormatting sqref="G1:I1">
    <cfRule type="duplicateValues" dxfId="240" priority="43"/>
    <cfRule type="duplicateValues" dxfId="239" priority="44"/>
    <cfRule type="duplicateValues" dxfId="238" priority="45"/>
    <cfRule type="duplicateValues" dxfId="237" priority="40"/>
  </conditionalFormatting>
  <conditionalFormatting sqref="J1:K1">
    <cfRule type="duplicateValues" dxfId="236" priority="47" stopIfTrue="1"/>
    <cfRule type="duplicateValues" dxfId="235" priority="46"/>
  </conditionalFormatting>
  <conditionalFormatting sqref="N1 L1">
    <cfRule type="duplicateValues" dxfId="234" priority="51"/>
    <cfRule type="duplicateValues" dxfId="233" priority="52" stopIfTrue="1"/>
  </conditionalFormatting>
  <conditionalFormatting sqref="T1:V1">
    <cfRule type="duplicateValues" dxfId="232" priority="53"/>
  </conditionalFormatting>
  <conditionalFormatting sqref="W1:Y1">
    <cfRule type="duplicateValues" dxfId="231" priority="50"/>
  </conditionalFormatting>
  <conditionalFormatting sqref="AD1:AF1">
    <cfRule type="duplicateValues" dxfId="230" priority="49"/>
    <cfRule type="duplicateValues" dxfId="229" priority="39"/>
    <cfRule type="duplicateValues" dxfId="228" priority="30"/>
    <cfRule type="duplicateValues" dxfId="227" priority="48"/>
  </conditionalFormatting>
  <conditionalFormatting sqref="AG1">
    <cfRule type="duplicateValues" dxfId="226" priority="9"/>
    <cfRule type="duplicateValues" dxfId="225" priority="8"/>
  </conditionalFormatting>
  <conditionalFormatting sqref="FA1">
    <cfRule type="duplicateValues" dxfId="224" priority="10"/>
    <cfRule type="duplicateValues" dxfId="223" priority="11"/>
    <cfRule type="duplicateValues" dxfId="222" priority="12"/>
    <cfRule type="duplicateValues" dxfId="221" priority="13"/>
    <cfRule type="duplicateValues" dxfId="220" priority="14" stopIfTrue="1"/>
  </conditionalFormatting>
  <conditionalFormatting sqref="FS1">
    <cfRule type="duplicateValues" dxfId="219" priority="16"/>
    <cfRule type="duplicateValues" dxfId="218" priority="15"/>
    <cfRule type="duplicateValues" dxfId="217" priority="19" stopIfTrue="1"/>
    <cfRule type="duplicateValues" dxfId="216" priority="18"/>
    <cfRule type="duplicateValues" dxfId="215" priority="17"/>
  </conditionalFormatting>
  <conditionalFormatting sqref="GK1">
    <cfRule type="duplicateValues" dxfId="214" priority="29" stopIfTrue="1"/>
    <cfRule type="duplicateValues" dxfId="213" priority="26"/>
    <cfRule type="duplicateValues" dxfId="212" priority="28"/>
    <cfRule type="duplicateValues" dxfId="211" priority="27"/>
    <cfRule type="duplicateValues" dxfId="210" priority="25"/>
  </conditionalFormatting>
  <conditionalFormatting sqref="HC1">
    <cfRule type="duplicateValues" dxfId="209" priority="24" stopIfTrue="1"/>
    <cfRule type="duplicateValues" dxfId="208" priority="23"/>
    <cfRule type="duplicateValues" dxfId="207" priority="22"/>
    <cfRule type="duplicateValues" dxfId="206" priority="21"/>
    <cfRule type="duplicateValues" dxfId="205" priority="20"/>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40B0-F52D-4AB2-AFE7-B1F8FD43D4F4}">
  <dimension ref="A1:JH99"/>
  <sheetViews>
    <sheetView topLeftCell="S91" workbookViewId="0">
      <selection activeCell="U103" sqref="U103"/>
    </sheetView>
  </sheetViews>
  <sheetFormatPr baseColWidth="10" defaultRowHeight="15" x14ac:dyDescent="0.25"/>
  <cols>
    <col min="2" max="2" width="59.85546875" style="67" bestFit="1" customWidth="1"/>
    <col min="51" max="51" width="12" bestFit="1" customWidth="1"/>
  </cols>
  <sheetData>
    <row r="1" spans="1:264" s="7" customFormat="1" ht="36" customHeight="1" x14ac:dyDescent="0.25">
      <c r="A1" s="2" t="s">
        <v>1</v>
      </c>
      <c r="B1" s="62" t="s">
        <v>2927</v>
      </c>
      <c r="C1" s="3" t="s">
        <v>3</v>
      </c>
      <c r="D1" s="3" t="s">
        <v>4</v>
      </c>
      <c r="E1" s="3" t="s">
        <v>5</v>
      </c>
      <c r="F1" s="3" t="s">
        <v>6</v>
      </c>
      <c r="G1" s="3" t="s">
        <v>7</v>
      </c>
      <c r="H1" s="3" t="s">
        <v>8</v>
      </c>
      <c r="I1" s="3" t="s">
        <v>9</v>
      </c>
      <c r="J1" s="3" t="s">
        <v>10</v>
      </c>
      <c r="K1" s="3" t="s">
        <v>11</v>
      </c>
      <c r="L1" s="4" t="s">
        <v>12</v>
      </c>
      <c r="M1" s="4" t="s">
        <v>13</v>
      </c>
      <c r="N1" s="2" t="s">
        <v>14</v>
      </c>
      <c r="O1" s="3" t="s">
        <v>1936</v>
      </c>
      <c r="P1" s="3" t="s">
        <v>15</v>
      </c>
      <c r="Q1" s="3" t="s">
        <v>16</v>
      </c>
      <c r="R1" s="2" t="s">
        <v>17</v>
      </c>
      <c r="S1" s="3" t="s">
        <v>18</v>
      </c>
      <c r="T1" s="3" t="s">
        <v>19</v>
      </c>
      <c r="U1" s="3" t="s">
        <v>20</v>
      </c>
      <c r="V1" s="2" t="s">
        <v>21</v>
      </c>
      <c r="W1" s="2" t="s">
        <v>22</v>
      </c>
      <c r="X1" s="3" t="s">
        <v>23</v>
      </c>
      <c r="Y1" s="2" t="s">
        <v>24</v>
      </c>
      <c r="Z1" s="2" t="s">
        <v>25</v>
      </c>
      <c r="AA1" s="2" t="s">
        <v>26</v>
      </c>
      <c r="AB1" s="2" t="s">
        <v>161</v>
      </c>
      <c r="AC1" s="2" t="s">
        <v>162</v>
      </c>
      <c r="AD1" s="3" t="s">
        <v>163</v>
      </c>
      <c r="AE1" s="2" t="s">
        <v>168</v>
      </c>
      <c r="AF1" s="2" t="s">
        <v>27</v>
      </c>
      <c r="AG1" s="2" t="s">
        <v>169</v>
      </c>
      <c r="AH1" s="2" t="s">
        <v>28</v>
      </c>
      <c r="AI1" s="2" t="s">
        <v>29</v>
      </c>
      <c r="AJ1" s="2" t="s">
        <v>30</v>
      </c>
      <c r="AK1" s="2" t="s">
        <v>31</v>
      </c>
      <c r="AL1" s="2" t="s">
        <v>32</v>
      </c>
      <c r="AM1" s="2" t="s">
        <v>33</v>
      </c>
      <c r="AN1" s="2" t="s">
        <v>34</v>
      </c>
      <c r="AO1" s="2" t="s">
        <v>35</v>
      </c>
      <c r="AP1" s="2" t="s">
        <v>36</v>
      </c>
      <c r="AQ1" s="2" t="s">
        <v>37</v>
      </c>
      <c r="AR1" s="2" t="s">
        <v>38</v>
      </c>
      <c r="AS1" s="2" t="s">
        <v>142</v>
      </c>
      <c r="AT1" s="2" t="s">
        <v>39</v>
      </c>
      <c r="AU1" s="3" t="s">
        <v>40</v>
      </c>
      <c r="AV1" s="3" t="s">
        <v>41</v>
      </c>
      <c r="AW1" s="2" t="s">
        <v>42</v>
      </c>
      <c r="AX1" s="2" t="s">
        <v>186</v>
      </c>
      <c r="AY1" s="2" t="s">
        <v>43</v>
      </c>
      <c r="AZ1" s="2" t="s">
        <v>44</v>
      </c>
      <c r="BA1" s="2" t="s">
        <v>45</v>
      </c>
      <c r="BB1" s="2" t="s">
        <v>46</v>
      </c>
      <c r="BC1" s="2" t="s">
        <v>47</v>
      </c>
      <c r="BD1" s="3" t="s">
        <v>48</v>
      </c>
      <c r="BE1" s="9" t="s">
        <v>49</v>
      </c>
      <c r="BF1" s="9" t="s">
        <v>50</v>
      </c>
      <c r="BG1" s="2" t="s">
        <v>51</v>
      </c>
      <c r="BH1" s="9" t="s">
        <v>52</v>
      </c>
      <c r="BI1" s="2" t="s">
        <v>53</v>
      </c>
      <c r="BJ1" s="2" t="s">
        <v>54</v>
      </c>
      <c r="BK1" s="2" t="s">
        <v>55</v>
      </c>
      <c r="BL1" s="2" t="s">
        <v>56</v>
      </c>
      <c r="BM1" s="2" t="s">
        <v>57</v>
      </c>
      <c r="BN1" s="2" t="s">
        <v>143</v>
      </c>
      <c r="BO1" s="2" t="s">
        <v>144</v>
      </c>
      <c r="BP1" s="2" t="s">
        <v>58</v>
      </c>
      <c r="BQ1" s="2" t="s">
        <v>59</v>
      </c>
      <c r="BR1" s="2" t="s">
        <v>206</v>
      </c>
      <c r="BS1" s="2" t="s">
        <v>145</v>
      </c>
      <c r="BT1" s="3" t="s">
        <v>60</v>
      </c>
      <c r="BU1" s="3" t="s">
        <v>61</v>
      </c>
      <c r="BV1" s="2" t="s">
        <v>62</v>
      </c>
      <c r="BW1" s="2" t="s">
        <v>211</v>
      </c>
      <c r="BX1" s="2" t="s">
        <v>221</v>
      </c>
      <c r="BY1" s="2" t="s">
        <v>63</v>
      </c>
      <c r="BZ1" s="3" t="s">
        <v>64</v>
      </c>
      <c r="CA1" s="2" t="s">
        <v>210</v>
      </c>
      <c r="CB1" s="2" t="s">
        <v>212</v>
      </c>
      <c r="CC1" s="2" t="s">
        <v>213</v>
      </c>
      <c r="CD1" s="2" t="s">
        <v>214</v>
      </c>
      <c r="CE1" s="2" t="s">
        <v>215</v>
      </c>
      <c r="CF1" s="2" t="s">
        <v>65</v>
      </c>
      <c r="CG1" s="2" t="s">
        <v>220</v>
      </c>
      <c r="CH1" s="2" t="s">
        <v>222</v>
      </c>
      <c r="CI1" s="2" t="s">
        <v>66</v>
      </c>
      <c r="CJ1" s="3" t="s">
        <v>67</v>
      </c>
      <c r="CK1" s="2" t="s">
        <v>223</v>
      </c>
      <c r="CL1" s="2" t="s">
        <v>224</v>
      </c>
      <c r="CM1" s="2" t="s">
        <v>225</v>
      </c>
      <c r="CN1" s="2" t="s">
        <v>226</v>
      </c>
      <c r="CO1" s="2" t="s">
        <v>227</v>
      </c>
      <c r="CP1" s="2" t="s">
        <v>68</v>
      </c>
      <c r="CQ1" s="2" t="s">
        <v>228</v>
      </c>
      <c r="CR1" s="2" t="s">
        <v>229</v>
      </c>
      <c r="CS1" s="2" t="s">
        <v>69</v>
      </c>
      <c r="CT1" s="3" t="s">
        <v>70</v>
      </c>
      <c r="CU1" s="2" t="s">
        <v>230</v>
      </c>
      <c r="CV1" s="2" t="s">
        <v>231</v>
      </c>
      <c r="CW1" s="2" t="s">
        <v>232</v>
      </c>
      <c r="CX1" s="2" t="s">
        <v>233</v>
      </c>
      <c r="CY1" s="2" t="s">
        <v>234</v>
      </c>
      <c r="CZ1" s="2" t="s">
        <v>71</v>
      </c>
      <c r="DA1" s="2" t="s">
        <v>235</v>
      </c>
      <c r="DB1" s="2" t="s">
        <v>236</v>
      </c>
      <c r="DC1" s="2" t="s">
        <v>72</v>
      </c>
      <c r="DD1" s="3" t="s">
        <v>73</v>
      </c>
      <c r="DE1" s="2" t="s">
        <v>237</v>
      </c>
      <c r="DF1" s="2" t="s">
        <v>238</v>
      </c>
      <c r="DG1" s="2" t="s">
        <v>239</v>
      </c>
      <c r="DH1" s="2" t="s">
        <v>240</v>
      </c>
      <c r="DI1" s="2" t="s">
        <v>241</v>
      </c>
      <c r="DJ1" s="2" t="s">
        <v>74</v>
      </c>
      <c r="DK1" s="2" t="s">
        <v>75</v>
      </c>
      <c r="DL1" s="2" t="s">
        <v>25</v>
      </c>
      <c r="DM1" s="2" t="s">
        <v>146</v>
      </c>
      <c r="DN1" s="2" t="s">
        <v>147</v>
      </c>
      <c r="DO1" s="2" t="s">
        <v>246</v>
      </c>
      <c r="DP1" s="2" t="s">
        <v>247</v>
      </c>
      <c r="DQ1" s="2" t="s">
        <v>248</v>
      </c>
      <c r="DR1" s="2" t="s">
        <v>249</v>
      </c>
      <c r="DS1" s="2" t="s">
        <v>250</v>
      </c>
      <c r="DT1" s="2" t="s">
        <v>76</v>
      </c>
      <c r="DU1" s="2" t="s">
        <v>77</v>
      </c>
      <c r="DV1" s="3" t="s">
        <v>78</v>
      </c>
      <c r="DW1" s="2" t="s">
        <v>79</v>
      </c>
      <c r="DX1" s="2" t="s">
        <v>80</v>
      </c>
      <c r="DY1" s="2" t="s">
        <v>81</v>
      </c>
      <c r="DZ1" s="2" t="s">
        <v>82</v>
      </c>
      <c r="EA1" s="2" t="s">
        <v>83</v>
      </c>
      <c r="EB1" s="2" t="s">
        <v>84</v>
      </c>
      <c r="EC1" s="2" t="s">
        <v>1833</v>
      </c>
      <c r="ED1" s="3" t="s">
        <v>1834</v>
      </c>
      <c r="EE1" s="3" t="s">
        <v>2418</v>
      </c>
      <c r="EF1" s="3" t="s">
        <v>2419</v>
      </c>
      <c r="EG1" s="3" t="s">
        <v>2420</v>
      </c>
      <c r="EH1" s="2" t="s">
        <v>86</v>
      </c>
      <c r="EI1" s="2" t="s">
        <v>87</v>
      </c>
      <c r="EJ1" s="2" t="s">
        <v>25</v>
      </c>
      <c r="EK1" s="2" t="s">
        <v>88</v>
      </c>
      <c r="EL1" s="2" t="s">
        <v>89</v>
      </c>
      <c r="EM1" s="2" t="s">
        <v>90</v>
      </c>
      <c r="EN1" s="5" t="s">
        <v>91</v>
      </c>
      <c r="EO1" s="2" t="s">
        <v>92</v>
      </c>
      <c r="EP1" s="2" t="s">
        <v>93</v>
      </c>
      <c r="EQ1" s="2" t="s">
        <v>94</v>
      </c>
      <c r="ER1" s="6" t="s">
        <v>148</v>
      </c>
      <c r="ES1" s="2" t="s">
        <v>95</v>
      </c>
      <c r="ET1" s="2" t="s">
        <v>96</v>
      </c>
      <c r="EU1" s="2" t="s">
        <v>97</v>
      </c>
      <c r="EV1" s="2" t="s">
        <v>98</v>
      </c>
      <c r="EW1" s="2" t="s">
        <v>99</v>
      </c>
      <c r="EX1" s="2" t="s">
        <v>100</v>
      </c>
      <c r="EY1" s="2" t="s">
        <v>85</v>
      </c>
      <c r="EZ1" s="2" t="s">
        <v>101</v>
      </c>
      <c r="FA1" s="2" t="s">
        <v>102</v>
      </c>
      <c r="FB1" s="2" t="s">
        <v>25</v>
      </c>
      <c r="FC1" s="2" t="s">
        <v>103</v>
      </c>
      <c r="FD1" s="2" t="s">
        <v>280</v>
      </c>
      <c r="FE1" s="2" t="s">
        <v>281</v>
      </c>
      <c r="FF1" s="5" t="s">
        <v>282</v>
      </c>
      <c r="FG1" s="2" t="s">
        <v>283</v>
      </c>
      <c r="FH1" s="2" t="s">
        <v>284</v>
      </c>
      <c r="FI1" s="2" t="s">
        <v>285</v>
      </c>
      <c r="FJ1" s="6" t="s">
        <v>286</v>
      </c>
      <c r="FK1" s="2" t="s">
        <v>287</v>
      </c>
      <c r="FL1" s="2" t="s">
        <v>288</v>
      </c>
      <c r="FM1" s="2" t="s">
        <v>289</v>
      </c>
      <c r="FN1" s="2" t="s">
        <v>290</v>
      </c>
      <c r="FO1" s="2" t="s">
        <v>291</v>
      </c>
      <c r="FP1" s="2" t="s">
        <v>292</v>
      </c>
      <c r="FQ1" s="2" t="s">
        <v>293</v>
      </c>
      <c r="FR1" s="2" t="s">
        <v>104</v>
      </c>
      <c r="FS1" s="2" t="s">
        <v>105</v>
      </c>
      <c r="FT1" s="2" t="s">
        <v>294</v>
      </c>
      <c r="FU1" s="2" t="s">
        <v>106</v>
      </c>
      <c r="FV1" s="2" t="s">
        <v>107</v>
      </c>
      <c r="FW1" s="2" t="s">
        <v>295</v>
      </c>
      <c r="FX1" s="5" t="s">
        <v>296</v>
      </c>
      <c r="FY1" s="2" t="s">
        <v>297</v>
      </c>
      <c r="FZ1" s="2" t="s">
        <v>298</v>
      </c>
      <c r="GA1" s="2" t="s">
        <v>299</v>
      </c>
      <c r="GB1" s="6" t="s">
        <v>300</v>
      </c>
      <c r="GC1" s="2" t="s">
        <v>301</v>
      </c>
      <c r="GD1" s="2" t="s">
        <v>302</v>
      </c>
      <c r="GE1" s="2" t="s">
        <v>303</v>
      </c>
      <c r="GF1" s="2" t="s">
        <v>304</v>
      </c>
      <c r="GG1" s="2" t="s">
        <v>305</v>
      </c>
      <c r="GH1" s="2" t="s">
        <v>306</v>
      </c>
      <c r="GI1" s="2" t="s">
        <v>326</v>
      </c>
      <c r="GJ1" s="2" t="s">
        <v>327</v>
      </c>
      <c r="GK1" s="2" t="s">
        <v>108</v>
      </c>
      <c r="GL1" s="2" t="s">
        <v>328</v>
      </c>
      <c r="GM1" s="2" t="s">
        <v>109</v>
      </c>
      <c r="GN1" s="2" t="s">
        <v>307</v>
      </c>
      <c r="GO1" s="2" t="s">
        <v>308</v>
      </c>
      <c r="GP1" s="5" t="s">
        <v>309</v>
      </c>
      <c r="GQ1" s="2" t="s">
        <v>310</v>
      </c>
      <c r="GR1" s="2" t="s">
        <v>311</v>
      </c>
      <c r="GS1" s="2" t="s">
        <v>312</v>
      </c>
      <c r="GT1" s="6" t="s">
        <v>313</v>
      </c>
      <c r="GU1" s="2" t="s">
        <v>314</v>
      </c>
      <c r="GV1" s="2" t="s">
        <v>315</v>
      </c>
      <c r="GW1" s="2" t="s">
        <v>316</v>
      </c>
      <c r="GX1" s="2" t="s">
        <v>317</v>
      </c>
      <c r="GY1" s="2" t="s">
        <v>318</v>
      </c>
      <c r="GZ1" s="2" t="s">
        <v>319</v>
      </c>
      <c r="HA1" s="2" t="s">
        <v>329</v>
      </c>
      <c r="HB1" s="2" t="s">
        <v>330</v>
      </c>
      <c r="HC1" s="2" t="s">
        <v>110</v>
      </c>
      <c r="HD1" s="2" t="s">
        <v>111</v>
      </c>
      <c r="HE1" s="2" t="s">
        <v>333</v>
      </c>
      <c r="HF1" s="2" t="s">
        <v>334</v>
      </c>
      <c r="HG1" s="2" t="s">
        <v>338</v>
      </c>
      <c r="HH1" s="2" t="s">
        <v>339</v>
      </c>
      <c r="HI1" s="2" t="s">
        <v>79</v>
      </c>
      <c r="HJ1" s="2" t="s">
        <v>80</v>
      </c>
      <c r="HK1" s="2" t="s">
        <v>343</v>
      </c>
      <c r="HL1" s="2" t="s">
        <v>82</v>
      </c>
      <c r="HM1" s="2" t="s">
        <v>83</v>
      </c>
      <c r="HN1" s="2" t="s">
        <v>112</v>
      </c>
      <c r="HO1" s="2" t="s">
        <v>85</v>
      </c>
      <c r="HP1" s="2" t="s">
        <v>113</v>
      </c>
      <c r="HQ1" s="3" t="s">
        <v>114</v>
      </c>
      <c r="HR1" s="3" t="s">
        <v>115</v>
      </c>
      <c r="HS1" s="3" t="s">
        <v>116</v>
      </c>
      <c r="HT1" s="3" t="s">
        <v>117</v>
      </c>
      <c r="HU1" s="3" t="s">
        <v>118</v>
      </c>
      <c r="HV1" s="3" t="s">
        <v>119</v>
      </c>
      <c r="HW1" s="3" t="s">
        <v>120</v>
      </c>
      <c r="HX1" s="3" t="s">
        <v>121</v>
      </c>
      <c r="HY1" s="3" t="s">
        <v>122</v>
      </c>
      <c r="HZ1" s="3" t="s">
        <v>123</v>
      </c>
      <c r="IA1" s="3" t="s">
        <v>124</v>
      </c>
      <c r="IB1" s="3" t="s">
        <v>125</v>
      </c>
      <c r="IC1" s="3" t="s">
        <v>126</v>
      </c>
      <c r="ID1" s="3" t="s">
        <v>127</v>
      </c>
      <c r="IE1" s="3" t="s">
        <v>128</v>
      </c>
      <c r="IF1" s="3" t="s">
        <v>320</v>
      </c>
      <c r="IG1" s="3" t="s">
        <v>129</v>
      </c>
      <c r="IH1" s="3" t="s">
        <v>130</v>
      </c>
      <c r="II1" s="3" t="s">
        <v>131</v>
      </c>
      <c r="IJ1" s="3" t="s">
        <v>132</v>
      </c>
      <c r="IK1" s="3" t="s">
        <v>321</v>
      </c>
      <c r="IL1" s="3" t="s">
        <v>322</v>
      </c>
      <c r="IM1" s="3" t="s">
        <v>323</v>
      </c>
      <c r="IN1" s="3" t="s">
        <v>324</v>
      </c>
      <c r="IO1" s="3" t="s">
        <v>133</v>
      </c>
      <c r="IP1" s="3" t="s">
        <v>134</v>
      </c>
      <c r="IQ1" s="3" t="s">
        <v>135</v>
      </c>
      <c r="IR1" s="3" t="s">
        <v>128</v>
      </c>
      <c r="IS1" s="3" t="s">
        <v>129</v>
      </c>
      <c r="IT1" s="3" t="s">
        <v>325</v>
      </c>
      <c r="IU1" s="3" t="s">
        <v>136</v>
      </c>
      <c r="IV1" s="3" t="s">
        <v>137</v>
      </c>
      <c r="IW1" s="3" t="s">
        <v>12</v>
      </c>
      <c r="IX1" s="3" t="s">
        <v>138</v>
      </c>
      <c r="IY1" s="10" t="s">
        <v>139</v>
      </c>
    </row>
    <row r="2" spans="1:264" s="65" customFormat="1" x14ac:dyDescent="0.25">
      <c r="A2" s="66">
        <v>731</v>
      </c>
      <c r="B2" s="66" t="s">
        <v>2912</v>
      </c>
      <c r="C2" s="64"/>
      <c r="D2" s="64"/>
      <c r="E2" s="64">
        <v>209000</v>
      </c>
      <c r="F2" s="64" t="s">
        <v>2431</v>
      </c>
      <c r="G2" s="63" t="s">
        <v>2424</v>
      </c>
      <c r="H2" s="63">
        <v>901114787</v>
      </c>
      <c r="I2" s="63" t="s">
        <v>2868</v>
      </c>
      <c r="J2" s="63">
        <v>0</v>
      </c>
      <c r="K2" s="63">
        <v>0</v>
      </c>
      <c r="L2" s="63"/>
      <c r="M2" s="63"/>
      <c r="N2" s="63"/>
      <c r="O2" s="63"/>
      <c r="P2" s="63"/>
      <c r="Q2" s="66" t="s">
        <v>351</v>
      </c>
      <c r="R2" s="66">
        <v>15</v>
      </c>
      <c r="S2" s="63" t="s">
        <v>355</v>
      </c>
      <c r="T2" s="63">
        <v>10082275</v>
      </c>
      <c r="U2" s="66" t="s">
        <v>356</v>
      </c>
      <c r="V2" s="63" t="s">
        <v>2426</v>
      </c>
      <c r="W2" s="63" t="s">
        <v>2425</v>
      </c>
      <c r="X2" s="63" t="s">
        <v>361</v>
      </c>
      <c r="Y2" s="63"/>
      <c r="Z2" s="63"/>
      <c r="AA2" s="63"/>
      <c r="AB2" s="63" t="s">
        <v>362</v>
      </c>
      <c r="AC2" s="63" t="s">
        <v>1937</v>
      </c>
      <c r="AD2" s="66">
        <v>8356700</v>
      </c>
      <c r="AE2" s="66" t="s">
        <v>1952</v>
      </c>
      <c r="AF2" s="63" t="s">
        <v>1953</v>
      </c>
      <c r="AG2" s="63" t="s">
        <v>2243</v>
      </c>
      <c r="AH2" s="70">
        <v>1979600</v>
      </c>
      <c r="AI2" s="79"/>
      <c r="AJ2" s="63"/>
      <c r="AK2" s="66"/>
      <c r="AL2" s="63"/>
      <c r="AM2" s="69">
        <f>+AH2</f>
        <v>1979600</v>
      </c>
      <c r="AN2" s="63" t="s">
        <v>428</v>
      </c>
      <c r="AO2" s="63" t="s">
        <v>429</v>
      </c>
      <c r="AP2" s="63" t="s">
        <v>2427</v>
      </c>
      <c r="AQ2" s="66">
        <v>10</v>
      </c>
      <c r="AR2" s="63"/>
      <c r="AS2" s="66">
        <v>197960</v>
      </c>
      <c r="AT2" s="63">
        <v>0</v>
      </c>
      <c r="AU2" s="71">
        <v>0</v>
      </c>
      <c r="AV2" s="63">
        <v>1.74</v>
      </c>
      <c r="AW2" s="71">
        <f>AM2*AV2%</f>
        <v>34445.040000000001</v>
      </c>
      <c r="AX2" s="63">
        <f>+AQ2-AV2</f>
        <v>8.26</v>
      </c>
      <c r="AY2" s="71">
        <f>+AM2*AX2%</f>
        <v>163514.96</v>
      </c>
      <c r="AZ2" s="63">
        <v>0</v>
      </c>
      <c r="BA2" s="66" t="s">
        <v>2451</v>
      </c>
      <c r="BB2" s="68">
        <v>1000000</v>
      </c>
      <c r="BC2" s="68">
        <v>0</v>
      </c>
      <c r="BD2" s="66" t="s">
        <v>436</v>
      </c>
      <c r="BE2" s="66" t="s">
        <v>2611</v>
      </c>
      <c r="BF2" s="66" t="s">
        <v>441</v>
      </c>
      <c r="BG2" s="72" t="s">
        <v>2682</v>
      </c>
      <c r="BH2" s="66" t="s">
        <v>640</v>
      </c>
      <c r="BI2" s="63"/>
      <c r="BJ2" s="63"/>
      <c r="BK2" s="63"/>
      <c r="BL2" s="66" t="s">
        <v>678</v>
      </c>
      <c r="BM2" s="66"/>
      <c r="BN2" s="66">
        <v>3106215651</v>
      </c>
      <c r="BO2" s="66" t="s">
        <v>2611</v>
      </c>
      <c r="BP2" s="63" t="s">
        <v>2432</v>
      </c>
      <c r="BQ2" s="66" t="s">
        <v>846</v>
      </c>
      <c r="BR2" s="66">
        <v>12</v>
      </c>
      <c r="BS2" s="75">
        <v>44865</v>
      </c>
      <c r="BT2" s="75">
        <v>45595</v>
      </c>
      <c r="BU2" s="66" t="s">
        <v>2435</v>
      </c>
      <c r="BV2" s="75">
        <v>45595</v>
      </c>
      <c r="BW2" s="73">
        <v>45474</v>
      </c>
      <c r="BX2" s="73">
        <v>45504</v>
      </c>
      <c r="BY2" s="63" t="s">
        <v>362</v>
      </c>
      <c r="BZ2" s="63" t="s">
        <v>1937</v>
      </c>
      <c r="CA2" s="66">
        <v>8064064</v>
      </c>
      <c r="CB2" s="66" t="s">
        <v>897</v>
      </c>
      <c r="CC2" s="72" t="s">
        <v>2682</v>
      </c>
      <c r="CD2" s="66" t="s">
        <v>2611</v>
      </c>
      <c r="CE2" s="66" t="s">
        <v>441</v>
      </c>
      <c r="CF2" s="66">
        <v>3106215651</v>
      </c>
      <c r="CG2" s="63"/>
      <c r="CH2" s="77" t="s">
        <v>2612</v>
      </c>
      <c r="CI2" s="63"/>
      <c r="CJ2" s="63"/>
      <c r="CK2" s="66"/>
      <c r="CL2" s="66"/>
      <c r="CM2" s="63"/>
      <c r="CN2" s="66"/>
      <c r="CO2" s="66"/>
      <c r="CP2" s="63"/>
      <c r="CQ2" s="66"/>
      <c r="CR2" s="66"/>
      <c r="CS2" s="63"/>
      <c r="CT2" s="63"/>
      <c r="CU2" s="63"/>
      <c r="CV2" s="63"/>
      <c r="CW2" s="63"/>
      <c r="CX2" s="63"/>
      <c r="CY2" s="63"/>
      <c r="CZ2" s="63"/>
      <c r="DA2" s="63"/>
      <c r="DB2" s="63"/>
      <c r="DC2" s="63"/>
      <c r="DD2" s="63"/>
      <c r="DE2" s="63"/>
      <c r="DF2" s="63"/>
      <c r="DG2" s="63"/>
      <c r="DH2" s="63"/>
      <c r="DI2" s="63"/>
      <c r="DJ2" s="63"/>
      <c r="DK2" s="63"/>
      <c r="DL2" s="63"/>
      <c r="DM2" s="66" t="s">
        <v>362</v>
      </c>
      <c r="DN2" s="66">
        <v>98765622</v>
      </c>
      <c r="DO2" s="63" t="s">
        <v>1937</v>
      </c>
      <c r="DP2" s="66" t="s">
        <v>1385</v>
      </c>
      <c r="DQ2" s="74">
        <v>1</v>
      </c>
      <c r="DR2" s="66" t="s">
        <v>1386</v>
      </c>
      <c r="DS2" s="66"/>
      <c r="DT2" s="66">
        <v>3128866512</v>
      </c>
      <c r="DU2" s="66"/>
      <c r="DV2" s="66" t="s">
        <v>2786</v>
      </c>
      <c r="DW2" s="66" t="s">
        <v>1285</v>
      </c>
      <c r="DX2" s="66" t="s">
        <v>441</v>
      </c>
      <c r="DY2" s="72" t="s">
        <v>2682</v>
      </c>
      <c r="DZ2" s="66" t="s">
        <v>1713</v>
      </c>
      <c r="EA2" s="63">
        <v>98765622</v>
      </c>
      <c r="EB2" s="63" t="s">
        <v>1841</v>
      </c>
      <c r="EC2" s="66" t="s">
        <v>1666</v>
      </c>
      <c r="ED2" s="66" t="s">
        <v>1667</v>
      </c>
      <c r="EE2" s="66">
        <v>54167109422</v>
      </c>
      <c r="EF2" s="66">
        <v>10</v>
      </c>
      <c r="EG2" s="66" t="s">
        <v>2889</v>
      </c>
      <c r="EH2" s="66"/>
      <c r="EI2" s="66"/>
      <c r="EJ2" s="66"/>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t="s">
        <v>2436</v>
      </c>
      <c r="HT2" s="63" t="s">
        <v>2425</v>
      </c>
      <c r="HU2" s="63" t="s">
        <v>2437</v>
      </c>
      <c r="HV2" s="63" t="s">
        <v>2425</v>
      </c>
      <c r="HW2" s="63" t="s">
        <v>2425</v>
      </c>
      <c r="HX2" s="63" t="s">
        <v>2425</v>
      </c>
      <c r="HY2" s="63" t="s">
        <v>2438</v>
      </c>
      <c r="HZ2" s="63" t="s">
        <v>2425</v>
      </c>
      <c r="IA2" s="63" t="s">
        <v>2425</v>
      </c>
      <c r="IB2" s="63" t="s">
        <v>2425</v>
      </c>
      <c r="IC2" s="63" t="s">
        <v>2425</v>
      </c>
      <c r="ID2" s="63" t="s">
        <v>2437</v>
      </c>
      <c r="IE2" s="63" t="s">
        <v>2437</v>
      </c>
      <c r="IF2" s="63" t="s">
        <v>2437</v>
      </c>
      <c r="IG2" s="63" t="s">
        <v>2437</v>
      </c>
      <c r="IH2" s="63" t="s">
        <v>2425</v>
      </c>
      <c r="II2" s="63" t="s">
        <v>2425</v>
      </c>
      <c r="IJ2" s="63" t="s">
        <v>2437</v>
      </c>
      <c r="IK2" s="63" t="s">
        <v>2425</v>
      </c>
      <c r="IL2" s="63" t="s">
        <v>2425</v>
      </c>
      <c r="IM2" s="63" t="s">
        <v>2425</v>
      </c>
      <c r="IN2" s="63" t="s">
        <v>2425</v>
      </c>
      <c r="IO2" s="63" t="s">
        <v>2437</v>
      </c>
      <c r="IP2" s="63" t="s">
        <v>2437</v>
      </c>
      <c r="IQ2" s="63" t="s">
        <v>2437</v>
      </c>
      <c r="IR2" s="63" t="s">
        <v>2425</v>
      </c>
      <c r="IS2" s="63" t="s">
        <v>2425</v>
      </c>
      <c r="IT2" s="63" t="s">
        <v>2437</v>
      </c>
      <c r="IU2" s="63" t="s">
        <v>2425</v>
      </c>
      <c r="IV2" s="63" t="s">
        <v>2437</v>
      </c>
      <c r="IW2" s="63" t="s">
        <v>2425</v>
      </c>
      <c r="IX2" s="63" t="s">
        <v>2444</v>
      </c>
      <c r="IY2" s="63" t="s">
        <v>2437</v>
      </c>
      <c r="IZ2" s="65" t="s">
        <v>2445</v>
      </c>
    </row>
    <row r="3" spans="1:264" s="65" customFormat="1" x14ac:dyDescent="0.25">
      <c r="A3" s="66">
        <v>1073</v>
      </c>
      <c r="B3" s="66" t="s">
        <v>2912</v>
      </c>
      <c r="C3" s="64"/>
      <c r="D3" s="64"/>
      <c r="E3" s="64">
        <v>209110</v>
      </c>
      <c r="F3" s="64" t="s">
        <v>2430</v>
      </c>
      <c r="G3" s="63" t="s">
        <v>2424</v>
      </c>
      <c r="H3" s="63">
        <v>901114787</v>
      </c>
      <c r="I3" s="63" t="s">
        <v>2868</v>
      </c>
      <c r="J3" s="63">
        <v>0</v>
      </c>
      <c r="K3" s="63">
        <v>0</v>
      </c>
      <c r="L3" s="63"/>
      <c r="M3" s="63"/>
      <c r="N3" s="63"/>
      <c r="O3" s="63"/>
      <c r="P3" s="63"/>
      <c r="Q3" s="66" t="s">
        <v>354</v>
      </c>
      <c r="R3" s="66">
        <v>20</v>
      </c>
      <c r="S3" s="63" t="s">
        <v>355</v>
      </c>
      <c r="T3" s="63">
        <v>10082372</v>
      </c>
      <c r="U3" s="66" t="s">
        <v>356</v>
      </c>
      <c r="V3" s="63" t="s">
        <v>2425</v>
      </c>
      <c r="W3" s="63" t="s">
        <v>2425</v>
      </c>
      <c r="X3" s="63" t="s">
        <v>361</v>
      </c>
      <c r="Y3" s="63"/>
      <c r="Z3" s="63"/>
      <c r="AA3" s="63"/>
      <c r="AB3" s="63" t="s">
        <v>362</v>
      </c>
      <c r="AC3" s="63" t="s">
        <v>1937</v>
      </c>
      <c r="AD3" s="66">
        <v>42869565</v>
      </c>
      <c r="AE3" s="66" t="s">
        <v>2051</v>
      </c>
      <c r="AF3" s="63" t="s">
        <v>2052</v>
      </c>
      <c r="AG3" s="63" t="s">
        <v>2302</v>
      </c>
      <c r="AH3" s="70">
        <v>2800000</v>
      </c>
      <c r="AI3" s="66"/>
      <c r="AJ3" s="63"/>
      <c r="AK3" s="66"/>
      <c r="AL3" s="63"/>
      <c r="AM3" s="69">
        <f>+AH3</f>
        <v>2800000</v>
      </c>
      <c r="AN3" s="63" t="s">
        <v>428</v>
      </c>
      <c r="AO3" s="63" t="s">
        <v>429</v>
      </c>
      <c r="AP3" s="63" t="s">
        <v>2427</v>
      </c>
      <c r="AQ3" s="66">
        <v>10</v>
      </c>
      <c r="AR3" s="63"/>
      <c r="AS3" s="66">
        <v>280000</v>
      </c>
      <c r="AT3" s="63">
        <v>0</v>
      </c>
      <c r="AU3" s="71">
        <v>0</v>
      </c>
      <c r="AV3" s="63">
        <v>1.74</v>
      </c>
      <c r="AW3" s="71">
        <f>AM3*AV3%</f>
        <v>48720</v>
      </c>
      <c r="AX3" s="63">
        <f>+AQ3-AV3</f>
        <v>8.26</v>
      </c>
      <c r="AY3" s="71">
        <f>+AM3*AX3%</f>
        <v>231279.99999999997</v>
      </c>
      <c r="AZ3" s="63">
        <v>0</v>
      </c>
      <c r="BA3" s="66" t="s">
        <v>2451</v>
      </c>
      <c r="BB3" s="68">
        <v>1000000</v>
      </c>
      <c r="BC3" s="68">
        <v>0</v>
      </c>
      <c r="BD3" s="66" t="s">
        <v>436</v>
      </c>
      <c r="BE3" s="66" t="s">
        <v>2573</v>
      </c>
      <c r="BF3" s="66" t="s">
        <v>441</v>
      </c>
      <c r="BG3" s="72" t="s">
        <v>2682</v>
      </c>
      <c r="BH3" s="66" t="s">
        <v>728</v>
      </c>
      <c r="BI3" s="63"/>
      <c r="BJ3" s="63"/>
      <c r="BK3" s="63"/>
      <c r="BL3" s="66" t="s">
        <v>799</v>
      </c>
      <c r="BM3" s="66"/>
      <c r="BN3" s="66">
        <v>3004272814</v>
      </c>
      <c r="BO3" s="66" t="s">
        <v>565</v>
      </c>
      <c r="BP3" s="63" t="s">
        <v>2432</v>
      </c>
      <c r="BQ3" s="66" t="s">
        <v>846</v>
      </c>
      <c r="BR3" s="66">
        <v>12</v>
      </c>
      <c r="BS3" s="75">
        <v>45433</v>
      </c>
      <c r="BT3" s="75">
        <v>45797</v>
      </c>
      <c r="BU3" s="66" t="s">
        <v>2435</v>
      </c>
      <c r="BV3" s="75">
        <v>45797</v>
      </c>
      <c r="BW3" s="73">
        <v>45474</v>
      </c>
      <c r="BX3" s="73">
        <v>45494</v>
      </c>
      <c r="BY3" s="63" t="s">
        <v>362</v>
      </c>
      <c r="BZ3" s="63" t="s">
        <v>1937</v>
      </c>
      <c r="CA3" s="66">
        <v>70567851</v>
      </c>
      <c r="CB3" s="66" t="s">
        <v>990</v>
      </c>
      <c r="CC3" s="72" t="s">
        <v>2682</v>
      </c>
      <c r="CD3" s="66" t="s">
        <v>1153</v>
      </c>
      <c r="CE3" s="66" t="s">
        <v>441</v>
      </c>
      <c r="CF3" s="66">
        <v>3148508368</v>
      </c>
      <c r="CG3" s="63"/>
      <c r="CH3" s="77" t="s">
        <v>2574</v>
      </c>
      <c r="CI3" s="63"/>
      <c r="CJ3" s="63"/>
      <c r="CK3" s="66"/>
      <c r="CL3" s="66"/>
      <c r="CM3" s="63"/>
      <c r="CN3" s="66"/>
      <c r="CO3" s="66"/>
      <c r="CP3" s="63"/>
      <c r="CQ3" s="66"/>
      <c r="CR3" s="66"/>
      <c r="CS3" s="63"/>
      <c r="CT3" s="63"/>
      <c r="CU3" s="63"/>
      <c r="CV3" s="63"/>
      <c r="CW3" s="63"/>
      <c r="CX3" s="63"/>
      <c r="CY3" s="63"/>
      <c r="CZ3" s="63"/>
      <c r="DA3" s="63"/>
      <c r="DB3" s="63"/>
      <c r="DC3" s="63"/>
      <c r="DD3" s="63"/>
      <c r="DE3" s="63"/>
      <c r="DF3" s="63"/>
      <c r="DG3" s="63"/>
      <c r="DH3" s="63"/>
      <c r="DI3" s="63"/>
      <c r="DJ3" s="63"/>
      <c r="DK3" s="63"/>
      <c r="DL3" s="63"/>
      <c r="DM3" s="66" t="s">
        <v>362</v>
      </c>
      <c r="DN3" s="66">
        <v>1030616917</v>
      </c>
      <c r="DO3" s="63" t="s">
        <v>1937</v>
      </c>
      <c r="DP3" s="66" t="s">
        <v>1575</v>
      </c>
      <c r="DQ3" s="74">
        <v>1</v>
      </c>
      <c r="DR3" s="66" t="s">
        <v>1576</v>
      </c>
      <c r="DS3" s="66" t="s">
        <v>1288</v>
      </c>
      <c r="DT3" s="66">
        <v>3158998871</v>
      </c>
      <c r="DU3" s="66"/>
      <c r="DV3" s="66" t="s">
        <v>2832</v>
      </c>
      <c r="DW3" s="66" t="s">
        <v>1281</v>
      </c>
      <c r="DX3" s="66" t="s">
        <v>441</v>
      </c>
      <c r="DY3" s="72" t="s">
        <v>2682</v>
      </c>
      <c r="DZ3" s="66" t="s">
        <v>1795</v>
      </c>
      <c r="EA3" s="63">
        <v>1030616917</v>
      </c>
      <c r="EB3" s="63" t="s">
        <v>1841</v>
      </c>
      <c r="EC3" s="66" t="s">
        <v>1666</v>
      </c>
      <c r="ED3" s="66" t="s">
        <v>1667</v>
      </c>
      <c r="EE3" s="66">
        <v>4587522191</v>
      </c>
      <c r="EF3" s="66">
        <v>1</v>
      </c>
      <c r="EG3" s="66" t="s">
        <v>2888</v>
      </c>
      <c r="EH3" s="66"/>
      <c r="EI3" s="66"/>
      <c r="EJ3" s="66"/>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63"/>
      <c r="GU3" s="63"/>
      <c r="GV3" s="63"/>
      <c r="GW3" s="63"/>
      <c r="GX3" s="63"/>
      <c r="GY3" s="63"/>
      <c r="GZ3" s="63"/>
      <c r="HA3" s="63"/>
      <c r="HB3" s="63"/>
      <c r="HC3" s="63"/>
      <c r="HD3" s="63"/>
      <c r="HE3" s="63"/>
      <c r="HF3" s="63"/>
      <c r="HG3" s="63"/>
      <c r="HH3" s="63"/>
      <c r="HI3" s="63"/>
      <c r="HJ3" s="63"/>
      <c r="HK3" s="63"/>
      <c r="HL3" s="63"/>
      <c r="HM3" s="63"/>
      <c r="HN3" s="63"/>
      <c r="HO3" s="63"/>
      <c r="HP3" s="63"/>
      <c r="HQ3" s="63"/>
      <c r="HR3" s="63"/>
      <c r="HS3" s="63" t="s">
        <v>2436</v>
      </c>
      <c r="HT3" s="63" t="s">
        <v>2425</v>
      </c>
      <c r="HU3" s="63" t="s">
        <v>2437</v>
      </c>
      <c r="HV3" s="63" t="s">
        <v>2425</v>
      </c>
      <c r="HW3" s="63" t="s">
        <v>2425</v>
      </c>
      <c r="HX3" s="63" t="s">
        <v>2425</v>
      </c>
      <c r="HY3" s="63" t="s">
        <v>2438</v>
      </c>
      <c r="HZ3" s="63" t="s">
        <v>2425</v>
      </c>
      <c r="IA3" s="63" t="s">
        <v>2425</v>
      </c>
      <c r="IB3" s="63" t="s">
        <v>2425</v>
      </c>
      <c r="IC3" s="63" t="s">
        <v>2425</v>
      </c>
      <c r="ID3" s="63" t="s">
        <v>2437</v>
      </c>
      <c r="IE3" s="63" t="s">
        <v>2437</v>
      </c>
      <c r="IF3" s="63" t="s">
        <v>2437</v>
      </c>
      <c r="IG3" s="63" t="s">
        <v>2437</v>
      </c>
      <c r="IH3" s="63" t="s">
        <v>2425</v>
      </c>
      <c r="II3" s="63" t="s">
        <v>2425</v>
      </c>
      <c r="IJ3" s="63" t="s">
        <v>2437</v>
      </c>
      <c r="IK3" s="63" t="s">
        <v>2425</v>
      </c>
      <c r="IL3" s="63" t="s">
        <v>2425</v>
      </c>
      <c r="IM3" s="63" t="s">
        <v>2425</v>
      </c>
      <c r="IN3" s="63" t="s">
        <v>2425</v>
      </c>
      <c r="IO3" s="63" t="s">
        <v>2437</v>
      </c>
      <c r="IP3" s="63" t="s">
        <v>2437</v>
      </c>
      <c r="IQ3" s="63" t="s">
        <v>2437</v>
      </c>
      <c r="IR3" s="63" t="s">
        <v>2425</v>
      </c>
      <c r="IS3" s="63" t="s">
        <v>2425</v>
      </c>
      <c r="IT3" s="63" t="s">
        <v>2437</v>
      </c>
      <c r="IU3" s="63" t="s">
        <v>2425</v>
      </c>
      <c r="IV3" s="63" t="s">
        <v>2437</v>
      </c>
      <c r="IW3" s="63" t="s">
        <v>2425</v>
      </c>
      <c r="IX3" s="63" t="s">
        <v>2444</v>
      </c>
      <c r="IY3" s="63" t="s">
        <v>2437</v>
      </c>
      <c r="IZ3" s="65" t="s">
        <v>2445</v>
      </c>
    </row>
    <row r="4" spans="1:264" s="65" customFormat="1" x14ac:dyDescent="0.25">
      <c r="A4" s="63">
        <v>875</v>
      </c>
      <c r="B4" s="63" t="s">
        <v>2914</v>
      </c>
      <c r="C4" s="64"/>
      <c r="D4" s="64"/>
      <c r="E4" s="64">
        <v>209037</v>
      </c>
      <c r="F4" s="64" t="s">
        <v>2430</v>
      </c>
      <c r="G4" s="63" t="s">
        <v>2424</v>
      </c>
      <c r="H4" s="63">
        <v>901114787</v>
      </c>
      <c r="I4" s="63" t="s">
        <v>2868</v>
      </c>
      <c r="J4" s="63">
        <v>0</v>
      </c>
      <c r="K4" s="63" t="s">
        <v>2877</v>
      </c>
      <c r="L4" s="63"/>
      <c r="M4" s="63"/>
      <c r="N4" s="63"/>
      <c r="O4" s="63"/>
      <c r="P4" s="63"/>
      <c r="Q4" s="63" t="s">
        <v>352</v>
      </c>
      <c r="R4" s="66">
        <v>20</v>
      </c>
      <c r="S4" s="63" t="s">
        <v>355</v>
      </c>
      <c r="T4" s="63">
        <v>10082412</v>
      </c>
      <c r="U4" s="63" t="s">
        <v>356</v>
      </c>
      <c r="V4" s="63" t="s">
        <v>2425</v>
      </c>
      <c r="W4" s="63" t="s">
        <v>2425</v>
      </c>
      <c r="X4" s="63" t="s">
        <v>361</v>
      </c>
      <c r="Y4" s="63"/>
      <c r="Z4" s="63"/>
      <c r="AA4" s="63"/>
      <c r="AB4" s="63" t="s">
        <v>362</v>
      </c>
      <c r="AC4" s="63" t="s">
        <v>1937</v>
      </c>
      <c r="AD4" s="63">
        <v>1006509425</v>
      </c>
      <c r="AE4" s="63" t="s">
        <v>2214</v>
      </c>
      <c r="AF4" s="63" t="s">
        <v>2215</v>
      </c>
      <c r="AG4" s="63" t="s">
        <v>2399</v>
      </c>
      <c r="AH4" s="68">
        <v>1450000</v>
      </c>
      <c r="AI4" s="63"/>
      <c r="AJ4" s="63"/>
      <c r="AK4" s="63"/>
      <c r="AL4" s="63"/>
      <c r="AM4" s="69">
        <f>+AH4</f>
        <v>1450000</v>
      </c>
      <c r="AN4" s="63" t="s">
        <v>428</v>
      </c>
      <c r="AO4" s="63" t="s">
        <v>429</v>
      </c>
      <c r="AP4" s="63" t="s">
        <v>2427</v>
      </c>
      <c r="AQ4" s="63">
        <v>8</v>
      </c>
      <c r="AR4" s="63"/>
      <c r="AS4" s="63">
        <v>116000</v>
      </c>
      <c r="AT4" s="63">
        <v>0</v>
      </c>
      <c r="AU4" s="71">
        <v>0</v>
      </c>
      <c r="AV4" s="63">
        <v>1.74</v>
      </c>
      <c r="AW4" s="71">
        <f>AM4*AV4%</f>
        <v>25230</v>
      </c>
      <c r="AX4" s="63">
        <f>+AQ4-AV4</f>
        <v>6.26</v>
      </c>
      <c r="AY4" s="71">
        <f>+AM4*AX4%</f>
        <v>90770</v>
      </c>
      <c r="AZ4" s="63">
        <v>0</v>
      </c>
      <c r="BA4" s="66" t="s">
        <v>2451</v>
      </c>
      <c r="BB4" s="68">
        <v>1000000</v>
      </c>
      <c r="BC4" s="68">
        <v>0</v>
      </c>
      <c r="BD4" s="63" t="s">
        <v>436</v>
      </c>
      <c r="BE4" s="63" t="s">
        <v>600</v>
      </c>
      <c r="BF4" s="63" t="s">
        <v>446</v>
      </c>
      <c r="BG4" s="72" t="s">
        <v>2683</v>
      </c>
      <c r="BH4" s="63" t="s">
        <v>446</v>
      </c>
      <c r="BI4" s="63"/>
      <c r="BJ4" s="63"/>
      <c r="BK4" s="63"/>
      <c r="BL4" s="63" t="s">
        <v>843</v>
      </c>
      <c r="BM4" s="63"/>
      <c r="BN4" s="63">
        <v>3219602168</v>
      </c>
      <c r="BO4" s="63" t="s">
        <v>600</v>
      </c>
      <c r="BP4" s="63" t="s">
        <v>2433</v>
      </c>
      <c r="BQ4" s="63" t="s">
        <v>846</v>
      </c>
      <c r="BR4" s="63">
        <v>12</v>
      </c>
      <c r="BS4" s="73">
        <v>45087</v>
      </c>
      <c r="BT4" s="73">
        <v>45817</v>
      </c>
      <c r="BU4" s="63" t="s">
        <v>2435</v>
      </c>
      <c r="BV4" s="73">
        <v>45817</v>
      </c>
      <c r="BW4" s="73">
        <v>45474</v>
      </c>
      <c r="BX4" s="73">
        <v>45483</v>
      </c>
      <c r="BY4" s="63" t="s">
        <v>362</v>
      </c>
      <c r="BZ4" s="63" t="s">
        <v>1937</v>
      </c>
      <c r="CA4" s="63">
        <v>24602328</v>
      </c>
      <c r="CB4" s="63" t="s">
        <v>1022</v>
      </c>
      <c r="CC4" s="72" t="s">
        <v>2683</v>
      </c>
      <c r="CD4" s="63" t="s">
        <v>1186</v>
      </c>
      <c r="CE4" s="63" t="s">
        <v>446</v>
      </c>
      <c r="CF4" s="63">
        <v>3022866651</v>
      </c>
      <c r="CG4" s="63"/>
      <c r="CH4" s="77" t="s">
        <v>2722</v>
      </c>
      <c r="CI4" s="63" t="s">
        <v>362</v>
      </c>
      <c r="CJ4" s="63" t="s">
        <v>1937</v>
      </c>
      <c r="CK4" s="63">
        <v>96332927</v>
      </c>
      <c r="CL4" s="63" t="s">
        <v>1224</v>
      </c>
      <c r="CM4" s="72" t="s">
        <v>2683</v>
      </c>
      <c r="CN4" s="63" t="s">
        <v>1276</v>
      </c>
      <c r="CO4" s="63" t="s">
        <v>446</v>
      </c>
      <c r="CP4" s="63">
        <v>3212584215</v>
      </c>
      <c r="CQ4" s="63"/>
      <c r="CR4" s="63" t="s">
        <v>1277</v>
      </c>
      <c r="CS4" s="63"/>
      <c r="CT4" s="63"/>
      <c r="CU4" s="63"/>
      <c r="CV4" s="63"/>
      <c r="CW4" s="63"/>
      <c r="CX4" s="63"/>
      <c r="CY4" s="63"/>
      <c r="CZ4" s="63"/>
      <c r="DA4" s="63"/>
      <c r="DB4" s="63"/>
      <c r="DC4" s="63"/>
      <c r="DD4" s="63"/>
      <c r="DE4" s="63"/>
      <c r="DF4" s="63"/>
      <c r="DG4" s="63"/>
      <c r="DH4" s="63"/>
      <c r="DI4" s="63"/>
      <c r="DJ4" s="63"/>
      <c r="DK4" s="63"/>
      <c r="DL4" s="63"/>
      <c r="DM4" s="66" t="s">
        <v>362</v>
      </c>
      <c r="DN4" s="63">
        <v>32335458</v>
      </c>
      <c r="DO4" s="63" t="s">
        <v>1937</v>
      </c>
      <c r="DP4" s="63" t="s">
        <v>1659</v>
      </c>
      <c r="DQ4" s="74">
        <v>1</v>
      </c>
      <c r="DR4" s="63" t="s">
        <v>1660</v>
      </c>
      <c r="DS4" s="63"/>
      <c r="DT4" s="63">
        <v>3012419602</v>
      </c>
      <c r="DU4" s="63"/>
      <c r="DV4" s="63" t="s">
        <v>2752</v>
      </c>
      <c r="DW4" s="63" t="s">
        <v>1281</v>
      </c>
      <c r="DX4" s="63" t="s">
        <v>441</v>
      </c>
      <c r="DY4" s="72" t="s">
        <v>2682</v>
      </c>
      <c r="DZ4" s="63" t="s">
        <v>1830</v>
      </c>
      <c r="EA4" s="63">
        <v>32335458</v>
      </c>
      <c r="EB4" s="63" t="s">
        <v>1841</v>
      </c>
      <c r="EC4" s="63" t="s">
        <v>1666</v>
      </c>
      <c r="ED4" s="63" t="s">
        <v>1667</v>
      </c>
      <c r="EE4" s="63">
        <v>10058057328</v>
      </c>
      <c r="EF4" s="63">
        <v>19</v>
      </c>
      <c r="EG4" s="66" t="s">
        <v>2886</v>
      </c>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c r="GI4" s="63"/>
      <c r="GJ4" s="63"/>
      <c r="GK4" s="63"/>
      <c r="GL4" s="63"/>
      <c r="GM4" s="63"/>
      <c r="GN4" s="63"/>
      <c r="GO4" s="63"/>
      <c r="GP4" s="63"/>
      <c r="GQ4" s="63"/>
      <c r="GR4" s="63"/>
      <c r="GS4" s="63"/>
      <c r="GT4" s="63"/>
      <c r="GU4" s="63"/>
      <c r="GV4" s="63"/>
      <c r="GW4" s="63"/>
      <c r="GX4" s="63"/>
      <c r="GY4" s="63"/>
      <c r="GZ4" s="63"/>
      <c r="HA4" s="63"/>
      <c r="HB4" s="63"/>
      <c r="HC4" s="63"/>
      <c r="HD4" s="63"/>
      <c r="HE4" s="63"/>
      <c r="HF4" s="63"/>
      <c r="HG4" s="63"/>
      <c r="HH4" s="63"/>
      <c r="HI4" s="63"/>
      <c r="HJ4" s="63"/>
      <c r="HK4" s="63"/>
      <c r="HL4" s="63"/>
      <c r="HM4" s="63"/>
      <c r="HN4" s="63"/>
      <c r="HO4" s="63"/>
      <c r="HP4" s="63"/>
      <c r="HQ4" s="63"/>
      <c r="HR4" s="63"/>
      <c r="HS4" s="63" t="s">
        <v>2436</v>
      </c>
      <c r="HT4" s="63" t="s">
        <v>2425</v>
      </c>
      <c r="HU4" s="63" t="s">
        <v>2437</v>
      </c>
      <c r="HV4" s="63" t="s">
        <v>2425</v>
      </c>
      <c r="HW4" s="63" t="s">
        <v>2425</v>
      </c>
      <c r="HX4" s="63" t="s">
        <v>2425</v>
      </c>
      <c r="HY4" s="63" t="s">
        <v>2438</v>
      </c>
      <c r="HZ4" s="63" t="s">
        <v>2425</v>
      </c>
      <c r="IA4" s="63" t="s">
        <v>2425</v>
      </c>
      <c r="IB4" s="63" t="s">
        <v>2425</v>
      </c>
      <c r="IC4" s="63" t="s">
        <v>2425</v>
      </c>
      <c r="ID4" s="63" t="s">
        <v>2437</v>
      </c>
      <c r="IE4" s="63" t="s">
        <v>2437</v>
      </c>
      <c r="IF4" s="63" t="s">
        <v>2437</v>
      </c>
      <c r="IG4" s="63" t="s">
        <v>2437</v>
      </c>
      <c r="IH4" s="63" t="s">
        <v>2425</v>
      </c>
      <c r="II4" s="63" t="s">
        <v>2425</v>
      </c>
      <c r="IJ4" s="63" t="s">
        <v>2437</v>
      </c>
      <c r="IK4" s="63" t="s">
        <v>2425</v>
      </c>
      <c r="IL4" s="63" t="s">
        <v>2425</v>
      </c>
      <c r="IM4" s="63" t="s">
        <v>2425</v>
      </c>
      <c r="IN4" s="63" t="s">
        <v>2425</v>
      </c>
      <c r="IO4" s="63" t="s">
        <v>2425</v>
      </c>
      <c r="IP4" s="63" t="s">
        <v>2437</v>
      </c>
      <c r="IQ4" s="63" t="s">
        <v>2437</v>
      </c>
      <c r="IR4" s="63" t="s">
        <v>2425</v>
      </c>
      <c r="IS4" s="63" t="s">
        <v>2425</v>
      </c>
      <c r="IT4" s="63" t="s">
        <v>2437</v>
      </c>
      <c r="IU4" s="63" t="s">
        <v>2425</v>
      </c>
      <c r="IV4" s="63" t="s">
        <v>2425</v>
      </c>
      <c r="IW4" s="63" t="s">
        <v>2425</v>
      </c>
      <c r="IX4" s="63" t="s">
        <v>2444</v>
      </c>
      <c r="IY4" s="63" t="s">
        <v>2437</v>
      </c>
      <c r="IZ4" s="65" t="s">
        <v>2445</v>
      </c>
    </row>
    <row r="5" spans="1:264" s="65" customFormat="1" ht="60" x14ac:dyDescent="0.25">
      <c r="A5" s="89">
        <v>960</v>
      </c>
      <c r="B5" s="17" t="s">
        <v>3048</v>
      </c>
      <c r="C5" s="17"/>
      <c r="D5" s="89">
        <v>960</v>
      </c>
      <c r="E5" s="100"/>
      <c r="F5" s="100"/>
      <c r="G5" s="17"/>
      <c r="H5" s="17" t="s">
        <v>2430</v>
      </c>
      <c r="I5" s="17" t="s">
        <v>3031</v>
      </c>
      <c r="J5" s="17">
        <v>901114787</v>
      </c>
      <c r="K5" s="17" t="s">
        <v>2868</v>
      </c>
      <c r="L5" s="17"/>
      <c r="M5" s="17"/>
      <c r="N5" s="17" t="s">
        <v>2479</v>
      </c>
      <c r="O5" s="17" t="s">
        <v>2479</v>
      </c>
      <c r="P5" s="17" t="s">
        <v>2479</v>
      </c>
      <c r="Q5" s="17"/>
      <c r="R5" s="17"/>
      <c r="S5" s="89" t="s">
        <v>354</v>
      </c>
      <c r="T5" s="17">
        <v>20</v>
      </c>
      <c r="U5" s="17" t="s">
        <v>355</v>
      </c>
      <c r="V5" s="17">
        <v>10083670</v>
      </c>
      <c r="W5" s="89" t="s">
        <v>2950</v>
      </c>
      <c r="X5" s="17" t="s">
        <v>2425</v>
      </c>
      <c r="Y5" s="17" t="s">
        <v>2425</v>
      </c>
      <c r="Z5" s="101">
        <v>45536</v>
      </c>
      <c r="AA5" s="17"/>
      <c r="AB5" s="17"/>
      <c r="AC5" s="17"/>
      <c r="AD5" s="89" t="s">
        <v>362</v>
      </c>
      <c r="AE5" s="17" t="s">
        <v>1937</v>
      </c>
      <c r="AF5" s="89">
        <v>21526145</v>
      </c>
      <c r="AG5" s="89" t="s">
        <v>2958</v>
      </c>
      <c r="AH5" s="89" t="s">
        <v>1984</v>
      </c>
      <c r="AI5" s="17" t="s">
        <v>3035</v>
      </c>
      <c r="AJ5" s="90">
        <v>2600000</v>
      </c>
      <c r="AK5" s="89"/>
      <c r="AL5" s="89"/>
      <c r="AM5" s="89"/>
      <c r="AN5" s="89"/>
      <c r="AO5" s="102">
        <f>+AJ5</f>
        <v>2600000</v>
      </c>
      <c r="AP5" s="114" t="s">
        <v>428</v>
      </c>
      <c r="AQ5" s="89" t="s">
        <v>2963</v>
      </c>
      <c r="AR5" s="89" t="s">
        <v>429</v>
      </c>
      <c r="AS5" s="91">
        <v>0.1</v>
      </c>
      <c r="AT5" s="17"/>
      <c r="AU5" s="17">
        <f>+AJ5*AS5</f>
        <v>260000</v>
      </c>
      <c r="AV5" s="17"/>
      <c r="AW5" s="17"/>
      <c r="AX5" s="105">
        <v>1.7399999999999999E-2</v>
      </c>
      <c r="AY5" s="17"/>
      <c r="AZ5" s="105">
        <f>+AS5-AX5</f>
        <v>8.2600000000000007E-2</v>
      </c>
      <c r="BA5" s="17">
        <f>+AO5*AZ5</f>
        <v>214760.00000000003</v>
      </c>
      <c r="BB5" s="106">
        <v>0</v>
      </c>
      <c r="BC5" s="106" t="s">
        <v>2444</v>
      </c>
      <c r="BD5" s="106">
        <v>0</v>
      </c>
      <c r="BE5" s="106">
        <v>0</v>
      </c>
      <c r="BF5" s="89" t="s">
        <v>2968</v>
      </c>
      <c r="BG5" s="89" t="s">
        <v>528</v>
      </c>
      <c r="BH5" s="90" t="s">
        <v>441</v>
      </c>
      <c r="BI5" s="107" t="s">
        <v>2682</v>
      </c>
      <c r="BJ5" s="89" t="s">
        <v>679</v>
      </c>
      <c r="BK5" s="17"/>
      <c r="BL5" s="17"/>
      <c r="BM5" s="124" t="s">
        <v>2984</v>
      </c>
      <c r="BN5" s="89" t="s">
        <v>744</v>
      </c>
      <c r="BO5" s="17"/>
      <c r="BP5" s="89">
        <v>3006786228</v>
      </c>
      <c r="BQ5" s="89" t="s">
        <v>528</v>
      </c>
      <c r="BR5" s="90" t="s">
        <v>441</v>
      </c>
      <c r="BS5" s="17" t="s">
        <v>1281</v>
      </c>
      <c r="BT5" s="89">
        <v>6</v>
      </c>
      <c r="BU5" s="92">
        <v>45255</v>
      </c>
      <c r="BV5" s="92">
        <v>45620</v>
      </c>
      <c r="BW5" s="125" t="s">
        <v>3037</v>
      </c>
      <c r="BX5" s="92">
        <v>45620</v>
      </c>
      <c r="BY5" s="17"/>
      <c r="BZ5" s="17"/>
      <c r="CA5" s="17"/>
      <c r="CB5" s="111">
        <v>45536</v>
      </c>
      <c r="CC5" s="111">
        <v>45560</v>
      </c>
      <c r="CD5" s="89" t="s">
        <v>362</v>
      </c>
      <c r="CE5" s="114" t="s">
        <v>1937</v>
      </c>
      <c r="CF5" s="89">
        <v>71788083</v>
      </c>
      <c r="CG5" s="89" t="s">
        <v>946</v>
      </c>
      <c r="CH5" s="107" t="s">
        <v>2682</v>
      </c>
      <c r="CI5" s="89" t="s">
        <v>1108</v>
      </c>
      <c r="CJ5" s="89" t="s">
        <v>2432</v>
      </c>
      <c r="CK5" s="89">
        <v>3013917679</v>
      </c>
      <c r="CL5" s="89"/>
      <c r="CM5" s="89" t="s">
        <v>3000</v>
      </c>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89" t="s">
        <v>362</v>
      </c>
      <c r="DS5" s="89">
        <v>52411082</v>
      </c>
      <c r="DT5" s="114" t="s">
        <v>1937</v>
      </c>
      <c r="DU5" s="126" t="s">
        <v>3045</v>
      </c>
      <c r="DV5" s="91">
        <v>1</v>
      </c>
      <c r="DW5" s="89" t="s">
        <v>2661</v>
      </c>
      <c r="DX5" s="89"/>
      <c r="DY5" s="89">
        <v>3057865199</v>
      </c>
      <c r="DZ5" s="17"/>
      <c r="EA5" s="89" t="s">
        <v>1479</v>
      </c>
      <c r="EB5" s="17" t="s">
        <v>1281</v>
      </c>
      <c r="EC5" s="89" t="s">
        <v>2661</v>
      </c>
      <c r="ED5" s="107" t="s">
        <v>2682</v>
      </c>
      <c r="EE5" s="89" t="s">
        <v>3023</v>
      </c>
      <c r="EF5" s="89">
        <v>52411082</v>
      </c>
      <c r="EG5" s="89" t="s">
        <v>1841</v>
      </c>
      <c r="EH5" s="89" t="s">
        <v>1842</v>
      </c>
      <c r="EI5" s="89" t="s">
        <v>3022</v>
      </c>
      <c r="EJ5" s="89">
        <v>31954796283</v>
      </c>
      <c r="EK5" s="89">
        <v>3</v>
      </c>
      <c r="EL5" s="17" t="s">
        <v>3044</v>
      </c>
      <c r="EM5" s="17" t="s">
        <v>3046</v>
      </c>
      <c r="EN5" s="17">
        <v>17162106</v>
      </c>
      <c r="EO5" s="17">
        <v>3232178721</v>
      </c>
      <c r="EP5" s="89"/>
      <c r="EQ5" s="89"/>
      <c r="ER5" s="89"/>
      <c r="ES5" s="89"/>
      <c r="ET5" s="91"/>
      <c r="EU5" s="89"/>
      <c r="EV5" s="89"/>
      <c r="EW5" s="89"/>
      <c r="EX5" s="17"/>
      <c r="EY5" s="89"/>
      <c r="EZ5" s="17"/>
      <c r="FA5" s="89"/>
      <c r="FB5" s="89"/>
      <c r="FC5" s="89"/>
      <c r="FD5" s="89"/>
      <c r="FE5" s="89"/>
      <c r="FF5" s="89"/>
      <c r="FG5" s="89"/>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89" t="s">
        <v>2436</v>
      </c>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42"/>
      <c r="JA5" s="42"/>
      <c r="JB5" s="42"/>
      <c r="JC5" s="42"/>
      <c r="JD5" s="42"/>
    </row>
    <row r="6" spans="1:264" s="65" customFormat="1" x14ac:dyDescent="0.25">
      <c r="A6" s="66">
        <v>326</v>
      </c>
      <c r="B6" s="66" t="s">
        <v>2915</v>
      </c>
      <c r="C6" s="64"/>
      <c r="D6" s="64"/>
      <c r="E6" s="64">
        <v>208947</v>
      </c>
      <c r="F6" s="64" t="s">
        <v>2431</v>
      </c>
      <c r="G6" s="63" t="s">
        <v>2424</v>
      </c>
      <c r="H6" s="63">
        <v>901114787</v>
      </c>
      <c r="I6" s="63" t="s">
        <v>2868</v>
      </c>
      <c r="J6" s="63">
        <v>0</v>
      </c>
      <c r="K6" s="63" t="s">
        <v>2874</v>
      </c>
      <c r="L6" s="63"/>
      <c r="M6" s="63"/>
      <c r="N6" s="63"/>
      <c r="O6" s="63"/>
      <c r="P6" s="63"/>
      <c r="Q6" s="66" t="s">
        <v>351</v>
      </c>
      <c r="R6" s="66">
        <v>15</v>
      </c>
      <c r="S6" s="63" t="s">
        <v>355</v>
      </c>
      <c r="T6" s="63">
        <v>10082241</v>
      </c>
      <c r="U6" s="66" t="s">
        <v>356</v>
      </c>
      <c r="V6" s="63" t="s">
        <v>2426</v>
      </c>
      <c r="W6" s="63" t="s">
        <v>2425</v>
      </c>
      <c r="X6" s="63" t="s">
        <v>361</v>
      </c>
      <c r="Y6" s="63"/>
      <c r="Z6" s="63"/>
      <c r="AA6" s="63"/>
      <c r="AB6" s="63" t="s">
        <v>362</v>
      </c>
      <c r="AC6" s="63" t="s">
        <v>1937</v>
      </c>
      <c r="AD6" s="66">
        <v>1019033258</v>
      </c>
      <c r="AE6" s="66" t="s">
        <v>369</v>
      </c>
      <c r="AF6" s="63" t="s">
        <v>407</v>
      </c>
      <c r="AG6" s="63" t="s">
        <v>2493</v>
      </c>
      <c r="AH6" s="70">
        <v>2210331</v>
      </c>
      <c r="AI6" s="66"/>
      <c r="AJ6" s="63">
        <v>410861</v>
      </c>
      <c r="AK6" s="66"/>
      <c r="AL6" s="63"/>
      <c r="AM6" s="69">
        <f>+AH6</f>
        <v>2210331</v>
      </c>
      <c r="AN6" s="63" t="s">
        <v>428</v>
      </c>
      <c r="AO6" s="63" t="s">
        <v>429</v>
      </c>
      <c r="AP6" s="63" t="s">
        <v>2427</v>
      </c>
      <c r="AQ6" s="66">
        <v>10</v>
      </c>
      <c r="AR6" s="63"/>
      <c r="AS6" s="66">
        <v>221033</v>
      </c>
      <c r="AT6" s="63">
        <v>0</v>
      </c>
      <c r="AU6" s="71">
        <v>0</v>
      </c>
      <c r="AV6" s="63">
        <v>1.74</v>
      </c>
      <c r="AW6" s="71">
        <f>AM6*AV6%</f>
        <v>38459.759399999995</v>
      </c>
      <c r="AX6" s="63">
        <f>+AQ6-AV6</f>
        <v>8.26</v>
      </c>
      <c r="AY6" s="71">
        <f>+AM6*AX6%</f>
        <v>182573.3406</v>
      </c>
      <c r="AZ6" s="63">
        <v>0</v>
      </c>
      <c r="BA6" s="66" t="s">
        <v>2451</v>
      </c>
      <c r="BB6" s="68">
        <v>1000000</v>
      </c>
      <c r="BC6" s="68">
        <v>0</v>
      </c>
      <c r="BD6" s="66" t="s">
        <v>436</v>
      </c>
      <c r="BE6" s="66" t="s">
        <v>456</v>
      </c>
      <c r="BF6" s="66" t="s">
        <v>441</v>
      </c>
      <c r="BG6" s="72" t="s">
        <v>2682</v>
      </c>
      <c r="BH6" s="66" t="s">
        <v>631</v>
      </c>
      <c r="BI6" s="63"/>
      <c r="BJ6" s="63"/>
      <c r="BK6" s="63"/>
      <c r="BL6" s="66" t="s">
        <v>632</v>
      </c>
      <c r="BM6" s="66"/>
      <c r="BN6" s="66">
        <v>3182882539</v>
      </c>
      <c r="BO6" s="66" t="s">
        <v>456</v>
      </c>
      <c r="BP6" s="63" t="s">
        <v>2432</v>
      </c>
      <c r="BQ6" s="66" t="s">
        <v>846</v>
      </c>
      <c r="BR6" s="66">
        <v>6</v>
      </c>
      <c r="BS6" s="75">
        <v>44365</v>
      </c>
      <c r="BT6" s="75">
        <v>45825</v>
      </c>
      <c r="BU6" s="66" t="s">
        <v>2435</v>
      </c>
      <c r="BV6" s="75">
        <v>45825</v>
      </c>
      <c r="BW6" s="73">
        <v>45474</v>
      </c>
      <c r="BX6" s="73">
        <v>45491</v>
      </c>
      <c r="BY6" s="63" t="s">
        <v>362</v>
      </c>
      <c r="BZ6" s="63" t="s">
        <v>1937</v>
      </c>
      <c r="CA6" s="66">
        <v>17197997</v>
      </c>
      <c r="CB6" s="66" t="s">
        <v>866</v>
      </c>
      <c r="CC6" s="63">
        <v>11001</v>
      </c>
      <c r="CD6" s="66" t="s">
        <v>1042</v>
      </c>
      <c r="CE6" s="66" t="s">
        <v>1043</v>
      </c>
      <c r="CF6" s="66">
        <v>3173773571</v>
      </c>
      <c r="CG6" s="63"/>
      <c r="CH6" s="77" t="s">
        <v>2695</v>
      </c>
      <c r="CI6" s="66" t="s">
        <v>362</v>
      </c>
      <c r="CJ6" s="63" t="s">
        <v>1937</v>
      </c>
      <c r="CK6" s="66">
        <v>52107126</v>
      </c>
      <c r="CL6" s="66" t="s">
        <v>1193</v>
      </c>
      <c r="CM6" s="72" t="s">
        <v>2687</v>
      </c>
      <c r="CN6" s="66" t="s">
        <v>1232</v>
      </c>
      <c r="CO6" s="66" t="s">
        <v>439</v>
      </c>
      <c r="CP6" s="63"/>
      <c r="CQ6" s="66">
        <v>3102186571</v>
      </c>
      <c r="CR6" s="66" t="s">
        <v>1233</v>
      </c>
      <c r="CS6" s="63"/>
      <c r="CT6" s="63"/>
      <c r="CU6" s="63"/>
      <c r="CV6" s="63"/>
      <c r="CW6" s="63"/>
      <c r="CX6" s="63"/>
      <c r="CY6" s="63"/>
      <c r="CZ6" s="63"/>
      <c r="DA6" s="63"/>
      <c r="DB6" s="63"/>
      <c r="DC6" s="63"/>
      <c r="DD6" s="63"/>
      <c r="DE6" s="63"/>
      <c r="DF6" s="63"/>
      <c r="DG6" s="63"/>
      <c r="DH6" s="63"/>
      <c r="DI6" s="63"/>
      <c r="DJ6" s="63"/>
      <c r="DK6" s="63"/>
      <c r="DL6" s="63"/>
      <c r="DM6" s="66" t="s">
        <v>362</v>
      </c>
      <c r="DN6" s="66">
        <v>71336770</v>
      </c>
      <c r="DO6" s="63" t="s">
        <v>1937</v>
      </c>
      <c r="DP6" s="66" t="s">
        <v>381</v>
      </c>
      <c r="DQ6" s="74">
        <v>1</v>
      </c>
      <c r="DR6" s="66" t="s">
        <v>2494</v>
      </c>
      <c r="DS6" s="66"/>
      <c r="DT6" s="66">
        <v>3116351871</v>
      </c>
      <c r="DU6" s="66"/>
      <c r="DV6" s="66" t="s">
        <v>2761</v>
      </c>
      <c r="DW6" s="66" t="s">
        <v>1281</v>
      </c>
      <c r="DX6" s="66" t="s">
        <v>441</v>
      </c>
      <c r="DY6" s="72" t="s">
        <v>2682</v>
      </c>
      <c r="DZ6" s="66" t="s">
        <v>1683</v>
      </c>
      <c r="EA6" s="63">
        <v>71336770</v>
      </c>
      <c r="EB6" s="63" t="s">
        <v>1841</v>
      </c>
      <c r="EC6" s="66" t="s">
        <v>1666</v>
      </c>
      <c r="ED6" s="66" t="s">
        <v>1667</v>
      </c>
      <c r="EE6" s="66">
        <v>2939057997</v>
      </c>
      <c r="EF6" s="66">
        <v>27</v>
      </c>
      <c r="EG6" s="66" t="s">
        <v>2888</v>
      </c>
      <c r="EH6" s="66"/>
      <c r="EI6" s="66"/>
      <c r="EJ6" s="66"/>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v>5</v>
      </c>
      <c r="HS6" s="63" t="s">
        <v>2417</v>
      </c>
      <c r="HT6" s="63" t="s">
        <v>2425</v>
      </c>
      <c r="HU6" s="63" t="s">
        <v>2437</v>
      </c>
      <c r="HV6" s="63" t="s">
        <v>2425</v>
      </c>
      <c r="HW6" s="63" t="s">
        <v>2425</v>
      </c>
      <c r="HX6" s="63" t="s">
        <v>2425</v>
      </c>
      <c r="HY6" s="63" t="s">
        <v>2438</v>
      </c>
      <c r="HZ6" s="63" t="s">
        <v>2425</v>
      </c>
      <c r="IA6" s="63" t="s">
        <v>2425</v>
      </c>
      <c r="IB6" s="63" t="s">
        <v>2425</v>
      </c>
      <c r="IC6" s="63" t="s">
        <v>2425</v>
      </c>
      <c r="ID6" s="63" t="s">
        <v>2437</v>
      </c>
      <c r="IE6" s="63" t="s">
        <v>2437</v>
      </c>
      <c r="IF6" s="63" t="s">
        <v>2437</v>
      </c>
      <c r="IG6" s="63" t="s">
        <v>2437</v>
      </c>
      <c r="IH6" s="63" t="s">
        <v>2425</v>
      </c>
      <c r="II6" s="63" t="s">
        <v>2425</v>
      </c>
      <c r="IJ6" s="63" t="s">
        <v>2437</v>
      </c>
      <c r="IK6" s="63" t="s">
        <v>2425</v>
      </c>
      <c r="IL6" s="63" t="s">
        <v>2425</v>
      </c>
      <c r="IM6" s="63" t="s">
        <v>2425</v>
      </c>
      <c r="IN6" s="63" t="s">
        <v>2425</v>
      </c>
      <c r="IO6" s="63" t="s">
        <v>2425</v>
      </c>
      <c r="IP6" s="63" t="s">
        <v>2437</v>
      </c>
      <c r="IQ6" s="63" t="s">
        <v>2437</v>
      </c>
      <c r="IR6" s="63" t="s">
        <v>2425</v>
      </c>
      <c r="IS6" s="63" t="s">
        <v>2425</v>
      </c>
      <c r="IT6" s="63" t="s">
        <v>2437</v>
      </c>
      <c r="IU6" s="63" t="s">
        <v>2425</v>
      </c>
      <c r="IV6" s="63" t="s">
        <v>2437</v>
      </c>
      <c r="IW6" s="63" t="s">
        <v>2425</v>
      </c>
      <c r="IX6" s="63" t="s">
        <v>2444</v>
      </c>
      <c r="IY6" s="63" t="s">
        <v>2437</v>
      </c>
      <c r="IZ6" s="65" t="s">
        <v>2445</v>
      </c>
    </row>
    <row r="7" spans="1:264" s="65" customFormat="1" x14ac:dyDescent="0.25">
      <c r="A7" s="66">
        <v>465</v>
      </c>
      <c r="B7" s="64" t="s">
        <v>2940</v>
      </c>
      <c r="E7" s="64" t="s">
        <v>2431</v>
      </c>
      <c r="F7" s="63" t="s">
        <v>2424</v>
      </c>
      <c r="G7" s="63">
        <v>901114787</v>
      </c>
      <c r="H7" s="63" t="s">
        <v>2870</v>
      </c>
      <c r="I7" s="63" t="s">
        <v>2878</v>
      </c>
      <c r="J7" s="63" t="s">
        <v>2879</v>
      </c>
      <c r="K7" s="63"/>
      <c r="L7" s="63"/>
      <c r="M7" s="63"/>
      <c r="N7" s="63"/>
      <c r="O7" s="63"/>
      <c r="P7" s="66" t="s">
        <v>351</v>
      </c>
      <c r="Q7" s="66">
        <v>15</v>
      </c>
      <c r="R7" s="63" t="s">
        <v>355</v>
      </c>
      <c r="S7" s="63">
        <v>10082249</v>
      </c>
      <c r="T7" s="66" t="s">
        <v>356</v>
      </c>
      <c r="U7" s="63" t="s">
        <v>2426</v>
      </c>
      <c r="V7" s="63" t="s">
        <v>2425</v>
      </c>
      <c r="W7" s="63" t="s">
        <v>361</v>
      </c>
      <c r="X7" s="63"/>
      <c r="Y7" s="63"/>
      <c r="Z7" s="63"/>
      <c r="AA7" s="63" t="s">
        <v>362</v>
      </c>
      <c r="AB7" s="63" t="s">
        <v>1937</v>
      </c>
      <c r="AC7" s="66">
        <v>1152221679</v>
      </c>
      <c r="AD7" s="66" t="s">
        <v>422</v>
      </c>
      <c r="AE7" s="63" t="s">
        <v>423</v>
      </c>
      <c r="AF7" s="63" t="s">
        <v>2235</v>
      </c>
      <c r="AG7" s="70">
        <v>2807718</v>
      </c>
      <c r="AH7" s="66"/>
      <c r="AI7" s="63"/>
      <c r="AJ7" s="66"/>
      <c r="AK7" s="63"/>
      <c r="AL7" s="69">
        <f t="shared" ref="AL7:AL12" si="0">+AG7</f>
        <v>2807718</v>
      </c>
      <c r="AM7" s="63" t="s">
        <v>428</v>
      </c>
      <c r="AN7" s="63" t="s">
        <v>429</v>
      </c>
      <c r="AO7" s="63" t="s">
        <v>2427</v>
      </c>
      <c r="AP7" s="66">
        <v>8</v>
      </c>
      <c r="AQ7" s="63"/>
      <c r="AR7" s="66">
        <v>224617</v>
      </c>
      <c r="AS7" s="70">
        <f t="shared" ref="AS7:AS12" si="1">+AR7*19%</f>
        <v>42677.23</v>
      </c>
      <c r="AT7" s="70">
        <f t="shared" ref="AT7:AT12" si="2">+AS7+AR7</f>
        <v>267294.23</v>
      </c>
      <c r="AU7" s="63">
        <v>0</v>
      </c>
      <c r="AV7" s="71">
        <v>0</v>
      </c>
      <c r="AW7" s="63">
        <v>1.74</v>
      </c>
      <c r="AX7" s="71">
        <f t="shared" ref="AX7:AX12" si="3">AL7*AW7%</f>
        <v>48854.2932</v>
      </c>
      <c r="AY7" s="63">
        <f t="shared" ref="AY7:AY12" si="4">+AP7-AW7</f>
        <v>6.26</v>
      </c>
      <c r="AZ7" s="71">
        <f t="shared" ref="AZ7:AZ12" si="5">+AL7*AY7%</f>
        <v>175763.14680000002</v>
      </c>
      <c r="BA7" s="63">
        <v>0</v>
      </c>
      <c r="BB7" s="66" t="s">
        <v>2451</v>
      </c>
      <c r="BC7" s="68">
        <v>1000000</v>
      </c>
      <c r="BD7" s="68">
        <v>0</v>
      </c>
      <c r="BE7" s="66" t="s">
        <v>436</v>
      </c>
      <c r="BF7" s="66" t="s">
        <v>463</v>
      </c>
      <c r="BG7" s="66" t="s">
        <v>441</v>
      </c>
      <c r="BH7" s="72" t="s">
        <v>2682</v>
      </c>
      <c r="BI7" s="66" t="s">
        <v>643</v>
      </c>
      <c r="BJ7" s="63"/>
      <c r="BK7" s="63"/>
      <c r="BL7" s="63"/>
      <c r="BM7" s="66" t="s">
        <v>644</v>
      </c>
      <c r="BN7" s="66"/>
      <c r="BO7" s="66">
        <v>3502267311</v>
      </c>
      <c r="BP7" s="66" t="s">
        <v>463</v>
      </c>
      <c r="BQ7" s="63" t="s">
        <v>2432</v>
      </c>
      <c r="BR7" s="66" t="s">
        <v>846</v>
      </c>
      <c r="BS7" s="66">
        <v>12</v>
      </c>
      <c r="BT7" s="75">
        <v>44441</v>
      </c>
      <c r="BU7" s="75">
        <v>45536</v>
      </c>
      <c r="BV7" s="66" t="s">
        <v>2435</v>
      </c>
      <c r="BW7" s="75">
        <v>45536</v>
      </c>
      <c r="BX7" s="73">
        <v>45474</v>
      </c>
      <c r="BY7" s="73">
        <v>45475</v>
      </c>
      <c r="BZ7" s="63" t="s">
        <v>362</v>
      </c>
      <c r="CA7" s="63" t="s">
        <v>1937</v>
      </c>
      <c r="CB7" s="66">
        <v>43439259</v>
      </c>
      <c r="CC7" s="66" t="s">
        <v>874</v>
      </c>
      <c r="CD7" s="72" t="s">
        <v>2682</v>
      </c>
      <c r="CE7" s="66" t="s">
        <v>1051</v>
      </c>
      <c r="CF7" s="66" t="s">
        <v>441</v>
      </c>
      <c r="CG7" s="66">
        <v>3127037711</v>
      </c>
      <c r="CH7" s="63"/>
      <c r="CI7" s="66"/>
      <c r="CJ7" s="63"/>
      <c r="CK7" s="63"/>
      <c r="CL7" s="66"/>
      <c r="CM7" s="66"/>
      <c r="CN7" s="63"/>
      <c r="CO7" s="66"/>
      <c r="CP7" s="66"/>
      <c r="CQ7" s="63"/>
      <c r="CR7" s="66"/>
      <c r="CS7" s="66"/>
      <c r="CT7" s="63"/>
      <c r="CU7" s="63"/>
      <c r="CV7" s="63"/>
      <c r="CW7" s="63"/>
      <c r="CX7" s="63"/>
      <c r="CY7" s="63"/>
      <c r="CZ7" s="63"/>
      <c r="DA7" s="63"/>
      <c r="DB7" s="63"/>
      <c r="DC7" s="63"/>
      <c r="DD7" s="63"/>
      <c r="DE7" s="63"/>
      <c r="DF7" s="63"/>
      <c r="DG7" s="63"/>
      <c r="DH7" s="63"/>
      <c r="DI7" s="63"/>
      <c r="DJ7" s="63"/>
      <c r="DK7" s="63"/>
      <c r="DL7" s="63"/>
      <c r="DM7" s="63"/>
      <c r="DN7" s="66" t="s">
        <v>362</v>
      </c>
      <c r="DO7" s="66">
        <v>1047404366</v>
      </c>
      <c r="DP7" s="63" t="s">
        <v>1937</v>
      </c>
      <c r="DQ7" s="66" t="s">
        <v>1331</v>
      </c>
      <c r="DR7" s="74">
        <v>1</v>
      </c>
      <c r="DS7" s="66" t="s">
        <v>1332</v>
      </c>
      <c r="DT7" s="66"/>
      <c r="DU7" s="66">
        <v>3013916660</v>
      </c>
      <c r="DV7" s="66"/>
      <c r="DW7" s="66" t="s">
        <v>2775</v>
      </c>
      <c r="DX7" s="66" t="s">
        <v>1281</v>
      </c>
      <c r="DY7" s="66" t="s">
        <v>481</v>
      </c>
      <c r="DZ7" s="72" t="s">
        <v>2685</v>
      </c>
      <c r="EA7" s="66" t="s">
        <v>1689</v>
      </c>
      <c r="EB7" s="63">
        <v>1047404366</v>
      </c>
      <c r="EC7" s="63" t="s">
        <v>1841</v>
      </c>
      <c r="ED7" s="66" t="s">
        <v>1666</v>
      </c>
      <c r="EE7" s="66" t="s">
        <v>1667</v>
      </c>
      <c r="EF7" s="66">
        <v>54334423860</v>
      </c>
      <c r="EG7" s="66">
        <v>10</v>
      </c>
      <c r="EH7" s="66"/>
      <c r="EI7" s="66"/>
      <c r="EJ7" s="66"/>
      <c r="EK7" s="66"/>
      <c r="EL7" s="63"/>
      <c r="EM7" s="63"/>
      <c r="EN7" s="63"/>
      <c r="EO7" s="63"/>
      <c r="EP7" s="63"/>
      <c r="EQ7" s="63"/>
      <c r="ER7" s="63"/>
      <c r="ES7" s="63"/>
      <c r="ET7" s="63"/>
      <c r="EU7" s="63"/>
      <c r="EV7" s="63"/>
      <c r="EW7" s="63"/>
      <c r="EX7" s="63"/>
      <c r="EY7" s="63"/>
      <c r="EZ7" s="63"/>
      <c r="FA7" s="63"/>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t="s">
        <v>2436</v>
      </c>
      <c r="HU7" s="63" t="s">
        <v>2425</v>
      </c>
      <c r="HV7" s="63" t="s">
        <v>2437</v>
      </c>
      <c r="HW7" s="63" t="s">
        <v>2425</v>
      </c>
      <c r="HX7" s="63" t="s">
        <v>2425</v>
      </c>
      <c r="HY7" s="63" t="s">
        <v>2425</v>
      </c>
      <c r="HZ7" s="63" t="s">
        <v>2438</v>
      </c>
      <c r="IA7" s="63" t="s">
        <v>2425</v>
      </c>
      <c r="IB7" s="63" t="s">
        <v>2425</v>
      </c>
      <c r="IC7" s="63" t="s">
        <v>2425</v>
      </c>
      <c r="ID7" s="63" t="s">
        <v>2425</v>
      </c>
      <c r="IE7" s="63" t="s">
        <v>2437</v>
      </c>
      <c r="IF7" s="63" t="s">
        <v>2437</v>
      </c>
      <c r="IG7" s="63" t="s">
        <v>2437</v>
      </c>
      <c r="IH7" s="63" t="s">
        <v>2437</v>
      </c>
      <c r="II7" s="63" t="s">
        <v>2425</v>
      </c>
      <c r="IJ7" s="63" t="s">
        <v>2425</v>
      </c>
      <c r="IK7" s="63" t="s">
        <v>2437</v>
      </c>
      <c r="IL7" s="63" t="s">
        <v>2425</v>
      </c>
      <c r="IM7" s="63" t="s">
        <v>2425</v>
      </c>
      <c r="IN7" s="63" t="s">
        <v>2425</v>
      </c>
      <c r="IO7" s="63" t="s">
        <v>2425</v>
      </c>
      <c r="IP7" s="63" t="s">
        <v>2437</v>
      </c>
      <c r="IQ7" s="63" t="s">
        <v>2437</v>
      </c>
      <c r="IR7" s="63" t="s">
        <v>2437</v>
      </c>
      <c r="IS7" s="63" t="s">
        <v>2425</v>
      </c>
      <c r="IT7" s="63" t="s">
        <v>2425</v>
      </c>
      <c r="IU7" s="63" t="s">
        <v>2437</v>
      </c>
      <c r="IV7" s="63" t="s">
        <v>2425</v>
      </c>
      <c r="IW7" s="63" t="s">
        <v>2437</v>
      </c>
      <c r="IX7" s="63" t="s">
        <v>2425</v>
      </c>
      <c r="IY7" s="63" t="s">
        <v>2444</v>
      </c>
      <c r="IZ7" s="65" t="s">
        <v>2437</v>
      </c>
      <c r="JA7" s="65" t="s">
        <v>2445</v>
      </c>
    </row>
    <row r="8" spans="1:264" s="65" customFormat="1" x14ac:dyDescent="0.25">
      <c r="A8" s="66">
        <v>1028</v>
      </c>
      <c r="B8" s="64" t="s">
        <v>2940</v>
      </c>
      <c r="E8" s="64" t="s">
        <v>2431</v>
      </c>
      <c r="F8" s="63" t="s">
        <v>2424</v>
      </c>
      <c r="G8" s="63">
        <v>901114787</v>
      </c>
      <c r="H8" s="63" t="s">
        <v>2870</v>
      </c>
      <c r="I8" s="63" t="s">
        <v>2880</v>
      </c>
      <c r="J8" s="63">
        <v>0</v>
      </c>
      <c r="K8" s="63"/>
      <c r="L8" s="63"/>
      <c r="M8" s="63"/>
      <c r="N8" s="63"/>
      <c r="O8" s="63"/>
      <c r="P8" s="66" t="s">
        <v>351</v>
      </c>
      <c r="Q8" s="66">
        <v>15</v>
      </c>
      <c r="R8" s="63" t="s">
        <v>355</v>
      </c>
      <c r="S8" s="63">
        <v>10082350</v>
      </c>
      <c r="T8" s="66" t="s">
        <v>356</v>
      </c>
      <c r="U8" s="63" t="s">
        <v>2425</v>
      </c>
      <c r="V8" s="63" t="s">
        <v>2425</v>
      </c>
      <c r="W8" s="63" t="s">
        <v>361</v>
      </c>
      <c r="X8" s="63"/>
      <c r="Y8" s="63"/>
      <c r="Z8" s="63"/>
      <c r="AA8" s="63" t="s">
        <v>362</v>
      </c>
      <c r="AB8" s="63" t="s">
        <v>1937</v>
      </c>
      <c r="AC8" s="66">
        <v>43030644</v>
      </c>
      <c r="AD8" s="66" t="s">
        <v>1975</v>
      </c>
      <c r="AE8" s="63" t="s">
        <v>1976</v>
      </c>
      <c r="AF8" s="63" t="s">
        <v>2255</v>
      </c>
      <c r="AG8" s="70">
        <v>2600000</v>
      </c>
      <c r="AH8" s="66"/>
      <c r="AI8" s="63"/>
      <c r="AJ8" s="66"/>
      <c r="AK8" s="63"/>
      <c r="AL8" s="69">
        <f t="shared" si="0"/>
        <v>2600000</v>
      </c>
      <c r="AM8" s="63" t="s">
        <v>428</v>
      </c>
      <c r="AN8" s="63" t="s">
        <v>429</v>
      </c>
      <c r="AO8" s="63" t="s">
        <v>2427</v>
      </c>
      <c r="AP8" s="66">
        <v>8</v>
      </c>
      <c r="AQ8" s="63"/>
      <c r="AR8" s="66">
        <v>208000</v>
      </c>
      <c r="AS8" s="70">
        <f t="shared" si="1"/>
        <v>39520</v>
      </c>
      <c r="AT8" s="70">
        <f t="shared" si="2"/>
        <v>247520</v>
      </c>
      <c r="AU8" s="63">
        <v>0</v>
      </c>
      <c r="AV8" s="71">
        <v>0</v>
      </c>
      <c r="AW8" s="63">
        <v>1.74</v>
      </c>
      <c r="AX8" s="71">
        <f t="shared" si="3"/>
        <v>45240</v>
      </c>
      <c r="AY8" s="63">
        <f t="shared" si="4"/>
        <v>6.26</v>
      </c>
      <c r="AZ8" s="71">
        <f t="shared" si="5"/>
        <v>162760</v>
      </c>
      <c r="BA8" s="63">
        <v>0</v>
      </c>
      <c r="BB8" s="66" t="s">
        <v>2451</v>
      </c>
      <c r="BC8" s="68">
        <v>1000000</v>
      </c>
      <c r="BD8" s="68">
        <v>0</v>
      </c>
      <c r="BE8" s="66" t="s">
        <v>436</v>
      </c>
      <c r="BF8" s="66" t="s">
        <v>547</v>
      </c>
      <c r="BG8" s="66" t="s">
        <v>441</v>
      </c>
      <c r="BH8" s="72" t="s">
        <v>2682</v>
      </c>
      <c r="BI8" s="66" t="s">
        <v>657</v>
      </c>
      <c r="BJ8" s="63"/>
      <c r="BK8" s="63"/>
      <c r="BL8" s="63"/>
      <c r="BM8" s="66" t="s">
        <v>773</v>
      </c>
      <c r="BN8" s="66"/>
      <c r="BO8" s="66">
        <v>3176181704</v>
      </c>
      <c r="BP8" s="66" t="s">
        <v>547</v>
      </c>
      <c r="BQ8" s="63" t="s">
        <v>2432</v>
      </c>
      <c r="BR8" s="66" t="s">
        <v>846</v>
      </c>
      <c r="BS8" s="66">
        <v>12</v>
      </c>
      <c r="BT8" s="75">
        <v>45335</v>
      </c>
      <c r="BU8" s="75">
        <v>45700</v>
      </c>
      <c r="BV8" s="66" t="s">
        <v>2435</v>
      </c>
      <c r="BW8" s="75">
        <v>45700</v>
      </c>
      <c r="BX8" s="73">
        <v>45474</v>
      </c>
      <c r="BY8" s="73">
        <v>45486</v>
      </c>
      <c r="BZ8" s="63" t="s">
        <v>362</v>
      </c>
      <c r="CA8" s="63" t="s">
        <v>1937</v>
      </c>
      <c r="CB8" s="66">
        <v>98555132</v>
      </c>
      <c r="CC8" s="66" t="s">
        <v>969</v>
      </c>
      <c r="CD8" s="72" t="s">
        <v>2682</v>
      </c>
      <c r="CE8" s="66" t="s">
        <v>1132</v>
      </c>
      <c r="CF8" s="66" t="s">
        <v>441</v>
      </c>
      <c r="CG8" s="66">
        <v>3015171533</v>
      </c>
      <c r="CH8" s="63"/>
      <c r="CI8" s="77" t="s">
        <v>2532</v>
      </c>
      <c r="CJ8" s="66" t="s">
        <v>362</v>
      </c>
      <c r="CK8" s="63" t="s">
        <v>1937</v>
      </c>
      <c r="CL8" s="66">
        <v>98662384</v>
      </c>
      <c r="CM8" s="66" t="s">
        <v>1215</v>
      </c>
      <c r="CN8" s="72" t="s">
        <v>2682</v>
      </c>
      <c r="CO8" s="66" t="s">
        <v>1261</v>
      </c>
      <c r="CP8" s="66" t="s">
        <v>441</v>
      </c>
      <c r="CQ8" s="63"/>
      <c r="CR8" s="66">
        <v>3162965022</v>
      </c>
      <c r="CS8" s="66" t="s">
        <v>1262</v>
      </c>
      <c r="CT8" s="63"/>
      <c r="CU8" s="63"/>
      <c r="CV8" s="63"/>
      <c r="CW8" s="63"/>
      <c r="CX8" s="63"/>
      <c r="CY8" s="63"/>
      <c r="CZ8" s="63"/>
      <c r="DA8" s="63"/>
      <c r="DB8" s="63"/>
      <c r="DC8" s="63"/>
      <c r="DD8" s="63"/>
      <c r="DE8" s="63"/>
      <c r="DF8" s="63"/>
      <c r="DG8" s="63"/>
      <c r="DH8" s="63"/>
      <c r="DI8" s="63"/>
      <c r="DJ8" s="63"/>
      <c r="DK8" s="63"/>
      <c r="DL8" s="63"/>
      <c r="DM8" s="63"/>
      <c r="DN8" s="66" t="s">
        <v>362</v>
      </c>
      <c r="DO8" s="66">
        <v>3473919</v>
      </c>
      <c r="DP8" s="63" t="s">
        <v>1937</v>
      </c>
      <c r="DQ8" s="66" t="s">
        <v>1523</v>
      </c>
      <c r="DR8" s="74">
        <v>1</v>
      </c>
      <c r="DS8" s="66" t="s">
        <v>1132</v>
      </c>
      <c r="DT8" s="66">
        <v>3162965022</v>
      </c>
      <c r="DU8" s="66">
        <v>3162965022</v>
      </c>
      <c r="DV8" s="66">
        <v>3162965022</v>
      </c>
      <c r="DW8" s="66" t="s">
        <v>2743</v>
      </c>
      <c r="DX8" s="66" t="s">
        <v>1281</v>
      </c>
      <c r="DY8" s="66" t="s">
        <v>441</v>
      </c>
      <c r="DZ8" s="72" t="s">
        <v>2682</v>
      </c>
      <c r="EA8" s="66" t="s">
        <v>1775</v>
      </c>
      <c r="EB8" s="63">
        <v>3473919</v>
      </c>
      <c r="EC8" s="63" t="s">
        <v>1841</v>
      </c>
      <c r="ED8" s="66" t="s">
        <v>1666</v>
      </c>
      <c r="EE8" s="66" t="s">
        <v>1667</v>
      </c>
      <c r="EF8" s="66">
        <v>27580474697</v>
      </c>
      <c r="EG8" s="66">
        <v>20</v>
      </c>
      <c r="EH8" s="66"/>
      <c r="EI8" s="66"/>
      <c r="EJ8" s="66"/>
      <c r="EK8" s="66"/>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t="s">
        <v>2436</v>
      </c>
      <c r="HU8" s="63" t="s">
        <v>2425</v>
      </c>
      <c r="HV8" s="63" t="s">
        <v>2437</v>
      </c>
      <c r="HW8" s="63" t="s">
        <v>2425</v>
      </c>
      <c r="HX8" s="63" t="s">
        <v>2425</v>
      </c>
      <c r="HY8" s="63" t="s">
        <v>2425</v>
      </c>
      <c r="HZ8" s="63" t="s">
        <v>2438</v>
      </c>
      <c r="IA8" s="63" t="s">
        <v>2425</v>
      </c>
      <c r="IB8" s="63" t="s">
        <v>2425</v>
      </c>
      <c r="IC8" s="63" t="s">
        <v>2425</v>
      </c>
      <c r="ID8" s="63" t="s">
        <v>2425</v>
      </c>
      <c r="IE8" s="63" t="s">
        <v>2437</v>
      </c>
      <c r="IF8" s="63" t="s">
        <v>2437</v>
      </c>
      <c r="IG8" s="63" t="s">
        <v>2437</v>
      </c>
      <c r="IH8" s="63" t="s">
        <v>2437</v>
      </c>
      <c r="II8" s="63" t="s">
        <v>2425</v>
      </c>
      <c r="IJ8" s="63" t="s">
        <v>2425</v>
      </c>
      <c r="IK8" s="63" t="s">
        <v>2437</v>
      </c>
      <c r="IL8" s="63" t="s">
        <v>2425</v>
      </c>
      <c r="IM8" s="63" t="s">
        <v>2425</v>
      </c>
      <c r="IN8" s="63" t="s">
        <v>2425</v>
      </c>
      <c r="IO8" s="63" t="s">
        <v>2425</v>
      </c>
      <c r="IP8" s="63" t="s">
        <v>2437</v>
      </c>
      <c r="IQ8" s="63" t="s">
        <v>2437</v>
      </c>
      <c r="IR8" s="63" t="s">
        <v>2437</v>
      </c>
      <c r="IS8" s="63" t="s">
        <v>2425</v>
      </c>
      <c r="IT8" s="63" t="s">
        <v>2425</v>
      </c>
      <c r="IU8" s="63" t="s">
        <v>2437</v>
      </c>
      <c r="IV8" s="63" t="s">
        <v>2425</v>
      </c>
      <c r="IW8" s="63" t="s">
        <v>2437</v>
      </c>
      <c r="IX8" s="63" t="s">
        <v>2425</v>
      </c>
      <c r="IY8" s="63" t="s">
        <v>2444</v>
      </c>
      <c r="IZ8" s="65" t="s">
        <v>2437</v>
      </c>
      <c r="JA8" s="65" t="s">
        <v>2445</v>
      </c>
    </row>
    <row r="9" spans="1:264" s="65" customFormat="1" x14ac:dyDescent="0.25">
      <c r="A9" s="66">
        <v>1033</v>
      </c>
      <c r="B9" s="64" t="s">
        <v>2940</v>
      </c>
      <c r="E9" s="64" t="s">
        <v>2431</v>
      </c>
      <c r="F9" s="63" t="s">
        <v>2424</v>
      </c>
      <c r="G9" s="63">
        <v>901114787</v>
      </c>
      <c r="H9" s="63" t="s">
        <v>2870</v>
      </c>
      <c r="I9" s="63" t="s">
        <v>2878</v>
      </c>
      <c r="J9" s="63">
        <v>0</v>
      </c>
      <c r="K9" s="63"/>
      <c r="L9" s="63"/>
      <c r="M9" s="63"/>
      <c r="N9" s="63"/>
      <c r="O9" s="63"/>
      <c r="P9" s="66" t="s">
        <v>351</v>
      </c>
      <c r="Q9" s="66">
        <v>15</v>
      </c>
      <c r="R9" s="63" t="s">
        <v>355</v>
      </c>
      <c r="S9" s="63">
        <v>10082355</v>
      </c>
      <c r="T9" s="66" t="s">
        <v>356</v>
      </c>
      <c r="U9" s="63" t="s">
        <v>2425</v>
      </c>
      <c r="V9" s="63" t="s">
        <v>2425</v>
      </c>
      <c r="W9" s="63" t="s">
        <v>361</v>
      </c>
      <c r="X9" s="63"/>
      <c r="Y9" s="63"/>
      <c r="Z9" s="63"/>
      <c r="AA9" s="63" t="s">
        <v>362</v>
      </c>
      <c r="AB9" s="63" t="s">
        <v>1937</v>
      </c>
      <c r="AC9" s="66">
        <v>1152696382</v>
      </c>
      <c r="AD9" s="66" t="s">
        <v>1979</v>
      </c>
      <c r="AE9" s="63" t="s">
        <v>1980</v>
      </c>
      <c r="AF9" s="63" t="s">
        <v>2257</v>
      </c>
      <c r="AG9" s="70">
        <v>3800000</v>
      </c>
      <c r="AH9" s="66"/>
      <c r="AI9" s="63"/>
      <c r="AJ9" s="66"/>
      <c r="AK9" s="63"/>
      <c r="AL9" s="69">
        <f t="shared" si="0"/>
        <v>3800000</v>
      </c>
      <c r="AM9" s="63" t="s">
        <v>428</v>
      </c>
      <c r="AN9" s="63" t="s">
        <v>429</v>
      </c>
      <c r="AO9" s="63" t="s">
        <v>2427</v>
      </c>
      <c r="AP9" s="66">
        <v>10</v>
      </c>
      <c r="AQ9" s="63"/>
      <c r="AR9" s="66">
        <v>380000</v>
      </c>
      <c r="AS9" s="70">
        <f t="shared" si="1"/>
        <v>72200</v>
      </c>
      <c r="AT9" s="70">
        <f t="shared" si="2"/>
        <v>452200</v>
      </c>
      <c r="AU9" s="63">
        <v>0</v>
      </c>
      <c r="AV9" s="71">
        <v>0</v>
      </c>
      <c r="AW9" s="63">
        <v>1.74</v>
      </c>
      <c r="AX9" s="71">
        <f t="shared" si="3"/>
        <v>66120</v>
      </c>
      <c r="AY9" s="63">
        <f t="shared" si="4"/>
        <v>8.26</v>
      </c>
      <c r="AZ9" s="71">
        <f t="shared" si="5"/>
        <v>313880</v>
      </c>
      <c r="BA9" s="63">
        <v>0</v>
      </c>
      <c r="BB9" s="66" t="s">
        <v>2451</v>
      </c>
      <c r="BC9" s="68">
        <v>1000000</v>
      </c>
      <c r="BD9" s="68">
        <v>0</v>
      </c>
      <c r="BE9" s="66" t="s">
        <v>436</v>
      </c>
      <c r="BF9" s="66" t="s">
        <v>551</v>
      </c>
      <c r="BG9" s="66" t="s">
        <v>441</v>
      </c>
      <c r="BH9" s="72" t="s">
        <v>2682</v>
      </c>
      <c r="BI9" s="66" t="s">
        <v>718</v>
      </c>
      <c r="BJ9" s="63"/>
      <c r="BK9" s="63"/>
      <c r="BL9" s="63"/>
      <c r="BM9" s="66" t="s">
        <v>780</v>
      </c>
      <c r="BN9" s="66"/>
      <c r="BO9" s="66">
        <v>3016372475</v>
      </c>
      <c r="BP9" s="66" t="s">
        <v>551</v>
      </c>
      <c r="BQ9" s="63" t="s">
        <v>2432</v>
      </c>
      <c r="BR9" s="66" t="s">
        <v>846</v>
      </c>
      <c r="BS9" s="66">
        <v>12</v>
      </c>
      <c r="BT9" s="75">
        <v>45341</v>
      </c>
      <c r="BU9" s="75">
        <v>45706</v>
      </c>
      <c r="BV9" s="66" t="s">
        <v>2435</v>
      </c>
      <c r="BW9" s="75">
        <v>45706</v>
      </c>
      <c r="BX9" s="73">
        <v>45474</v>
      </c>
      <c r="BY9" s="73">
        <v>45492</v>
      </c>
      <c r="BZ9" s="63" t="s">
        <v>362</v>
      </c>
      <c r="CA9" s="63" t="s">
        <v>1937</v>
      </c>
      <c r="CB9" s="66">
        <v>1053862649</v>
      </c>
      <c r="CC9" s="66" t="s">
        <v>974</v>
      </c>
      <c r="CD9" s="72" t="s">
        <v>2682</v>
      </c>
      <c r="CE9" s="66" t="s">
        <v>1138</v>
      </c>
      <c r="CF9" s="66" t="s">
        <v>441</v>
      </c>
      <c r="CG9" s="66">
        <v>3053014408</v>
      </c>
      <c r="CH9" s="63"/>
      <c r="CI9" s="77" t="s">
        <v>2717</v>
      </c>
      <c r="CJ9" s="63"/>
      <c r="CK9" s="63"/>
      <c r="CL9" s="66"/>
      <c r="CM9" s="66"/>
      <c r="CN9" s="63"/>
      <c r="CO9" s="66"/>
      <c r="CP9" s="66"/>
      <c r="CQ9" s="63"/>
      <c r="CR9" s="66"/>
      <c r="CS9" s="66"/>
      <c r="CT9" s="63"/>
      <c r="CU9" s="63"/>
      <c r="CV9" s="63"/>
      <c r="CW9" s="63"/>
      <c r="CX9" s="63"/>
      <c r="CY9" s="63"/>
      <c r="CZ9" s="63"/>
      <c r="DA9" s="63"/>
      <c r="DB9" s="63"/>
      <c r="DC9" s="63"/>
      <c r="DD9" s="63"/>
      <c r="DE9" s="63"/>
      <c r="DF9" s="63"/>
      <c r="DG9" s="63"/>
      <c r="DH9" s="63"/>
      <c r="DI9" s="63"/>
      <c r="DJ9" s="63"/>
      <c r="DK9" s="63"/>
      <c r="DL9" s="63"/>
      <c r="DM9" s="63"/>
      <c r="DN9" s="66" t="s">
        <v>362</v>
      </c>
      <c r="DO9" s="66">
        <v>1053801888</v>
      </c>
      <c r="DP9" s="63" t="s">
        <v>1937</v>
      </c>
      <c r="DQ9" s="66" t="s">
        <v>1535</v>
      </c>
      <c r="DR9" s="74">
        <v>1</v>
      </c>
      <c r="DS9" s="66" t="s">
        <v>1536</v>
      </c>
      <c r="DT9" s="66"/>
      <c r="DU9" s="66">
        <v>3174704247</v>
      </c>
      <c r="DV9" s="66"/>
      <c r="DW9" s="66" t="s">
        <v>2821</v>
      </c>
      <c r="DX9" s="66" t="s">
        <v>1281</v>
      </c>
      <c r="DY9" s="66" t="s">
        <v>2510</v>
      </c>
      <c r="DZ9" s="63">
        <v>66001</v>
      </c>
      <c r="EA9" s="66" t="s">
        <v>1780</v>
      </c>
      <c r="EB9" s="63">
        <v>1053801888</v>
      </c>
      <c r="EC9" s="63" t="s">
        <v>1841</v>
      </c>
      <c r="ED9" s="66" t="s">
        <v>1685</v>
      </c>
      <c r="EE9" s="66" t="s">
        <v>1667</v>
      </c>
      <c r="EF9" s="80">
        <v>57003070162112</v>
      </c>
      <c r="EG9" s="66">
        <v>25</v>
      </c>
      <c r="EH9" s="66"/>
      <c r="EI9" s="66"/>
      <c r="EJ9" s="66"/>
      <c r="EK9" s="66"/>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t="s">
        <v>2436</v>
      </c>
      <c r="HU9" s="63" t="s">
        <v>2425</v>
      </c>
      <c r="HV9" s="63" t="s">
        <v>2437</v>
      </c>
      <c r="HW9" s="63" t="s">
        <v>2425</v>
      </c>
      <c r="HX9" s="63" t="s">
        <v>2425</v>
      </c>
      <c r="HY9" s="63" t="s">
        <v>2425</v>
      </c>
      <c r="HZ9" s="63" t="s">
        <v>2438</v>
      </c>
      <c r="IA9" s="63" t="s">
        <v>2425</v>
      </c>
      <c r="IB9" s="63" t="s">
        <v>2425</v>
      </c>
      <c r="IC9" s="63" t="s">
        <v>2425</v>
      </c>
      <c r="ID9" s="63" t="s">
        <v>2425</v>
      </c>
      <c r="IE9" s="63" t="s">
        <v>2437</v>
      </c>
      <c r="IF9" s="63" t="s">
        <v>2437</v>
      </c>
      <c r="IG9" s="63" t="s">
        <v>2437</v>
      </c>
      <c r="IH9" s="63" t="s">
        <v>2437</v>
      </c>
      <c r="II9" s="63" t="s">
        <v>2425</v>
      </c>
      <c r="IJ9" s="63" t="s">
        <v>2425</v>
      </c>
      <c r="IK9" s="63" t="s">
        <v>2437</v>
      </c>
      <c r="IL9" s="63" t="s">
        <v>2425</v>
      </c>
      <c r="IM9" s="63" t="s">
        <v>2425</v>
      </c>
      <c r="IN9" s="63" t="s">
        <v>2425</v>
      </c>
      <c r="IO9" s="63" t="s">
        <v>2425</v>
      </c>
      <c r="IP9" s="63" t="s">
        <v>2437</v>
      </c>
      <c r="IQ9" s="63" t="s">
        <v>2437</v>
      </c>
      <c r="IR9" s="63" t="s">
        <v>2437</v>
      </c>
      <c r="IS9" s="63" t="s">
        <v>2425</v>
      </c>
      <c r="IT9" s="63" t="s">
        <v>2425</v>
      </c>
      <c r="IU9" s="63" t="s">
        <v>2437</v>
      </c>
      <c r="IV9" s="63" t="s">
        <v>2425</v>
      </c>
      <c r="IW9" s="63" t="s">
        <v>2437</v>
      </c>
      <c r="IX9" s="63" t="s">
        <v>2425</v>
      </c>
      <c r="IY9" s="63" t="s">
        <v>2425</v>
      </c>
      <c r="IZ9" s="65" t="s">
        <v>2437</v>
      </c>
      <c r="JA9" s="65" t="s">
        <v>2445</v>
      </c>
    </row>
    <row r="10" spans="1:264" s="65" customFormat="1" x14ac:dyDescent="0.25">
      <c r="A10" s="66">
        <v>1051</v>
      </c>
      <c r="B10" s="64" t="s">
        <v>2940</v>
      </c>
      <c r="E10" s="64" t="s">
        <v>2430</v>
      </c>
      <c r="F10" s="63" t="s">
        <v>2424</v>
      </c>
      <c r="G10" s="63">
        <v>901114787</v>
      </c>
      <c r="H10" s="63" t="s">
        <v>2870</v>
      </c>
      <c r="I10" s="63" t="s">
        <v>2880</v>
      </c>
      <c r="J10" s="63">
        <v>0</v>
      </c>
      <c r="K10" s="63"/>
      <c r="L10" s="63"/>
      <c r="M10" s="63"/>
      <c r="N10" s="63"/>
      <c r="O10" s="63"/>
      <c r="P10" s="66" t="s">
        <v>351</v>
      </c>
      <c r="Q10" s="66">
        <v>15</v>
      </c>
      <c r="R10" s="63" t="s">
        <v>355</v>
      </c>
      <c r="S10" s="63">
        <v>10082364</v>
      </c>
      <c r="T10" s="66" t="s">
        <v>356</v>
      </c>
      <c r="U10" s="63" t="s">
        <v>2425</v>
      </c>
      <c r="V10" s="63" t="s">
        <v>2425</v>
      </c>
      <c r="W10" s="63" t="s">
        <v>361</v>
      </c>
      <c r="X10" s="63"/>
      <c r="Y10" s="63"/>
      <c r="Z10" s="63"/>
      <c r="AA10" s="63" t="s">
        <v>362</v>
      </c>
      <c r="AB10" s="63" t="s">
        <v>1937</v>
      </c>
      <c r="AC10" s="66">
        <v>1017185822</v>
      </c>
      <c r="AD10" s="66" t="s">
        <v>1981</v>
      </c>
      <c r="AE10" s="63" t="s">
        <v>1941</v>
      </c>
      <c r="AF10" s="63" t="s">
        <v>2258</v>
      </c>
      <c r="AG10" s="70">
        <v>1700000</v>
      </c>
      <c r="AH10" s="66"/>
      <c r="AI10" s="63"/>
      <c r="AJ10" s="66"/>
      <c r="AK10" s="63"/>
      <c r="AL10" s="69">
        <f t="shared" si="0"/>
        <v>1700000</v>
      </c>
      <c r="AM10" s="63" t="s">
        <v>428</v>
      </c>
      <c r="AN10" s="63" t="s">
        <v>429</v>
      </c>
      <c r="AO10" s="63" t="s">
        <v>2427</v>
      </c>
      <c r="AP10" s="66">
        <v>9</v>
      </c>
      <c r="AQ10" s="63"/>
      <c r="AR10" s="66">
        <v>153000</v>
      </c>
      <c r="AS10" s="70">
        <f t="shared" si="1"/>
        <v>29070</v>
      </c>
      <c r="AT10" s="70">
        <f t="shared" si="2"/>
        <v>182070</v>
      </c>
      <c r="AU10" s="63">
        <v>0</v>
      </c>
      <c r="AV10" s="71">
        <v>0</v>
      </c>
      <c r="AW10" s="63">
        <v>1.74</v>
      </c>
      <c r="AX10" s="71">
        <f t="shared" si="3"/>
        <v>29579.999999999996</v>
      </c>
      <c r="AY10" s="63">
        <f t="shared" si="4"/>
        <v>7.26</v>
      </c>
      <c r="AZ10" s="71">
        <f t="shared" si="5"/>
        <v>123420</v>
      </c>
      <c r="BA10" s="63">
        <v>0</v>
      </c>
      <c r="BB10" s="66" t="s">
        <v>2451</v>
      </c>
      <c r="BC10" s="68">
        <v>1000000</v>
      </c>
      <c r="BD10" s="68">
        <v>0</v>
      </c>
      <c r="BE10" s="66" t="s">
        <v>436</v>
      </c>
      <c r="BF10" s="66" t="s">
        <v>558</v>
      </c>
      <c r="BG10" s="66" t="s">
        <v>439</v>
      </c>
      <c r="BH10" s="72" t="s">
        <v>2687</v>
      </c>
      <c r="BI10" s="66" t="s">
        <v>685</v>
      </c>
      <c r="BJ10" s="63"/>
      <c r="BK10" s="63"/>
      <c r="BL10" s="63"/>
      <c r="BM10" s="66" t="s">
        <v>790</v>
      </c>
      <c r="BN10" s="66"/>
      <c r="BO10" s="66">
        <v>3154642525</v>
      </c>
      <c r="BP10" s="66" t="s">
        <v>558</v>
      </c>
      <c r="BQ10" s="66" t="s">
        <v>439</v>
      </c>
      <c r="BR10" s="66" t="s">
        <v>846</v>
      </c>
      <c r="BS10" s="66">
        <v>12</v>
      </c>
      <c r="BT10" s="75">
        <v>45374</v>
      </c>
      <c r="BU10" s="75">
        <v>45738</v>
      </c>
      <c r="BV10" s="66" t="s">
        <v>2435</v>
      </c>
      <c r="BW10" s="75">
        <v>45738</v>
      </c>
      <c r="BX10" s="73">
        <v>45474</v>
      </c>
      <c r="BY10" s="73">
        <v>45496</v>
      </c>
      <c r="BZ10" s="63" t="s">
        <v>362</v>
      </c>
      <c r="CA10" s="63" t="s">
        <v>1937</v>
      </c>
      <c r="CB10" s="66">
        <v>1214727076</v>
      </c>
      <c r="CC10" s="66" t="s">
        <v>983</v>
      </c>
      <c r="CD10" s="72" t="s">
        <v>2687</v>
      </c>
      <c r="CE10" s="66" t="s">
        <v>1147</v>
      </c>
      <c r="CF10" s="66" t="s">
        <v>439</v>
      </c>
      <c r="CG10" s="66">
        <v>3148904048</v>
      </c>
      <c r="CH10" s="63"/>
      <c r="CI10" s="77" t="s">
        <v>2535</v>
      </c>
      <c r="CJ10" s="63"/>
      <c r="CK10" s="63"/>
      <c r="CL10" s="66"/>
      <c r="CM10" s="66"/>
      <c r="CN10" s="63"/>
      <c r="CO10" s="66"/>
      <c r="CP10" s="66"/>
      <c r="CQ10" s="63"/>
      <c r="CR10" s="66"/>
      <c r="CS10" s="66"/>
      <c r="CT10" s="63"/>
      <c r="CU10" s="63"/>
      <c r="CV10" s="63"/>
      <c r="CW10" s="63"/>
      <c r="CX10" s="63"/>
      <c r="CY10" s="63"/>
      <c r="CZ10" s="63"/>
      <c r="DA10" s="63"/>
      <c r="DB10" s="63"/>
      <c r="DC10" s="63"/>
      <c r="DD10" s="63"/>
      <c r="DE10" s="63"/>
      <c r="DF10" s="63"/>
      <c r="DG10" s="63"/>
      <c r="DH10" s="63"/>
      <c r="DI10" s="63"/>
      <c r="DJ10" s="63"/>
      <c r="DK10" s="63"/>
      <c r="DL10" s="63"/>
      <c r="DM10" s="63"/>
      <c r="DN10" s="66" t="s">
        <v>362</v>
      </c>
      <c r="DO10" s="66">
        <v>71364859</v>
      </c>
      <c r="DP10" s="63" t="s">
        <v>1937</v>
      </c>
      <c r="DQ10" s="66" t="s">
        <v>1556</v>
      </c>
      <c r="DR10" s="74">
        <v>1</v>
      </c>
      <c r="DS10" s="66" t="s">
        <v>1557</v>
      </c>
      <c r="DT10" s="66"/>
      <c r="DU10" s="66">
        <v>3024618189</v>
      </c>
      <c r="DV10" s="66"/>
      <c r="DW10" s="66" t="s">
        <v>2860</v>
      </c>
      <c r="DX10" s="66" t="s">
        <v>1281</v>
      </c>
      <c r="DY10" s="66" t="s">
        <v>481</v>
      </c>
      <c r="DZ10" s="72" t="s">
        <v>2685</v>
      </c>
      <c r="EA10" s="66" t="s">
        <v>1788</v>
      </c>
      <c r="EB10" s="63">
        <v>71364859</v>
      </c>
      <c r="EC10" s="63" t="s">
        <v>1841</v>
      </c>
      <c r="ED10" s="66" t="s">
        <v>1666</v>
      </c>
      <c r="EE10" s="66" t="s">
        <v>1667</v>
      </c>
      <c r="EF10" s="66">
        <v>27564404735</v>
      </c>
      <c r="EG10" s="66">
        <v>28</v>
      </c>
      <c r="EH10" s="66"/>
      <c r="EI10" s="66"/>
      <c r="EJ10" s="66"/>
      <c r="EK10" s="66"/>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t="s">
        <v>2436</v>
      </c>
      <c r="HU10" s="63" t="s">
        <v>2425</v>
      </c>
      <c r="HV10" s="63" t="s">
        <v>2437</v>
      </c>
      <c r="HW10" s="63" t="s">
        <v>2425</v>
      </c>
      <c r="HX10" s="63" t="s">
        <v>2425</v>
      </c>
      <c r="HY10" s="63" t="s">
        <v>2425</v>
      </c>
      <c r="HZ10" s="63" t="s">
        <v>2438</v>
      </c>
      <c r="IA10" s="63" t="s">
        <v>2425</v>
      </c>
      <c r="IB10" s="63" t="s">
        <v>2425</v>
      </c>
      <c r="IC10" s="63" t="s">
        <v>2425</v>
      </c>
      <c r="ID10" s="63" t="s">
        <v>2425</v>
      </c>
      <c r="IE10" s="63" t="s">
        <v>2437</v>
      </c>
      <c r="IF10" s="63" t="s">
        <v>2437</v>
      </c>
      <c r="IG10" s="63" t="s">
        <v>2437</v>
      </c>
      <c r="IH10" s="63" t="s">
        <v>2437</v>
      </c>
      <c r="II10" s="63" t="s">
        <v>2425</v>
      </c>
      <c r="IJ10" s="63" t="s">
        <v>2425</v>
      </c>
      <c r="IK10" s="63" t="s">
        <v>2437</v>
      </c>
      <c r="IL10" s="63" t="s">
        <v>2425</v>
      </c>
      <c r="IM10" s="63" t="s">
        <v>2425</v>
      </c>
      <c r="IN10" s="63" t="s">
        <v>2425</v>
      </c>
      <c r="IO10" s="63" t="s">
        <v>2425</v>
      </c>
      <c r="IP10" s="63" t="s">
        <v>2437</v>
      </c>
      <c r="IQ10" s="63" t="s">
        <v>2437</v>
      </c>
      <c r="IR10" s="63" t="s">
        <v>2437</v>
      </c>
      <c r="IS10" s="63" t="s">
        <v>2425</v>
      </c>
      <c r="IT10" s="63" t="s">
        <v>2425</v>
      </c>
      <c r="IU10" s="63" t="s">
        <v>2437</v>
      </c>
      <c r="IV10" s="63" t="s">
        <v>2425</v>
      </c>
      <c r="IW10" s="63" t="s">
        <v>2437</v>
      </c>
      <c r="IX10" s="63" t="s">
        <v>2425</v>
      </c>
      <c r="IY10" s="63" t="s">
        <v>2425</v>
      </c>
      <c r="IZ10" s="65" t="s">
        <v>2437</v>
      </c>
      <c r="JA10" s="65" t="s">
        <v>2445</v>
      </c>
    </row>
    <row r="11" spans="1:264" s="65" customFormat="1" x14ac:dyDescent="0.25">
      <c r="A11" s="66">
        <v>1055</v>
      </c>
      <c r="B11" s="64" t="s">
        <v>2940</v>
      </c>
      <c r="E11" s="64" t="s">
        <v>2430</v>
      </c>
      <c r="F11" s="63" t="s">
        <v>2424</v>
      </c>
      <c r="G11" s="63">
        <v>901114787</v>
      </c>
      <c r="H11" s="63" t="s">
        <v>2870</v>
      </c>
      <c r="I11" s="63" t="s">
        <v>2880</v>
      </c>
      <c r="J11" s="63">
        <v>0</v>
      </c>
      <c r="K11" s="63"/>
      <c r="L11" s="63"/>
      <c r="M11" s="63"/>
      <c r="N11" s="63"/>
      <c r="O11" s="63"/>
      <c r="P11" s="66" t="s">
        <v>351</v>
      </c>
      <c r="Q11" s="66">
        <v>15</v>
      </c>
      <c r="R11" s="63" t="s">
        <v>355</v>
      </c>
      <c r="S11" s="63">
        <v>10082366</v>
      </c>
      <c r="T11" s="66" t="s">
        <v>356</v>
      </c>
      <c r="U11" s="63" t="s">
        <v>2426</v>
      </c>
      <c r="V11" s="63" t="s">
        <v>2425</v>
      </c>
      <c r="W11" s="63" t="s">
        <v>361</v>
      </c>
      <c r="X11" s="63"/>
      <c r="Y11" s="63"/>
      <c r="Z11" s="63"/>
      <c r="AA11" s="63" t="s">
        <v>362</v>
      </c>
      <c r="AB11" s="63" t="s">
        <v>1937</v>
      </c>
      <c r="AC11" s="66">
        <v>1017259087</v>
      </c>
      <c r="AD11" s="66" t="s">
        <v>1982</v>
      </c>
      <c r="AE11" s="63" t="s">
        <v>1970</v>
      </c>
      <c r="AF11" s="63" t="s">
        <v>2259</v>
      </c>
      <c r="AG11" s="70">
        <v>3000000</v>
      </c>
      <c r="AH11" s="66"/>
      <c r="AI11" s="63"/>
      <c r="AJ11" s="66"/>
      <c r="AK11" s="63"/>
      <c r="AL11" s="69">
        <f t="shared" si="0"/>
        <v>3000000</v>
      </c>
      <c r="AM11" s="63" t="s">
        <v>428</v>
      </c>
      <c r="AN11" s="63" t="s">
        <v>429</v>
      </c>
      <c r="AO11" s="63" t="s">
        <v>2427</v>
      </c>
      <c r="AP11" s="66">
        <v>9</v>
      </c>
      <c r="AQ11" s="63"/>
      <c r="AR11" s="66">
        <v>270000</v>
      </c>
      <c r="AS11" s="70">
        <f t="shared" si="1"/>
        <v>51300</v>
      </c>
      <c r="AT11" s="70">
        <f t="shared" si="2"/>
        <v>321300</v>
      </c>
      <c r="AU11" s="63">
        <v>0</v>
      </c>
      <c r="AV11" s="71">
        <v>0</v>
      </c>
      <c r="AW11" s="63">
        <v>1.74</v>
      </c>
      <c r="AX11" s="71">
        <f t="shared" si="3"/>
        <v>52200</v>
      </c>
      <c r="AY11" s="63">
        <f t="shared" si="4"/>
        <v>7.26</v>
      </c>
      <c r="AZ11" s="71">
        <f t="shared" si="5"/>
        <v>217800</v>
      </c>
      <c r="BA11" s="63">
        <v>0</v>
      </c>
      <c r="BB11" s="66" t="s">
        <v>2451</v>
      </c>
      <c r="BC11" s="68">
        <v>1000000</v>
      </c>
      <c r="BD11" s="68">
        <v>0</v>
      </c>
      <c r="BE11" s="66" t="s">
        <v>436</v>
      </c>
      <c r="BF11" s="66" t="s">
        <v>560</v>
      </c>
      <c r="BG11" s="66" t="s">
        <v>441</v>
      </c>
      <c r="BH11" s="72" t="s">
        <v>2682</v>
      </c>
      <c r="BI11" s="66" t="s">
        <v>609</v>
      </c>
      <c r="BJ11" s="63"/>
      <c r="BK11" s="63"/>
      <c r="BL11" s="63"/>
      <c r="BM11" s="66" t="s">
        <v>792</v>
      </c>
      <c r="BN11" s="66"/>
      <c r="BO11" s="66">
        <v>3243789845</v>
      </c>
      <c r="BP11" s="66" t="s">
        <v>560</v>
      </c>
      <c r="BQ11" s="63" t="s">
        <v>2432</v>
      </c>
      <c r="BR11" s="66" t="s">
        <v>846</v>
      </c>
      <c r="BS11" s="66">
        <v>12</v>
      </c>
      <c r="BT11" s="75">
        <v>45383</v>
      </c>
      <c r="BU11" s="75">
        <v>45747</v>
      </c>
      <c r="BV11" s="66" t="s">
        <v>2457</v>
      </c>
      <c r="BW11" s="75">
        <v>45747</v>
      </c>
      <c r="BX11" s="73">
        <v>45474</v>
      </c>
      <c r="BY11" s="73">
        <v>45474</v>
      </c>
      <c r="BZ11" s="63" t="s">
        <v>362</v>
      </c>
      <c r="CA11" s="63" t="s">
        <v>1937</v>
      </c>
      <c r="CB11" s="66">
        <v>32108827</v>
      </c>
      <c r="CC11" s="66" t="s">
        <v>985</v>
      </c>
      <c r="CD11" s="72" t="s">
        <v>2682</v>
      </c>
      <c r="CE11" s="66" t="s">
        <v>1149</v>
      </c>
      <c r="CF11" s="66" t="s">
        <v>441</v>
      </c>
      <c r="CG11" s="66">
        <v>3053221282</v>
      </c>
      <c r="CH11" s="63"/>
      <c r="CI11" s="77" t="s">
        <v>2632</v>
      </c>
      <c r="CJ11" s="63"/>
      <c r="CK11" s="63"/>
      <c r="CL11" s="66"/>
      <c r="CM11" s="66"/>
      <c r="CN11" s="63"/>
      <c r="CO11" s="66"/>
      <c r="CP11" s="66"/>
      <c r="CQ11" s="63"/>
      <c r="CR11" s="66"/>
      <c r="CS11" s="66"/>
      <c r="CT11" s="63"/>
      <c r="CU11" s="63"/>
      <c r="CV11" s="63"/>
      <c r="CW11" s="63"/>
      <c r="CX11" s="63"/>
      <c r="CY11" s="63"/>
      <c r="CZ11" s="63"/>
      <c r="DA11" s="63"/>
      <c r="DB11" s="63"/>
      <c r="DC11" s="63"/>
      <c r="DD11" s="63"/>
      <c r="DE11" s="63"/>
      <c r="DF11" s="63"/>
      <c r="DG11" s="63"/>
      <c r="DH11" s="63"/>
      <c r="DI11" s="63"/>
      <c r="DJ11" s="63"/>
      <c r="DK11" s="63"/>
      <c r="DL11" s="63"/>
      <c r="DM11" s="63"/>
      <c r="DN11" s="66" t="s">
        <v>362</v>
      </c>
      <c r="DO11" s="66">
        <v>41613535</v>
      </c>
      <c r="DP11" s="63" t="s">
        <v>1937</v>
      </c>
      <c r="DQ11" s="66" t="s">
        <v>1560</v>
      </c>
      <c r="DR11" s="74">
        <v>1</v>
      </c>
      <c r="DS11" s="66" t="s">
        <v>1561</v>
      </c>
      <c r="DT11" s="66"/>
      <c r="DU11" s="66">
        <v>15615700935</v>
      </c>
      <c r="DV11" s="66"/>
      <c r="DW11" s="66" t="s">
        <v>2828</v>
      </c>
      <c r="DX11" s="66" t="s">
        <v>1281</v>
      </c>
      <c r="DY11" s="66" t="s">
        <v>481</v>
      </c>
      <c r="DZ11" s="72" t="s">
        <v>2685</v>
      </c>
      <c r="EA11" s="66" t="s">
        <v>1789</v>
      </c>
      <c r="EB11" s="63">
        <v>41613535</v>
      </c>
      <c r="EC11" s="63" t="s">
        <v>1841</v>
      </c>
      <c r="ED11" s="66" t="s">
        <v>1666</v>
      </c>
      <c r="EE11" s="66" t="s">
        <v>1667</v>
      </c>
      <c r="EF11" s="66">
        <v>68923564202</v>
      </c>
      <c r="EG11" s="66">
        <v>10</v>
      </c>
      <c r="EH11" s="66"/>
      <c r="EI11" s="66"/>
      <c r="EJ11" s="66"/>
      <c r="EK11" s="66"/>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t="s">
        <v>2436</v>
      </c>
      <c r="HU11" s="63" t="s">
        <v>2425</v>
      </c>
      <c r="HV11" s="63" t="s">
        <v>2437</v>
      </c>
      <c r="HW11" s="63" t="s">
        <v>2425</v>
      </c>
      <c r="HX11" s="63" t="s">
        <v>2425</v>
      </c>
      <c r="HY11" s="63" t="s">
        <v>2425</v>
      </c>
      <c r="HZ11" s="63" t="s">
        <v>2438</v>
      </c>
      <c r="IA11" s="63" t="s">
        <v>2425</v>
      </c>
      <c r="IB11" s="63" t="s">
        <v>2425</v>
      </c>
      <c r="IC11" s="63" t="s">
        <v>2425</v>
      </c>
      <c r="ID11" s="63" t="s">
        <v>2425</v>
      </c>
      <c r="IE11" s="63" t="s">
        <v>2437</v>
      </c>
      <c r="IF11" s="63" t="s">
        <v>2437</v>
      </c>
      <c r="IG11" s="63" t="s">
        <v>2437</v>
      </c>
      <c r="IH11" s="63" t="s">
        <v>2437</v>
      </c>
      <c r="II11" s="63" t="s">
        <v>2425</v>
      </c>
      <c r="IJ11" s="63" t="s">
        <v>2425</v>
      </c>
      <c r="IK11" s="63" t="s">
        <v>2437</v>
      </c>
      <c r="IL11" s="63" t="s">
        <v>2425</v>
      </c>
      <c r="IM11" s="63" t="s">
        <v>2425</v>
      </c>
      <c r="IN11" s="63" t="s">
        <v>2425</v>
      </c>
      <c r="IO11" s="63" t="s">
        <v>2425</v>
      </c>
      <c r="IP11" s="63" t="s">
        <v>2437</v>
      </c>
      <c r="IQ11" s="63" t="s">
        <v>2437</v>
      </c>
      <c r="IR11" s="63" t="s">
        <v>2437</v>
      </c>
      <c r="IS11" s="63" t="s">
        <v>2425</v>
      </c>
      <c r="IT11" s="63" t="s">
        <v>2425</v>
      </c>
      <c r="IU11" s="63" t="s">
        <v>2437</v>
      </c>
      <c r="IV11" s="63" t="s">
        <v>2425</v>
      </c>
      <c r="IW11" s="63" t="s">
        <v>2437</v>
      </c>
      <c r="IX11" s="63" t="s">
        <v>2425</v>
      </c>
      <c r="IY11" s="63" t="s">
        <v>2425</v>
      </c>
      <c r="IZ11" s="65" t="s">
        <v>2437</v>
      </c>
      <c r="JA11" s="65" t="s">
        <v>2445</v>
      </c>
    </row>
    <row r="12" spans="1:264" s="65" customFormat="1" x14ac:dyDescent="0.25">
      <c r="A12" s="66">
        <v>1058</v>
      </c>
      <c r="B12" s="64" t="s">
        <v>2940</v>
      </c>
      <c r="E12" s="64" t="s">
        <v>2430</v>
      </c>
      <c r="F12" s="63" t="s">
        <v>2424</v>
      </c>
      <c r="G12" s="63">
        <v>901114787</v>
      </c>
      <c r="H12" s="63" t="s">
        <v>2870</v>
      </c>
      <c r="I12" s="63" t="s">
        <v>2880</v>
      </c>
      <c r="J12" s="63">
        <v>0</v>
      </c>
      <c r="K12" s="63"/>
      <c r="L12" s="63"/>
      <c r="M12" s="63"/>
      <c r="N12" s="63"/>
      <c r="O12" s="63"/>
      <c r="P12" s="66" t="s">
        <v>351</v>
      </c>
      <c r="Q12" s="66">
        <v>15</v>
      </c>
      <c r="R12" s="63" t="s">
        <v>355</v>
      </c>
      <c r="S12" s="63">
        <v>10082368</v>
      </c>
      <c r="T12" s="66" t="s">
        <v>356</v>
      </c>
      <c r="U12" s="63" t="s">
        <v>2425</v>
      </c>
      <c r="V12" s="63" t="s">
        <v>2425</v>
      </c>
      <c r="W12" s="63" t="s">
        <v>361</v>
      </c>
      <c r="X12" s="63"/>
      <c r="Y12" s="63"/>
      <c r="Z12" s="63"/>
      <c r="AA12" s="63" t="s">
        <v>362</v>
      </c>
      <c r="AB12" s="63" t="s">
        <v>1937</v>
      </c>
      <c r="AC12" s="66">
        <v>1039460666</v>
      </c>
      <c r="AD12" s="66" t="s">
        <v>1983</v>
      </c>
      <c r="AE12" s="63" t="s">
        <v>1984</v>
      </c>
      <c r="AF12" s="63" t="s">
        <v>2260</v>
      </c>
      <c r="AG12" s="70">
        <v>3000000</v>
      </c>
      <c r="AH12" s="66"/>
      <c r="AI12" s="63"/>
      <c r="AJ12" s="66"/>
      <c r="AK12" s="63"/>
      <c r="AL12" s="69">
        <f t="shared" si="0"/>
        <v>3000000</v>
      </c>
      <c r="AM12" s="63" t="s">
        <v>428</v>
      </c>
      <c r="AN12" s="63" t="s">
        <v>429</v>
      </c>
      <c r="AO12" s="63" t="s">
        <v>2427</v>
      </c>
      <c r="AP12" s="66">
        <v>8</v>
      </c>
      <c r="AQ12" s="63"/>
      <c r="AR12" s="66">
        <v>240000</v>
      </c>
      <c r="AS12" s="70">
        <f t="shared" si="1"/>
        <v>45600</v>
      </c>
      <c r="AT12" s="70">
        <f t="shared" si="2"/>
        <v>285600</v>
      </c>
      <c r="AU12" s="63">
        <v>0</v>
      </c>
      <c r="AV12" s="71">
        <v>0</v>
      </c>
      <c r="AW12" s="63">
        <v>1.74</v>
      </c>
      <c r="AX12" s="71">
        <f t="shared" si="3"/>
        <v>52200</v>
      </c>
      <c r="AY12" s="63">
        <f t="shared" si="4"/>
        <v>6.26</v>
      </c>
      <c r="AZ12" s="71">
        <f t="shared" si="5"/>
        <v>187800</v>
      </c>
      <c r="BA12" s="63">
        <v>0</v>
      </c>
      <c r="BB12" s="66" t="s">
        <v>2451</v>
      </c>
      <c r="BC12" s="68">
        <v>1000000</v>
      </c>
      <c r="BD12" s="68">
        <v>0</v>
      </c>
      <c r="BE12" s="66" t="s">
        <v>436</v>
      </c>
      <c r="BF12" s="66" t="s">
        <v>562</v>
      </c>
      <c r="BG12" s="66" t="s">
        <v>441</v>
      </c>
      <c r="BH12" s="72" t="s">
        <v>2682</v>
      </c>
      <c r="BI12" s="66" t="s">
        <v>640</v>
      </c>
      <c r="BJ12" s="63"/>
      <c r="BK12" s="63"/>
      <c r="BL12" s="63"/>
      <c r="BM12" s="66" t="s">
        <v>794</v>
      </c>
      <c r="BN12" s="66"/>
      <c r="BO12" s="66">
        <v>3165606930</v>
      </c>
      <c r="BP12" s="66" t="s">
        <v>562</v>
      </c>
      <c r="BQ12" s="63" t="s">
        <v>2432</v>
      </c>
      <c r="BR12" s="66" t="s">
        <v>846</v>
      </c>
      <c r="BS12" s="66">
        <v>12</v>
      </c>
      <c r="BT12" s="75">
        <v>45387</v>
      </c>
      <c r="BU12" s="75">
        <v>45751</v>
      </c>
      <c r="BV12" s="66" t="s">
        <v>2435</v>
      </c>
      <c r="BW12" s="75">
        <v>45751</v>
      </c>
      <c r="BX12" s="73">
        <v>45474</v>
      </c>
      <c r="BY12" s="73">
        <v>45478</v>
      </c>
      <c r="BZ12" s="63" t="s">
        <v>362</v>
      </c>
      <c r="CA12" s="63" t="s">
        <v>1937</v>
      </c>
      <c r="CB12" s="66">
        <v>21490881</v>
      </c>
      <c r="CC12" s="66" t="s">
        <v>987</v>
      </c>
      <c r="CD12" s="72" t="s">
        <v>2682</v>
      </c>
      <c r="CE12" s="66" t="s">
        <v>1151</v>
      </c>
      <c r="CF12" s="66" t="s">
        <v>441</v>
      </c>
      <c r="CG12" s="66">
        <v>3137247745</v>
      </c>
      <c r="CH12" s="63"/>
      <c r="CI12" s="66" t="s">
        <v>2719</v>
      </c>
      <c r="CJ12" s="63"/>
      <c r="CK12" s="63"/>
      <c r="CL12" s="66"/>
      <c r="CM12" s="66"/>
      <c r="CN12" s="63"/>
      <c r="CO12" s="66"/>
      <c r="CP12" s="66"/>
      <c r="CQ12" s="63"/>
      <c r="CR12" s="66"/>
      <c r="CS12" s="66"/>
      <c r="CT12" s="63"/>
      <c r="CU12" s="63"/>
      <c r="CV12" s="63"/>
      <c r="CW12" s="63"/>
      <c r="CX12" s="63"/>
      <c r="CY12" s="63"/>
      <c r="CZ12" s="63"/>
      <c r="DA12" s="63"/>
      <c r="DB12" s="63"/>
      <c r="DC12" s="63"/>
      <c r="DD12" s="63"/>
      <c r="DE12" s="63"/>
      <c r="DF12" s="63"/>
      <c r="DG12" s="63"/>
      <c r="DH12" s="63"/>
      <c r="DI12" s="63"/>
      <c r="DJ12" s="63"/>
      <c r="DK12" s="63"/>
      <c r="DL12" s="63"/>
      <c r="DM12" s="63"/>
      <c r="DN12" s="66" t="s">
        <v>362</v>
      </c>
      <c r="DO12" s="66">
        <v>3383821</v>
      </c>
      <c r="DP12" s="63" t="s">
        <v>1937</v>
      </c>
      <c r="DQ12" s="66" t="s">
        <v>1564</v>
      </c>
      <c r="DR12" s="74">
        <v>1</v>
      </c>
      <c r="DS12" s="66" t="s">
        <v>1565</v>
      </c>
      <c r="DT12" s="66"/>
      <c r="DU12" s="66">
        <v>3216276709</v>
      </c>
      <c r="DV12" s="66"/>
      <c r="DW12" s="66" t="s">
        <v>2830</v>
      </c>
      <c r="DX12" s="66" t="s">
        <v>1281</v>
      </c>
      <c r="DY12" s="66" t="s">
        <v>441</v>
      </c>
      <c r="DZ12" s="72" t="s">
        <v>2682</v>
      </c>
      <c r="EA12" s="66" t="s">
        <v>1791</v>
      </c>
      <c r="EB12" s="63">
        <v>3383821</v>
      </c>
      <c r="EC12" s="63" t="s">
        <v>1841</v>
      </c>
      <c r="ED12" s="66" t="s">
        <v>1666</v>
      </c>
      <c r="EE12" s="66" t="s">
        <v>1667</v>
      </c>
      <c r="EF12" s="66">
        <v>10232628073</v>
      </c>
      <c r="EG12" s="66">
        <v>14</v>
      </c>
      <c r="EH12" s="66"/>
      <c r="EI12" s="66"/>
      <c r="EJ12" s="66"/>
      <c r="EK12" s="66"/>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t="s">
        <v>2436</v>
      </c>
      <c r="HU12" s="63" t="s">
        <v>2425</v>
      </c>
      <c r="HV12" s="63" t="s">
        <v>2437</v>
      </c>
      <c r="HW12" s="63" t="s">
        <v>2425</v>
      </c>
      <c r="HX12" s="63" t="s">
        <v>2425</v>
      </c>
      <c r="HY12" s="63" t="s">
        <v>2425</v>
      </c>
      <c r="HZ12" s="63" t="s">
        <v>2438</v>
      </c>
      <c r="IA12" s="63" t="s">
        <v>2425</v>
      </c>
      <c r="IB12" s="63" t="s">
        <v>2425</v>
      </c>
      <c r="IC12" s="63" t="s">
        <v>2425</v>
      </c>
      <c r="ID12" s="63" t="s">
        <v>2425</v>
      </c>
      <c r="IE12" s="63" t="s">
        <v>2437</v>
      </c>
      <c r="IF12" s="63" t="s">
        <v>2437</v>
      </c>
      <c r="IG12" s="63" t="s">
        <v>2437</v>
      </c>
      <c r="IH12" s="63" t="s">
        <v>2437</v>
      </c>
      <c r="II12" s="63" t="s">
        <v>2425</v>
      </c>
      <c r="IJ12" s="63" t="s">
        <v>2425</v>
      </c>
      <c r="IK12" s="63" t="s">
        <v>2437</v>
      </c>
      <c r="IL12" s="63" t="s">
        <v>2425</v>
      </c>
      <c r="IM12" s="63" t="s">
        <v>2425</v>
      </c>
      <c r="IN12" s="63" t="s">
        <v>2425</v>
      </c>
      <c r="IO12" s="63" t="s">
        <v>2425</v>
      </c>
      <c r="IP12" s="63" t="s">
        <v>2437</v>
      </c>
      <c r="IQ12" s="63" t="s">
        <v>2437</v>
      </c>
      <c r="IR12" s="63" t="s">
        <v>2437</v>
      </c>
      <c r="IS12" s="63" t="s">
        <v>2425</v>
      </c>
      <c r="IT12" s="63" t="s">
        <v>2425</v>
      </c>
      <c r="IU12" s="63" t="s">
        <v>2437</v>
      </c>
      <c r="IV12" s="63" t="s">
        <v>2425</v>
      </c>
      <c r="IW12" s="63" t="s">
        <v>2437</v>
      </c>
      <c r="IX12" s="63" t="s">
        <v>2425</v>
      </c>
      <c r="IY12" s="63" t="s">
        <v>2444</v>
      </c>
      <c r="IZ12" s="65" t="s">
        <v>2437</v>
      </c>
      <c r="JA12" s="65" t="s">
        <v>2445</v>
      </c>
    </row>
    <row r="13" spans="1:264" s="65" customFormat="1" x14ac:dyDescent="0.25">
      <c r="A13" s="66">
        <v>1062</v>
      </c>
      <c r="B13" s="64" t="s">
        <v>2940</v>
      </c>
      <c r="E13" s="64">
        <v>209077</v>
      </c>
      <c r="F13" s="64" t="s">
        <v>2430</v>
      </c>
      <c r="G13" s="63" t="s">
        <v>2424</v>
      </c>
      <c r="H13" s="63">
        <v>901114787</v>
      </c>
      <c r="I13" s="63" t="s">
        <v>2870</v>
      </c>
      <c r="J13" s="63"/>
      <c r="K13" s="63"/>
      <c r="L13" s="63"/>
      <c r="M13" s="63"/>
      <c r="N13" s="63"/>
      <c r="O13" s="63"/>
      <c r="P13" s="63"/>
      <c r="Q13" s="66" t="s">
        <v>351</v>
      </c>
      <c r="R13" s="66">
        <v>15</v>
      </c>
      <c r="S13" s="63" t="s">
        <v>355</v>
      </c>
      <c r="T13" s="85">
        <v>10082370</v>
      </c>
      <c r="U13" s="66" t="s">
        <v>356</v>
      </c>
      <c r="V13" s="63" t="s">
        <v>2426</v>
      </c>
      <c r="W13" s="63" t="s">
        <v>2425</v>
      </c>
      <c r="X13" s="63" t="s">
        <v>361</v>
      </c>
      <c r="Y13" s="63"/>
      <c r="Z13" s="63"/>
      <c r="AA13" s="63"/>
      <c r="AB13" s="63" t="s">
        <v>2633</v>
      </c>
      <c r="AC13" s="63" t="s">
        <v>2661</v>
      </c>
      <c r="AD13" s="66">
        <v>1194547</v>
      </c>
      <c r="AE13" s="66" t="s">
        <v>1985</v>
      </c>
      <c r="AF13" s="63" t="s">
        <v>1986</v>
      </c>
      <c r="AG13" s="63" t="s">
        <v>2261</v>
      </c>
      <c r="AH13" s="66">
        <v>4900000</v>
      </c>
      <c r="AI13" s="66"/>
      <c r="AJ13" s="63"/>
      <c r="AK13" s="66"/>
      <c r="AL13" s="63"/>
      <c r="AM13" s="66">
        <v>4900000</v>
      </c>
      <c r="AN13" s="63" t="s">
        <v>428</v>
      </c>
      <c r="AO13" s="63" t="s">
        <v>429</v>
      </c>
      <c r="AP13" s="63" t="s">
        <v>2427</v>
      </c>
      <c r="AQ13" s="66">
        <v>8</v>
      </c>
      <c r="AR13" s="63"/>
      <c r="AS13" s="66">
        <v>392000</v>
      </c>
      <c r="AT13" s="66">
        <v>0</v>
      </c>
      <c r="AU13" s="66">
        <v>0</v>
      </c>
      <c r="AV13" s="63">
        <v>1.74</v>
      </c>
      <c r="AW13" s="71">
        <v>85260</v>
      </c>
      <c r="AX13" s="63">
        <v>6.26</v>
      </c>
      <c r="AY13" s="71">
        <v>306740</v>
      </c>
      <c r="AZ13" s="63">
        <v>0</v>
      </c>
      <c r="BA13" s="66" t="s">
        <v>2451</v>
      </c>
      <c r="BB13" s="68">
        <v>1000000</v>
      </c>
      <c r="BC13" s="68">
        <v>0</v>
      </c>
      <c r="BD13" s="66" t="s">
        <v>436</v>
      </c>
      <c r="BE13" s="66" t="s">
        <v>563</v>
      </c>
      <c r="BF13" s="66" t="s">
        <v>441</v>
      </c>
      <c r="BG13" s="72" t="s">
        <v>2682</v>
      </c>
      <c r="BH13" s="66" t="s">
        <v>796</v>
      </c>
      <c r="BI13" s="63"/>
      <c r="BJ13" s="63"/>
      <c r="BK13" s="63"/>
      <c r="BL13" s="66" t="s">
        <v>797</v>
      </c>
      <c r="BM13" s="66"/>
      <c r="BN13" s="66">
        <v>3214923215</v>
      </c>
      <c r="BO13" s="66" t="s">
        <v>563</v>
      </c>
      <c r="BP13" s="63" t="s">
        <v>2432</v>
      </c>
      <c r="BQ13" s="66" t="s">
        <v>846</v>
      </c>
      <c r="BR13" s="66">
        <v>12</v>
      </c>
      <c r="BS13" s="75">
        <v>45397</v>
      </c>
      <c r="BT13" s="75">
        <v>45761</v>
      </c>
      <c r="BU13" s="66" t="s">
        <v>2435</v>
      </c>
      <c r="BV13" s="75">
        <v>45761</v>
      </c>
      <c r="BW13" s="73">
        <v>45474</v>
      </c>
      <c r="BX13" s="73">
        <v>45488</v>
      </c>
      <c r="BY13" s="63"/>
      <c r="BZ13" s="63"/>
      <c r="CA13" s="66"/>
      <c r="CB13" s="66"/>
      <c r="CC13" s="63"/>
      <c r="CD13" s="66"/>
      <c r="CE13" s="66"/>
      <c r="CF13" s="66"/>
      <c r="CG13" s="63"/>
      <c r="CH13" s="66"/>
      <c r="CI13" s="63"/>
      <c r="CJ13" s="63"/>
      <c r="CK13" s="66"/>
      <c r="CL13" s="66"/>
      <c r="CM13" s="63"/>
      <c r="CN13" s="66"/>
      <c r="CO13" s="66"/>
      <c r="CP13" s="63"/>
      <c r="CQ13" s="66"/>
      <c r="CR13" s="66"/>
      <c r="CS13" s="63"/>
      <c r="CT13" s="63"/>
      <c r="CU13" s="63"/>
      <c r="CV13" s="63"/>
      <c r="CW13" s="63"/>
      <c r="CX13" s="63"/>
      <c r="CY13" s="63"/>
      <c r="CZ13" s="63"/>
      <c r="DA13" s="63"/>
      <c r="DB13" s="63"/>
      <c r="DC13" s="63"/>
      <c r="DD13" s="63"/>
      <c r="DE13" s="63"/>
      <c r="DF13" s="63"/>
      <c r="DG13" s="63"/>
      <c r="DH13" s="63"/>
      <c r="DI13" s="63"/>
      <c r="DJ13" s="63"/>
      <c r="DK13" s="63"/>
      <c r="DL13" s="63"/>
      <c r="DM13" s="66" t="s">
        <v>362</v>
      </c>
      <c r="DN13" s="66">
        <v>98570428</v>
      </c>
      <c r="DO13" s="63" t="s">
        <v>1937</v>
      </c>
      <c r="DP13" s="66" t="s">
        <v>1568</v>
      </c>
      <c r="DQ13" s="74">
        <v>1</v>
      </c>
      <c r="DR13" s="66" t="s">
        <v>1569</v>
      </c>
      <c r="DS13" s="66" t="s">
        <v>1288</v>
      </c>
      <c r="DT13" s="66" t="s">
        <v>1570</v>
      </c>
      <c r="DU13" s="66" t="s">
        <v>1570</v>
      </c>
      <c r="DV13" s="66" t="s">
        <v>1571</v>
      </c>
      <c r="DW13" s="66" t="s">
        <v>1281</v>
      </c>
      <c r="DX13" s="66" t="s">
        <v>441</v>
      </c>
      <c r="DY13" s="72" t="s">
        <v>2682</v>
      </c>
      <c r="DZ13" s="66" t="s">
        <v>1793</v>
      </c>
      <c r="EA13" s="63">
        <v>98570428</v>
      </c>
      <c r="EB13" s="63" t="s">
        <v>1841</v>
      </c>
      <c r="EC13" s="66" t="s">
        <v>1666</v>
      </c>
      <c r="ED13" s="66" t="s">
        <v>1667</v>
      </c>
      <c r="EE13" s="66">
        <v>43614955628</v>
      </c>
      <c r="EF13" s="66">
        <v>24</v>
      </c>
      <c r="EG13" s="66" t="s">
        <v>2887</v>
      </c>
      <c r="EH13" s="66"/>
      <c r="EI13" s="66"/>
      <c r="EJ13" s="66"/>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t="s">
        <v>2436</v>
      </c>
      <c r="HT13" s="63" t="s">
        <v>2425</v>
      </c>
      <c r="HU13" s="63" t="s">
        <v>2437</v>
      </c>
      <c r="HV13" s="63" t="s">
        <v>2425</v>
      </c>
      <c r="HW13" s="63" t="s">
        <v>2425</v>
      </c>
      <c r="HX13" s="63" t="s">
        <v>2425</v>
      </c>
      <c r="HY13" s="63" t="s">
        <v>2438</v>
      </c>
      <c r="HZ13" s="63" t="s">
        <v>2425</v>
      </c>
      <c r="IA13" s="63" t="s">
        <v>2425</v>
      </c>
      <c r="IB13" s="63" t="s">
        <v>2425</v>
      </c>
      <c r="IC13" s="63" t="s">
        <v>2425</v>
      </c>
      <c r="ID13" s="63" t="s">
        <v>2437</v>
      </c>
      <c r="IE13" s="63" t="s">
        <v>2437</v>
      </c>
      <c r="IF13" s="63" t="s">
        <v>2437</v>
      </c>
      <c r="IG13" s="63" t="s">
        <v>2437</v>
      </c>
      <c r="IH13" s="63" t="s">
        <v>2425</v>
      </c>
      <c r="II13" s="63" t="s">
        <v>2425</v>
      </c>
      <c r="IJ13" s="63" t="s">
        <v>2437</v>
      </c>
      <c r="IK13" s="63" t="s">
        <v>2425</v>
      </c>
      <c r="IL13" s="63" t="s">
        <v>2425</v>
      </c>
      <c r="IM13" s="63" t="s">
        <v>2437</v>
      </c>
      <c r="IN13" s="63" t="s">
        <v>2437</v>
      </c>
      <c r="IO13" s="63" t="s">
        <v>2437</v>
      </c>
      <c r="IP13" s="63" t="s">
        <v>2437</v>
      </c>
      <c r="IQ13" s="63" t="s">
        <v>2437</v>
      </c>
      <c r="IR13" s="63" t="s">
        <v>2425</v>
      </c>
      <c r="IS13" s="63" t="s">
        <v>2425</v>
      </c>
      <c r="IT13" s="63" t="s">
        <v>2437</v>
      </c>
      <c r="IU13" s="63" t="s">
        <v>2425</v>
      </c>
      <c r="IV13" s="63" t="s">
        <v>2437</v>
      </c>
      <c r="IW13" s="63" t="s">
        <v>2425</v>
      </c>
      <c r="IX13" s="63" t="s">
        <v>2444</v>
      </c>
      <c r="IY13" s="63" t="s">
        <v>2437</v>
      </c>
      <c r="IZ13" s="65" t="s">
        <v>2445</v>
      </c>
    </row>
    <row r="14" spans="1:264" s="65" customFormat="1" x14ac:dyDescent="0.25">
      <c r="A14" s="66">
        <v>236</v>
      </c>
      <c r="B14" s="64" t="s">
        <v>2934</v>
      </c>
      <c r="E14" s="64" t="s">
        <v>2431</v>
      </c>
      <c r="F14" s="63" t="s">
        <v>2424</v>
      </c>
      <c r="G14" s="63">
        <v>901114787</v>
      </c>
      <c r="H14" s="63" t="s">
        <v>2870</v>
      </c>
      <c r="I14" s="63" t="s">
        <v>2872</v>
      </c>
      <c r="J14" s="63" t="s">
        <v>2629</v>
      </c>
      <c r="K14" s="63"/>
      <c r="L14" s="63"/>
      <c r="M14" s="63"/>
      <c r="N14" s="63"/>
      <c r="O14" s="63"/>
      <c r="P14" s="66" t="s">
        <v>354</v>
      </c>
      <c r="Q14" s="66">
        <v>20</v>
      </c>
      <c r="R14" s="63" t="s">
        <v>355</v>
      </c>
      <c r="S14" s="63">
        <v>10082234</v>
      </c>
      <c r="T14" s="66" t="s">
        <v>356</v>
      </c>
      <c r="U14" s="63" t="s">
        <v>2426</v>
      </c>
      <c r="V14" s="63" t="s">
        <v>2425</v>
      </c>
      <c r="W14" s="63" t="s">
        <v>361</v>
      </c>
      <c r="X14" s="63"/>
      <c r="Y14" s="63"/>
      <c r="Z14" s="63"/>
      <c r="AA14" s="63" t="s">
        <v>362</v>
      </c>
      <c r="AB14" s="63" t="s">
        <v>1937</v>
      </c>
      <c r="AC14" s="66">
        <v>32110672</v>
      </c>
      <c r="AD14" s="66" t="s">
        <v>396</v>
      </c>
      <c r="AE14" s="63" t="s">
        <v>397</v>
      </c>
      <c r="AF14" s="63" t="s">
        <v>2262</v>
      </c>
      <c r="AG14" s="70">
        <v>2031115</v>
      </c>
      <c r="AH14" s="66"/>
      <c r="AI14" s="63">
        <v>410861</v>
      </c>
      <c r="AJ14" s="66"/>
      <c r="AK14" s="63"/>
      <c r="AL14" s="69">
        <f t="shared" ref="AL14:AL31" si="6">+AG14</f>
        <v>2031115</v>
      </c>
      <c r="AM14" s="63" t="s">
        <v>428</v>
      </c>
      <c r="AN14" s="63" t="s">
        <v>429</v>
      </c>
      <c r="AO14" s="63" t="s">
        <v>2427</v>
      </c>
      <c r="AP14" s="66">
        <v>10</v>
      </c>
      <c r="AQ14" s="63"/>
      <c r="AR14" s="66">
        <v>203112</v>
      </c>
      <c r="AS14" s="70">
        <f t="shared" ref="AS14:AS31" si="7">+AR14*19%</f>
        <v>38591.279999999999</v>
      </c>
      <c r="AT14" s="70">
        <f t="shared" ref="AT14:AT31" si="8">+AS14+AR14</f>
        <v>241703.28</v>
      </c>
      <c r="AU14" s="63">
        <v>0</v>
      </c>
      <c r="AV14" s="71">
        <v>0</v>
      </c>
      <c r="AW14" s="63">
        <v>1.74</v>
      </c>
      <c r="AX14" s="71">
        <f t="shared" ref="AX14:AX31" si="9">AL14*AW14%</f>
        <v>35341.400999999998</v>
      </c>
      <c r="AY14" s="63">
        <f t="shared" ref="AY14:AY31" si="10">+AP14-AW14</f>
        <v>8.26</v>
      </c>
      <c r="AZ14" s="71">
        <f t="shared" ref="AZ14:AZ31" si="11">+AL14*AY14%</f>
        <v>167770.09899999999</v>
      </c>
      <c r="BA14" s="63">
        <v>0</v>
      </c>
      <c r="BB14" s="66" t="s">
        <v>2451</v>
      </c>
      <c r="BC14" s="68">
        <v>1000000</v>
      </c>
      <c r="BD14" s="68">
        <v>0</v>
      </c>
      <c r="BE14" s="66" t="s">
        <v>436</v>
      </c>
      <c r="BF14" s="66" t="s">
        <v>449</v>
      </c>
      <c r="BG14" s="66" t="s">
        <v>441</v>
      </c>
      <c r="BH14" s="72" t="s">
        <v>2682</v>
      </c>
      <c r="BI14" s="66" t="s">
        <v>609</v>
      </c>
      <c r="BJ14" s="63"/>
      <c r="BK14" s="63"/>
      <c r="BL14" s="63"/>
      <c r="BM14" s="66" t="s">
        <v>619</v>
      </c>
      <c r="BN14" s="66"/>
      <c r="BO14" s="66">
        <v>3118947157</v>
      </c>
      <c r="BP14" s="66" t="s">
        <v>449</v>
      </c>
      <c r="BQ14" s="63" t="s">
        <v>2432</v>
      </c>
      <c r="BR14" s="66" t="s">
        <v>846</v>
      </c>
      <c r="BS14" s="66">
        <v>12</v>
      </c>
      <c r="BT14" s="75">
        <v>44460</v>
      </c>
      <c r="BU14" s="75">
        <v>45555</v>
      </c>
      <c r="BV14" s="66" t="s">
        <v>2435</v>
      </c>
      <c r="BW14" s="75">
        <v>45555</v>
      </c>
      <c r="BX14" s="73">
        <v>45474</v>
      </c>
      <c r="BY14" s="73">
        <v>45494</v>
      </c>
      <c r="BZ14" s="63" t="s">
        <v>362</v>
      </c>
      <c r="CA14" s="63" t="s">
        <v>1937</v>
      </c>
      <c r="CB14" s="66">
        <v>1128265240</v>
      </c>
      <c r="CC14" s="66" t="s">
        <v>859</v>
      </c>
      <c r="CD14" s="72" t="s">
        <v>2682</v>
      </c>
      <c r="CE14" s="66" t="s">
        <v>1035</v>
      </c>
      <c r="CF14" s="66" t="s">
        <v>441</v>
      </c>
      <c r="CG14" s="66">
        <v>3013789238</v>
      </c>
      <c r="CH14" s="63"/>
      <c r="CI14" s="66"/>
      <c r="CJ14" s="66" t="s">
        <v>362</v>
      </c>
      <c r="CK14" s="63" t="s">
        <v>1937</v>
      </c>
      <c r="CL14" s="66">
        <v>43285250</v>
      </c>
      <c r="CM14" s="66" t="s">
        <v>1191</v>
      </c>
      <c r="CN14" s="72" t="s">
        <v>2685</v>
      </c>
      <c r="CO14" s="66" t="s">
        <v>1227</v>
      </c>
      <c r="CP14" s="66" t="s">
        <v>481</v>
      </c>
      <c r="CQ14" s="63"/>
      <c r="CR14" s="66">
        <v>3103882114</v>
      </c>
      <c r="CS14" s="66" t="s">
        <v>1228</v>
      </c>
      <c r="CT14" s="63"/>
      <c r="CU14" s="63"/>
      <c r="CV14" s="63"/>
      <c r="CW14" s="63"/>
      <c r="CX14" s="63"/>
      <c r="CY14" s="63"/>
      <c r="CZ14" s="63"/>
      <c r="DA14" s="63"/>
      <c r="DB14" s="63"/>
      <c r="DC14" s="63"/>
      <c r="DD14" s="63"/>
      <c r="DE14" s="63"/>
      <c r="DF14" s="63"/>
      <c r="DG14" s="63"/>
      <c r="DH14" s="63"/>
      <c r="DI14" s="63"/>
      <c r="DJ14" s="63"/>
      <c r="DK14" s="63"/>
      <c r="DL14" s="63"/>
      <c r="DM14" s="63"/>
      <c r="DN14" s="66" t="s">
        <v>362</v>
      </c>
      <c r="DO14" s="66">
        <v>8431807</v>
      </c>
      <c r="DP14" s="63" t="s">
        <v>1937</v>
      </c>
      <c r="DQ14" s="66" t="s">
        <v>1305</v>
      </c>
      <c r="DR14" s="74">
        <v>1</v>
      </c>
      <c r="DS14" s="66" t="s">
        <v>1306</v>
      </c>
      <c r="DT14" s="66" t="s">
        <v>1280</v>
      </c>
      <c r="DU14" s="66">
        <v>3014901000</v>
      </c>
      <c r="DV14" s="66"/>
      <c r="DW14" s="66" t="s">
        <v>2755</v>
      </c>
      <c r="DX14" s="66" t="s">
        <v>1281</v>
      </c>
      <c r="DY14" s="66" t="s">
        <v>481</v>
      </c>
      <c r="DZ14" s="72" t="s">
        <v>2685</v>
      </c>
      <c r="EA14" s="66" t="s">
        <v>1676</v>
      </c>
      <c r="EB14" s="63">
        <v>8431807</v>
      </c>
      <c r="EC14" s="63" t="s">
        <v>1841</v>
      </c>
      <c r="ED14" s="66" t="s">
        <v>1666</v>
      </c>
      <c r="EE14" s="66" t="s">
        <v>1667</v>
      </c>
      <c r="EF14" s="66">
        <v>26777768211</v>
      </c>
      <c r="EG14" s="66">
        <v>30</v>
      </c>
      <c r="EH14" s="66"/>
      <c r="EI14" s="66"/>
      <c r="EJ14" s="66"/>
      <c r="EK14" s="66"/>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t="s">
        <v>2436</v>
      </c>
      <c r="HU14" s="63" t="s">
        <v>2425</v>
      </c>
      <c r="HV14" s="63" t="s">
        <v>2437</v>
      </c>
      <c r="HW14" s="63" t="s">
        <v>2425</v>
      </c>
      <c r="HX14" s="63" t="s">
        <v>2425</v>
      </c>
      <c r="HY14" s="63" t="s">
        <v>2425</v>
      </c>
      <c r="HZ14" s="63" t="s">
        <v>2438</v>
      </c>
      <c r="IA14" s="63" t="s">
        <v>2425</v>
      </c>
      <c r="IB14" s="63" t="s">
        <v>2425</v>
      </c>
      <c r="IC14" s="63" t="s">
        <v>2425</v>
      </c>
      <c r="ID14" s="63" t="s">
        <v>2425</v>
      </c>
      <c r="IE14" s="63" t="s">
        <v>2437</v>
      </c>
      <c r="IF14" s="63" t="s">
        <v>2437</v>
      </c>
      <c r="IG14" s="63" t="s">
        <v>2425</v>
      </c>
      <c r="IH14" s="63" t="s">
        <v>2437</v>
      </c>
      <c r="II14" s="63" t="s">
        <v>2425</v>
      </c>
      <c r="IJ14" s="63" t="s">
        <v>2425</v>
      </c>
      <c r="IK14" s="63" t="s">
        <v>2437</v>
      </c>
      <c r="IL14" s="63" t="s">
        <v>2425</v>
      </c>
      <c r="IM14" s="63" t="s">
        <v>2425</v>
      </c>
      <c r="IN14" s="63" t="s">
        <v>2425</v>
      </c>
      <c r="IO14" s="63" t="s">
        <v>2425</v>
      </c>
      <c r="IP14" s="63" t="s">
        <v>2437</v>
      </c>
      <c r="IQ14" s="63" t="s">
        <v>2437</v>
      </c>
      <c r="IR14" s="63" t="s">
        <v>2437</v>
      </c>
      <c r="IS14" s="63" t="s">
        <v>2425</v>
      </c>
      <c r="IT14" s="63" t="s">
        <v>2425</v>
      </c>
      <c r="IU14" s="63" t="s">
        <v>2437</v>
      </c>
      <c r="IV14" s="63" t="s">
        <v>2425</v>
      </c>
      <c r="IW14" s="63" t="s">
        <v>2437</v>
      </c>
      <c r="IX14" s="63" t="s">
        <v>2425</v>
      </c>
      <c r="IY14" s="63" t="s">
        <v>2444</v>
      </c>
      <c r="IZ14" s="65" t="s">
        <v>2437</v>
      </c>
      <c r="JA14" s="65" t="s">
        <v>2445</v>
      </c>
      <c r="JB14" s="65" t="s">
        <v>2629</v>
      </c>
    </row>
    <row r="15" spans="1:264" s="65" customFormat="1" x14ac:dyDescent="0.25">
      <c r="A15" s="66">
        <v>370</v>
      </c>
      <c r="B15" s="64" t="s">
        <v>2938</v>
      </c>
      <c r="E15" s="64" t="s">
        <v>2431</v>
      </c>
      <c r="F15" s="63" t="s">
        <v>2424</v>
      </c>
      <c r="G15" s="63">
        <v>901114787</v>
      </c>
      <c r="H15" s="63" t="s">
        <v>2870</v>
      </c>
      <c r="I15" s="63" t="s">
        <v>2871</v>
      </c>
      <c r="J15" s="63" t="s">
        <v>2678</v>
      </c>
      <c r="K15" s="63"/>
      <c r="L15" s="63"/>
      <c r="M15" s="63"/>
      <c r="N15" s="63"/>
      <c r="O15" s="63"/>
      <c r="P15" s="66" t="s">
        <v>352</v>
      </c>
      <c r="Q15" s="66">
        <v>20</v>
      </c>
      <c r="R15" s="63" t="s">
        <v>355</v>
      </c>
      <c r="S15" s="63">
        <v>10082242</v>
      </c>
      <c r="T15" s="66" t="s">
        <v>356</v>
      </c>
      <c r="U15" s="63" t="s">
        <v>2426</v>
      </c>
      <c r="V15" s="63" t="s">
        <v>2425</v>
      </c>
      <c r="W15" s="63" t="s">
        <v>361</v>
      </c>
      <c r="X15" s="63"/>
      <c r="Y15" s="63"/>
      <c r="Z15" s="63"/>
      <c r="AA15" s="63" t="s">
        <v>362</v>
      </c>
      <c r="AB15" s="63" t="s">
        <v>1937</v>
      </c>
      <c r="AC15" s="66">
        <v>19096514</v>
      </c>
      <c r="AD15" s="66" t="s">
        <v>408</v>
      </c>
      <c r="AE15" s="63" t="s">
        <v>409</v>
      </c>
      <c r="AF15" s="63" t="s">
        <v>2314</v>
      </c>
      <c r="AG15" s="70">
        <v>2121679</v>
      </c>
      <c r="AH15" s="66"/>
      <c r="AI15" s="63"/>
      <c r="AJ15" s="66"/>
      <c r="AK15" s="63"/>
      <c r="AL15" s="69">
        <f t="shared" si="6"/>
        <v>2121679</v>
      </c>
      <c r="AM15" s="63" t="s">
        <v>428</v>
      </c>
      <c r="AN15" s="63" t="s">
        <v>429</v>
      </c>
      <c r="AO15" s="63" t="s">
        <v>2427</v>
      </c>
      <c r="AP15" s="66">
        <v>8</v>
      </c>
      <c r="AQ15" s="63"/>
      <c r="AR15" s="66">
        <v>169734</v>
      </c>
      <c r="AS15" s="70">
        <f t="shared" si="7"/>
        <v>32249.46</v>
      </c>
      <c r="AT15" s="70">
        <f t="shared" si="8"/>
        <v>201983.46</v>
      </c>
      <c r="AU15" s="63">
        <v>0</v>
      </c>
      <c r="AV15" s="71">
        <v>0</v>
      </c>
      <c r="AW15" s="63">
        <v>1.74</v>
      </c>
      <c r="AX15" s="71">
        <f t="shared" si="9"/>
        <v>36917.214599999999</v>
      </c>
      <c r="AY15" s="63">
        <f t="shared" si="10"/>
        <v>6.26</v>
      </c>
      <c r="AZ15" s="71">
        <f t="shared" si="11"/>
        <v>132817.1054</v>
      </c>
      <c r="BA15" s="63">
        <v>0</v>
      </c>
      <c r="BB15" s="66" t="s">
        <v>2451</v>
      </c>
      <c r="BC15" s="68">
        <v>1000000</v>
      </c>
      <c r="BD15" s="68">
        <v>0</v>
      </c>
      <c r="BE15" s="66" t="s">
        <v>436</v>
      </c>
      <c r="BF15" s="66" t="s">
        <v>2676</v>
      </c>
      <c r="BG15" s="66" t="s">
        <v>441</v>
      </c>
      <c r="BH15" s="72" t="s">
        <v>2682</v>
      </c>
      <c r="BI15" s="66" t="s">
        <v>609</v>
      </c>
      <c r="BJ15" s="63"/>
      <c r="BK15" s="63"/>
      <c r="BL15" s="63"/>
      <c r="BM15" s="66" t="s">
        <v>633</v>
      </c>
      <c r="BN15" s="66"/>
      <c r="BO15" s="66">
        <v>3005294784</v>
      </c>
      <c r="BP15" s="66" t="s">
        <v>2676</v>
      </c>
      <c r="BQ15" s="63" t="s">
        <v>2432</v>
      </c>
      <c r="BR15" s="66" t="s">
        <v>846</v>
      </c>
      <c r="BS15" s="66">
        <v>12</v>
      </c>
      <c r="BT15" s="75">
        <v>44250</v>
      </c>
      <c r="BU15" s="75">
        <v>45710</v>
      </c>
      <c r="BV15" s="66" t="s">
        <v>2435</v>
      </c>
      <c r="BW15" s="75">
        <v>45710</v>
      </c>
      <c r="BX15" s="73">
        <v>45474</v>
      </c>
      <c r="BY15" s="73">
        <v>45496</v>
      </c>
      <c r="BZ15" s="63" t="s">
        <v>362</v>
      </c>
      <c r="CA15" s="63" t="s">
        <v>1937</v>
      </c>
      <c r="CB15" s="66">
        <v>43289328</v>
      </c>
      <c r="CC15" s="66" t="s">
        <v>867</v>
      </c>
      <c r="CD15" s="72" t="s">
        <v>2689</v>
      </c>
      <c r="CE15" s="66" t="s">
        <v>1044</v>
      </c>
      <c r="CF15" s="66" t="s">
        <v>1045</v>
      </c>
      <c r="CG15" s="66">
        <v>3013904356</v>
      </c>
      <c r="CH15" s="63"/>
      <c r="CI15" s="77" t="s">
        <v>2677</v>
      </c>
      <c r="CJ15" s="66" t="s">
        <v>362</v>
      </c>
      <c r="CK15" s="63" t="s">
        <v>1937</v>
      </c>
      <c r="CL15" s="66">
        <v>79878959</v>
      </c>
      <c r="CM15" s="66" t="s">
        <v>1194</v>
      </c>
      <c r="CN15" s="72" t="s">
        <v>2689</v>
      </c>
      <c r="CO15" s="66" t="s">
        <v>1234</v>
      </c>
      <c r="CP15" s="66" t="s">
        <v>1045</v>
      </c>
      <c r="CQ15" s="63"/>
      <c r="CR15" s="66">
        <v>3117665316</v>
      </c>
      <c r="CS15" s="66" t="s">
        <v>1235</v>
      </c>
      <c r="CT15" s="63"/>
      <c r="CU15" s="63"/>
      <c r="CV15" s="63"/>
      <c r="CW15" s="63"/>
      <c r="CX15" s="63"/>
      <c r="CY15" s="63"/>
      <c r="CZ15" s="63"/>
      <c r="DA15" s="63"/>
      <c r="DB15" s="63"/>
      <c r="DC15" s="63"/>
      <c r="DD15" s="63"/>
      <c r="DE15" s="63"/>
      <c r="DF15" s="63"/>
      <c r="DG15" s="63"/>
      <c r="DH15" s="63"/>
      <c r="DI15" s="63"/>
      <c r="DJ15" s="63"/>
      <c r="DK15" s="63"/>
      <c r="DL15" s="63"/>
      <c r="DM15" s="63"/>
      <c r="DN15" s="66" t="s">
        <v>362</v>
      </c>
      <c r="DO15" s="66">
        <v>70558698</v>
      </c>
      <c r="DP15" s="63" t="s">
        <v>1937</v>
      </c>
      <c r="DQ15" s="66" t="s">
        <v>1318</v>
      </c>
      <c r="DR15" s="74">
        <v>1</v>
      </c>
      <c r="DS15" s="66" t="s">
        <v>1319</v>
      </c>
      <c r="DT15" s="66"/>
      <c r="DU15" s="66">
        <v>3117205381</v>
      </c>
      <c r="DV15" s="66"/>
      <c r="DW15" s="66" t="s">
        <v>2733</v>
      </c>
      <c r="DX15" s="66" t="s">
        <v>1281</v>
      </c>
      <c r="DY15" s="66" t="s">
        <v>441</v>
      </c>
      <c r="DZ15" s="72" t="s">
        <v>2682</v>
      </c>
      <c r="EA15" s="66" t="s">
        <v>1684</v>
      </c>
      <c r="EB15" s="63">
        <v>70558698</v>
      </c>
      <c r="EC15" s="63" t="s">
        <v>1841</v>
      </c>
      <c r="ED15" s="66" t="s">
        <v>1666</v>
      </c>
      <c r="EE15" s="66" t="s">
        <v>1667</v>
      </c>
      <c r="EF15" s="66">
        <v>10050008860</v>
      </c>
      <c r="EG15" s="66">
        <v>30</v>
      </c>
      <c r="EH15" s="66"/>
      <c r="EI15" s="66"/>
      <c r="EJ15" s="66"/>
      <c r="EK15" s="66"/>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t="s">
        <v>2436</v>
      </c>
      <c r="HU15" s="63" t="s">
        <v>2425</v>
      </c>
      <c r="HV15" s="63" t="s">
        <v>2437</v>
      </c>
      <c r="HW15" s="63" t="s">
        <v>2425</v>
      </c>
      <c r="HX15" s="63" t="s">
        <v>2425</v>
      </c>
      <c r="HY15" s="63" t="s">
        <v>2425</v>
      </c>
      <c r="HZ15" s="63" t="s">
        <v>2438</v>
      </c>
      <c r="IA15" s="63" t="s">
        <v>2425</v>
      </c>
      <c r="IB15" s="63" t="s">
        <v>2425</v>
      </c>
      <c r="IC15" s="63" t="s">
        <v>2425</v>
      </c>
      <c r="ID15" s="63" t="s">
        <v>2425</v>
      </c>
      <c r="IE15" s="63" t="s">
        <v>2437</v>
      </c>
      <c r="IF15" s="63" t="s">
        <v>2437</v>
      </c>
      <c r="IG15" s="63" t="s">
        <v>2437</v>
      </c>
      <c r="IH15" s="63" t="s">
        <v>2437</v>
      </c>
      <c r="II15" s="63" t="s">
        <v>2425</v>
      </c>
      <c r="IJ15" s="63" t="s">
        <v>2425</v>
      </c>
      <c r="IK15" s="63" t="s">
        <v>2437</v>
      </c>
      <c r="IL15" s="63" t="s">
        <v>2425</v>
      </c>
      <c r="IM15" s="63" t="s">
        <v>2425</v>
      </c>
      <c r="IN15" s="63" t="s">
        <v>2425</v>
      </c>
      <c r="IO15" s="63" t="s">
        <v>2425</v>
      </c>
      <c r="IP15" s="63" t="s">
        <v>2425</v>
      </c>
      <c r="IQ15" s="63" t="s">
        <v>2437</v>
      </c>
      <c r="IR15" s="63" t="s">
        <v>2437</v>
      </c>
      <c r="IS15" s="63" t="s">
        <v>2425</v>
      </c>
      <c r="IT15" s="63" t="s">
        <v>2425</v>
      </c>
      <c r="IU15" s="63" t="s">
        <v>2437</v>
      </c>
      <c r="IV15" s="63" t="s">
        <v>2425</v>
      </c>
      <c r="IW15" s="63" t="s">
        <v>2437</v>
      </c>
      <c r="IX15" s="63" t="s">
        <v>2425</v>
      </c>
      <c r="IY15" s="63" t="s">
        <v>2444</v>
      </c>
      <c r="IZ15" s="65" t="s">
        <v>2437</v>
      </c>
      <c r="JA15" s="65" t="s">
        <v>2445</v>
      </c>
      <c r="JB15" s="65" t="s">
        <v>2678</v>
      </c>
    </row>
    <row r="16" spans="1:264" s="65" customFormat="1" x14ac:dyDescent="0.25">
      <c r="A16" s="63">
        <v>390</v>
      </c>
      <c r="B16" s="64" t="s">
        <v>2938</v>
      </c>
      <c r="E16" s="64" t="s">
        <v>2431</v>
      </c>
      <c r="F16" s="63" t="s">
        <v>2424</v>
      </c>
      <c r="G16" s="63">
        <v>901114787</v>
      </c>
      <c r="H16" s="63" t="s">
        <v>2870</v>
      </c>
      <c r="I16" s="63" t="s">
        <v>2875</v>
      </c>
      <c r="J16" s="63" t="s">
        <v>2649</v>
      </c>
      <c r="K16" s="63"/>
      <c r="L16" s="63"/>
      <c r="M16" s="63"/>
      <c r="N16" s="63"/>
      <c r="O16" s="63"/>
      <c r="P16" s="63" t="s">
        <v>354</v>
      </c>
      <c r="Q16" s="66">
        <v>20</v>
      </c>
      <c r="R16" s="63" t="s">
        <v>355</v>
      </c>
      <c r="S16" s="63">
        <v>10082380</v>
      </c>
      <c r="T16" s="63" t="s">
        <v>356</v>
      </c>
      <c r="U16" s="63" t="s">
        <v>2426</v>
      </c>
      <c r="V16" s="63" t="s">
        <v>2425</v>
      </c>
      <c r="W16" s="63" t="s">
        <v>361</v>
      </c>
      <c r="X16" s="63"/>
      <c r="Y16" s="63"/>
      <c r="Z16" s="63"/>
      <c r="AA16" s="63" t="s">
        <v>362</v>
      </c>
      <c r="AB16" s="63" t="s">
        <v>1937</v>
      </c>
      <c r="AC16" s="63">
        <v>91257649</v>
      </c>
      <c r="AD16" s="63" t="s">
        <v>2056</v>
      </c>
      <c r="AE16" s="63" t="s">
        <v>2057</v>
      </c>
      <c r="AF16" s="63" t="s">
        <v>2305</v>
      </c>
      <c r="AG16" s="68">
        <v>1792160</v>
      </c>
      <c r="AH16" s="66"/>
      <c r="AI16" s="63"/>
      <c r="AJ16" s="66"/>
      <c r="AK16" s="63"/>
      <c r="AL16" s="69">
        <f t="shared" si="6"/>
        <v>1792160</v>
      </c>
      <c r="AM16" s="63" t="s">
        <v>428</v>
      </c>
      <c r="AN16" s="63" t="s">
        <v>429</v>
      </c>
      <c r="AO16" s="63" t="s">
        <v>2427</v>
      </c>
      <c r="AP16" s="63">
        <v>10</v>
      </c>
      <c r="AQ16" s="63"/>
      <c r="AR16" s="63">
        <v>179216</v>
      </c>
      <c r="AS16" s="70">
        <f t="shared" si="7"/>
        <v>34051.040000000001</v>
      </c>
      <c r="AT16" s="70">
        <f t="shared" si="8"/>
        <v>213267.04</v>
      </c>
      <c r="AU16" s="63">
        <v>0</v>
      </c>
      <c r="AV16" s="71">
        <v>0</v>
      </c>
      <c r="AW16" s="63">
        <v>1.74</v>
      </c>
      <c r="AX16" s="71">
        <f t="shared" si="9"/>
        <v>31183.583999999999</v>
      </c>
      <c r="AY16" s="63">
        <f t="shared" si="10"/>
        <v>8.26</v>
      </c>
      <c r="AZ16" s="71">
        <f t="shared" si="11"/>
        <v>148032.416</v>
      </c>
      <c r="BA16" s="63">
        <v>0</v>
      </c>
      <c r="BB16" s="66" t="s">
        <v>2451</v>
      </c>
      <c r="BC16" s="68">
        <v>1000000</v>
      </c>
      <c r="BD16" s="68">
        <v>0</v>
      </c>
      <c r="BE16" s="63" t="s">
        <v>436</v>
      </c>
      <c r="BF16" s="63" t="s">
        <v>571</v>
      </c>
      <c r="BG16" s="63" t="s">
        <v>441</v>
      </c>
      <c r="BH16" s="72" t="s">
        <v>2682</v>
      </c>
      <c r="BI16" s="63" t="s">
        <v>809</v>
      </c>
      <c r="BJ16" s="63"/>
      <c r="BK16" s="63"/>
      <c r="BL16" s="63"/>
      <c r="BM16" s="63" t="s">
        <v>810</v>
      </c>
      <c r="BN16" s="63"/>
      <c r="BO16" s="63">
        <v>3118839675</v>
      </c>
      <c r="BP16" s="63" t="s">
        <v>571</v>
      </c>
      <c r="BQ16" s="63" t="s">
        <v>2432</v>
      </c>
      <c r="BR16" s="63" t="s">
        <v>846</v>
      </c>
      <c r="BS16" s="63">
        <v>12</v>
      </c>
      <c r="BT16" s="73">
        <v>44281</v>
      </c>
      <c r="BU16" s="73">
        <v>45741</v>
      </c>
      <c r="BV16" s="63" t="s">
        <v>2435</v>
      </c>
      <c r="BW16" s="73">
        <v>45741</v>
      </c>
      <c r="BX16" s="73">
        <v>45474</v>
      </c>
      <c r="BY16" s="73">
        <v>45499</v>
      </c>
      <c r="BZ16" s="63" t="s">
        <v>362</v>
      </c>
      <c r="CA16" s="63" t="s">
        <v>1937</v>
      </c>
      <c r="CB16" s="63">
        <v>91279431</v>
      </c>
      <c r="CC16" s="63" t="s">
        <v>996</v>
      </c>
      <c r="CD16" s="72" t="s">
        <v>2685</v>
      </c>
      <c r="CE16" s="63" t="s">
        <v>1158</v>
      </c>
      <c r="CF16" s="63" t="s">
        <v>481</v>
      </c>
      <c r="CG16" s="63">
        <v>3166902994</v>
      </c>
      <c r="CH16" s="63"/>
      <c r="CI16" s="77" t="s">
        <v>2652</v>
      </c>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6" t="s">
        <v>362</v>
      </c>
      <c r="DO16" s="63">
        <v>70854518</v>
      </c>
      <c r="DP16" s="63" t="s">
        <v>1937</v>
      </c>
      <c r="DQ16" s="63" t="s">
        <v>1591</v>
      </c>
      <c r="DR16" s="74">
        <v>1</v>
      </c>
      <c r="DS16" s="63" t="s">
        <v>1592</v>
      </c>
      <c r="DT16" s="63"/>
      <c r="DU16" s="63">
        <v>3103903010</v>
      </c>
      <c r="DV16" s="63"/>
      <c r="DW16" s="77" t="s">
        <v>2845</v>
      </c>
      <c r="DX16" s="66" t="s">
        <v>1281</v>
      </c>
      <c r="DY16" s="63" t="s">
        <v>481</v>
      </c>
      <c r="DZ16" s="72" t="s">
        <v>2685</v>
      </c>
      <c r="EA16" s="63" t="s">
        <v>1802</v>
      </c>
      <c r="EB16" s="63">
        <v>70854518</v>
      </c>
      <c r="EC16" s="63" t="s">
        <v>1841</v>
      </c>
      <c r="ED16" s="63" t="s">
        <v>1666</v>
      </c>
      <c r="EE16" s="63" t="s">
        <v>1667</v>
      </c>
      <c r="EF16" s="63">
        <v>10163047434</v>
      </c>
      <c r="EG16" s="63">
        <v>1</v>
      </c>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t="s">
        <v>2436</v>
      </c>
      <c r="HU16" s="63" t="s">
        <v>2425</v>
      </c>
      <c r="HV16" s="63" t="s">
        <v>2437</v>
      </c>
      <c r="HW16" s="63" t="s">
        <v>2425</v>
      </c>
      <c r="HX16" s="63" t="s">
        <v>2425</v>
      </c>
      <c r="HY16" s="63" t="s">
        <v>2425</v>
      </c>
      <c r="HZ16" s="63" t="s">
        <v>2438</v>
      </c>
      <c r="IA16" s="63" t="s">
        <v>2425</v>
      </c>
      <c r="IB16" s="63" t="s">
        <v>2425</v>
      </c>
      <c r="IC16" s="63" t="s">
        <v>2425</v>
      </c>
      <c r="ID16" s="63" t="s">
        <v>2425</v>
      </c>
      <c r="IE16" s="63" t="s">
        <v>2437</v>
      </c>
      <c r="IF16" s="63" t="s">
        <v>2437</v>
      </c>
      <c r="IG16" s="63" t="s">
        <v>2437</v>
      </c>
      <c r="IH16" s="63" t="s">
        <v>2437</v>
      </c>
      <c r="II16" s="63" t="s">
        <v>2425</v>
      </c>
      <c r="IJ16" s="63" t="s">
        <v>2425</v>
      </c>
      <c r="IK16" s="63" t="s">
        <v>2437</v>
      </c>
      <c r="IL16" s="63" t="s">
        <v>2425</v>
      </c>
      <c r="IM16" s="63" t="s">
        <v>2425</v>
      </c>
      <c r="IN16" s="63" t="s">
        <v>2425</v>
      </c>
      <c r="IO16" s="63" t="s">
        <v>2425</v>
      </c>
      <c r="IP16" s="63" t="s">
        <v>2425</v>
      </c>
      <c r="IQ16" s="63" t="s">
        <v>2437</v>
      </c>
      <c r="IR16" s="63" t="s">
        <v>2437</v>
      </c>
      <c r="IS16" s="63" t="s">
        <v>2425</v>
      </c>
      <c r="IT16" s="63" t="s">
        <v>2425</v>
      </c>
      <c r="IU16" s="63" t="s">
        <v>2437</v>
      </c>
      <c r="IV16" s="63" t="s">
        <v>2425</v>
      </c>
      <c r="IW16" s="63" t="s">
        <v>2437</v>
      </c>
      <c r="IX16" s="63" t="s">
        <v>2425</v>
      </c>
      <c r="IY16" s="63" t="s">
        <v>2444</v>
      </c>
      <c r="IZ16" s="65" t="s">
        <v>2437</v>
      </c>
      <c r="JA16" s="65" t="s">
        <v>2445</v>
      </c>
      <c r="JB16" s="65" t="s">
        <v>2649</v>
      </c>
    </row>
    <row r="17" spans="1:262" s="65" customFormat="1" x14ac:dyDescent="0.25">
      <c r="A17" s="63">
        <v>422</v>
      </c>
      <c r="B17" s="64" t="s">
        <v>2938</v>
      </c>
      <c r="E17" s="64" t="s">
        <v>2431</v>
      </c>
      <c r="F17" s="63" t="s">
        <v>2424</v>
      </c>
      <c r="G17" s="63">
        <v>901114787</v>
      </c>
      <c r="H17" s="63" t="s">
        <v>2870</v>
      </c>
      <c r="I17" s="63">
        <v>0</v>
      </c>
      <c r="J17" s="63" t="s">
        <v>2649</v>
      </c>
      <c r="K17" s="63"/>
      <c r="L17" s="63"/>
      <c r="M17" s="63"/>
      <c r="N17" s="63"/>
      <c r="O17" s="63"/>
      <c r="P17" s="63" t="s">
        <v>354</v>
      </c>
      <c r="Q17" s="66">
        <v>20</v>
      </c>
      <c r="R17" s="63" t="s">
        <v>355</v>
      </c>
      <c r="S17" s="63">
        <v>10082382</v>
      </c>
      <c r="T17" s="63" t="s">
        <v>356</v>
      </c>
      <c r="U17" s="63" t="s">
        <v>2426</v>
      </c>
      <c r="V17" s="63" t="s">
        <v>2425</v>
      </c>
      <c r="W17" s="63" t="s">
        <v>361</v>
      </c>
      <c r="X17" s="63"/>
      <c r="Y17" s="63"/>
      <c r="Z17" s="63"/>
      <c r="AA17" s="63" t="s">
        <v>362</v>
      </c>
      <c r="AB17" s="63" t="s">
        <v>1937</v>
      </c>
      <c r="AC17" s="63">
        <v>1143397229</v>
      </c>
      <c r="AD17" s="63" t="s">
        <v>2060</v>
      </c>
      <c r="AE17" s="63" t="s">
        <v>2061</v>
      </c>
      <c r="AF17" s="63" t="s">
        <v>2307</v>
      </c>
      <c r="AG17" s="68">
        <v>2389547</v>
      </c>
      <c r="AH17" s="63"/>
      <c r="AI17" s="63"/>
      <c r="AJ17" s="63"/>
      <c r="AK17" s="63"/>
      <c r="AL17" s="69">
        <f t="shared" si="6"/>
        <v>2389547</v>
      </c>
      <c r="AM17" s="63" t="s">
        <v>428</v>
      </c>
      <c r="AN17" s="63" t="s">
        <v>429</v>
      </c>
      <c r="AO17" s="63" t="s">
        <v>2427</v>
      </c>
      <c r="AP17" s="63">
        <v>8</v>
      </c>
      <c r="AQ17" s="63"/>
      <c r="AR17" s="63">
        <v>191164</v>
      </c>
      <c r="AS17" s="70">
        <f t="shared" si="7"/>
        <v>36321.160000000003</v>
      </c>
      <c r="AT17" s="70">
        <f t="shared" si="8"/>
        <v>227485.16</v>
      </c>
      <c r="AU17" s="63">
        <v>0</v>
      </c>
      <c r="AV17" s="71">
        <v>0</v>
      </c>
      <c r="AW17" s="63">
        <v>1.74</v>
      </c>
      <c r="AX17" s="71">
        <f t="shared" si="9"/>
        <v>41578.1178</v>
      </c>
      <c r="AY17" s="63">
        <f t="shared" si="10"/>
        <v>6.26</v>
      </c>
      <c r="AZ17" s="71">
        <f t="shared" si="11"/>
        <v>149585.6422</v>
      </c>
      <c r="BA17" s="63">
        <v>0</v>
      </c>
      <c r="BB17" s="66" t="s">
        <v>2451</v>
      </c>
      <c r="BC17" s="68">
        <v>1000000</v>
      </c>
      <c r="BD17" s="68">
        <v>0</v>
      </c>
      <c r="BE17" s="63" t="s">
        <v>436</v>
      </c>
      <c r="BF17" s="63" t="s">
        <v>573</v>
      </c>
      <c r="BG17" s="63" t="s">
        <v>441</v>
      </c>
      <c r="BH17" s="72" t="s">
        <v>2682</v>
      </c>
      <c r="BI17" s="63" t="s">
        <v>809</v>
      </c>
      <c r="BJ17" s="63"/>
      <c r="BK17" s="63"/>
      <c r="BL17" s="63"/>
      <c r="BM17" s="63" t="s">
        <v>812</v>
      </c>
      <c r="BN17" s="63"/>
      <c r="BO17" s="63">
        <v>3215671448</v>
      </c>
      <c r="BP17" s="63" t="s">
        <v>573</v>
      </c>
      <c r="BQ17" s="63" t="s">
        <v>2432</v>
      </c>
      <c r="BR17" s="63" t="s">
        <v>846</v>
      </c>
      <c r="BS17" s="63">
        <v>12</v>
      </c>
      <c r="BT17" s="73">
        <v>44331</v>
      </c>
      <c r="BU17" s="73">
        <v>45791</v>
      </c>
      <c r="BV17" s="63" t="s">
        <v>2435</v>
      </c>
      <c r="BW17" s="73">
        <v>45791</v>
      </c>
      <c r="BX17" s="73">
        <v>45474</v>
      </c>
      <c r="BY17" s="73">
        <v>45488</v>
      </c>
      <c r="BZ17" s="63" t="s">
        <v>362</v>
      </c>
      <c r="CA17" s="63" t="s">
        <v>1937</v>
      </c>
      <c r="CB17" s="63">
        <v>45496578</v>
      </c>
      <c r="CC17" s="63" t="s">
        <v>998</v>
      </c>
      <c r="CD17" s="63">
        <v>13001</v>
      </c>
      <c r="CE17" s="63" t="s">
        <v>1161</v>
      </c>
      <c r="CF17" s="63" t="s">
        <v>1162</v>
      </c>
      <c r="CG17" s="63">
        <v>3156955146</v>
      </c>
      <c r="CH17" s="63"/>
      <c r="CI17" s="77" t="s">
        <v>2648</v>
      </c>
      <c r="CJ17" s="63" t="s">
        <v>362</v>
      </c>
      <c r="CK17" s="63" t="s">
        <v>1937</v>
      </c>
      <c r="CL17" s="63">
        <v>1102878206</v>
      </c>
      <c r="CM17" s="63" t="s">
        <v>1220</v>
      </c>
      <c r="CN17" s="63">
        <v>70001</v>
      </c>
      <c r="CO17" s="63" t="s">
        <v>1268</v>
      </c>
      <c r="CP17" s="63" t="s">
        <v>1269</v>
      </c>
      <c r="CQ17" s="63"/>
      <c r="CR17" s="63">
        <v>3008251246</v>
      </c>
      <c r="CS17" s="63" t="s">
        <v>1270</v>
      </c>
      <c r="CT17" s="63"/>
      <c r="CU17" s="63"/>
      <c r="CV17" s="63"/>
      <c r="CW17" s="63"/>
      <c r="CX17" s="63"/>
      <c r="CY17" s="63"/>
      <c r="CZ17" s="63"/>
      <c r="DA17" s="63"/>
      <c r="DB17" s="63"/>
      <c r="DC17" s="63"/>
      <c r="DD17" s="63"/>
      <c r="DE17" s="63"/>
      <c r="DF17" s="63"/>
      <c r="DG17" s="63"/>
      <c r="DH17" s="63"/>
      <c r="DI17" s="63"/>
      <c r="DJ17" s="63"/>
      <c r="DK17" s="63"/>
      <c r="DL17" s="63"/>
      <c r="DM17" s="63"/>
      <c r="DN17" s="66" t="s">
        <v>362</v>
      </c>
      <c r="DO17" s="63">
        <v>43594124</v>
      </c>
      <c r="DP17" s="63" t="s">
        <v>1937</v>
      </c>
      <c r="DQ17" s="63" t="s">
        <v>1595</v>
      </c>
      <c r="DR17" s="74">
        <v>1</v>
      </c>
      <c r="DS17" s="63" t="s">
        <v>1596</v>
      </c>
      <c r="DT17" s="63"/>
      <c r="DU17" s="63">
        <v>3216896419</v>
      </c>
      <c r="DV17" s="63"/>
      <c r="DW17" s="63" t="s">
        <v>2762</v>
      </c>
      <c r="DX17" s="63" t="s">
        <v>1281</v>
      </c>
      <c r="DY17" s="63" t="s">
        <v>439</v>
      </c>
      <c r="DZ17" s="72" t="s">
        <v>2687</v>
      </c>
      <c r="EA17" s="63" t="s">
        <v>1804</v>
      </c>
      <c r="EB17" s="63">
        <v>43594124</v>
      </c>
      <c r="EC17" s="63" t="s">
        <v>1841</v>
      </c>
      <c r="ED17" s="63" t="s">
        <v>1666</v>
      </c>
      <c r="EE17" s="63" t="s">
        <v>1667</v>
      </c>
      <c r="EF17" s="63">
        <v>10032855755</v>
      </c>
      <c r="EG17" s="63">
        <v>25</v>
      </c>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t="s">
        <v>2436</v>
      </c>
      <c r="HU17" s="63" t="s">
        <v>2425</v>
      </c>
      <c r="HV17" s="63" t="s">
        <v>2437</v>
      </c>
      <c r="HW17" s="63" t="s">
        <v>2425</v>
      </c>
      <c r="HX17" s="63" t="s">
        <v>2425</v>
      </c>
      <c r="HY17" s="63" t="s">
        <v>2425</v>
      </c>
      <c r="HZ17" s="63" t="s">
        <v>2438</v>
      </c>
      <c r="IA17" s="63" t="s">
        <v>2425</v>
      </c>
      <c r="IB17" s="63" t="s">
        <v>2425</v>
      </c>
      <c r="IC17" s="63" t="s">
        <v>2425</v>
      </c>
      <c r="ID17" s="63" t="s">
        <v>2425</v>
      </c>
      <c r="IE17" s="63" t="s">
        <v>2437</v>
      </c>
      <c r="IF17" s="63" t="s">
        <v>2437</v>
      </c>
      <c r="IG17" s="63" t="s">
        <v>2437</v>
      </c>
      <c r="IH17" s="63" t="s">
        <v>2437</v>
      </c>
      <c r="II17" s="63" t="s">
        <v>2425</v>
      </c>
      <c r="IJ17" s="63" t="s">
        <v>2425</v>
      </c>
      <c r="IK17" s="63" t="s">
        <v>2437</v>
      </c>
      <c r="IL17" s="63" t="s">
        <v>2425</v>
      </c>
      <c r="IM17" s="63" t="s">
        <v>2425</v>
      </c>
      <c r="IN17" s="63" t="s">
        <v>2425</v>
      </c>
      <c r="IO17" s="63" t="s">
        <v>2425</v>
      </c>
      <c r="IP17" s="63" t="s">
        <v>2425</v>
      </c>
      <c r="IQ17" s="63" t="s">
        <v>2437</v>
      </c>
      <c r="IR17" s="63" t="s">
        <v>2437</v>
      </c>
      <c r="IS17" s="63" t="s">
        <v>2425</v>
      </c>
      <c r="IT17" s="63" t="s">
        <v>2425</v>
      </c>
      <c r="IU17" s="63" t="s">
        <v>2437</v>
      </c>
      <c r="IV17" s="63" t="s">
        <v>2425</v>
      </c>
      <c r="IW17" s="63" t="s">
        <v>2437</v>
      </c>
      <c r="IX17" s="63" t="s">
        <v>2425</v>
      </c>
      <c r="IY17" s="63" t="s">
        <v>2444</v>
      </c>
      <c r="IZ17" s="65" t="s">
        <v>2437</v>
      </c>
      <c r="JA17" s="65" t="s">
        <v>2445</v>
      </c>
      <c r="JB17" s="65" t="s">
        <v>2649</v>
      </c>
    </row>
    <row r="18" spans="1:262" s="65" customFormat="1" x14ac:dyDescent="0.25">
      <c r="A18" s="66">
        <v>479</v>
      </c>
      <c r="B18" s="64" t="s">
        <v>2938</v>
      </c>
      <c r="E18" s="64" t="s">
        <v>2431</v>
      </c>
      <c r="F18" s="63" t="s">
        <v>2424</v>
      </c>
      <c r="G18" s="63">
        <v>901114787</v>
      </c>
      <c r="H18" s="63" t="s">
        <v>2870</v>
      </c>
      <c r="I18" s="63">
        <v>0</v>
      </c>
      <c r="J18" s="63" t="s">
        <v>2629</v>
      </c>
      <c r="K18" s="63"/>
      <c r="L18" s="63"/>
      <c r="M18" s="63"/>
      <c r="N18" s="63"/>
      <c r="O18" s="63"/>
      <c r="P18" s="66" t="s">
        <v>352</v>
      </c>
      <c r="Q18" s="66">
        <v>20</v>
      </c>
      <c r="R18" s="63" t="s">
        <v>355</v>
      </c>
      <c r="S18" s="63">
        <v>10082251</v>
      </c>
      <c r="T18" s="66" t="s">
        <v>356</v>
      </c>
      <c r="U18" s="63" t="s">
        <v>2426</v>
      </c>
      <c r="V18" s="63" t="s">
        <v>2425</v>
      </c>
      <c r="W18" s="63" t="s">
        <v>361</v>
      </c>
      <c r="X18" s="63"/>
      <c r="Y18" s="63"/>
      <c r="Z18" s="63"/>
      <c r="AA18" s="63" t="s">
        <v>362</v>
      </c>
      <c r="AB18" s="63" t="s">
        <v>1937</v>
      </c>
      <c r="AC18" s="66">
        <v>79376862</v>
      </c>
      <c r="AD18" s="66" t="s">
        <v>426</v>
      </c>
      <c r="AE18" s="63" t="s">
        <v>427</v>
      </c>
      <c r="AF18" s="63" t="s">
        <v>2319</v>
      </c>
      <c r="AG18" s="70">
        <v>1672683</v>
      </c>
      <c r="AH18" s="66"/>
      <c r="AI18" s="63"/>
      <c r="AJ18" s="66"/>
      <c r="AK18" s="63"/>
      <c r="AL18" s="69">
        <f t="shared" si="6"/>
        <v>1672683</v>
      </c>
      <c r="AM18" s="63" t="s">
        <v>428</v>
      </c>
      <c r="AN18" s="63" t="s">
        <v>429</v>
      </c>
      <c r="AO18" s="63" t="s">
        <v>2427</v>
      </c>
      <c r="AP18" s="66">
        <v>10</v>
      </c>
      <c r="AQ18" s="63"/>
      <c r="AR18" s="66">
        <v>167268</v>
      </c>
      <c r="AS18" s="70">
        <f t="shared" si="7"/>
        <v>31780.920000000002</v>
      </c>
      <c r="AT18" s="70">
        <f t="shared" si="8"/>
        <v>199048.92</v>
      </c>
      <c r="AU18" s="63">
        <v>0</v>
      </c>
      <c r="AV18" s="71">
        <v>0</v>
      </c>
      <c r="AW18" s="63">
        <v>1.74</v>
      </c>
      <c r="AX18" s="71">
        <f t="shared" si="9"/>
        <v>29104.6842</v>
      </c>
      <c r="AY18" s="63">
        <f t="shared" si="10"/>
        <v>8.26</v>
      </c>
      <c r="AZ18" s="71">
        <f t="shared" si="11"/>
        <v>138163.6158</v>
      </c>
      <c r="BA18" s="63">
        <v>0</v>
      </c>
      <c r="BB18" s="66" t="s">
        <v>2451</v>
      </c>
      <c r="BC18" s="68">
        <v>1000000</v>
      </c>
      <c r="BD18" s="68">
        <v>0</v>
      </c>
      <c r="BE18" s="66" t="s">
        <v>436</v>
      </c>
      <c r="BF18" s="66" t="s">
        <v>465</v>
      </c>
      <c r="BG18" s="66" t="s">
        <v>441</v>
      </c>
      <c r="BH18" s="72" t="s">
        <v>2682</v>
      </c>
      <c r="BI18" s="66" t="s">
        <v>646</v>
      </c>
      <c r="BJ18" s="63"/>
      <c r="BK18" s="63"/>
      <c r="BL18" s="63"/>
      <c r="BM18" s="66" t="s">
        <v>647</v>
      </c>
      <c r="BN18" s="66"/>
      <c r="BO18" s="66">
        <v>3507753251</v>
      </c>
      <c r="BP18" s="66" t="s">
        <v>465</v>
      </c>
      <c r="BQ18" s="63" t="s">
        <v>2432</v>
      </c>
      <c r="BR18" s="66" t="s">
        <v>846</v>
      </c>
      <c r="BS18" s="66">
        <v>12</v>
      </c>
      <c r="BT18" s="75">
        <v>44467</v>
      </c>
      <c r="BU18" s="75">
        <v>45562</v>
      </c>
      <c r="BV18" s="66" t="s">
        <v>2435</v>
      </c>
      <c r="BW18" s="75">
        <v>45562</v>
      </c>
      <c r="BX18" s="73">
        <v>45474</v>
      </c>
      <c r="BY18" s="73">
        <v>45501</v>
      </c>
      <c r="BZ18" s="63" t="s">
        <v>362</v>
      </c>
      <c r="CA18" s="63" t="s">
        <v>1937</v>
      </c>
      <c r="CB18" s="66">
        <v>14727082</v>
      </c>
      <c r="CC18" s="66" t="s">
        <v>876</v>
      </c>
      <c r="CD18" s="72" t="s">
        <v>2682</v>
      </c>
      <c r="CE18" s="66" t="s">
        <v>465</v>
      </c>
      <c r="CF18" s="66" t="s">
        <v>441</v>
      </c>
      <c r="CG18" s="66">
        <v>3156826304</v>
      </c>
      <c r="CH18" s="63"/>
      <c r="CI18" s="77" t="s">
        <v>2587</v>
      </c>
      <c r="CJ18" s="63"/>
      <c r="CK18" s="63"/>
      <c r="CL18" s="66"/>
      <c r="CM18" s="66"/>
      <c r="CN18" s="63"/>
      <c r="CO18" s="66"/>
      <c r="CP18" s="66"/>
      <c r="CQ18" s="63"/>
      <c r="CR18" s="66"/>
      <c r="CS18" s="66"/>
      <c r="CT18" s="63"/>
      <c r="CU18" s="63"/>
      <c r="CV18" s="63"/>
      <c r="CW18" s="63"/>
      <c r="CX18" s="63"/>
      <c r="CY18" s="63"/>
      <c r="CZ18" s="63"/>
      <c r="DA18" s="63"/>
      <c r="DB18" s="63"/>
      <c r="DC18" s="63"/>
      <c r="DD18" s="63"/>
      <c r="DE18" s="63"/>
      <c r="DF18" s="63"/>
      <c r="DG18" s="63"/>
      <c r="DH18" s="63"/>
      <c r="DI18" s="63"/>
      <c r="DJ18" s="63"/>
      <c r="DK18" s="63"/>
      <c r="DL18" s="63"/>
      <c r="DM18" s="63"/>
      <c r="DN18" s="66" t="s">
        <v>362</v>
      </c>
      <c r="DO18" s="66">
        <v>98626216</v>
      </c>
      <c r="DP18" s="63" t="s">
        <v>1937</v>
      </c>
      <c r="DQ18" s="66" t="s">
        <v>1335</v>
      </c>
      <c r="DR18" s="74">
        <v>1</v>
      </c>
      <c r="DS18" s="66" t="s">
        <v>1336</v>
      </c>
      <c r="DT18" s="66"/>
      <c r="DU18" s="66">
        <v>3143590398</v>
      </c>
      <c r="DV18" s="66">
        <v>3143590398</v>
      </c>
      <c r="DW18" s="66" t="s">
        <v>2777</v>
      </c>
      <c r="DX18" s="66" t="s">
        <v>1281</v>
      </c>
      <c r="DY18" s="66" t="s">
        <v>441</v>
      </c>
      <c r="DZ18" s="72" t="s">
        <v>2682</v>
      </c>
      <c r="EA18" s="66" t="s">
        <v>1335</v>
      </c>
      <c r="EB18" s="63">
        <v>98626216</v>
      </c>
      <c r="EC18" s="63" t="s">
        <v>1841</v>
      </c>
      <c r="ED18" s="66" t="s">
        <v>1666</v>
      </c>
      <c r="EE18" s="66" t="s">
        <v>1667</v>
      </c>
      <c r="EF18" s="66">
        <v>136869001</v>
      </c>
      <c r="EG18" s="66">
        <v>5</v>
      </c>
      <c r="EH18" s="66"/>
      <c r="EI18" s="66"/>
      <c r="EJ18" s="66"/>
      <c r="EK18" s="66"/>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t="s">
        <v>2436</v>
      </c>
      <c r="HU18" s="63" t="s">
        <v>2425</v>
      </c>
      <c r="HV18" s="63" t="s">
        <v>2437</v>
      </c>
      <c r="HW18" s="63" t="s">
        <v>2425</v>
      </c>
      <c r="HX18" s="63" t="s">
        <v>2425</v>
      </c>
      <c r="HY18" s="63" t="s">
        <v>2425</v>
      </c>
      <c r="HZ18" s="63" t="s">
        <v>2438</v>
      </c>
      <c r="IA18" s="63" t="s">
        <v>2425</v>
      </c>
      <c r="IB18" s="63" t="s">
        <v>2425</v>
      </c>
      <c r="IC18" s="63" t="s">
        <v>2425</v>
      </c>
      <c r="ID18" s="63" t="s">
        <v>2425</v>
      </c>
      <c r="IE18" s="63" t="s">
        <v>2437</v>
      </c>
      <c r="IF18" s="63" t="s">
        <v>2437</v>
      </c>
      <c r="IG18" s="63" t="s">
        <v>2437</v>
      </c>
      <c r="IH18" s="63" t="s">
        <v>2437</v>
      </c>
      <c r="II18" s="63" t="s">
        <v>2425</v>
      </c>
      <c r="IJ18" s="63" t="s">
        <v>2425</v>
      </c>
      <c r="IK18" s="63" t="s">
        <v>2437</v>
      </c>
      <c r="IL18" s="63" t="s">
        <v>2425</v>
      </c>
      <c r="IM18" s="63" t="s">
        <v>2425</v>
      </c>
      <c r="IN18" s="63" t="s">
        <v>2425</v>
      </c>
      <c r="IO18" s="63" t="s">
        <v>2425</v>
      </c>
      <c r="IP18" s="63" t="s">
        <v>2437</v>
      </c>
      <c r="IQ18" s="63" t="s">
        <v>2437</v>
      </c>
      <c r="IR18" s="63" t="s">
        <v>2437</v>
      </c>
      <c r="IS18" s="63" t="s">
        <v>2425</v>
      </c>
      <c r="IT18" s="63" t="s">
        <v>2425</v>
      </c>
      <c r="IU18" s="63" t="s">
        <v>2437</v>
      </c>
      <c r="IV18" s="63" t="s">
        <v>2425</v>
      </c>
      <c r="IW18" s="63" t="s">
        <v>2437</v>
      </c>
      <c r="IX18" s="63" t="s">
        <v>2425</v>
      </c>
      <c r="IY18" s="63" t="s">
        <v>2444</v>
      </c>
      <c r="IZ18" s="65" t="s">
        <v>2437</v>
      </c>
      <c r="JA18" s="65" t="s">
        <v>2445</v>
      </c>
      <c r="JB18" s="65" t="s">
        <v>2629</v>
      </c>
    </row>
    <row r="19" spans="1:262" s="65" customFormat="1" x14ac:dyDescent="0.25">
      <c r="A19" s="63">
        <v>504</v>
      </c>
      <c r="B19" s="64" t="s">
        <v>2938</v>
      </c>
      <c r="E19" s="64" t="s">
        <v>2431</v>
      </c>
      <c r="F19" s="63" t="s">
        <v>2424</v>
      </c>
      <c r="G19" s="63">
        <v>901114787</v>
      </c>
      <c r="H19" s="63" t="s">
        <v>2870</v>
      </c>
      <c r="I19" s="63" t="s">
        <v>2875</v>
      </c>
      <c r="J19" s="63" t="s">
        <v>2679</v>
      </c>
      <c r="K19" s="63"/>
      <c r="L19" s="63"/>
      <c r="M19" s="63"/>
      <c r="N19" s="63"/>
      <c r="O19" s="63"/>
      <c r="P19" s="63" t="s">
        <v>354</v>
      </c>
      <c r="Q19" s="66">
        <v>20</v>
      </c>
      <c r="R19" s="63" t="s">
        <v>355</v>
      </c>
      <c r="S19" s="63">
        <v>10082385</v>
      </c>
      <c r="T19" s="63" t="s">
        <v>356</v>
      </c>
      <c r="U19" s="63" t="s">
        <v>2426</v>
      </c>
      <c r="V19" s="63" t="s">
        <v>2425</v>
      </c>
      <c r="W19" s="63" t="s">
        <v>361</v>
      </c>
      <c r="X19" s="63"/>
      <c r="Y19" s="63"/>
      <c r="Z19" s="63"/>
      <c r="AA19" s="63" t="s">
        <v>362</v>
      </c>
      <c r="AB19" s="63" t="s">
        <v>1937</v>
      </c>
      <c r="AC19" s="63">
        <v>43083524</v>
      </c>
      <c r="AD19" s="63" t="s">
        <v>2064</v>
      </c>
      <c r="AE19" s="63" t="s">
        <v>2065</v>
      </c>
      <c r="AF19" s="63" t="s">
        <v>2309</v>
      </c>
      <c r="AG19" s="68">
        <v>1433728</v>
      </c>
      <c r="AH19" s="63"/>
      <c r="AI19" s="63"/>
      <c r="AJ19" s="63"/>
      <c r="AK19" s="63"/>
      <c r="AL19" s="69">
        <f t="shared" si="6"/>
        <v>1433728</v>
      </c>
      <c r="AM19" s="63" t="s">
        <v>428</v>
      </c>
      <c r="AN19" s="63" t="s">
        <v>429</v>
      </c>
      <c r="AO19" s="63" t="s">
        <v>2427</v>
      </c>
      <c r="AP19" s="63">
        <v>10</v>
      </c>
      <c r="AQ19" s="63"/>
      <c r="AR19" s="63">
        <v>143373</v>
      </c>
      <c r="AS19" s="70">
        <f t="shared" si="7"/>
        <v>27240.87</v>
      </c>
      <c r="AT19" s="70">
        <f t="shared" si="8"/>
        <v>170613.87</v>
      </c>
      <c r="AU19" s="63">
        <v>0</v>
      </c>
      <c r="AV19" s="71">
        <v>0</v>
      </c>
      <c r="AW19" s="63">
        <v>1.74</v>
      </c>
      <c r="AX19" s="71">
        <f t="shared" si="9"/>
        <v>24946.867199999997</v>
      </c>
      <c r="AY19" s="63">
        <f t="shared" si="10"/>
        <v>8.26</v>
      </c>
      <c r="AZ19" s="71">
        <f t="shared" si="11"/>
        <v>118425.9328</v>
      </c>
      <c r="BA19" s="63">
        <v>0</v>
      </c>
      <c r="BB19" s="66" t="s">
        <v>2451</v>
      </c>
      <c r="BC19" s="68">
        <v>1000000</v>
      </c>
      <c r="BD19" s="68">
        <v>0</v>
      </c>
      <c r="BE19" s="63" t="s">
        <v>436</v>
      </c>
      <c r="BF19" s="63" t="s">
        <v>576</v>
      </c>
      <c r="BG19" s="63" t="s">
        <v>441</v>
      </c>
      <c r="BH19" s="72" t="s">
        <v>2682</v>
      </c>
      <c r="BI19" s="63" t="s">
        <v>668</v>
      </c>
      <c r="BJ19" s="63"/>
      <c r="BK19" s="63"/>
      <c r="BL19" s="63"/>
      <c r="BM19" s="63" t="s">
        <v>815</v>
      </c>
      <c r="BN19" s="63"/>
      <c r="BO19" s="63">
        <v>3176432012</v>
      </c>
      <c r="BP19" s="63" t="s">
        <v>576</v>
      </c>
      <c r="BQ19" s="63" t="s">
        <v>2432</v>
      </c>
      <c r="BR19" s="63" t="s">
        <v>846</v>
      </c>
      <c r="BS19" s="63">
        <v>12</v>
      </c>
      <c r="BT19" s="73">
        <v>44513</v>
      </c>
      <c r="BU19" s="73">
        <v>45608</v>
      </c>
      <c r="BV19" s="63" t="s">
        <v>2435</v>
      </c>
      <c r="BW19" s="73">
        <v>45608</v>
      </c>
      <c r="BX19" s="73">
        <v>45474</v>
      </c>
      <c r="BY19" s="73">
        <v>45486</v>
      </c>
      <c r="BZ19" s="63" t="s">
        <v>362</v>
      </c>
      <c r="CA19" s="63" t="s">
        <v>1937</v>
      </c>
      <c r="CB19" s="63">
        <v>71728325</v>
      </c>
      <c r="CC19" s="63" t="s">
        <v>1001</v>
      </c>
      <c r="CD19" s="72" t="s">
        <v>2682</v>
      </c>
      <c r="CE19" s="63" t="s">
        <v>1165</v>
      </c>
      <c r="CF19" s="63" t="s">
        <v>441</v>
      </c>
      <c r="CG19" s="63">
        <v>5671720</v>
      </c>
      <c r="CH19" s="63"/>
      <c r="CI19" s="63" t="s">
        <v>2699</v>
      </c>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6" t="s">
        <v>362</v>
      </c>
      <c r="DO19" s="63">
        <v>32332323</v>
      </c>
      <c r="DP19" s="63" t="s">
        <v>1937</v>
      </c>
      <c r="DQ19" s="63" t="s">
        <v>1602</v>
      </c>
      <c r="DR19" s="74">
        <v>1</v>
      </c>
      <c r="DS19" s="63" t="s">
        <v>1603</v>
      </c>
      <c r="DT19" s="63"/>
      <c r="DU19" s="63">
        <v>3005737839</v>
      </c>
      <c r="DV19" s="63"/>
      <c r="DW19" s="63" t="s">
        <v>2780</v>
      </c>
      <c r="DX19" s="63" t="s">
        <v>1281</v>
      </c>
      <c r="DY19" s="63" t="s">
        <v>441</v>
      </c>
      <c r="DZ19" s="72" t="s">
        <v>2682</v>
      </c>
      <c r="EA19" s="63" t="s">
        <v>1807</v>
      </c>
      <c r="EB19" s="63">
        <v>32332323</v>
      </c>
      <c r="EC19" s="63" t="s">
        <v>1841</v>
      </c>
      <c r="ED19" s="63" t="s">
        <v>1666</v>
      </c>
      <c r="EE19" s="63" t="s">
        <v>1667</v>
      </c>
      <c r="EF19" s="63">
        <v>27599471681</v>
      </c>
      <c r="EG19" s="63">
        <v>20</v>
      </c>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t="s">
        <v>2436</v>
      </c>
      <c r="HU19" s="63" t="s">
        <v>2425</v>
      </c>
      <c r="HV19" s="63" t="s">
        <v>2437</v>
      </c>
      <c r="HW19" s="63" t="s">
        <v>2425</v>
      </c>
      <c r="HX19" s="63" t="s">
        <v>2425</v>
      </c>
      <c r="HY19" s="63" t="s">
        <v>2425</v>
      </c>
      <c r="HZ19" s="63" t="s">
        <v>2438</v>
      </c>
      <c r="IA19" s="63" t="s">
        <v>2425</v>
      </c>
      <c r="IB19" s="63" t="s">
        <v>2425</v>
      </c>
      <c r="IC19" s="63" t="s">
        <v>2425</v>
      </c>
      <c r="ID19" s="63" t="s">
        <v>2425</v>
      </c>
      <c r="IE19" s="63" t="s">
        <v>2437</v>
      </c>
      <c r="IF19" s="63" t="s">
        <v>2437</v>
      </c>
      <c r="IG19" s="63" t="s">
        <v>2437</v>
      </c>
      <c r="IH19" s="63" t="s">
        <v>2437</v>
      </c>
      <c r="II19" s="63" t="s">
        <v>2425</v>
      </c>
      <c r="IJ19" s="63" t="s">
        <v>2425</v>
      </c>
      <c r="IK19" s="63" t="s">
        <v>2437</v>
      </c>
      <c r="IL19" s="63" t="s">
        <v>2425</v>
      </c>
      <c r="IM19" s="63" t="s">
        <v>2425</v>
      </c>
      <c r="IN19" s="63" t="s">
        <v>2425</v>
      </c>
      <c r="IO19" s="63" t="s">
        <v>2425</v>
      </c>
      <c r="IP19" s="63" t="s">
        <v>2437</v>
      </c>
      <c r="IQ19" s="63" t="s">
        <v>2437</v>
      </c>
      <c r="IR19" s="63" t="s">
        <v>2437</v>
      </c>
      <c r="IS19" s="63" t="s">
        <v>2425</v>
      </c>
      <c r="IT19" s="63" t="s">
        <v>2425</v>
      </c>
      <c r="IU19" s="63" t="s">
        <v>2437</v>
      </c>
      <c r="IV19" s="63" t="s">
        <v>2425</v>
      </c>
      <c r="IW19" s="63" t="s">
        <v>2437</v>
      </c>
      <c r="IX19" s="63" t="s">
        <v>2425</v>
      </c>
      <c r="IY19" s="63" t="s">
        <v>2444</v>
      </c>
      <c r="IZ19" s="65" t="s">
        <v>2437</v>
      </c>
      <c r="JA19" s="65" t="s">
        <v>2445</v>
      </c>
      <c r="JB19" s="65" t="s">
        <v>2679</v>
      </c>
    </row>
    <row r="20" spans="1:262" s="65" customFormat="1" x14ac:dyDescent="0.25">
      <c r="A20" s="66">
        <v>581</v>
      </c>
      <c r="B20" s="64" t="s">
        <v>2938</v>
      </c>
      <c r="E20" s="64" t="s">
        <v>2431</v>
      </c>
      <c r="F20" s="63" t="s">
        <v>2424</v>
      </c>
      <c r="G20" s="63">
        <v>901114787</v>
      </c>
      <c r="H20" s="63" t="s">
        <v>2870</v>
      </c>
      <c r="I20" s="63" t="s">
        <v>2871</v>
      </c>
      <c r="J20" s="63" t="s">
        <v>2670</v>
      </c>
      <c r="K20" s="63"/>
      <c r="L20" s="63"/>
      <c r="M20" s="63"/>
      <c r="N20" s="63"/>
      <c r="O20" s="63"/>
      <c r="P20" s="66" t="s">
        <v>351</v>
      </c>
      <c r="Q20" s="66">
        <v>15</v>
      </c>
      <c r="R20" s="63" t="s">
        <v>355</v>
      </c>
      <c r="S20" s="63">
        <v>10082262</v>
      </c>
      <c r="T20" s="66" t="s">
        <v>356</v>
      </c>
      <c r="U20" s="63" t="s">
        <v>2426</v>
      </c>
      <c r="V20" s="63" t="s">
        <v>2425</v>
      </c>
      <c r="W20" s="63" t="s">
        <v>361</v>
      </c>
      <c r="X20" s="63"/>
      <c r="Y20" s="63"/>
      <c r="Z20" s="63"/>
      <c r="AA20" s="63" t="s">
        <v>363</v>
      </c>
      <c r="AB20" s="63" t="s">
        <v>1937</v>
      </c>
      <c r="AC20" s="66">
        <v>901066367</v>
      </c>
      <c r="AD20" s="66" t="s">
        <v>372</v>
      </c>
      <c r="AE20" s="63"/>
      <c r="AF20" s="63" t="s">
        <v>2408</v>
      </c>
      <c r="AG20" s="70">
        <v>4302525</v>
      </c>
      <c r="AH20" s="66"/>
      <c r="AI20" s="63"/>
      <c r="AJ20" s="66"/>
      <c r="AK20" s="63"/>
      <c r="AL20" s="69">
        <f t="shared" si="6"/>
        <v>4302525</v>
      </c>
      <c r="AM20" s="63" t="s">
        <v>428</v>
      </c>
      <c r="AN20" s="63" t="s">
        <v>429</v>
      </c>
      <c r="AO20" s="63" t="s">
        <v>2427</v>
      </c>
      <c r="AP20" s="66">
        <v>8</v>
      </c>
      <c r="AQ20" s="63"/>
      <c r="AR20" s="66">
        <v>344202</v>
      </c>
      <c r="AS20" s="70">
        <f t="shared" si="7"/>
        <v>65398.38</v>
      </c>
      <c r="AT20" s="70">
        <f t="shared" si="8"/>
        <v>409600.38</v>
      </c>
      <c r="AU20" s="63">
        <v>0</v>
      </c>
      <c r="AV20" s="71">
        <v>0</v>
      </c>
      <c r="AW20" s="63">
        <v>1.74</v>
      </c>
      <c r="AX20" s="71">
        <f t="shared" si="9"/>
        <v>74863.934999999998</v>
      </c>
      <c r="AY20" s="63">
        <f t="shared" si="10"/>
        <v>6.26</v>
      </c>
      <c r="AZ20" s="71">
        <f t="shared" si="11"/>
        <v>269338.065</v>
      </c>
      <c r="BA20" s="63">
        <v>0</v>
      </c>
      <c r="BB20" s="66" t="s">
        <v>2451</v>
      </c>
      <c r="BC20" s="68">
        <v>1000000</v>
      </c>
      <c r="BD20" s="68">
        <v>0</v>
      </c>
      <c r="BE20" s="66" t="s">
        <v>437</v>
      </c>
      <c r="BF20" s="66" t="s">
        <v>477</v>
      </c>
      <c r="BG20" s="66" t="s">
        <v>441</v>
      </c>
      <c r="BH20" s="72" t="s">
        <v>2682</v>
      </c>
      <c r="BI20" s="66" t="s">
        <v>659</v>
      </c>
      <c r="BJ20" s="63"/>
      <c r="BK20" s="63"/>
      <c r="BL20" s="63"/>
      <c r="BM20" s="66" t="s">
        <v>660</v>
      </c>
      <c r="BN20" s="66"/>
      <c r="BO20" s="66">
        <v>3006382803</v>
      </c>
      <c r="BP20" s="66" t="s">
        <v>477</v>
      </c>
      <c r="BQ20" s="63" t="s">
        <v>2432</v>
      </c>
      <c r="BR20" s="66" t="s">
        <v>847</v>
      </c>
      <c r="BS20" s="66">
        <v>12</v>
      </c>
      <c r="BT20" s="75">
        <v>44631</v>
      </c>
      <c r="BU20" s="75">
        <v>45726</v>
      </c>
      <c r="BV20" s="66" t="s">
        <v>2435</v>
      </c>
      <c r="BW20" s="75">
        <v>45726</v>
      </c>
      <c r="BX20" s="73">
        <v>45474</v>
      </c>
      <c r="BY20" s="73">
        <v>45484</v>
      </c>
      <c r="BZ20" s="63" t="s">
        <v>362</v>
      </c>
      <c r="CA20" s="63" t="s">
        <v>1937</v>
      </c>
      <c r="CB20" s="66">
        <v>1017167505</v>
      </c>
      <c r="CC20" s="66" t="s">
        <v>887</v>
      </c>
      <c r="CD20" s="72" t="s">
        <v>2682</v>
      </c>
      <c r="CE20" s="66" t="s">
        <v>1062</v>
      </c>
      <c r="CF20" s="66" t="s">
        <v>441</v>
      </c>
      <c r="CG20" s="66">
        <v>3203503149</v>
      </c>
      <c r="CH20" s="63"/>
      <c r="CI20" s="66" t="s">
        <v>2592</v>
      </c>
      <c r="CJ20" s="63" t="s">
        <v>2669</v>
      </c>
      <c r="CK20" s="63" t="s">
        <v>2665</v>
      </c>
      <c r="CL20" s="66">
        <v>1128429216</v>
      </c>
      <c r="CM20" s="66" t="s">
        <v>1196</v>
      </c>
      <c r="CN20" s="72" t="s">
        <v>2682</v>
      </c>
      <c r="CO20" s="66" t="s">
        <v>1062</v>
      </c>
      <c r="CP20" s="66" t="s">
        <v>441</v>
      </c>
      <c r="CQ20" s="63"/>
      <c r="CR20" s="66">
        <v>3173669100</v>
      </c>
      <c r="CS20" s="66"/>
      <c r="CT20" s="63"/>
      <c r="CU20" s="63"/>
      <c r="CV20" s="63"/>
      <c r="CW20" s="63"/>
      <c r="CX20" s="63"/>
      <c r="CY20" s="63"/>
      <c r="CZ20" s="63"/>
      <c r="DA20" s="63"/>
      <c r="DB20" s="63"/>
      <c r="DC20" s="63"/>
      <c r="DD20" s="63"/>
      <c r="DE20" s="63"/>
      <c r="DF20" s="63"/>
      <c r="DG20" s="63"/>
      <c r="DH20" s="63"/>
      <c r="DI20" s="63"/>
      <c r="DJ20" s="63"/>
      <c r="DK20" s="63"/>
      <c r="DL20" s="63"/>
      <c r="DM20" s="63"/>
      <c r="DN20" s="66" t="s">
        <v>362</v>
      </c>
      <c r="DO20" s="66">
        <v>42871465</v>
      </c>
      <c r="DP20" s="63" t="s">
        <v>1937</v>
      </c>
      <c r="DQ20" s="66" t="s">
        <v>1358</v>
      </c>
      <c r="DR20" s="74">
        <v>1</v>
      </c>
      <c r="DS20" s="66" t="s">
        <v>1062</v>
      </c>
      <c r="DT20" s="66" t="s">
        <v>1288</v>
      </c>
      <c r="DU20" s="66">
        <v>3007366727</v>
      </c>
      <c r="DV20" s="66"/>
      <c r="DW20" s="66" t="s">
        <v>2747</v>
      </c>
      <c r="DX20" s="66" t="s">
        <v>1281</v>
      </c>
      <c r="DY20" s="66" t="s">
        <v>441</v>
      </c>
      <c r="DZ20" s="72" t="s">
        <v>2682</v>
      </c>
      <c r="EA20" s="66" t="s">
        <v>1701</v>
      </c>
      <c r="EB20" s="63">
        <v>42871465</v>
      </c>
      <c r="EC20" s="63" t="s">
        <v>1841</v>
      </c>
      <c r="ED20" s="66" t="s">
        <v>1666</v>
      </c>
      <c r="EE20" s="66" t="s">
        <v>1667</v>
      </c>
      <c r="EF20" s="66">
        <v>1992457852</v>
      </c>
      <c r="EG20" s="66">
        <v>15</v>
      </c>
      <c r="EH20" s="66"/>
      <c r="EI20" s="66"/>
      <c r="EJ20" s="66"/>
      <c r="EK20" s="66"/>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t="s">
        <v>2436</v>
      </c>
      <c r="HU20" s="63" t="s">
        <v>2425</v>
      </c>
      <c r="HV20" s="63" t="s">
        <v>2437</v>
      </c>
      <c r="HW20" s="63" t="s">
        <v>2425</v>
      </c>
      <c r="HX20" s="63" t="s">
        <v>2425</v>
      </c>
      <c r="HY20" s="63" t="s">
        <v>2425</v>
      </c>
      <c r="HZ20" s="63" t="s">
        <v>2438</v>
      </c>
      <c r="IA20" s="63" t="s">
        <v>2425</v>
      </c>
      <c r="IB20" s="63" t="s">
        <v>2425</v>
      </c>
      <c r="IC20" s="63" t="s">
        <v>2425</v>
      </c>
      <c r="ID20" s="63" t="s">
        <v>2425</v>
      </c>
      <c r="IE20" s="63" t="s">
        <v>2437</v>
      </c>
      <c r="IF20" s="63" t="s">
        <v>2437</v>
      </c>
      <c r="IG20" s="63" t="s">
        <v>2437</v>
      </c>
      <c r="IH20" s="63" t="s">
        <v>2437</v>
      </c>
      <c r="II20" s="63" t="s">
        <v>2425</v>
      </c>
      <c r="IJ20" s="63" t="s">
        <v>2425</v>
      </c>
      <c r="IK20" s="63" t="s">
        <v>2437</v>
      </c>
      <c r="IL20" s="63" t="s">
        <v>2425</v>
      </c>
      <c r="IM20" s="63" t="s">
        <v>2425</v>
      </c>
      <c r="IN20" s="63" t="s">
        <v>2425</v>
      </c>
      <c r="IO20" s="63" t="s">
        <v>2425</v>
      </c>
      <c r="IP20" s="63" t="s">
        <v>2425</v>
      </c>
      <c r="IQ20" s="63" t="s">
        <v>2437</v>
      </c>
      <c r="IR20" s="63" t="s">
        <v>2437</v>
      </c>
      <c r="IS20" s="63" t="s">
        <v>2425</v>
      </c>
      <c r="IT20" s="63" t="s">
        <v>2425</v>
      </c>
      <c r="IU20" s="63" t="s">
        <v>2437</v>
      </c>
      <c r="IV20" s="63" t="s">
        <v>2425</v>
      </c>
      <c r="IW20" s="63" t="s">
        <v>2437</v>
      </c>
      <c r="IX20" s="63" t="s">
        <v>2425</v>
      </c>
      <c r="IY20" s="63" t="s">
        <v>2444</v>
      </c>
      <c r="IZ20" s="65" t="s">
        <v>2437</v>
      </c>
      <c r="JA20" s="65" t="s">
        <v>2445</v>
      </c>
      <c r="JB20" s="65" t="s">
        <v>2670</v>
      </c>
    </row>
    <row r="21" spans="1:262" s="65" customFormat="1" x14ac:dyDescent="0.25">
      <c r="A21" s="66">
        <v>623</v>
      </c>
      <c r="B21" s="64" t="s">
        <v>2938</v>
      </c>
      <c r="E21" s="64" t="s">
        <v>2431</v>
      </c>
      <c r="F21" s="63" t="s">
        <v>2424</v>
      </c>
      <c r="G21" s="63">
        <v>901114787</v>
      </c>
      <c r="H21" s="63" t="s">
        <v>2870</v>
      </c>
      <c r="I21" s="63">
        <v>0</v>
      </c>
      <c r="J21" s="63" t="s">
        <v>2629</v>
      </c>
      <c r="K21" s="63"/>
      <c r="L21" s="63"/>
      <c r="M21" s="63"/>
      <c r="N21" s="63"/>
      <c r="O21" s="63"/>
      <c r="P21" s="66" t="s">
        <v>352</v>
      </c>
      <c r="Q21" s="66">
        <v>20</v>
      </c>
      <c r="R21" s="63" t="s">
        <v>355</v>
      </c>
      <c r="S21" s="63">
        <v>10082265</v>
      </c>
      <c r="T21" s="66" t="s">
        <v>356</v>
      </c>
      <c r="U21" s="63" t="s">
        <v>2662</v>
      </c>
      <c r="V21" s="63" t="s">
        <v>2425</v>
      </c>
      <c r="W21" s="63" t="s">
        <v>361</v>
      </c>
      <c r="X21" s="63"/>
      <c r="Y21" s="63"/>
      <c r="Z21" s="63"/>
      <c r="AA21" s="63" t="s">
        <v>362</v>
      </c>
      <c r="AB21" s="63" t="s">
        <v>1937</v>
      </c>
      <c r="AC21" s="66">
        <v>1037596689</v>
      </c>
      <c r="AD21" s="66" t="s">
        <v>2076</v>
      </c>
      <c r="AE21" s="63" t="s">
        <v>2077</v>
      </c>
      <c r="AF21" s="63" t="s">
        <v>2325</v>
      </c>
      <c r="AG21" s="70">
        <v>8484000</v>
      </c>
      <c r="AH21" s="66"/>
      <c r="AI21" s="63"/>
      <c r="AJ21" s="66"/>
      <c r="AK21" s="63"/>
      <c r="AL21" s="69">
        <f t="shared" si="6"/>
        <v>8484000</v>
      </c>
      <c r="AM21" s="63" t="s">
        <v>428</v>
      </c>
      <c r="AN21" s="63" t="s">
        <v>429</v>
      </c>
      <c r="AO21" s="63" t="s">
        <v>2427</v>
      </c>
      <c r="AP21" s="66">
        <v>8</v>
      </c>
      <c r="AQ21" s="63"/>
      <c r="AR21" s="66">
        <v>678720</v>
      </c>
      <c r="AS21" s="70">
        <f t="shared" si="7"/>
        <v>128956.8</v>
      </c>
      <c r="AT21" s="70">
        <f t="shared" si="8"/>
        <v>807676.8</v>
      </c>
      <c r="AU21" s="63">
        <v>0</v>
      </c>
      <c r="AV21" s="71">
        <v>0</v>
      </c>
      <c r="AW21" s="63">
        <v>1.74</v>
      </c>
      <c r="AX21" s="71">
        <f t="shared" si="9"/>
        <v>147621.59999999998</v>
      </c>
      <c r="AY21" s="63">
        <f t="shared" si="10"/>
        <v>6.26</v>
      </c>
      <c r="AZ21" s="71">
        <f t="shared" si="11"/>
        <v>531098.4</v>
      </c>
      <c r="BA21" s="63">
        <v>0</v>
      </c>
      <c r="BB21" s="66" t="s">
        <v>2451</v>
      </c>
      <c r="BC21" s="68">
        <v>1000000</v>
      </c>
      <c r="BD21" s="68">
        <v>0</v>
      </c>
      <c r="BE21" s="66" t="s">
        <v>436</v>
      </c>
      <c r="BF21" s="66" t="s">
        <v>480</v>
      </c>
      <c r="BG21" s="66" t="s">
        <v>481</v>
      </c>
      <c r="BH21" s="72" t="s">
        <v>2685</v>
      </c>
      <c r="BI21" s="66" t="s">
        <v>664</v>
      </c>
      <c r="BJ21" s="63"/>
      <c r="BK21" s="63"/>
      <c r="BL21" s="63"/>
      <c r="BM21" s="66" t="s">
        <v>665</v>
      </c>
      <c r="BN21" s="66"/>
      <c r="BO21" s="66">
        <v>3005952128</v>
      </c>
      <c r="BP21" s="66" t="s">
        <v>480</v>
      </c>
      <c r="BQ21" s="63" t="s">
        <v>2663</v>
      </c>
      <c r="BR21" s="66" t="s">
        <v>846</v>
      </c>
      <c r="BS21" s="66">
        <v>12</v>
      </c>
      <c r="BT21" s="75">
        <v>44687</v>
      </c>
      <c r="BU21" s="75">
        <v>45782</v>
      </c>
      <c r="BV21" s="66" t="s">
        <v>2435</v>
      </c>
      <c r="BW21" s="75">
        <v>45782</v>
      </c>
      <c r="BX21" s="73">
        <v>45474</v>
      </c>
      <c r="BY21" s="73">
        <v>45479</v>
      </c>
      <c r="BZ21" s="63" t="s">
        <v>362</v>
      </c>
      <c r="CA21" s="63" t="s">
        <v>1937</v>
      </c>
      <c r="CB21" s="66">
        <v>1037613017</v>
      </c>
      <c r="CC21" s="66" t="s">
        <v>2664</v>
      </c>
      <c r="CD21" s="72" t="s">
        <v>2685</v>
      </c>
      <c r="CE21" s="66" t="s">
        <v>1064</v>
      </c>
      <c r="CF21" s="66" t="s">
        <v>2663</v>
      </c>
      <c r="CG21" s="66">
        <v>3182613861</v>
      </c>
      <c r="CH21" s="63"/>
      <c r="CI21" s="77" t="s">
        <v>2593</v>
      </c>
      <c r="CJ21" s="66" t="s">
        <v>362</v>
      </c>
      <c r="CK21" s="63" t="s">
        <v>2665</v>
      </c>
      <c r="CL21" s="66">
        <v>8353460</v>
      </c>
      <c r="CM21" s="66" t="s">
        <v>1197</v>
      </c>
      <c r="CN21" s="72" t="s">
        <v>2685</v>
      </c>
      <c r="CO21" s="66" t="s">
        <v>1064</v>
      </c>
      <c r="CP21" s="66" t="s">
        <v>2663</v>
      </c>
      <c r="CQ21" s="63"/>
      <c r="CR21" s="66">
        <v>3117205425</v>
      </c>
      <c r="CS21" s="66" t="s">
        <v>1240</v>
      </c>
      <c r="CT21" s="63"/>
      <c r="CU21" s="63"/>
      <c r="CV21" s="63"/>
      <c r="CW21" s="63"/>
      <c r="CX21" s="63"/>
      <c r="CY21" s="63"/>
      <c r="CZ21" s="63"/>
      <c r="DA21" s="63"/>
      <c r="DB21" s="63"/>
      <c r="DC21" s="63"/>
      <c r="DD21" s="63"/>
      <c r="DE21" s="63"/>
      <c r="DF21" s="63"/>
      <c r="DG21" s="63"/>
      <c r="DH21" s="63"/>
      <c r="DI21" s="63"/>
      <c r="DJ21" s="63"/>
      <c r="DK21" s="63"/>
      <c r="DL21" s="63"/>
      <c r="DM21" s="63"/>
      <c r="DN21" s="66" t="s">
        <v>363</v>
      </c>
      <c r="DO21" s="66">
        <v>901667713</v>
      </c>
      <c r="DP21" s="63" t="s">
        <v>1937</v>
      </c>
      <c r="DQ21" s="66" t="s">
        <v>1364</v>
      </c>
      <c r="DR21" s="74">
        <v>1</v>
      </c>
      <c r="DS21" s="66" t="s">
        <v>1365</v>
      </c>
      <c r="DT21" s="66">
        <v>3229260</v>
      </c>
      <c r="DU21" s="66"/>
      <c r="DV21" s="66"/>
      <c r="DW21" s="66" t="s">
        <v>2735</v>
      </c>
      <c r="DX21" s="66" t="s">
        <v>1281</v>
      </c>
      <c r="DY21" s="66" t="s">
        <v>481</v>
      </c>
      <c r="DZ21" s="72" t="s">
        <v>2685</v>
      </c>
      <c r="EA21" s="66" t="s">
        <v>1704</v>
      </c>
      <c r="EB21" s="63">
        <v>901667713</v>
      </c>
      <c r="EC21" s="63" t="s">
        <v>1841</v>
      </c>
      <c r="ED21" s="66" t="s">
        <v>1666</v>
      </c>
      <c r="EE21" s="66" t="s">
        <v>1667</v>
      </c>
      <c r="EF21" s="66">
        <v>10832536122</v>
      </c>
      <c r="EG21" s="66">
        <v>10</v>
      </c>
      <c r="EH21" s="66"/>
      <c r="EI21" s="66"/>
      <c r="EJ21" s="66"/>
      <c r="EK21" s="66"/>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t="s">
        <v>2436</v>
      </c>
      <c r="HU21" s="63" t="s">
        <v>2425</v>
      </c>
      <c r="HV21" s="63" t="s">
        <v>2437</v>
      </c>
      <c r="HW21" s="63" t="s">
        <v>2425</v>
      </c>
      <c r="HX21" s="63" t="s">
        <v>2425</v>
      </c>
      <c r="HY21" s="63" t="s">
        <v>2425</v>
      </c>
      <c r="HZ21" s="63" t="s">
        <v>2438</v>
      </c>
      <c r="IA21" s="63" t="s">
        <v>2425</v>
      </c>
      <c r="IB21" s="63" t="s">
        <v>2425</v>
      </c>
      <c r="IC21" s="63" t="s">
        <v>2425</v>
      </c>
      <c r="ID21" s="63" t="s">
        <v>2425</v>
      </c>
      <c r="IE21" s="63" t="s">
        <v>2437</v>
      </c>
      <c r="IF21" s="63" t="s">
        <v>2437</v>
      </c>
      <c r="IG21" s="63" t="s">
        <v>2437</v>
      </c>
      <c r="IH21" s="63" t="s">
        <v>2437</v>
      </c>
      <c r="II21" s="63" t="s">
        <v>2425</v>
      </c>
      <c r="IJ21" s="63" t="s">
        <v>2425</v>
      </c>
      <c r="IK21" s="63" t="s">
        <v>2437</v>
      </c>
      <c r="IL21" s="63" t="s">
        <v>2425</v>
      </c>
      <c r="IM21" s="63" t="s">
        <v>2425</v>
      </c>
      <c r="IN21" s="63" t="s">
        <v>2425</v>
      </c>
      <c r="IO21" s="63" t="s">
        <v>2425</v>
      </c>
      <c r="IP21" s="63" t="s">
        <v>2425</v>
      </c>
      <c r="IQ21" s="63" t="s">
        <v>2437</v>
      </c>
      <c r="IR21" s="63" t="s">
        <v>2437</v>
      </c>
      <c r="IS21" s="63" t="s">
        <v>2425</v>
      </c>
      <c r="IT21" s="63" t="s">
        <v>2425</v>
      </c>
      <c r="IU21" s="63" t="s">
        <v>2437</v>
      </c>
      <c r="IV21" s="63" t="s">
        <v>2425</v>
      </c>
      <c r="IW21" s="63" t="s">
        <v>2437</v>
      </c>
      <c r="IX21" s="63" t="s">
        <v>2425</v>
      </c>
      <c r="IY21" s="63" t="s">
        <v>2444</v>
      </c>
      <c r="IZ21" s="65" t="s">
        <v>2437</v>
      </c>
      <c r="JA21" s="65" t="s">
        <v>2445</v>
      </c>
      <c r="JB21" s="65" t="s">
        <v>2629</v>
      </c>
    </row>
    <row r="22" spans="1:262" s="65" customFormat="1" x14ac:dyDescent="0.25">
      <c r="A22" s="63">
        <v>682</v>
      </c>
      <c r="B22" s="64" t="s">
        <v>2938</v>
      </c>
      <c r="E22" s="64" t="s">
        <v>2431</v>
      </c>
      <c r="F22" s="63" t="s">
        <v>2424</v>
      </c>
      <c r="G22" s="63">
        <v>901114787</v>
      </c>
      <c r="H22" s="63" t="s">
        <v>2870</v>
      </c>
      <c r="I22" s="63">
        <v>0</v>
      </c>
      <c r="J22" s="63" t="s">
        <v>2629</v>
      </c>
      <c r="K22" s="63"/>
      <c r="L22" s="63"/>
      <c r="M22" s="63"/>
      <c r="N22" s="63"/>
      <c r="O22" s="63"/>
      <c r="P22" s="63" t="s">
        <v>352</v>
      </c>
      <c r="Q22" s="66">
        <v>20</v>
      </c>
      <c r="R22" s="63" t="s">
        <v>355</v>
      </c>
      <c r="S22" s="63">
        <v>10082394</v>
      </c>
      <c r="T22" s="63" t="s">
        <v>356</v>
      </c>
      <c r="U22" s="63" t="s">
        <v>2426</v>
      </c>
      <c r="V22" s="63" t="s">
        <v>2425</v>
      </c>
      <c r="W22" s="63" t="s">
        <v>361</v>
      </c>
      <c r="X22" s="63"/>
      <c r="Y22" s="63"/>
      <c r="Z22" s="63"/>
      <c r="AA22" s="63" t="s">
        <v>362</v>
      </c>
      <c r="AB22" s="63" t="s">
        <v>1937</v>
      </c>
      <c r="AC22" s="63">
        <v>98510091</v>
      </c>
      <c r="AD22" s="63" t="s">
        <v>2180</v>
      </c>
      <c r="AE22" s="63" t="s">
        <v>2181</v>
      </c>
      <c r="AF22" s="63" t="s">
        <v>2381</v>
      </c>
      <c r="AG22" s="68">
        <v>2941120</v>
      </c>
      <c r="AH22" s="63"/>
      <c r="AI22" s="63"/>
      <c r="AJ22" s="63"/>
      <c r="AK22" s="63"/>
      <c r="AL22" s="69">
        <f t="shared" si="6"/>
        <v>2941120</v>
      </c>
      <c r="AM22" s="63" t="s">
        <v>428</v>
      </c>
      <c r="AN22" s="63" t="s">
        <v>429</v>
      </c>
      <c r="AO22" s="63" t="s">
        <v>2427</v>
      </c>
      <c r="AP22" s="63">
        <v>10</v>
      </c>
      <c r="AQ22" s="63"/>
      <c r="AR22" s="63">
        <v>294112</v>
      </c>
      <c r="AS22" s="70">
        <f t="shared" si="7"/>
        <v>55881.279999999999</v>
      </c>
      <c r="AT22" s="70">
        <f t="shared" si="8"/>
        <v>349993.28</v>
      </c>
      <c r="AU22" s="63">
        <v>0</v>
      </c>
      <c r="AV22" s="71">
        <v>0</v>
      </c>
      <c r="AW22" s="63">
        <v>1.74</v>
      </c>
      <c r="AX22" s="71">
        <f t="shared" si="9"/>
        <v>51175.487999999998</v>
      </c>
      <c r="AY22" s="63">
        <f t="shared" si="10"/>
        <v>8.26</v>
      </c>
      <c r="AZ22" s="71">
        <f t="shared" si="11"/>
        <v>242936.51199999999</v>
      </c>
      <c r="BA22" s="63">
        <v>0</v>
      </c>
      <c r="BB22" s="66" t="s">
        <v>2451</v>
      </c>
      <c r="BC22" s="68">
        <v>1000000</v>
      </c>
      <c r="BD22" s="68">
        <v>0</v>
      </c>
      <c r="BE22" s="63" t="s">
        <v>436</v>
      </c>
      <c r="BF22" s="63" t="s">
        <v>584</v>
      </c>
      <c r="BG22" s="63" t="s">
        <v>441</v>
      </c>
      <c r="BH22" s="72" t="s">
        <v>2682</v>
      </c>
      <c r="BI22" s="63" t="s">
        <v>609</v>
      </c>
      <c r="BJ22" s="63"/>
      <c r="BK22" s="63"/>
      <c r="BL22" s="63"/>
      <c r="BM22" s="63" t="s">
        <v>825</v>
      </c>
      <c r="BN22" s="63"/>
      <c r="BO22" s="63">
        <v>3146173811</v>
      </c>
      <c r="BP22" s="63" t="s">
        <v>584</v>
      </c>
      <c r="BQ22" s="63" t="s">
        <v>2432</v>
      </c>
      <c r="BR22" s="63" t="s">
        <v>846</v>
      </c>
      <c r="BS22" s="63">
        <v>12</v>
      </c>
      <c r="BT22" s="73">
        <v>44820</v>
      </c>
      <c r="BU22" s="73">
        <v>45550</v>
      </c>
      <c r="BV22" s="63" t="s">
        <v>2435</v>
      </c>
      <c r="BW22" s="73">
        <v>45550</v>
      </c>
      <c r="BX22" s="73">
        <v>45474</v>
      </c>
      <c r="BY22" s="73">
        <v>45489</v>
      </c>
      <c r="BZ22" s="63" t="s">
        <v>362</v>
      </c>
      <c r="CA22" s="63" t="s">
        <v>1937</v>
      </c>
      <c r="CB22" s="63">
        <v>21980818</v>
      </c>
      <c r="CC22" s="63" t="s">
        <v>1008</v>
      </c>
      <c r="CD22" s="72" t="s">
        <v>2692</v>
      </c>
      <c r="CE22" s="63" t="s">
        <v>1171</v>
      </c>
      <c r="CF22" s="63" t="s">
        <v>1172</v>
      </c>
      <c r="CG22" s="63">
        <v>3146173811</v>
      </c>
      <c r="CH22" s="63"/>
      <c r="CI22" s="77" t="s">
        <v>2628</v>
      </c>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6" t="s">
        <v>362</v>
      </c>
      <c r="DO22" s="63">
        <v>43058080</v>
      </c>
      <c r="DP22" s="63" t="s">
        <v>1937</v>
      </c>
      <c r="DQ22" s="63" t="s">
        <v>1623</v>
      </c>
      <c r="DR22" s="74">
        <v>1</v>
      </c>
      <c r="DS22" s="63" t="s">
        <v>1624</v>
      </c>
      <c r="DT22" s="63"/>
      <c r="DU22" s="63">
        <v>3007865100</v>
      </c>
      <c r="DV22" s="63"/>
      <c r="DW22" s="63" t="s">
        <v>2853</v>
      </c>
      <c r="DX22" s="63" t="s">
        <v>1281</v>
      </c>
      <c r="DY22" s="63" t="s">
        <v>441</v>
      </c>
      <c r="DZ22" s="72" t="s">
        <v>2682</v>
      </c>
      <c r="EA22" s="63" t="s">
        <v>1816</v>
      </c>
      <c r="EB22" s="63">
        <v>43058080</v>
      </c>
      <c r="EC22" s="63" t="s">
        <v>1841</v>
      </c>
      <c r="ED22" s="63" t="s">
        <v>1666</v>
      </c>
      <c r="EE22" s="63" t="s">
        <v>1667</v>
      </c>
      <c r="EF22" s="63">
        <v>1916358535</v>
      </c>
      <c r="EG22" s="63">
        <v>1</v>
      </c>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t="s">
        <v>2436</v>
      </c>
      <c r="HU22" s="63" t="s">
        <v>2425</v>
      </c>
      <c r="HV22" s="63" t="s">
        <v>2437</v>
      </c>
      <c r="HW22" s="63" t="s">
        <v>2425</v>
      </c>
      <c r="HX22" s="63" t="s">
        <v>2425</v>
      </c>
      <c r="HY22" s="63" t="s">
        <v>2425</v>
      </c>
      <c r="HZ22" s="63" t="s">
        <v>2438</v>
      </c>
      <c r="IA22" s="63" t="s">
        <v>2425</v>
      </c>
      <c r="IB22" s="63" t="s">
        <v>2425</v>
      </c>
      <c r="IC22" s="63" t="s">
        <v>2425</v>
      </c>
      <c r="ID22" s="63" t="s">
        <v>2425</v>
      </c>
      <c r="IE22" s="63" t="s">
        <v>2437</v>
      </c>
      <c r="IF22" s="63" t="s">
        <v>2437</v>
      </c>
      <c r="IG22" s="63" t="s">
        <v>2437</v>
      </c>
      <c r="IH22" s="63" t="s">
        <v>2437</v>
      </c>
      <c r="II22" s="63" t="s">
        <v>2425</v>
      </c>
      <c r="IJ22" s="63" t="s">
        <v>2425</v>
      </c>
      <c r="IK22" s="63" t="s">
        <v>2437</v>
      </c>
      <c r="IL22" s="63" t="s">
        <v>2425</v>
      </c>
      <c r="IM22" s="63" t="s">
        <v>2425</v>
      </c>
      <c r="IN22" s="63" t="s">
        <v>2425</v>
      </c>
      <c r="IO22" s="63" t="s">
        <v>2425</v>
      </c>
      <c r="IP22" s="63" t="s">
        <v>2437</v>
      </c>
      <c r="IQ22" s="63" t="s">
        <v>2437</v>
      </c>
      <c r="IR22" s="63" t="s">
        <v>2437</v>
      </c>
      <c r="IS22" s="63" t="s">
        <v>2425</v>
      </c>
      <c r="IT22" s="63" t="s">
        <v>2425</v>
      </c>
      <c r="IU22" s="63" t="s">
        <v>2437</v>
      </c>
      <c r="IV22" s="63" t="s">
        <v>2425</v>
      </c>
      <c r="IW22" s="63" t="s">
        <v>2437</v>
      </c>
      <c r="IX22" s="63" t="s">
        <v>2425</v>
      </c>
      <c r="IY22" s="63" t="s">
        <v>2444</v>
      </c>
      <c r="IZ22" s="65" t="s">
        <v>2437</v>
      </c>
      <c r="JA22" s="65" t="s">
        <v>2445</v>
      </c>
      <c r="JB22" s="65" t="s">
        <v>2629</v>
      </c>
    </row>
    <row r="23" spans="1:262" s="65" customFormat="1" x14ac:dyDescent="0.25">
      <c r="A23" s="63">
        <v>691</v>
      </c>
      <c r="B23" s="64" t="s">
        <v>2938</v>
      </c>
      <c r="E23" s="64" t="s">
        <v>2431</v>
      </c>
      <c r="F23" s="63" t="s">
        <v>2424</v>
      </c>
      <c r="G23" s="63">
        <v>901114787</v>
      </c>
      <c r="H23" s="63" t="s">
        <v>2870</v>
      </c>
      <c r="I23" s="63">
        <v>0</v>
      </c>
      <c r="J23" s="63" t="s">
        <v>2629</v>
      </c>
      <c r="K23" s="63"/>
      <c r="L23" s="63"/>
      <c r="M23" s="63"/>
      <c r="N23" s="63"/>
      <c r="O23" s="63"/>
      <c r="P23" s="63" t="s">
        <v>352</v>
      </c>
      <c r="Q23" s="66">
        <v>20</v>
      </c>
      <c r="R23" s="63" t="s">
        <v>355</v>
      </c>
      <c r="S23" s="63">
        <v>10082397</v>
      </c>
      <c r="T23" s="63" t="s">
        <v>356</v>
      </c>
      <c r="U23" s="63" t="s">
        <v>2426</v>
      </c>
      <c r="V23" s="63" t="s">
        <v>2425</v>
      </c>
      <c r="W23" s="63" t="s">
        <v>361</v>
      </c>
      <c r="X23" s="63"/>
      <c r="Y23" s="63"/>
      <c r="Z23" s="63"/>
      <c r="AA23" s="63" t="s">
        <v>362</v>
      </c>
      <c r="AB23" s="63" t="s">
        <v>1937</v>
      </c>
      <c r="AC23" s="63">
        <v>1065657070</v>
      </c>
      <c r="AD23" s="63" t="s">
        <v>2186</v>
      </c>
      <c r="AE23" s="63" t="s">
        <v>2187</v>
      </c>
      <c r="AF23" s="63" t="s">
        <v>2384</v>
      </c>
      <c r="AG23" s="68">
        <v>2828000</v>
      </c>
      <c r="AH23" s="63"/>
      <c r="AI23" s="63"/>
      <c r="AJ23" s="63"/>
      <c r="AK23" s="63"/>
      <c r="AL23" s="69">
        <f t="shared" si="6"/>
        <v>2828000</v>
      </c>
      <c r="AM23" s="63" t="s">
        <v>428</v>
      </c>
      <c r="AN23" s="63" t="s">
        <v>429</v>
      </c>
      <c r="AO23" s="63" t="s">
        <v>2427</v>
      </c>
      <c r="AP23" s="63">
        <v>8</v>
      </c>
      <c r="AQ23" s="63"/>
      <c r="AR23" s="63">
        <v>226240</v>
      </c>
      <c r="AS23" s="70">
        <f t="shared" si="7"/>
        <v>42985.599999999999</v>
      </c>
      <c r="AT23" s="70">
        <f t="shared" si="8"/>
        <v>269225.59999999998</v>
      </c>
      <c r="AU23" s="63">
        <v>0</v>
      </c>
      <c r="AV23" s="71">
        <v>0</v>
      </c>
      <c r="AW23" s="63">
        <v>1.74</v>
      </c>
      <c r="AX23" s="71">
        <f t="shared" si="9"/>
        <v>49207.199999999997</v>
      </c>
      <c r="AY23" s="63">
        <f t="shared" si="10"/>
        <v>6.26</v>
      </c>
      <c r="AZ23" s="71">
        <f t="shared" si="11"/>
        <v>177032.80000000002</v>
      </c>
      <c r="BA23" s="63">
        <v>0</v>
      </c>
      <c r="BB23" s="66" t="s">
        <v>2451</v>
      </c>
      <c r="BC23" s="68">
        <v>1000000</v>
      </c>
      <c r="BD23" s="68">
        <v>0</v>
      </c>
      <c r="BE23" s="63" t="s">
        <v>436</v>
      </c>
      <c r="BF23" s="63" t="s">
        <v>587</v>
      </c>
      <c r="BG23" s="63" t="s">
        <v>439</v>
      </c>
      <c r="BH23" s="72" t="s">
        <v>2687</v>
      </c>
      <c r="BI23" s="63" t="s">
        <v>439</v>
      </c>
      <c r="BJ23" s="63"/>
      <c r="BK23" s="63"/>
      <c r="BL23" s="63"/>
      <c r="BM23" s="63" t="s">
        <v>828</v>
      </c>
      <c r="BN23" s="63"/>
      <c r="BO23" s="63">
        <v>3213751831</v>
      </c>
      <c r="BP23" s="63" t="s">
        <v>587</v>
      </c>
      <c r="BQ23" s="63" t="s">
        <v>2449</v>
      </c>
      <c r="BR23" s="63" t="s">
        <v>846</v>
      </c>
      <c r="BS23" s="63">
        <v>12</v>
      </c>
      <c r="BT23" s="73">
        <v>44793</v>
      </c>
      <c r="BU23" s="73">
        <v>45888</v>
      </c>
      <c r="BV23" s="63" t="s">
        <v>2435</v>
      </c>
      <c r="BW23" s="73">
        <v>45888</v>
      </c>
      <c r="BX23" s="73">
        <v>45474</v>
      </c>
      <c r="BY23" s="73">
        <v>45493</v>
      </c>
      <c r="BZ23" s="63" t="s">
        <v>362</v>
      </c>
      <c r="CA23" s="63" t="s">
        <v>1937</v>
      </c>
      <c r="CB23" s="63">
        <v>5014883</v>
      </c>
      <c r="CC23" s="63" t="s">
        <v>1009</v>
      </c>
      <c r="CD23" s="72" t="s">
        <v>2685</v>
      </c>
      <c r="CE23" s="63" t="s">
        <v>1173</v>
      </c>
      <c r="CF23" s="63" t="s">
        <v>481</v>
      </c>
      <c r="CG23" s="63">
        <v>3175235417</v>
      </c>
      <c r="CH23" s="63"/>
      <c r="CI23" s="77" t="s">
        <v>2637</v>
      </c>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6" t="s">
        <v>362</v>
      </c>
      <c r="DO23" s="63">
        <v>32332946</v>
      </c>
      <c r="DP23" s="63" t="s">
        <v>1937</v>
      </c>
      <c r="DQ23" s="63" t="s">
        <v>1632</v>
      </c>
      <c r="DR23" s="74">
        <v>1</v>
      </c>
      <c r="DS23" s="63" t="s">
        <v>1633</v>
      </c>
      <c r="DT23" s="63"/>
      <c r="DU23" s="63">
        <v>3005273577</v>
      </c>
      <c r="DV23" s="63"/>
      <c r="DW23" s="63" t="s">
        <v>2852</v>
      </c>
      <c r="DX23" s="63" t="s">
        <v>1281</v>
      </c>
      <c r="DY23" s="63" t="s">
        <v>481</v>
      </c>
      <c r="DZ23" s="72" t="s">
        <v>2685</v>
      </c>
      <c r="EA23" s="63" t="s">
        <v>1819</v>
      </c>
      <c r="EB23" s="63">
        <v>32332946</v>
      </c>
      <c r="EC23" s="63" t="s">
        <v>1841</v>
      </c>
      <c r="ED23" s="63" t="s">
        <v>1666</v>
      </c>
      <c r="EE23" s="63" t="s">
        <v>1667</v>
      </c>
      <c r="EF23" s="63">
        <v>33300045711</v>
      </c>
      <c r="EG23" s="63">
        <v>25</v>
      </c>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3"/>
      <c r="FG23" s="63"/>
      <c r="FH23" s="63"/>
      <c r="FI23" s="63"/>
      <c r="FJ23" s="63"/>
      <c r="FK23" s="63"/>
      <c r="FL23" s="63"/>
      <c r="FM23" s="63"/>
      <c r="FN23" s="63"/>
      <c r="FO23" s="63"/>
      <c r="FP23" s="63"/>
      <c r="FQ23" s="63"/>
      <c r="FR23" s="63"/>
      <c r="FS23" s="63"/>
      <c r="FT23" s="63"/>
      <c r="FU23" s="63"/>
      <c r="FV23" s="63"/>
      <c r="FW23" s="63"/>
      <c r="FX23" s="63"/>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t="s">
        <v>2436</v>
      </c>
      <c r="HU23" s="63" t="s">
        <v>2425</v>
      </c>
      <c r="HV23" s="63" t="s">
        <v>2437</v>
      </c>
      <c r="HW23" s="63" t="s">
        <v>2425</v>
      </c>
      <c r="HX23" s="63" t="s">
        <v>2425</v>
      </c>
      <c r="HY23" s="63" t="s">
        <v>2425</v>
      </c>
      <c r="HZ23" s="63" t="s">
        <v>2438</v>
      </c>
      <c r="IA23" s="63" t="s">
        <v>2425</v>
      </c>
      <c r="IB23" s="63" t="s">
        <v>2425</v>
      </c>
      <c r="IC23" s="63" t="s">
        <v>2425</v>
      </c>
      <c r="ID23" s="63" t="s">
        <v>2425</v>
      </c>
      <c r="IE23" s="63" t="s">
        <v>2437</v>
      </c>
      <c r="IF23" s="63" t="s">
        <v>2437</v>
      </c>
      <c r="IG23" s="63" t="s">
        <v>2437</v>
      </c>
      <c r="IH23" s="63" t="s">
        <v>2437</v>
      </c>
      <c r="II23" s="63" t="s">
        <v>2425</v>
      </c>
      <c r="IJ23" s="63" t="s">
        <v>2425</v>
      </c>
      <c r="IK23" s="63" t="s">
        <v>2437</v>
      </c>
      <c r="IL23" s="63" t="s">
        <v>2425</v>
      </c>
      <c r="IM23" s="63" t="s">
        <v>2425</v>
      </c>
      <c r="IN23" s="63" t="s">
        <v>2425</v>
      </c>
      <c r="IO23" s="63" t="s">
        <v>2425</v>
      </c>
      <c r="IP23" s="63" t="s">
        <v>2437</v>
      </c>
      <c r="IQ23" s="63" t="s">
        <v>2437</v>
      </c>
      <c r="IR23" s="63" t="s">
        <v>2437</v>
      </c>
      <c r="IS23" s="63" t="s">
        <v>2425</v>
      </c>
      <c r="IT23" s="63" t="s">
        <v>2425</v>
      </c>
      <c r="IU23" s="63" t="s">
        <v>2437</v>
      </c>
      <c r="IV23" s="63" t="s">
        <v>2425</v>
      </c>
      <c r="IW23" s="63" t="s">
        <v>2437</v>
      </c>
      <c r="IX23" s="63" t="s">
        <v>2425</v>
      </c>
      <c r="IY23" s="63" t="s">
        <v>2444</v>
      </c>
      <c r="IZ23" s="65" t="s">
        <v>2437</v>
      </c>
      <c r="JA23" s="65" t="s">
        <v>2445</v>
      </c>
      <c r="JB23" s="65" t="s">
        <v>2629</v>
      </c>
    </row>
    <row r="24" spans="1:262" s="65" customFormat="1" x14ac:dyDescent="0.25">
      <c r="A24" s="63">
        <v>745</v>
      </c>
      <c r="B24" s="64" t="s">
        <v>2938</v>
      </c>
      <c r="E24" s="64" t="s">
        <v>2431</v>
      </c>
      <c r="F24" s="63" t="s">
        <v>2424</v>
      </c>
      <c r="G24" s="63">
        <v>901114787</v>
      </c>
      <c r="H24" s="63" t="s">
        <v>2870</v>
      </c>
      <c r="I24" s="63">
        <v>0</v>
      </c>
      <c r="J24" s="63" t="s">
        <v>2629</v>
      </c>
      <c r="K24" s="63"/>
      <c r="L24" s="63"/>
      <c r="M24" s="63"/>
      <c r="N24" s="63"/>
      <c r="O24" s="63"/>
      <c r="P24" s="63" t="s">
        <v>352</v>
      </c>
      <c r="Q24" s="66">
        <v>20</v>
      </c>
      <c r="R24" s="63" t="s">
        <v>355</v>
      </c>
      <c r="S24" s="63">
        <v>10082399</v>
      </c>
      <c r="T24" s="63" t="s">
        <v>356</v>
      </c>
      <c r="U24" s="63" t="s">
        <v>2426</v>
      </c>
      <c r="V24" s="63" t="s">
        <v>2425</v>
      </c>
      <c r="W24" s="63" t="s">
        <v>361</v>
      </c>
      <c r="X24" s="63"/>
      <c r="Y24" s="63"/>
      <c r="Z24" s="63"/>
      <c r="AA24" s="63" t="s">
        <v>362</v>
      </c>
      <c r="AB24" s="63" t="s">
        <v>1937</v>
      </c>
      <c r="AC24" s="63">
        <v>71336770</v>
      </c>
      <c r="AD24" s="63" t="s">
        <v>2189</v>
      </c>
      <c r="AE24" s="63" t="s">
        <v>2190</v>
      </c>
      <c r="AF24" s="63" t="s">
        <v>2386</v>
      </c>
      <c r="AG24" s="68">
        <v>2488640</v>
      </c>
      <c r="AH24" s="63"/>
      <c r="AI24" s="63"/>
      <c r="AJ24" s="63"/>
      <c r="AK24" s="63"/>
      <c r="AL24" s="69">
        <f t="shared" si="6"/>
        <v>2488640</v>
      </c>
      <c r="AM24" s="63" t="s">
        <v>428</v>
      </c>
      <c r="AN24" s="63" t="s">
        <v>429</v>
      </c>
      <c r="AO24" s="63" t="s">
        <v>2427</v>
      </c>
      <c r="AP24" s="63">
        <v>8</v>
      </c>
      <c r="AQ24" s="63"/>
      <c r="AR24" s="63">
        <v>199091</v>
      </c>
      <c r="AS24" s="70">
        <f t="shared" si="7"/>
        <v>37827.29</v>
      </c>
      <c r="AT24" s="70">
        <f t="shared" si="8"/>
        <v>236918.29</v>
      </c>
      <c r="AU24" s="63">
        <v>0</v>
      </c>
      <c r="AV24" s="71">
        <v>0</v>
      </c>
      <c r="AW24" s="63">
        <v>1.74</v>
      </c>
      <c r="AX24" s="71">
        <f t="shared" si="9"/>
        <v>43302.335999999996</v>
      </c>
      <c r="AY24" s="63">
        <f t="shared" si="10"/>
        <v>6.26</v>
      </c>
      <c r="AZ24" s="71">
        <f t="shared" si="11"/>
        <v>155788.864</v>
      </c>
      <c r="BA24" s="63">
        <v>0</v>
      </c>
      <c r="BB24" s="66" t="s">
        <v>2451</v>
      </c>
      <c r="BC24" s="68">
        <v>1000000</v>
      </c>
      <c r="BD24" s="68">
        <v>0</v>
      </c>
      <c r="BE24" s="63" t="s">
        <v>436</v>
      </c>
      <c r="BF24" s="63" t="s">
        <v>589</v>
      </c>
      <c r="BG24" s="63" t="s">
        <v>441</v>
      </c>
      <c r="BH24" s="72" t="s">
        <v>2682</v>
      </c>
      <c r="BI24" s="63" t="s">
        <v>720</v>
      </c>
      <c r="BJ24" s="63"/>
      <c r="BK24" s="63"/>
      <c r="BL24" s="63"/>
      <c r="BM24" s="63" t="s">
        <v>830</v>
      </c>
      <c r="BN24" s="63"/>
      <c r="BO24" s="63">
        <v>3116351871</v>
      </c>
      <c r="BP24" s="63" t="s">
        <v>589</v>
      </c>
      <c r="BQ24" s="63" t="s">
        <v>2432</v>
      </c>
      <c r="BR24" s="63" t="s">
        <v>846</v>
      </c>
      <c r="BS24" s="63">
        <v>12</v>
      </c>
      <c r="BT24" s="73">
        <v>44898</v>
      </c>
      <c r="BU24" s="73">
        <v>45628</v>
      </c>
      <c r="BV24" s="63" t="s">
        <v>2435</v>
      </c>
      <c r="BW24" s="73">
        <v>45628</v>
      </c>
      <c r="BX24" s="73">
        <v>45474</v>
      </c>
      <c r="BY24" s="73">
        <v>45476</v>
      </c>
      <c r="BZ24" s="63" t="s">
        <v>362</v>
      </c>
      <c r="CA24" s="63" t="s">
        <v>1937</v>
      </c>
      <c r="CB24" s="63">
        <v>43836035</v>
      </c>
      <c r="CC24" s="63" t="s">
        <v>1011</v>
      </c>
      <c r="CD24" s="72" t="s">
        <v>2682</v>
      </c>
      <c r="CE24" s="63" t="s">
        <v>1174</v>
      </c>
      <c r="CF24" s="63" t="s">
        <v>441</v>
      </c>
      <c r="CG24" s="63">
        <v>3146820803</v>
      </c>
      <c r="CH24" s="63"/>
      <c r="CI24" s="77" t="s">
        <v>2630</v>
      </c>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6" t="s">
        <v>362</v>
      </c>
      <c r="DO24" s="63">
        <v>70566848</v>
      </c>
      <c r="DP24" s="63" t="s">
        <v>1937</v>
      </c>
      <c r="DQ24" s="63" t="s">
        <v>1637</v>
      </c>
      <c r="DR24" s="74">
        <v>1</v>
      </c>
      <c r="DS24" s="63" t="s">
        <v>1638</v>
      </c>
      <c r="DT24" s="63" t="s">
        <v>1288</v>
      </c>
      <c r="DU24" s="63">
        <v>3105390028</v>
      </c>
      <c r="DV24" s="63"/>
      <c r="DW24" s="63" t="s">
        <v>2789</v>
      </c>
      <c r="DX24" s="63" t="s">
        <v>1281</v>
      </c>
      <c r="DY24" s="63" t="s">
        <v>441</v>
      </c>
      <c r="DZ24" s="72" t="s">
        <v>2682</v>
      </c>
      <c r="EA24" s="63" t="s">
        <v>1821</v>
      </c>
      <c r="EB24" s="63">
        <v>70566848</v>
      </c>
      <c r="EC24" s="63" t="s">
        <v>1841</v>
      </c>
      <c r="ED24" s="63" t="s">
        <v>1666</v>
      </c>
      <c r="EE24" s="63" t="s">
        <v>1667</v>
      </c>
      <c r="EF24" s="63">
        <v>1929896501</v>
      </c>
      <c r="EG24" s="63">
        <v>10</v>
      </c>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t="s">
        <v>2436</v>
      </c>
      <c r="HU24" s="63" t="s">
        <v>2425</v>
      </c>
      <c r="HV24" s="63" t="s">
        <v>2437</v>
      </c>
      <c r="HW24" s="63" t="s">
        <v>2425</v>
      </c>
      <c r="HX24" s="63" t="s">
        <v>2425</v>
      </c>
      <c r="HY24" s="63" t="s">
        <v>2425</v>
      </c>
      <c r="HZ24" s="63" t="s">
        <v>2438</v>
      </c>
      <c r="IA24" s="63" t="s">
        <v>2425</v>
      </c>
      <c r="IB24" s="63" t="s">
        <v>2425</v>
      </c>
      <c r="IC24" s="63" t="s">
        <v>2425</v>
      </c>
      <c r="ID24" s="63" t="s">
        <v>2425</v>
      </c>
      <c r="IE24" s="63" t="s">
        <v>2437</v>
      </c>
      <c r="IF24" s="63" t="s">
        <v>2437</v>
      </c>
      <c r="IG24" s="63" t="s">
        <v>2437</v>
      </c>
      <c r="IH24" s="63" t="s">
        <v>2437</v>
      </c>
      <c r="II24" s="63" t="s">
        <v>2425</v>
      </c>
      <c r="IJ24" s="63" t="s">
        <v>2425</v>
      </c>
      <c r="IK24" s="63" t="s">
        <v>2437</v>
      </c>
      <c r="IL24" s="63" t="s">
        <v>2425</v>
      </c>
      <c r="IM24" s="63" t="s">
        <v>2425</v>
      </c>
      <c r="IN24" s="63" t="s">
        <v>2425</v>
      </c>
      <c r="IO24" s="63" t="s">
        <v>2425</v>
      </c>
      <c r="IP24" s="63" t="s">
        <v>2437</v>
      </c>
      <c r="IQ24" s="63" t="s">
        <v>2437</v>
      </c>
      <c r="IR24" s="63" t="s">
        <v>2437</v>
      </c>
      <c r="IS24" s="63" t="s">
        <v>2425</v>
      </c>
      <c r="IT24" s="63" t="s">
        <v>2425</v>
      </c>
      <c r="IU24" s="63" t="s">
        <v>2437</v>
      </c>
      <c r="IV24" s="63" t="s">
        <v>2425</v>
      </c>
      <c r="IW24" s="63" t="s">
        <v>2437</v>
      </c>
      <c r="IX24" s="63" t="s">
        <v>2425</v>
      </c>
      <c r="IY24" s="63" t="s">
        <v>2444</v>
      </c>
      <c r="IZ24" s="65" t="s">
        <v>2437</v>
      </c>
      <c r="JA24" s="65" t="s">
        <v>2445</v>
      </c>
      <c r="JB24" s="65" t="s">
        <v>2629</v>
      </c>
    </row>
    <row r="25" spans="1:262" s="65" customFormat="1" x14ac:dyDescent="0.25">
      <c r="A25" s="66">
        <v>789</v>
      </c>
      <c r="B25" s="64" t="s">
        <v>2938</v>
      </c>
      <c r="E25" s="64" t="s">
        <v>2431</v>
      </c>
      <c r="F25" s="63" t="s">
        <v>2424</v>
      </c>
      <c r="G25" s="63">
        <v>901114787</v>
      </c>
      <c r="H25" s="63" t="s">
        <v>2870</v>
      </c>
      <c r="I25" s="63">
        <v>0</v>
      </c>
      <c r="J25" s="63" t="s">
        <v>2629</v>
      </c>
      <c r="K25" s="63"/>
      <c r="L25" s="63"/>
      <c r="M25" s="63"/>
      <c r="N25" s="63"/>
      <c r="O25" s="63"/>
      <c r="P25" s="66" t="s">
        <v>351</v>
      </c>
      <c r="Q25" s="66">
        <v>15</v>
      </c>
      <c r="R25" s="63" t="s">
        <v>355</v>
      </c>
      <c r="S25" s="63">
        <v>10082284</v>
      </c>
      <c r="T25" s="66" t="s">
        <v>356</v>
      </c>
      <c r="U25" s="63" t="s">
        <v>2426</v>
      </c>
      <c r="V25" s="63" t="s">
        <v>2425</v>
      </c>
      <c r="W25" s="63" t="s">
        <v>361</v>
      </c>
      <c r="X25" s="63"/>
      <c r="Y25" s="63"/>
      <c r="Z25" s="63"/>
      <c r="AA25" s="63" t="s">
        <v>362</v>
      </c>
      <c r="AB25" s="63" t="s">
        <v>1937</v>
      </c>
      <c r="AC25" s="66">
        <v>21523570</v>
      </c>
      <c r="AD25" s="66" t="s">
        <v>1961</v>
      </c>
      <c r="AE25" s="63" t="s">
        <v>1962</v>
      </c>
      <c r="AF25" s="63" t="s">
        <v>2248</v>
      </c>
      <c r="AG25" s="70">
        <v>1967040</v>
      </c>
      <c r="AH25" s="66"/>
      <c r="AI25" s="63"/>
      <c r="AJ25" s="66"/>
      <c r="AK25" s="63"/>
      <c r="AL25" s="69">
        <f t="shared" si="6"/>
        <v>1967040</v>
      </c>
      <c r="AM25" s="63" t="s">
        <v>428</v>
      </c>
      <c r="AN25" s="63" t="s">
        <v>429</v>
      </c>
      <c r="AO25" s="63" t="s">
        <v>2427</v>
      </c>
      <c r="AP25" s="66">
        <v>8</v>
      </c>
      <c r="AQ25" s="63"/>
      <c r="AR25" s="66">
        <v>157363</v>
      </c>
      <c r="AS25" s="70">
        <f t="shared" si="7"/>
        <v>29898.97</v>
      </c>
      <c r="AT25" s="70">
        <f t="shared" si="8"/>
        <v>187261.97</v>
      </c>
      <c r="AU25" s="63">
        <v>0</v>
      </c>
      <c r="AV25" s="71">
        <v>0</v>
      </c>
      <c r="AW25" s="63">
        <v>1.74</v>
      </c>
      <c r="AX25" s="71">
        <f t="shared" si="9"/>
        <v>34226.495999999999</v>
      </c>
      <c r="AY25" s="63">
        <f t="shared" si="10"/>
        <v>6.26</v>
      </c>
      <c r="AZ25" s="71">
        <f t="shared" si="11"/>
        <v>123136.70400000001</v>
      </c>
      <c r="BA25" s="63">
        <v>0</v>
      </c>
      <c r="BB25" s="66" t="s">
        <v>2451</v>
      </c>
      <c r="BC25" s="68">
        <v>1000000</v>
      </c>
      <c r="BD25" s="68">
        <v>0</v>
      </c>
      <c r="BE25" s="66" t="s">
        <v>436</v>
      </c>
      <c r="BF25" s="66" t="s">
        <v>2671</v>
      </c>
      <c r="BG25" s="66" t="s">
        <v>441</v>
      </c>
      <c r="BH25" s="72" t="s">
        <v>2682</v>
      </c>
      <c r="BI25" s="66" t="s">
        <v>659</v>
      </c>
      <c r="BJ25" s="63"/>
      <c r="BK25" s="63"/>
      <c r="BL25" s="63"/>
      <c r="BM25" s="66" t="s">
        <v>691</v>
      </c>
      <c r="BN25" s="66"/>
      <c r="BO25" s="66">
        <v>3117439549</v>
      </c>
      <c r="BP25" s="66" t="s">
        <v>2671</v>
      </c>
      <c r="BQ25" s="63" t="s">
        <v>2432</v>
      </c>
      <c r="BR25" s="66" t="s">
        <v>846</v>
      </c>
      <c r="BS25" s="66">
        <v>12</v>
      </c>
      <c r="BT25" s="75">
        <v>44974</v>
      </c>
      <c r="BU25" s="75">
        <v>45704</v>
      </c>
      <c r="BV25" s="66" t="s">
        <v>2435</v>
      </c>
      <c r="BW25" s="75">
        <v>45704</v>
      </c>
      <c r="BX25" s="73">
        <v>45474</v>
      </c>
      <c r="BY25" s="73">
        <v>45490</v>
      </c>
      <c r="BZ25" s="63" t="s">
        <v>362</v>
      </c>
      <c r="CA25" s="63" t="s">
        <v>1937</v>
      </c>
      <c r="CB25" s="66">
        <v>42792099</v>
      </c>
      <c r="CC25" s="66" t="s">
        <v>905</v>
      </c>
      <c r="CD25" s="72" t="s">
        <v>2682</v>
      </c>
      <c r="CE25" s="66" t="s">
        <v>1072</v>
      </c>
      <c r="CF25" s="66" t="s">
        <v>441</v>
      </c>
      <c r="CG25" s="66">
        <v>3116047850</v>
      </c>
      <c r="CH25" s="63"/>
      <c r="CI25" s="66" t="s">
        <v>2702</v>
      </c>
      <c r="CJ25" s="63"/>
      <c r="CK25" s="63"/>
      <c r="CL25" s="66"/>
      <c r="CM25" s="66"/>
      <c r="CN25" s="63"/>
      <c r="CO25" s="66"/>
      <c r="CP25" s="66"/>
      <c r="CQ25" s="63"/>
      <c r="CR25" s="66"/>
      <c r="CS25" s="66"/>
      <c r="CT25" s="63"/>
      <c r="CU25" s="63"/>
      <c r="CV25" s="63"/>
      <c r="CW25" s="63"/>
      <c r="CX25" s="63"/>
      <c r="CY25" s="63"/>
      <c r="CZ25" s="63"/>
      <c r="DA25" s="63"/>
      <c r="DB25" s="63"/>
      <c r="DC25" s="63"/>
      <c r="DD25" s="63"/>
      <c r="DE25" s="63"/>
      <c r="DF25" s="63"/>
      <c r="DG25" s="63"/>
      <c r="DH25" s="63"/>
      <c r="DI25" s="63"/>
      <c r="DJ25" s="63"/>
      <c r="DK25" s="63"/>
      <c r="DL25" s="63"/>
      <c r="DM25" s="63"/>
      <c r="DN25" s="66" t="s">
        <v>362</v>
      </c>
      <c r="DO25" s="66">
        <v>42793083</v>
      </c>
      <c r="DP25" s="63" t="s">
        <v>1937</v>
      </c>
      <c r="DQ25" s="66" t="s">
        <v>1301</v>
      </c>
      <c r="DR25" s="74">
        <v>1</v>
      </c>
      <c r="DS25" s="66" t="s">
        <v>1302</v>
      </c>
      <c r="DT25" s="66" t="s">
        <v>1280</v>
      </c>
      <c r="DU25" s="66">
        <v>3147696974</v>
      </c>
      <c r="DV25" s="66"/>
      <c r="DW25" s="66" t="s">
        <v>2739</v>
      </c>
      <c r="DX25" s="66" t="s">
        <v>1281</v>
      </c>
      <c r="DY25" s="66" t="s">
        <v>441</v>
      </c>
      <c r="DZ25" s="72" t="s">
        <v>2682</v>
      </c>
      <c r="EA25" s="66" t="s">
        <v>1724</v>
      </c>
      <c r="EB25" s="63">
        <v>42793083</v>
      </c>
      <c r="EC25" s="63" t="s">
        <v>1841</v>
      </c>
      <c r="ED25" s="63" t="s">
        <v>2422</v>
      </c>
      <c r="EE25" s="66" t="s">
        <v>1667</v>
      </c>
      <c r="EF25" s="63">
        <v>1882009457</v>
      </c>
      <c r="EG25" s="66">
        <v>25</v>
      </c>
      <c r="EH25" s="66"/>
      <c r="EI25" s="66"/>
      <c r="EJ25" s="66"/>
      <c r="EK25" s="66"/>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t="s">
        <v>2436</v>
      </c>
      <c r="HU25" s="63" t="s">
        <v>2425</v>
      </c>
      <c r="HV25" s="63" t="s">
        <v>2437</v>
      </c>
      <c r="HW25" s="63" t="s">
        <v>2425</v>
      </c>
      <c r="HX25" s="63" t="s">
        <v>2425</v>
      </c>
      <c r="HY25" s="63" t="s">
        <v>2425</v>
      </c>
      <c r="HZ25" s="63" t="s">
        <v>2438</v>
      </c>
      <c r="IA25" s="63" t="s">
        <v>2425</v>
      </c>
      <c r="IB25" s="63" t="s">
        <v>2425</v>
      </c>
      <c r="IC25" s="63" t="s">
        <v>2425</v>
      </c>
      <c r="ID25" s="63" t="s">
        <v>2425</v>
      </c>
      <c r="IE25" s="63" t="s">
        <v>2437</v>
      </c>
      <c r="IF25" s="63" t="s">
        <v>2437</v>
      </c>
      <c r="IG25" s="63" t="s">
        <v>2437</v>
      </c>
      <c r="IH25" s="63" t="s">
        <v>2437</v>
      </c>
      <c r="II25" s="63" t="s">
        <v>2425</v>
      </c>
      <c r="IJ25" s="63" t="s">
        <v>2425</v>
      </c>
      <c r="IK25" s="63" t="s">
        <v>2437</v>
      </c>
      <c r="IL25" s="63" t="s">
        <v>2425</v>
      </c>
      <c r="IM25" s="63" t="s">
        <v>2425</v>
      </c>
      <c r="IN25" s="63" t="s">
        <v>2425</v>
      </c>
      <c r="IO25" s="63" t="s">
        <v>2425</v>
      </c>
      <c r="IP25" s="63" t="s">
        <v>2437</v>
      </c>
      <c r="IQ25" s="63" t="s">
        <v>2437</v>
      </c>
      <c r="IR25" s="63" t="s">
        <v>2437</v>
      </c>
      <c r="IS25" s="63" t="s">
        <v>2425</v>
      </c>
      <c r="IT25" s="63" t="s">
        <v>2425</v>
      </c>
      <c r="IU25" s="63" t="s">
        <v>2437</v>
      </c>
      <c r="IV25" s="63" t="s">
        <v>2425</v>
      </c>
      <c r="IW25" s="63" t="s">
        <v>2437</v>
      </c>
      <c r="IX25" s="63" t="s">
        <v>2425</v>
      </c>
      <c r="IY25" s="63" t="s">
        <v>2444</v>
      </c>
      <c r="IZ25" s="65" t="s">
        <v>2437</v>
      </c>
      <c r="JA25" s="65" t="s">
        <v>2445</v>
      </c>
      <c r="JB25" s="65" t="s">
        <v>2629</v>
      </c>
    </row>
    <row r="26" spans="1:262" s="65" customFormat="1" x14ac:dyDescent="0.25">
      <c r="A26" s="66">
        <v>842</v>
      </c>
      <c r="B26" s="64" t="s">
        <v>2938</v>
      </c>
      <c r="E26" s="64" t="s">
        <v>2431</v>
      </c>
      <c r="F26" s="63" t="s">
        <v>2424</v>
      </c>
      <c r="G26" s="63">
        <v>901114787</v>
      </c>
      <c r="H26" s="63" t="s">
        <v>2870</v>
      </c>
      <c r="I26" s="63">
        <v>0</v>
      </c>
      <c r="J26" s="63" t="s">
        <v>2580</v>
      </c>
      <c r="K26" s="63"/>
      <c r="L26" s="63"/>
      <c r="M26" s="63"/>
      <c r="N26" s="63"/>
      <c r="O26" s="63"/>
      <c r="P26" s="66" t="s">
        <v>352</v>
      </c>
      <c r="Q26" s="66">
        <v>20</v>
      </c>
      <c r="R26" s="63" t="s">
        <v>355</v>
      </c>
      <c r="S26" s="63">
        <v>10082291</v>
      </c>
      <c r="T26" s="66" t="s">
        <v>356</v>
      </c>
      <c r="U26" s="63" t="s">
        <v>2425</v>
      </c>
      <c r="V26" s="63" t="s">
        <v>2425</v>
      </c>
      <c r="W26" s="63" t="s">
        <v>361</v>
      </c>
      <c r="X26" s="63"/>
      <c r="Y26" s="63"/>
      <c r="Z26" s="63"/>
      <c r="AA26" s="63" t="s">
        <v>362</v>
      </c>
      <c r="AB26" s="63" t="s">
        <v>1937</v>
      </c>
      <c r="AC26" s="66">
        <v>1039459024</v>
      </c>
      <c r="AD26" s="66" t="s">
        <v>2105</v>
      </c>
      <c r="AE26" s="63" t="s">
        <v>421</v>
      </c>
      <c r="AF26" s="63" t="s">
        <v>2340</v>
      </c>
      <c r="AG26" s="70">
        <v>2294880</v>
      </c>
      <c r="AH26" s="66"/>
      <c r="AI26" s="63"/>
      <c r="AJ26" s="66"/>
      <c r="AK26" s="63"/>
      <c r="AL26" s="69">
        <f t="shared" si="6"/>
        <v>2294880</v>
      </c>
      <c r="AM26" s="63" t="s">
        <v>428</v>
      </c>
      <c r="AN26" s="63" t="s">
        <v>429</v>
      </c>
      <c r="AO26" s="63" t="s">
        <v>2427</v>
      </c>
      <c r="AP26" s="66">
        <v>8</v>
      </c>
      <c r="AQ26" s="63"/>
      <c r="AR26" s="66">
        <v>183590</v>
      </c>
      <c r="AS26" s="70">
        <f t="shared" si="7"/>
        <v>34882.1</v>
      </c>
      <c r="AT26" s="70">
        <f t="shared" si="8"/>
        <v>218472.1</v>
      </c>
      <c r="AU26" s="63">
        <v>0</v>
      </c>
      <c r="AV26" s="71">
        <v>0</v>
      </c>
      <c r="AW26" s="63">
        <v>1.74</v>
      </c>
      <c r="AX26" s="71">
        <f t="shared" si="9"/>
        <v>39930.911999999997</v>
      </c>
      <c r="AY26" s="63">
        <f t="shared" si="10"/>
        <v>6.26</v>
      </c>
      <c r="AZ26" s="71">
        <f t="shared" si="11"/>
        <v>143659.48800000001</v>
      </c>
      <c r="BA26" s="63">
        <v>0</v>
      </c>
      <c r="BB26" s="66" t="s">
        <v>2451</v>
      </c>
      <c r="BC26" s="68">
        <v>1000000</v>
      </c>
      <c r="BD26" s="68">
        <v>0</v>
      </c>
      <c r="BE26" s="66" t="s">
        <v>436</v>
      </c>
      <c r="BF26" s="66" t="s">
        <v>499</v>
      </c>
      <c r="BG26" s="66" t="s">
        <v>441</v>
      </c>
      <c r="BH26" s="72" t="s">
        <v>2682</v>
      </c>
      <c r="BI26" s="66" t="s">
        <v>609</v>
      </c>
      <c r="BJ26" s="63"/>
      <c r="BK26" s="63"/>
      <c r="BL26" s="63"/>
      <c r="BM26" s="66" t="s">
        <v>698</v>
      </c>
      <c r="BN26" s="66"/>
      <c r="BO26" s="66">
        <v>3122266631</v>
      </c>
      <c r="BP26" s="66" t="s">
        <v>499</v>
      </c>
      <c r="BQ26" s="63" t="s">
        <v>2432</v>
      </c>
      <c r="BR26" s="66" t="s">
        <v>846</v>
      </c>
      <c r="BS26" s="66">
        <v>12</v>
      </c>
      <c r="BT26" s="75">
        <v>45062</v>
      </c>
      <c r="BU26" s="75">
        <v>45792</v>
      </c>
      <c r="BV26" s="66" t="s">
        <v>2435</v>
      </c>
      <c r="BW26" s="75">
        <v>45792</v>
      </c>
      <c r="BX26" s="73">
        <v>45474</v>
      </c>
      <c r="BY26" s="73">
        <v>45489</v>
      </c>
      <c r="BZ26" s="63" t="s">
        <v>362</v>
      </c>
      <c r="CA26" s="63" t="s">
        <v>1937</v>
      </c>
      <c r="CB26" s="66">
        <v>70063756</v>
      </c>
      <c r="CC26" s="66" t="s">
        <v>910</v>
      </c>
      <c r="CD26" s="72" t="s">
        <v>2682</v>
      </c>
      <c r="CE26" s="66" t="s">
        <v>1075</v>
      </c>
      <c r="CF26" s="66" t="s">
        <v>441</v>
      </c>
      <c r="CG26" s="66">
        <v>315508603</v>
      </c>
      <c r="CH26" s="63"/>
      <c r="CI26" s="77" t="s">
        <v>2579</v>
      </c>
      <c r="CJ26" s="63"/>
      <c r="CK26" s="63"/>
      <c r="CL26" s="66"/>
      <c r="CM26" s="66"/>
      <c r="CN26" s="63"/>
      <c r="CO26" s="66"/>
      <c r="CP26" s="66"/>
      <c r="CQ26" s="63"/>
      <c r="CR26" s="66"/>
      <c r="CS26" s="66"/>
      <c r="CT26" s="63"/>
      <c r="CU26" s="63"/>
      <c r="CV26" s="63"/>
      <c r="CW26" s="63"/>
      <c r="CX26" s="63"/>
      <c r="CY26" s="63"/>
      <c r="CZ26" s="63"/>
      <c r="DA26" s="63"/>
      <c r="DB26" s="63"/>
      <c r="DC26" s="63"/>
      <c r="DD26" s="63"/>
      <c r="DE26" s="63"/>
      <c r="DF26" s="63"/>
      <c r="DG26" s="63"/>
      <c r="DH26" s="63"/>
      <c r="DI26" s="63"/>
      <c r="DJ26" s="63"/>
      <c r="DK26" s="63"/>
      <c r="DL26" s="63"/>
      <c r="DM26" s="63"/>
      <c r="DN26" s="66" t="s">
        <v>362</v>
      </c>
      <c r="DO26" s="66">
        <v>1037604480</v>
      </c>
      <c r="DP26" s="63" t="s">
        <v>1937</v>
      </c>
      <c r="DQ26" s="66" t="s">
        <v>1412</v>
      </c>
      <c r="DR26" s="74">
        <v>1</v>
      </c>
      <c r="DS26" s="66" t="s">
        <v>1413</v>
      </c>
      <c r="DT26" s="66">
        <v>3113395743</v>
      </c>
      <c r="DU26" s="66">
        <v>3113395743</v>
      </c>
      <c r="DV26" s="66">
        <v>3113395743</v>
      </c>
      <c r="DW26" s="66" t="s">
        <v>2798</v>
      </c>
      <c r="DX26" s="66" t="s">
        <v>1281</v>
      </c>
      <c r="DY26" s="66" t="s">
        <v>441</v>
      </c>
      <c r="DZ26" s="72" t="s">
        <v>2682</v>
      </c>
      <c r="EA26" s="66" t="s">
        <v>1730</v>
      </c>
      <c r="EB26" s="63">
        <v>1037604480</v>
      </c>
      <c r="EC26" s="63" t="s">
        <v>1841</v>
      </c>
      <c r="ED26" s="66" t="s">
        <v>1731</v>
      </c>
      <c r="EE26" s="66" t="s">
        <v>1667</v>
      </c>
      <c r="EF26" s="66">
        <v>9914649</v>
      </c>
      <c r="EG26" s="66">
        <v>10</v>
      </c>
      <c r="EH26" s="66"/>
      <c r="EI26" s="66"/>
      <c r="EJ26" s="66"/>
      <c r="EK26" s="66"/>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t="s">
        <v>2436</v>
      </c>
      <c r="HU26" s="63" t="s">
        <v>2425</v>
      </c>
      <c r="HV26" s="63" t="s">
        <v>2437</v>
      </c>
      <c r="HW26" s="63" t="s">
        <v>2425</v>
      </c>
      <c r="HX26" s="63" t="s">
        <v>2425</v>
      </c>
      <c r="HY26" s="63" t="s">
        <v>2425</v>
      </c>
      <c r="HZ26" s="63" t="s">
        <v>2438</v>
      </c>
      <c r="IA26" s="63" t="s">
        <v>2425</v>
      </c>
      <c r="IB26" s="63" t="s">
        <v>2425</v>
      </c>
      <c r="IC26" s="63" t="s">
        <v>2425</v>
      </c>
      <c r="ID26" s="63" t="s">
        <v>2425</v>
      </c>
      <c r="IE26" s="63" t="s">
        <v>2437</v>
      </c>
      <c r="IF26" s="63" t="s">
        <v>2437</v>
      </c>
      <c r="IG26" s="63" t="s">
        <v>2437</v>
      </c>
      <c r="IH26" s="63" t="s">
        <v>2437</v>
      </c>
      <c r="II26" s="63" t="s">
        <v>2425</v>
      </c>
      <c r="IJ26" s="63" t="s">
        <v>2425</v>
      </c>
      <c r="IK26" s="63" t="s">
        <v>2437</v>
      </c>
      <c r="IL26" s="63" t="s">
        <v>2425</v>
      </c>
      <c r="IM26" s="63" t="s">
        <v>2425</v>
      </c>
      <c r="IN26" s="63" t="s">
        <v>2425</v>
      </c>
      <c r="IO26" s="63" t="s">
        <v>2425</v>
      </c>
      <c r="IP26" s="63" t="s">
        <v>2437</v>
      </c>
      <c r="IQ26" s="63" t="s">
        <v>2437</v>
      </c>
      <c r="IR26" s="63" t="s">
        <v>2437</v>
      </c>
      <c r="IS26" s="63" t="s">
        <v>2425</v>
      </c>
      <c r="IT26" s="63" t="s">
        <v>2425</v>
      </c>
      <c r="IU26" s="63" t="s">
        <v>2437</v>
      </c>
      <c r="IV26" s="63" t="s">
        <v>2425</v>
      </c>
      <c r="IW26" s="63" t="s">
        <v>2444</v>
      </c>
      <c r="IX26" s="63" t="s">
        <v>2425</v>
      </c>
      <c r="IY26" s="63" t="s">
        <v>2444</v>
      </c>
      <c r="IZ26" s="65" t="s">
        <v>2437</v>
      </c>
      <c r="JA26" s="65" t="s">
        <v>2445</v>
      </c>
      <c r="JB26" s="65" t="s">
        <v>2580</v>
      </c>
    </row>
    <row r="27" spans="1:262" s="65" customFormat="1" ht="60" x14ac:dyDescent="0.25">
      <c r="A27" s="66">
        <v>851</v>
      </c>
      <c r="B27" s="64" t="s">
        <v>2938</v>
      </c>
      <c r="E27" s="64" t="s">
        <v>2431</v>
      </c>
      <c r="F27" s="63" t="s">
        <v>2424</v>
      </c>
      <c r="G27" s="63">
        <v>901114787</v>
      </c>
      <c r="H27" s="63" t="s">
        <v>2870</v>
      </c>
      <c r="I27" s="63">
        <v>0</v>
      </c>
      <c r="J27" s="63" t="s">
        <v>2580</v>
      </c>
      <c r="K27" s="63"/>
      <c r="L27" s="63"/>
      <c r="M27" s="63"/>
      <c r="N27" s="63"/>
      <c r="O27" s="63"/>
      <c r="P27" s="66" t="s">
        <v>352</v>
      </c>
      <c r="Q27" s="66">
        <v>20</v>
      </c>
      <c r="R27" s="63" t="s">
        <v>355</v>
      </c>
      <c r="S27" s="63">
        <v>10082294</v>
      </c>
      <c r="T27" s="66" t="s">
        <v>356</v>
      </c>
      <c r="U27" s="63" t="s">
        <v>2425</v>
      </c>
      <c r="V27" s="63" t="s">
        <v>2425</v>
      </c>
      <c r="W27" s="63" t="s">
        <v>361</v>
      </c>
      <c r="X27" s="63"/>
      <c r="Y27" s="63"/>
      <c r="Z27" s="63"/>
      <c r="AA27" s="63" t="s">
        <v>362</v>
      </c>
      <c r="AB27" s="63" t="s">
        <v>1937</v>
      </c>
      <c r="AC27" s="66">
        <v>70511680</v>
      </c>
      <c r="AD27" s="66" t="s">
        <v>2108</v>
      </c>
      <c r="AE27" s="63" t="s">
        <v>2109</v>
      </c>
      <c r="AF27" s="63" t="s">
        <v>2342</v>
      </c>
      <c r="AG27" s="70">
        <v>1529920</v>
      </c>
      <c r="AH27" s="66"/>
      <c r="AI27" s="63">
        <v>161283</v>
      </c>
      <c r="AJ27" s="66"/>
      <c r="AK27" s="63"/>
      <c r="AL27" s="69">
        <f t="shared" si="6"/>
        <v>1529920</v>
      </c>
      <c r="AM27" s="63" t="s">
        <v>428</v>
      </c>
      <c r="AN27" s="63" t="s">
        <v>429</v>
      </c>
      <c r="AO27" s="63" t="s">
        <v>2427</v>
      </c>
      <c r="AP27" s="66">
        <v>8</v>
      </c>
      <c r="AQ27" s="63"/>
      <c r="AR27" s="66">
        <v>122394</v>
      </c>
      <c r="AS27" s="70">
        <f t="shared" si="7"/>
        <v>23254.86</v>
      </c>
      <c r="AT27" s="70">
        <f t="shared" si="8"/>
        <v>145648.85999999999</v>
      </c>
      <c r="AU27" s="63">
        <v>0</v>
      </c>
      <c r="AV27" s="71">
        <v>0</v>
      </c>
      <c r="AW27" s="63">
        <v>1.74</v>
      </c>
      <c r="AX27" s="71">
        <f t="shared" si="9"/>
        <v>26620.607999999997</v>
      </c>
      <c r="AY27" s="63">
        <f t="shared" si="10"/>
        <v>6.26</v>
      </c>
      <c r="AZ27" s="71">
        <f t="shared" si="11"/>
        <v>95772.991999999998</v>
      </c>
      <c r="BA27" s="63">
        <v>0</v>
      </c>
      <c r="BB27" s="66" t="s">
        <v>2451</v>
      </c>
      <c r="BC27" s="68">
        <v>1000000</v>
      </c>
      <c r="BD27" s="68">
        <v>0</v>
      </c>
      <c r="BE27" s="66" t="s">
        <v>436</v>
      </c>
      <c r="BF27" s="66" t="s">
        <v>502</v>
      </c>
      <c r="BG27" s="66" t="s">
        <v>446</v>
      </c>
      <c r="BH27" s="72" t="s">
        <v>2683</v>
      </c>
      <c r="BI27" s="66" t="s">
        <v>617</v>
      </c>
      <c r="BJ27" s="63"/>
      <c r="BK27" s="63"/>
      <c r="BL27" s="63"/>
      <c r="BM27" s="66" t="s">
        <v>701</v>
      </c>
      <c r="BN27" s="66"/>
      <c r="BO27" s="66">
        <v>3185127411</v>
      </c>
      <c r="BP27" s="66" t="s">
        <v>502</v>
      </c>
      <c r="BQ27" s="63" t="s">
        <v>2433</v>
      </c>
      <c r="BR27" s="66" t="s">
        <v>846</v>
      </c>
      <c r="BS27" s="66">
        <v>12</v>
      </c>
      <c r="BT27" s="75">
        <v>45065</v>
      </c>
      <c r="BU27" s="75">
        <v>45795</v>
      </c>
      <c r="BV27" s="66" t="s">
        <v>2435</v>
      </c>
      <c r="BW27" s="75">
        <v>45795</v>
      </c>
      <c r="BX27" s="73">
        <v>45474</v>
      </c>
      <c r="BY27" s="73">
        <v>45492</v>
      </c>
      <c r="BZ27" s="63" t="s">
        <v>362</v>
      </c>
      <c r="CA27" s="63" t="s">
        <v>1937</v>
      </c>
      <c r="CB27" s="66">
        <v>1036618213</v>
      </c>
      <c r="CC27" s="66" t="s">
        <v>913</v>
      </c>
      <c r="CD27" s="72" t="s">
        <v>2683</v>
      </c>
      <c r="CE27" s="66" t="s">
        <v>1078</v>
      </c>
      <c r="CF27" s="66" t="s">
        <v>446</v>
      </c>
      <c r="CG27" s="66">
        <v>3128183189</v>
      </c>
      <c r="CH27" s="63"/>
      <c r="CI27" s="77" t="s">
        <v>2581</v>
      </c>
      <c r="CJ27" s="63"/>
      <c r="CK27" s="63"/>
      <c r="CL27" s="66"/>
      <c r="CM27" s="66"/>
      <c r="CN27" s="63"/>
      <c r="CO27" s="66"/>
      <c r="CP27" s="66"/>
      <c r="CQ27" s="63"/>
      <c r="CR27" s="66"/>
      <c r="CS27" s="66"/>
      <c r="CT27" s="63"/>
      <c r="CU27" s="63"/>
      <c r="CV27" s="63"/>
      <c r="CW27" s="63"/>
      <c r="CX27" s="63"/>
      <c r="CY27" s="63"/>
      <c r="CZ27" s="63"/>
      <c r="DA27" s="63"/>
      <c r="DB27" s="63"/>
      <c r="DC27" s="63"/>
      <c r="DD27" s="63"/>
      <c r="DE27" s="63"/>
      <c r="DF27" s="63"/>
      <c r="DG27" s="63"/>
      <c r="DH27" s="63"/>
      <c r="DI27" s="63"/>
      <c r="DJ27" s="63"/>
      <c r="DK27" s="63"/>
      <c r="DL27" s="63"/>
      <c r="DM27" s="63"/>
      <c r="DN27" s="66" t="s">
        <v>362</v>
      </c>
      <c r="DO27" s="66">
        <v>52993302</v>
      </c>
      <c r="DP27" s="63" t="s">
        <v>1937</v>
      </c>
      <c r="DQ27" s="66" t="s">
        <v>1419</v>
      </c>
      <c r="DR27" s="74">
        <v>1</v>
      </c>
      <c r="DS27" s="66" t="s">
        <v>1420</v>
      </c>
      <c r="DT27" s="66" t="s">
        <v>1280</v>
      </c>
      <c r="DU27" s="66">
        <v>34690731647</v>
      </c>
      <c r="DV27" s="66"/>
      <c r="DW27" s="66" t="s">
        <v>2842</v>
      </c>
      <c r="DX27" s="66" t="s">
        <v>1281</v>
      </c>
      <c r="DY27" s="66" t="s">
        <v>481</v>
      </c>
      <c r="DZ27" s="72" t="s">
        <v>2685</v>
      </c>
      <c r="EA27" s="66" t="s">
        <v>1419</v>
      </c>
      <c r="EB27" s="63">
        <v>52993302</v>
      </c>
      <c r="EC27" s="63" t="s">
        <v>1841</v>
      </c>
      <c r="ED27" s="66" t="s">
        <v>1666</v>
      </c>
      <c r="EE27" s="66" t="s">
        <v>1667</v>
      </c>
      <c r="EF27" s="66">
        <v>10800002601</v>
      </c>
      <c r="EG27" s="66">
        <v>25</v>
      </c>
      <c r="EH27" s="66"/>
      <c r="EI27" s="66"/>
      <c r="EJ27" s="66"/>
      <c r="EK27" s="66"/>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c r="GG27" s="63"/>
      <c r="GH27" s="63"/>
      <c r="GI27" s="63"/>
      <c r="GJ27" s="63"/>
      <c r="GK27" s="63"/>
      <c r="GL27" s="63"/>
      <c r="GM27" s="63"/>
      <c r="GN27" s="63"/>
      <c r="GO27" s="63"/>
      <c r="GP27" s="63"/>
      <c r="GQ27" s="63"/>
      <c r="GR27" s="63"/>
      <c r="GS27" s="63"/>
      <c r="GT27" s="63"/>
      <c r="GU27" s="63"/>
      <c r="GV27" s="63"/>
      <c r="GW27" s="63"/>
      <c r="GX27" s="63"/>
      <c r="GY27" s="63"/>
      <c r="GZ27" s="63"/>
      <c r="HA27" s="63"/>
      <c r="HB27" s="63"/>
      <c r="HC27" s="63"/>
      <c r="HD27" s="63"/>
      <c r="HE27" s="63"/>
      <c r="HF27" s="63" t="s">
        <v>1883</v>
      </c>
      <c r="HG27" s="63" t="s">
        <v>1884</v>
      </c>
      <c r="HH27" s="63" t="s">
        <v>1884</v>
      </c>
      <c r="HI27" s="63" t="s">
        <v>1885</v>
      </c>
      <c r="HJ27" s="63">
        <v>3014702789</v>
      </c>
      <c r="HK27" s="63">
        <v>6045202199</v>
      </c>
      <c r="HL27" s="82" t="s">
        <v>1886</v>
      </c>
      <c r="HM27" s="63" t="s">
        <v>1887</v>
      </c>
      <c r="HN27" s="63" t="s">
        <v>1883</v>
      </c>
      <c r="HO27" s="63" t="s">
        <v>1841</v>
      </c>
      <c r="HP27" s="83" t="s">
        <v>1888</v>
      </c>
      <c r="HQ27" s="83" t="s">
        <v>1872</v>
      </c>
      <c r="HR27" s="83">
        <v>513147777</v>
      </c>
      <c r="HS27" s="63">
        <v>5</v>
      </c>
      <c r="HT27" s="63" t="s">
        <v>2417</v>
      </c>
      <c r="HU27" s="63" t="s">
        <v>2425</v>
      </c>
      <c r="HV27" s="63" t="s">
        <v>2437</v>
      </c>
      <c r="HW27" s="63" t="s">
        <v>2425</v>
      </c>
      <c r="HX27" s="63" t="s">
        <v>2425</v>
      </c>
      <c r="HY27" s="63" t="s">
        <v>2425</v>
      </c>
      <c r="HZ27" s="63" t="s">
        <v>2438</v>
      </c>
      <c r="IA27" s="63" t="s">
        <v>2425</v>
      </c>
      <c r="IB27" s="63" t="s">
        <v>2425</v>
      </c>
      <c r="IC27" s="63" t="s">
        <v>2425</v>
      </c>
      <c r="ID27" s="63" t="s">
        <v>2425</v>
      </c>
      <c r="IE27" s="63" t="s">
        <v>2437</v>
      </c>
      <c r="IF27" s="63" t="s">
        <v>2437</v>
      </c>
      <c r="IG27" s="63" t="s">
        <v>2437</v>
      </c>
      <c r="IH27" s="63" t="s">
        <v>2437</v>
      </c>
      <c r="II27" s="63" t="s">
        <v>2425</v>
      </c>
      <c r="IJ27" s="63" t="s">
        <v>2425</v>
      </c>
      <c r="IK27" s="63" t="s">
        <v>2437</v>
      </c>
      <c r="IL27" s="63" t="s">
        <v>2425</v>
      </c>
      <c r="IM27" s="63" t="s">
        <v>2425</v>
      </c>
      <c r="IN27" s="63" t="s">
        <v>2425</v>
      </c>
      <c r="IO27" s="63" t="s">
        <v>2425</v>
      </c>
      <c r="IP27" s="63" t="s">
        <v>2437</v>
      </c>
      <c r="IQ27" s="63" t="s">
        <v>2437</v>
      </c>
      <c r="IR27" s="63" t="s">
        <v>2437</v>
      </c>
      <c r="IS27" s="63" t="s">
        <v>2425</v>
      </c>
      <c r="IT27" s="63" t="s">
        <v>2425</v>
      </c>
      <c r="IU27" s="63" t="s">
        <v>2437</v>
      </c>
      <c r="IV27" s="63" t="s">
        <v>2425</v>
      </c>
      <c r="IW27" s="63" t="s">
        <v>2444</v>
      </c>
      <c r="IX27" s="63" t="s">
        <v>2425</v>
      </c>
      <c r="IY27" s="63" t="s">
        <v>2444</v>
      </c>
      <c r="IZ27" s="65" t="s">
        <v>2437</v>
      </c>
      <c r="JA27" s="65" t="s">
        <v>2566</v>
      </c>
      <c r="JB27" s="65" t="s">
        <v>2580</v>
      </c>
    </row>
    <row r="28" spans="1:262" s="65" customFormat="1" x14ac:dyDescent="0.25">
      <c r="A28" s="66">
        <v>902</v>
      </c>
      <c r="B28" s="64" t="s">
        <v>2938</v>
      </c>
      <c r="E28" s="64" t="s">
        <v>2431</v>
      </c>
      <c r="F28" s="63" t="s">
        <v>2424</v>
      </c>
      <c r="G28" s="63">
        <v>901114787</v>
      </c>
      <c r="H28" s="63" t="s">
        <v>2870</v>
      </c>
      <c r="I28" s="63">
        <v>0</v>
      </c>
      <c r="J28" s="63" t="s">
        <v>2608</v>
      </c>
      <c r="K28" s="63"/>
      <c r="L28" s="63"/>
      <c r="M28" s="63"/>
      <c r="N28" s="63"/>
      <c r="O28" s="63"/>
      <c r="P28" s="66" t="s">
        <v>352</v>
      </c>
      <c r="Q28" s="66">
        <v>20</v>
      </c>
      <c r="R28" s="63" t="s">
        <v>355</v>
      </c>
      <c r="S28" s="63">
        <v>10082301</v>
      </c>
      <c r="T28" s="66" t="s">
        <v>356</v>
      </c>
      <c r="U28" s="63" t="s">
        <v>2425</v>
      </c>
      <c r="V28" s="63" t="s">
        <v>2425</v>
      </c>
      <c r="W28" s="63" t="s">
        <v>361</v>
      </c>
      <c r="X28" s="63"/>
      <c r="Y28" s="63"/>
      <c r="Z28" s="63"/>
      <c r="AA28" s="63" t="s">
        <v>362</v>
      </c>
      <c r="AB28" s="63" t="s">
        <v>1937</v>
      </c>
      <c r="AC28" s="66">
        <v>63533806</v>
      </c>
      <c r="AD28" s="66" t="s">
        <v>2121</v>
      </c>
      <c r="AE28" s="63" t="s">
        <v>2122</v>
      </c>
      <c r="AF28" s="63" t="s">
        <v>2349</v>
      </c>
      <c r="AG28" s="70">
        <v>1639200</v>
      </c>
      <c r="AH28" s="66"/>
      <c r="AI28" s="63"/>
      <c r="AJ28" s="66"/>
      <c r="AK28" s="63"/>
      <c r="AL28" s="69">
        <f t="shared" si="6"/>
        <v>1639200</v>
      </c>
      <c r="AM28" s="63" t="s">
        <v>428</v>
      </c>
      <c r="AN28" s="63" t="s">
        <v>429</v>
      </c>
      <c r="AO28" s="63" t="s">
        <v>2427</v>
      </c>
      <c r="AP28" s="66">
        <v>8</v>
      </c>
      <c r="AQ28" s="63"/>
      <c r="AR28" s="66">
        <f>+AL28*AP28%</f>
        <v>131136</v>
      </c>
      <c r="AS28" s="70">
        <f t="shared" si="7"/>
        <v>24915.84</v>
      </c>
      <c r="AT28" s="70">
        <f t="shared" si="8"/>
        <v>156051.84</v>
      </c>
      <c r="AU28" s="63">
        <v>0</v>
      </c>
      <c r="AV28" s="71">
        <v>0</v>
      </c>
      <c r="AW28" s="63">
        <v>1.74</v>
      </c>
      <c r="AX28" s="71">
        <f t="shared" si="9"/>
        <v>28522.079999999998</v>
      </c>
      <c r="AY28" s="63">
        <f t="shared" si="10"/>
        <v>6.26</v>
      </c>
      <c r="AZ28" s="71">
        <f t="shared" si="11"/>
        <v>102613.92</v>
      </c>
      <c r="BA28" s="63">
        <v>0</v>
      </c>
      <c r="BB28" s="66" t="s">
        <v>2451</v>
      </c>
      <c r="BC28" s="68">
        <v>1000000</v>
      </c>
      <c r="BD28" s="68">
        <v>0</v>
      </c>
      <c r="BE28" s="66" t="s">
        <v>436</v>
      </c>
      <c r="BF28" s="66" t="s">
        <v>2584</v>
      </c>
      <c r="BG28" s="66" t="s">
        <v>441</v>
      </c>
      <c r="BH28" s="72" t="s">
        <v>2682</v>
      </c>
      <c r="BI28" s="66" t="s">
        <v>620</v>
      </c>
      <c r="BJ28" s="63"/>
      <c r="BK28" s="63"/>
      <c r="BL28" s="63"/>
      <c r="BM28" s="66" t="s">
        <v>710</v>
      </c>
      <c r="BN28" s="66"/>
      <c r="BO28" s="66">
        <v>3017604072</v>
      </c>
      <c r="BP28" s="66" t="s">
        <v>2584</v>
      </c>
      <c r="BQ28" s="63" t="s">
        <v>2432</v>
      </c>
      <c r="BR28" s="66" t="s">
        <v>846</v>
      </c>
      <c r="BS28" s="66">
        <v>12</v>
      </c>
      <c r="BT28" s="75">
        <v>45135</v>
      </c>
      <c r="BU28" s="75">
        <v>45865</v>
      </c>
      <c r="BV28" s="66" t="s">
        <v>2435</v>
      </c>
      <c r="BW28" s="75">
        <v>45865</v>
      </c>
      <c r="BX28" s="73">
        <v>45474</v>
      </c>
      <c r="BY28" s="73">
        <v>45501</v>
      </c>
      <c r="BZ28" s="63" t="s">
        <v>362</v>
      </c>
      <c r="CA28" s="63" t="s">
        <v>1937</v>
      </c>
      <c r="CB28" s="66">
        <v>32348589</v>
      </c>
      <c r="CC28" s="66" t="s">
        <v>920</v>
      </c>
      <c r="CD28" s="72" t="s">
        <v>2682</v>
      </c>
      <c r="CE28" s="66" t="s">
        <v>1082</v>
      </c>
      <c r="CF28" s="66" t="s">
        <v>441</v>
      </c>
      <c r="CG28" s="66">
        <v>3208508352</v>
      </c>
      <c r="CH28" s="63"/>
      <c r="CI28" s="77" t="s">
        <v>2585</v>
      </c>
      <c r="CJ28" s="63"/>
      <c r="CK28" s="63"/>
      <c r="CL28" s="66"/>
      <c r="CM28" s="66"/>
      <c r="CN28" s="63"/>
      <c r="CO28" s="66"/>
      <c r="CP28" s="66"/>
      <c r="CQ28" s="63"/>
      <c r="CR28" s="66"/>
      <c r="CS28" s="66"/>
      <c r="CT28" s="63"/>
      <c r="CU28" s="63"/>
      <c r="CV28" s="63"/>
      <c r="CW28" s="63"/>
      <c r="CX28" s="63"/>
      <c r="CY28" s="63"/>
      <c r="CZ28" s="63"/>
      <c r="DA28" s="63"/>
      <c r="DB28" s="63"/>
      <c r="DC28" s="63"/>
      <c r="DD28" s="63"/>
      <c r="DE28" s="63"/>
      <c r="DF28" s="63"/>
      <c r="DG28" s="63"/>
      <c r="DH28" s="63"/>
      <c r="DI28" s="63"/>
      <c r="DJ28" s="63"/>
      <c r="DK28" s="63"/>
      <c r="DL28" s="63"/>
      <c r="DM28" s="63"/>
      <c r="DN28" s="66" t="s">
        <v>362</v>
      </c>
      <c r="DO28" s="66">
        <v>1039682314</v>
      </c>
      <c r="DP28" s="63" t="s">
        <v>1937</v>
      </c>
      <c r="DQ28" s="66" t="s">
        <v>1432</v>
      </c>
      <c r="DR28" s="74">
        <v>1</v>
      </c>
      <c r="DS28" s="66" t="s">
        <v>1433</v>
      </c>
      <c r="DT28" s="66"/>
      <c r="DU28" s="66">
        <v>3205085508</v>
      </c>
      <c r="DV28" s="66"/>
      <c r="DW28" s="66" t="s">
        <v>2767</v>
      </c>
      <c r="DX28" s="66" t="s">
        <v>1281</v>
      </c>
      <c r="DY28" s="66" t="s">
        <v>441</v>
      </c>
      <c r="DZ28" s="72" t="s">
        <v>2682</v>
      </c>
      <c r="EA28" s="66" t="s">
        <v>1739</v>
      </c>
      <c r="EB28" s="63">
        <v>1039682314</v>
      </c>
      <c r="EC28" s="63" t="s">
        <v>1841</v>
      </c>
      <c r="ED28" s="66" t="s">
        <v>1666</v>
      </c>
      <c r="EE28" s="66" t="s">
        <v>1667</v>
      </c>
      <c r="EF28" s="66">
        <v>1941605130</v>
      </c>
      <c r="EG28" s="66">
        <v>10</v>
      </c>
      <c r="EH28" s="66"/>
      <c r="EI28" s="66"/>
      <c r="EJ28" s="66"/>
      <c r="EK28" s="66"/>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t="s">
        <v>2436</v>
      </c>
      <c r="HU28" s="63" t="s">
        <v>2425</v>
      </c>
      <c r="HV28" s="63" t="s">
        <v>2437</v>
      </c>
      <c r="HW28" s="63" t="s">
        <v>2425</v>
      </c>
      <c r="HX28" s="63" t="s">
        <v>2425</v>
      </c>
      <c r="HY28" s="63" t="s">
        <v>2425</v>
      </c>
      <c r="HZ28" s="63" t="s">
        <v>2438</v>
      </c>
      <c r="IA28" s="63" t="s">
        <v>2425</v>
      </c>
      <c r="IB28" s="63" t="s">
        <v>2425</v>
      </c>
      <c r="IC28" s="63" t="s">
        <v>2425</v>
      </c>
      <c r="ID28" s="63" t="s">
        <v>2425</v>
      </c>
      <c r="IE28" s="63" t="s">
        <v>2437</v>
      </c>
      <c r="IF28" s="63" t="s">
        <v>2437</v>
      </c>
      <c r="IG28" s="63" t="s">
        <v>2437</v>
      </c>
      <c r="IH28" s="63" t="s">
        <v>2437</v>
      </c>
      <c r="II28" s="63" t="s">
        <v>2425</v>
      </c>
      <c r="IJ28" s="63" t="s">
        <v>2425</v>
      </c>
      <c r="IK28" s="63" t="s">
        <v>2437</v>
      </c>
      <c r="IL28" s="63" t="s">
        <v>2425</v>
      </c>
      <c r="IM28" s="63" t="s">
        <v>2425</v>
      </c>
      <c r="IN28" s="63" t="s">
        <v>2425</v>
      </c>
      <c r="IO28" s="63" t="s">
        <v>2425</v>
      </c>
      <c r="IP28" s="63" t="s">
        <v>2437</v>
      </c>
      <c r="IQ28" s="63" t="s">
        <v>2437</v>
      </c>
      <c r="IR28" s="63" t="s">
        <v>2437</v>
      </c>
      <c r="IS28" s="63" t="s">
        <v>2425</v>
      </c>
      <c r="IT28" s="63" t="s">
        <v>2425</v>
      </c>
      <c r="IU28" s="63" t="s">
        <v>2437</v>
      </c>
      <c r="IV28" s="63" t="s">
        <v>2425</v>
      </c>
      <c r="IW28" s="63" t="s">
        <v>2425</v>
      </c>
      <c r="IX28" s="63" t="s">
        <v>2425</v>
      </c>
      <c r="IY28" s="63" t="s">
        <v>2444</v>
      </c>
      <c r="IZ28" s="65" t="s">
        <v>2437</v>
      </c>
      <c r="JA28" s="65" t="s">
        <v>2445</v>
      </c>
      <c r="JB28" s="65" t="s">
        <v>2608</v>
      </c>
    </row>
    <row r="29" spans="1:262" s="65" customFormat="1" x14ac:dyDescent="0.25">
      <c r="A29" s="66">
        <v>289</v>
      </c>
      <c r="B29" s="64" t="s">
        <v>2935</v>
      </c>
      <c r="E29" s="64" t="s">
        <v>2431</v>
      </c>
      <c r="F29" s="63" t="s">
        <v>2424</v>
      </c>
      <c r="G29" s="63">
        <v>901114787</v>
      </c>
      <c r="H29" s="63" t="s">
        <v>2870</v>
      </c>
      <c r="I29" s="63" t="s">
        <v>2871</v>
      </c>
      <c r="J29" s="63" t="s">
        <v>2539</v>
      </c>
      <c r="K29" s="63"/>
      <c r="L29" s="63"/>
      <c r="M29" s="63"/>
      <c r="N29" s="63"/>
      <c r="O29" s="63"/>
      <c r="P29" s="66" t="s">
        <v>351</v>
      </c>
      <c r="Q29" s="66">
        <v>15</v>
      </c>
      <c r="R29" s="63" t="s">
        <v>355</v>
      </c>
      <c r="S29" s="63">
        <v>10082235</v>
      </c>
      <c r="T29" s="66" t="s">
        <v>356</v>
      </c>
      <c r="U29" s="63" t="s">
        <v>2426</v>
      </c>
      <c r="V29" s="63" t="s">
        <v>2425</v>
      </c>
      <c r="W29" s="63" t="s">
        <v>361</v>
      </c>
      <c r="X29" s="63"/>
      <c r="Y29" s="63"/>
      <c r="Z29" s="63"/>
      <c r="AA29" s="63" t="s">
        <v>363</v>
      </c>
      <c r="AB29" s="63" t="s">
        <v>1937</v>
      </c>
      <c r="AC29" s="66">
        <v>901534902</v>
      </c>
      <c r="AD29" s="66" t="s">
        <v>367</v>
      </c>
      <c r="AE29" s="63"/>
      <c r="AF29" s="63" t="s">
        <v>2407</v>
      </c>
      <c r="AG29" s="70">
        <v>5464000</v>
      </c>
      <c r="AH29" s="66"/>
      <c r="AI29" s="63"/>
      <c r="AJ29" s="76">
        <v>3.5000000000000003E-2</v>
      </c>
      <c r="AK29" s="74">
        <v>0.01</v>
      </c>
      <c r="AL29" s="69">
        <f t="shared" si="6"/>
        <v>5464000</v>
      </c>
      <c r="AM29" s="63" t="s">
        <v>428</v>
      </c>
      <c r="AN29" s="63" t="s">
        <v>429</v>
      </c>
      <c r="AO29" s="63" t="s">
        <v>2427</v>
      </c>
      <c r="AP29" s="66">
        <v>8</v>
      </c>
      <c r="AQ29" s="63"/>
      <c r="AR29" s="66">
        <v>437120</v>
      </c>
      <c r="AS29" s="70">
        <f t="shared" si="7"/>
        <v>83052.800000000003</v>
      </c>
      <c r="AT29" s="70">
        <f t="shared" si="8"/>
        <v>520172.79999999999</v>
      </c>
      <c r="AU29" s="63">
        <v>0</v>
      </c>
      <c r="AV29" s="71">
        <v>0</v>
      </c>
      <c r="AW29" s="63">
        <v>1.74</v>
      </c>
      <c r="AX29" s="71">
        <f t="shared" si="9"/>
        <v>95073.599999999991</v>
      </c>
      <c r="AY29" s="63">
        <f t="shared" si="10"/>
        <v>6.26</v>
      </c>
      <c r="AZ29" s="71">
        <f t="shared" si="11"/>
        <v>342046.4</v>
      </c>
      <c r="BA29" s="63">
        <v>0</v>
      </c>
      <c r="BB29" s="66" t="s">
        <v>2451</v>
      </c>
      <c r="BC29" s="68">
        <v>1000000</v>
      </c>
      <c r="BD29" s="68">
        <v>0</v>
      </c>
      <c r="BE29" s="66" t="s">
        <v>436</v>
      </c>
      <c r="BF29" s="66" t="s">
        <v>450</v>
      </c>
      <c r="BG29" s="66" t="s">
        <v>441</v>
      </c>
      <c r="BH29" s="72" t="s">
        <v>2682</v>
      </c>
      <c r="BI29" s="66" t="s">
        <v>620</v>
      </c>
      <c r="BJ29" s="63"/>
      <c r="BK29" s="63"/>
      <c r="BL29" s="63"/>
      <c r="BM29" s="66" t="s">
        <v>621</v>
      </c>
      <c r="BN29" s="66"/>
      <c r="BO29" s="66">
        <v>3195145212</v>
      </c>
      <c r="BP29" s="66" t="s">
        <v>450</v>
      </c>
      <c r="BQ29" s="63" t="s">
        <v>2432</v>
      </c>
      <c r="BR29" s="66" t="s">
        <v>847</v>
      </c>
      <c r="BS29" s="66">
        <v>12</v>
      </c>
      <c r="BT29" s="75">
        <v>44081</v>
      </c>
      <c r="BU29" s="75">
        <v>45541</v>
      </c>
      <c r="BV29" s="66" t="s">
        <v>2435</v>
      </c>
      <c r="BW29" s="75">
        <v>45541</v>
      </c>
      <c r="BX29" s="73">
        <v>45474</v>
      </c>
      <c r="BY29" s="73">
        <v>45480</v>
      </c>
      <c r="BZ29" s="63" t="s">
        <v>362</v>
      </c>
      <c r="CA29" s="63" t="s">
        <v>1937</v>
      </c>
      <c r="CB29" s="66">
        <v>1037604837</v>
      </c>
      <c r="CC29" s="66" t="s">
        <v>860</v>
      </c>
      <c r="CD29" s="72" t="s">
        <v>2682</v>
      </c>
      <c r="CE29" s="66" t="s">
        <v>1036</v>
      </c>
      <c r="CF29" s="66" t="s">
        <v>441</v>
      </c>
      <c r="CG29" s="66">
        <v>3195145212</v>
      </c>
      <c r="CH29" s="63"/>
      <c r="CI29" s="77" t="s">
        <v>2538</v>
      </c>
      <c r="CJ29" s="63"/>
      <c r="CK29" s="63"/>
      <c r="CL29" s="66"/>
      <c r="CM29" s="66"/>
      <c r="CN29" s="63"/>
      <c r="CO29" s="66"/>
      <c r="CP29" s="66"/>
      <c r="CQ29" s="63"/>
      <c r="CR29" s="66"/>
      <c r="CS29" s="66"/>
      <c r="CT29" s="63"/>
      <c r="CU29" s="63"/>
      <c r="CV29" s="63"/>
      <c r="CW29" s="63"/>
      <c r="CX29" s="63"/>
      <c r="CY29" s="63"/>
      <c r="CZ29" s="63"/>
      <c r="DA29" s="63"/>
      <c r="DB29" s="63"/>
      <c r="DC29" s="63"/>
      <c r="DD29" s="63"/>
      <c r="DE29" s="63"/>
      <c r="DF29" s="63"/>
      <c r="DG29" s="63"/>
      <c r="DH29" s="63"/>
      <c r="DI29" s="63"/>
      <c r="DJ29" s="63"/>
      <c r="DK29" s="63"/>
      <c r="DL29" s="63"/>
      <c r="DM29" s="63"/>
      <c r="DN29" s="66" t="s">
        <v>362</v>
      </c>
      <c r="DO29" s="66">
        <v>1037584374</v>
      </c>
      <c r="DP29" s="63" t="s">
        <v>1937</v>
      </c>
      <c r="DQ29" s="66" t="s">
        <v>1307</v>
      </c>
      <c r="DR29" s="74">
        <v>1</v>
      </c>
      <c r="DS29" s="66" t="s">
        <v>1308</v>
      </c>
      <c r="DT29" s="66"/>
      <c r="DU29" s="66">
        <v>3104151101</v>
      </c>
      <c r="DV29" s="66"/>
      <c r="DW29" s="66" t="s">
        <v>2835</v>
      </c>
      <c r="DX29" s="66" t="s">
        <v>1281</v>
      </c>
      <c r="DY29" s="66" t="s">
        <v>441</v>
      </c>
      <c r="DZ29" s="72" t="s">
        <v>2682</v>
      </c>
      <c r="EA29" s="66" t="s">
        <v>1307</v>
      </c>
      <c r="EB29" s="63">
        <v>1037584374</v>
      </c>
      <c r="EC29" s="63" t="s">
        <v>1841</v>
      </c>
      <c r="ED29" s="66" t="s">
        <v>1666</v>
      </c>
      <c r="EE29" s="66" t="s">
        <v>1667</v>
      </c>
      <c r="EF29" s="66">
        <v>1920770815</v>
      </c>
      <c r="EG29" s="66">
        <v>16</v>
      </c>
      <c r="EH29" s="66"/>
      <c r="EI29" s="66"/>
      <c r="EJ29" s="66"/>
      <c r="EK29" s="66"/>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t="s">
        <v>2436</v>
      </c>
      <c r="HU29" s="63" t="s">
        <v>2425</v>
      </c>
      <c r="HV29" s="63" t="s">
        <v>2437</v>
      </c>
      <c r="HW29" s="63" t="s">
        <v>2425</v>
      </c>
      <c r="HX29" s="63" t="s">
        <v>2425</v>
      </c>
      <c r="HY29" s="63" t="s">
        <v>2425</v>
      </c>
      <c r="HZ29" s="63" t="s">
        <v>2438</v>
      </c>
      <c r="IA29" s="63" t="s">
        <v>2425</v>
      </c>
      <c r="IB29" s="63" t="s">
        <v>2425</v>
      </c>
      <c r="IC29" s="63" t="s">
        <v>2425</v>
      </c>
      <c r="ID29" s="63" t="s">
        <v>2425</v>
      </c>
      <c r="IE29" s="63" t="s">
        <v>2437</v>
      </c>
      <c r="IF29" s="63" t="s">
        <v>2437</v>
      </c>
      <c r="IG29" s="63" t="s">
        <v>2437</v>
      </c>
      <c r="IH29" s="63" t="s">
        <v>2437</v>
      </c>
      <c r="II29" s="63" t="s">
        <v>2425</v>
      </c>
      <c r="IJ29" s="63" t="s">
        <v>2425</v>
      </c>
      <c r="IK29" s="63" t="s">
        <v>2437</v>
      </c>
      <c r="IL29" s="63" t="s">
        <v>2425</v>
      </c>
      <c r="IM29" s="63" t="s">
        <v>2425</v>
      </c>
      <c r="IN29" s="63" t="s">
        <v>2425</v>
      </c>
      <c r="IO29" s="63" t="s">
        <v>2425</v>
      </c>
      <c r="IP29" s="63" t="s">
        <v>2425</v>
      </c>
      <c r="IQ29" s="63" t="s">
        <v>2437</v>
      </c>
      <c r="IR29" s="63" t="s">
        <v>2437</v>
      </c>
      <c r="IS29" s="63" t="s">
        <v>2425</v>
      </c>
      <c r="IT29" s="63" t="s">
        <v>2425</v>
      </c>
      <c r="IU29" s="63" t="s">
        <v>2437</v>
      </c>
      <c r="IV29" s="63" t="s">
        <v>2425</v>
      </c>
      <c r="IW29" s="63" t="s">
        <v>2437</v>
      </c>
      <c r="IX29" s="63" t="s">
        <v>2425</v>
      </c>
      <c r="IY29" s="63" t="s">
        <v>2444</v>
      </c>
      <c r="IZ29" s="65" t="s">
        <v>2437</v>
      </c>
      <c r="JA29" s="65" t="s">
        <v>2445</v>
      </c>
      <c r="JB29" s="65" t="s">
        <v>2539</v>
      </c>
    </row>
    <row r="30" spans="1:262" s="65" customFormat="1" x14ac:dyDescent="0.25">
      <c r="A30" s="66">
        <v>729</v>
      </c>
      <c r="B30" s="64" t="s">
        <v>2943</v>
      </c>
      <c r="C30" s="64">
        <v>102023</v>
      </c>
      <c r="D30" s="64">
        <v>208999</v>
      </c>
      <c r="E30" s="64" t="s">
        <v>2430</v>
      </c>
      <c r="F30" s="63" t="s">
        <v>2424</v>
      </c>
      <c r="G30" s="63">
        <v>901114787</v>
      </c>
      <c r="H30" s="63" t="s">
        <v>2870</v>
      </c>
      <c r="I30" s="63" t="s">
        <v>2878</v>
      </c>
      <c r="J30" s="63">
        <v>0</v>
      </c>
      <c r="K30" s="63"/>
      <c r="L30" s="63"/>
      <c r="M30" s="63"/>
      <c r="N30" s="63"/>
      <c r="O30" s="63"/>
      <c r="P30" s="66" t="s">
        <v>351</v>
      </c>
      <c r="Q30" s="66">
        <v>15</v>
      </c>
      <c r="R30" s="63" t="s">
        <v>355</v>
      </c>
      <c r="S30" s="63">
        <v>10082274</v>
      </c>
      <c r="T30" s="66" t="s">
        <v>356</v>
      </c>
      <c r="U30" s="63" t="s">
        <v>2426</v>
      </c>
      <c r="V30" s="63" t="s">
        <v>2425</v>
      </c>
      <c r="W30" s="63" t="s">
        <v>361</v>
      </c>
      <c r="X30" s="63"/>
      <c r="Y30" s="63"/>
      <c r="Z30" s="63"/>
      <c r="AA30" s="63" t="s">
        <v>362</v>
      </c>
      <c r="AB30" s="63" t="s">
        <v>1937</v>
      </c>
      <c r="AC30" s="66">
        <v>1193205908</v>
      </c>
      <c r="AD30" s="66" t="s">
        <v>1950</v>
      </c>
      <c r="AE30" s="63" t="s">
        <v>1951</v>
      </c>
      <c r="AF30" s="63" t="s">
        <v>2242</v>
      </c>
      <c r="AG30" s="70">
        <v>2941120</v>
      </c>
      <c r="AH30" s="66"/>
      <c r="AI30" s="63"/>
      <c r="AJ30" s="66"/>
      <c r="AK30" s="63"/>
      <c r="AL30" s="69">
        <f t="shared" si="6"/>
        <v>2941120</v>
      </c>
      <c r="AM30" s="63" t="s">
        <v>428</v>
      </c>
      <c r="AN30" s="63" t="s">
        <v>429</v>
      </c>
      <c r="AO30" s="63" t="s">
        <v>2427</v>
      </c>
      <c r="AP30" s="66">
        <v>10</v>
      </c>
      <c r="AQ30" s="63"/>
      <c r="AR30" s="66">
        <v>294112</v>
      </c>
      <c r="AS30" s="70">
        <f t="shared" si="7"/>
        <v>55881.279999999999</v>
      </c>
      <c r="AT30" s="70">
        <f t="shared" si="8"/>
        <v>349993.28</v>
      </c>
      <c r="AU30" s="63">
        <v>0</v>
      </c>
      <c r="AV30" s="71">
        <v>0</v>
      </c>
      <c r="AW30" s="63">
        <v>1.74</v>
      </c>
      <c r="AX30" s="71">
        <f t="shared" si="9"/>
        <v>51175.487999999998</v>
      </c>
      <c r="AY30" s="63">
        <f t="shared" si="10"/>
        <v>8.26</v>
      </c>
      <c r="AZ30" s="71">
        <f t="shared" si="11"/>
        <v>242936.51199999999</v>
      </c>
      <c r="BA30" s="63">
        <v>0</v>
      </c>
      <c r="BB30" s="66" t="s">
        <v>2451</v>
      </c>
      <c r="BC30" s="68">
        <v>1000000</v>
      </c>
      <c r="BD30" s="68">
        <v>0</v>
      </c>
      <c r="BE30" s="66" t="s">
        <v>436</v>
      </c>
      <c r="BF30" s="66" t="s">
        <v>2609</v>
      </c>
      <c r="BG30" s="66" t="s">
        <v>441</v>
      </c>
      <c r="BH30" s="72" t="s">
        <v>2682</v>
      </c>
      <c r="BI30" s="66" t="s">
        <v>631</v>
      </c>
      <c r="BJ30" s="63"/>
      <c r="BK30" s="63"/>
      <c r="BL30" s="63"/>
      <c r="BM30" s="66" t="s">
        <v>677</v>
      </c>
      <c r="BN30" s="66"/>
      <c r="BO30" s="66">
        <v>3504408756</v>
      </c>
      <c r="BP30" s="66" t="s">
        <v>2609</v>
      </c>
      <c r="BQ30" s="63" t="s">
        <v>2432</v>
      </c>
      <c r="BR30" s="66" t="s">
        <v>846</v>
      </c>
      <c r="BS30" s="66">
        <v>12</v>
      </c>
      <c r="BT30" s="75">
        <v>44861</v>
      </c>
      <c r="BU30" s="75">
        <v>45591</v>
      </c>
      <c r="BV30" s="66" t="s">
        <v>2435</v>
      </c>
      <c r="BW30" s="75">
        <v>45591</v>
      </c>
      <c r="BX30" s="73">
        <v>45474</v>
      </c>
      <c r="BY30" s="73">
        <v>45500</v>
      </c>
      <c r="BZ30" s="63" t="s">
        <v>362</v>
      </c>
      <c r="CA30" s="63" t="s">
        <v>1937</v>
      </c>
      <c r="CB30" s="66">
        <v>43997383</v>
      </c>
      <c r="CC30" s="66" t="s">
        <v>896</v>
      </c>
      <c r="CD30" s="72" t="s">
        <v>2682</v>
      </c>
      <c r="CE30" s="66" t="s">
        <v>2610</v>
      </c>
      <c r="CF30" s="66" t="s">
        <v>441</v>
      </c>
      <c r="CG30" s="66">
        <v>3006162600</v>
      </c>
      <c r="CH30" s="63"/>
      <c r="CI30" s="77" t="s">
        <v>2524</v>
      </c>
      <c r="CJ30" s="63"/>
      <c r="CK30" s="63"/>
      <c r="CL30" s="66"/>
      <c r="CM30" s="66"/>
      <c r="CN30" s="63"/>
      <c r="CO30" s="66"/>
      <c r="CP30" s="66"/>
      <c r="CQ30" s="63"/>
      <c r="CR30" s="66"/>
      <c r="CS30" s="66"/>
      <c r="CT30" s="63"/>
      <c r="CU30" s="63"/>
      <c r="CV30" s="63"/>
      <c r="CW30" s="63"/>
      <c r="CX30" s="63"/>
      <c r="CY30" s="63"/>
      <c r="CZ30" s="63"/>
      <c r="DA30" s="63"/>
      <c r="DB30" s="63"/>
      <c r="DC30" s="63"/>
      <c r="DD30" s="63"/>
      <c r="DE30" s="63"/>
      <c r="DF30" s="63"/>
      <c r="DG30" s="63"/>
      <c r="DH30" s="63"/>
      <c r="DI30" s="63"/>
      <c r="DJ30" s="63"/>
      <c r="DK30" s="63"/>
      <c r="DL30" s="63"/>
      <c r="DM30" s="63"/>
      <c r="DN30" s="66" t="s">
        <v>362</v>
      </c>
      <c r="DO30" s="66">
        <v>43732444</v>
      </c>
      <c r="DP30" s="63" t="s">
        <v>1937</v>
      </c>
      <c r="DQ30" s="66" t="s">
        <v>1381</v>
      </c>
      <c r="DR30" s="74">
        <v>1</v>
      </c>
      <c r="DS30" s="66" t="s">
        <v>1382</v>
      </c>
      <c r="DT30" s="66" t="s">
        <v>1383</v>
      </c>
      <c r="DU30" s="66" t="s">
        <v>1384</v>
      </c>
      <c r="DV30" s="66"/>
      <c r="DW30" s="66" t="s">
        <v>2785</v>
      </c>
      <c r="DX30" s="66" t="s">
        <v>1281</v>
      </c>
      <c r="DY30" s="66" t="s">
        <v>481</v>
      </c>
      <c r="DZ30" s="72" t="s">
        <v>2685</v>
      </c>
      <c r="EA30" s="66" t="s">
        <v>1712</v>
      </c>
      <c r="EB30" s="63">
        <v>43732444</v>
      </c>
      <c r="EC30" s="63" t="s">
        <v>1841</v>
      </c>
      <c r="ED30" s="66" t="s">
        <v>1666</v>
      </c>
      <c r="EE30" s="66" t="s">
        <v>1667</v>
      </c>
      <c r="EF30" s="66">
        <v>10872716789</v>
      </c>
      <c r="EG30" s="66">
        <v>5</v>
      </c>
      <c r="EH30" s="66"/>
      <c r="EI30" s="66"/>
      <c r="EJ30" s="66"/>
      <c r="EK30" s="66"/>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t="s">
        <v>2436</v>
      </c>
      <c r="HU30" s="63" t="s">
        <v>2425</v>
      </c>
      <c r="HV30" s="63" t="s">
        <v>2437</v>
      </c>
      <c r="HW30" s="63" t="s">
        <v>2425</v>
      </c>
      <c r="HX30" s="63" t="s">
        <v>2425</v>
      </c>
      <c r="HY30" s="63" t="s">
        <v>2425</v>
      </c>
      <c r="HZ30" s="63" t="s">
        <v>2438</v>
      </c>
      <c r="IA30" s="63" t="s">
        <v>2425</v>
      </c>
      <c r="IB30" s="63" t="s">
        <v>2425</v>
      </c>
      <c r="IC30" s="63" t="s">
        <v>2425</v>
      </c>
      <c r="ID30" s="63" t="s">
        <v>2425</v>
      </c>
      <c r="IE30" s="63" t="s">
        <v>2437</v>
      </c>
      <c r="IF30" s="63" t="s">
        <v>2437</v>
      </c>
      <c r="IG30" s="63" t="s">
        <v>2437</v>
      </c>
      <c r="IH30" s="63" t="s">
        <v>2437</v>
      </c>
      <c r="II30" s="63" t="s">
        <v>2425</v>
      </c>
      <c r="IJ30" s="63" t="s">
        <v>2425</v>
      </c>
      <c r="IK30" s="63" t="s">
        <v>2437</v>
      </c>
      <c r="IL30" s="63" t="s">
        <v>2425</v>
      </c>
      <c r="IM30" s="63" t="s">
        <v>2425</v>
      </c>
      <c r="IN30" s="63" t="s">
        <v>2425</v>
      </c>
      <c r="IO30" s="63" t="s">
        <v>2425</v>
      </c>
      <c r="IP30" s="63" t="s">
        <v>2437</v>
      </c>
      <c r="IQ30" s="63" t="s">
        <v>2437</v>
      </c>
      <c r="IR30" s="63" t="s">
        <v>2437</v>
      </c>
      <c r="IS30" s="63" t="s">
        <v>2425</v>
      </c>
      <c r="IT30" s="63" t="s">
        <v>2425</v>
      </c>
      <c r="IU30" s="63" t="s">
        <v>2437</v>
      </c>
      <c r="IV30" s="63" t="s">
        <v>2425</v>
      </c>
      <c r="IW30" s="63" t="s">
        <v>2437</v>
      </c>
      <c r="IX30" s="63" t="s">
        <v>2425</v>
      </c>
      <c r="IY30" s="63" t="s">
        <v>2444</v>
      </c>
      <c r="IZ30" s="65" t="s">
        <v>2437</v>
      </c>
      <c r="JA30" s="65" t="s">
        <v>2445</v>
      </c>
    </row>
    <row r="31" spans="1:262" s="65" customFormat="1" x14ac:dyDescent="0.25">
      <c r="A31" s="66">
        <v>736</v>
      </c>
      <c r="B31" s="64" t="s">
        <v>2943</v>
      </c>
      <c r="C31" s="64">
        <v>102025</v>
      </c>
      <c r="D31" s="64">
        <v>209001</v>
      </c>
      <c r="E31" s="64" t="s">
        <v>2430</v>
      </c>
      <c r="F31" s="63" t="s">
        <v>2424</v>
      </c>
      <c r="G31" s="63">
        <v>901114787</v>
      </c>
      <c r="H31" s="63" t="s">
        <v>2870</v>
      </c>
      <c r="I31" s="63" t="s">
        <v>2880</v>
      </c>
      <c r="J31" s="63">
        <v>0</v>
      </c>
      <c r="K31" s="63"/>
      <c r="L31" s="63"/>
      <c r="M31" s="63"/>
      <c r="N31" s="63"/>
      <c r="O31" s="63"/>
      <c r="P31" s="66" t="s">
        <v>351</v>
      </c>
      <c r="Q31" s="66">
        <v>15</v>
      </c>
      <c r="R31" s="63" t="s">
        <v>355</v>
      </c>
      <c r="S31" s="63">
        <v>10082276</v>
      </c>
      <c r="T31" s="66" t="s">
        <v>356</v>
      </c>
      <c r="U31" s="63" t="s">
        <v>2426</v>
      </c>
      <c r="V31" s="63" t="s">
        <v>2425</v>
      </c>
      <c r="W31" s="63" t="s">
        <v>361</v>
      </c>
      <c r="X31" s="63"/>
      <c r="Y31" s="63"/>
      <c r="Z31" s="63"/>
      <c r="AA31" s="63" t="s">
        <v>362</v>
      </c>
      <c r="AB31" s="63" t="s">
        <v>1937</v>
      </c>
      <c r="AC31" s="66">
        <v>43101143</v>
      </c>
      <c r="AD31" s="66" t="s">
        <v>1954</v>
      </c>
      <c r="AE31" s="63" t="s">
        <v>1955</v>
      </c>
      <c r="AF31" s="63" t="s">
        <v>2244</v>
      </c>
      <c r="AG31" s="70">
        <v>4072320</v>
      </c>
      <c r="AH31" s="66"/>
      <c r="AI31" s="63"/>
      <c r="AJ31" s="66"/>
      <c r="AK31" s="63"/>
      <c r="AL31" s="69">
        <f t="shared" si="6"/>
        <v>4072320</v>
      </c>
      <c r="AM31" s="63" t="s">
        <v>428</v>
      </c>
      <c r="AN31" s="63" t="s">
        <v>429</v>
      </c>
      <c r="AO31" s="63" t="s">
        <v>2427</v>
      </c>
      <c r="AP31" s="66">
        <v>8</v>
      </c>
      <c r="AQ31" s="63"/>
      <c r="AR31" s="66">
        <v>325786</v>
      </c>
      <c r="AS31" s="70">
        <f t="shared" si="7"/>
        <v>61899.340000000004</v>
      </c>
      <c r="AT31" s="70">
        <f t="shared" si="8"/>
        <v>387685.34</v>
      </c>
      <c r="AU31" s="63">
        <v>0</v>
      </c>
      <c r="AV31" s="71">
        <v>0</v>
      </c>
      <c r="AW31" s="63">
        <v>1.74</v>
      </c>
      <c r="AX31" s="71">
        <f t="shared" si="9"/>
        <v>70858.368000000002</v>
      </c>
      <c r="AY31" s="63">
        <f t="shared" si="10"/>
        <v>6.26</v>
      </c>
      <c r="AZ31" s="71">
        <f t="shared" si="11"/>
        <v>254927.23200000002</v>
      </c>
      <c r="BA31" s="63">
        <v>0</v>
      </c>
      <c r="BB31" s="66" t="s">
        <v>2451</v>
      </c>
      <c r="BC31" s="68">
        <v>1000000</v>
      </c>
      <c r="BD31" s="68">
        <v>0</v>
      </c>
      <c r="BE31" s="66" t="s">
        <v>436</v>
      </c>
      <c r="BF31" s="66" t="s">
        <v>2618</v>
      </c>
      <c r="BG31" s="66" t="s">
        <v>441</v>
      </c>
      <c r="BH31" s="72" t="s">
        <v>2682</v>
      </c>
      <c r="BI31" s="66" t="s">
        <v>679</v>
      </c>
      <c r="BJ31" s="63"/>
      <c r="BK31" s="63"/>
      <c r="BL31" s="63"/>
      <c r="BM31" s="66" t="s">
        <v>680</v>
      </c>
      <c r="BN31" s="66"/>
      <c r="BO31" s="66">
        <v>3053633100</v>
      </c>
      <c r="BP31" s="66" t="s">
        <v>2618</v>
      </c>
      <c r="BQ31" s="63" t="s">
        <v>2432</v>
      </c>
      <c r="BR31" s="66" t="s">
        <v>846</v>
      </c>
      <c r="BS31" s="66">
        <v>12</v>
      </c>
      <c r="BT31" s="75">
        <v>44880</v>
      </c>
      <c r="BU31" s="75">
        <v>45610</v>
      </c>
      <c r="BV31" s="66" t="s">
        <v>2435</v>
      </c>
      <c r="BW31" s="75">
        <v>45610</v>
      </c>
      <c r="BX31" s="73">
        <v>45474</v>
      </c>
      <c r="BY31" s="73">
        <v>45488</v>
      </c>
      <c r="BZ31" s="63" t="s">
        <v>362</v>
      </c>
      <c r="CA31" s="63" t="s">
        <v>1937</v>
      </c>
      <c r="CB31" s="66">
        <v>71784817</v>
      </c>
      <c r="CC31" s="66" t="s">
        <v>898</v>
      </c>
      <c r="CD31" s="72" t="s">
        <v>2682</v>
      </c>
      <c r="CE31" s="66" t="s">
        <v>486</v>
      </c>
      <c r="CF31" s="66" t="s">
        <v>441</v>
      </c>
      <c r="CG31" s="66">
        <v>3215646234</v>
      </c>
      <c r="CH31" s="63"/>
      <c r="CI31" s="77" t="s">
        <v>2619</v>
      </c>
      <c r="CJ31" s="63"/>
      <c r="CK31" s="63"/>
      <c r="CL31" s="66"/>
      <c r="CM31" s="66"/>
      <c r="CN31" s="63"/>
      <c r="CO31" s="66"/>
      <c r="CP31" s="66"/>
      <c r="CQ31" s="63"/>
      <c r="CR31" s="66"/>
      <c r="CS31" s="66"/>
      <c r="CT31" s="63"/>
      <c r="CU31" s="63"/>
      <c r="CV31" s="63"/>
      <c r="CW31" s="63"/>
      <c r="CX31" s="63"/>
      <c r="CY31" s="63"/>
      <c r="CZ31" s="63"/>
      <c r="DA31" s="63"/>
      <c r="DB31" s="63"/>
      <c r="DC31" s="63"/>
      <c r="DD31" s="63"/>
      <c r="DE31" s="63"/>
      <c r="DF31" s="63"/>
      <c r="DG31" s="63"/>
      <c r="DH31" s="63"/>
      <c r="DI31" s="63"/>
      <c r="DJ31" s="63"/>
      <c r="DK31" s="63"/>
      <c r="DL31" s="63"/>
      <c r="DM31" s="63"/>
      <c r="DN31" s="66" t="s">
        <v>362</v>
      </c>
      <c r="DO31" s="66">
        <v>70561902</v>
      </c>
      <c r="DP31" s="63" t="s">
        <v>1937</v>
      </c>
      <c r="DQ31" s="66" t="s">
        <v>1387</v>
      </c>
      <c r="DR31" s="74">
        <v>1</v>
      </c>
      <c r="DS31" s="66" t="s">
        <v>486</v>
      </c>
      <c r="DT31" s="66"/>
      <c r="DU31" s="66">
        <v>3107352765</v>
      </c>
      <c r="DV31" s="66"/>
      <c r="DW31" s="66" t="s">
        <v>2787</v>
      </c>
      <c r="DX31" s="66" t="s">
        <v>1281</v>
      </c>
      <c r="DY31" s="66" t="s">
        <v>441</v>
      </c>
      <c r="DZ31" s="72" t="s">
        <v>2682</v>
      </c>
      <c r="EA31" s="66" t="s">
        <v>1714</v>
      </c>
      <c r="EB31" s="63">
        <v>70561902</v>
      </c>
      <c r="EC31" s="63" t="s">
        <v>1841</v>
      </c>
      <c r="ED31" s="66" t="s">
        <v>1666</v>
      </c>
      <c r="EE31" s="66" t="s">
        <v>1667</v>
      </c>
      <c r="EF31" s="66">
        <v>10617067705</v>
      </c>
      <c r="EG31" s="66">
        <v>20</v>
      </c>
      <c r="EH31" s="66"/>
      <c r="EI31" s="66"/>
      <c r="EJ31" s="66"/>
      <c r="EK31" s="66"/>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t="s">
        <v>2436</v>
      </c>
      <c r="HU31" s="63" t="s">
        <v>2425</v>
      </c>
      <c r="HV31" s="63" t="s">
        <v>2437</v>
      </c>
      <c r="HW31" s="63" t="s">
        <v>2425</v>
      </c>
      <c r="HX31" s="63" t="s">
        <v>2425</v>
      </c>
      <c r="HY31" s="63" t="s">
        <v>2425</v>
      </c>
      <c r="HZ31" s="63" t="s">
        <v>2438</v>
      </c>
      <c r="IA31" s="63" t="s">
        <v>2425</v>
      </c>
      <c r="IB31" s="63" t="s">
        <v>2425</v>
      </c>
      <c r="IC31" s="63" t="s">
        <v>2425</v>
      </c>
      <c r="ID31" s="63" t="s">
        <v>2425</v>
      </c>
      <c r="IE31" s="63" t="s">
        <v>2437</v>
      </c>
      <c r="IF31" s="63" t="s">
        <v>2437</v>
      </c>
      <c r="IG31" s="63" t="s">
        <v>2437</v>
      </c>
      <c r="IH31" s="63" t="s">
        <v>2437</v>
      </c>
      <c r="II31" s="63" t="s">
        <v>2425</v>
      </c>
      <c r="IJ31" s="63" t="s">
        <v>2425</v>
      </c>
      <c r="IK31" s="63" t="s">
        <v>2437</v>
      </c>
      <c r="IL31" s="63" t="s">
        <v>2425</v>
      </c>
      <c r="IM31" s="63" t="s">
        <v>2425</v>
      </c>
      <c r="IN31" s="63" t="s">
        <v>2425</v>
      </c>
      <c r="IO31" s="63" t="s">
        <v>2425</v>
      </c>
      <c r="IP31" s="63" t="s">
        <v>2437</v>
      </c>
      <c r="IQ31" s="63" t="s">
        <v>2437</v>
      </c>
      <c r="IR31" s="63" t="s">
        <v>2437</v>
      </c>
      <c r="IS31" s="63" t="s">
        <v>2425</v>
      </c>
      <c r="IT31" s="63" t="s">
        <v>2425</v>
      </c>
      <c r="IU31" s="63" t="s">
        <v>2437</v>
      </c>
      <c r="IV31" s="63" t="s">
        <v>2425</v>
      </c>
      <c r="IW31" s="63" t="s">
        <v>2437</v>
      </c>
      <c r="IX31" s="63" t="s">
        <v>2425</v>
      </c>
      <c r="IY31" s="63" t="s">
        <v>2444</v>
      </c>
      <c r="IZ31" s="65" t="s">
        <v>2437</v>
      </c>
      <c r="JA31" s="65" t="s">
        <v>2445</v>
      </c>
    </row>
    <row r="32" spans="1:262" s="65" customFormat="1" x14ac:dyDescent="0.25">
      <c r="A32" s="66">
        <v>472</v>
      </c>
      <c r="B32" s="66" t="s">
        <v>2913</v>
      </c>
      <c r="C32" s="64">
        <v>100681</v>
      </c>
      <c r="D32" s="64">
        <v>101985</v>
      </c>
      <c r="E32" s="64">
        <v>208961</v>
      </c>
      <c r="F32" s="64" t="s">
        <v>2431</v>
      </c>
      <c r="G32" s="63" t="s">
        <v>2424</v>
      </c>
      <c r="H32" s="63">
        <v>901114787</v>
      </c>
      <c r="I32" s="63" t="s">
        <v>2868</v>
      </c>
      <c r="J32" s="63">
        <v>0</v>
      </c>
      <c r="K32" s="63">
        <v>0</v>
      </c>
      <c r="L32" s="63"/>
      <c r="M32" s="63"/>
      <c r="N32" s="63"/>
      <c r="O32" s="63"/>
      <c r="P32" s="63"/>
      <c r="Q32" s="66" t="s">
        <v>352</v>
      </c>
      <c r="R32" s="66">
        <v>20</v>
      </c>
      <c r="S32" s="63" t="s">
        <v>355</v>
      </c>
      <c r="T32" s="63">
        <v>10082250</v>
      </c>
      <c r="U32" s="66" t="s">
        <v>356</v>
      </c>
      <c r="V32" s="63" t="s">
        <v>2426</v>
      </c>
      <c r="W32" s="63" t="s">
        <v>2425</v>
      </c>
      <c r="X32" s="63" t="s">
        <v>361</v>
      </c>
      <c r="Y32" s="63"/>
      <c r="Z32" s="63"/>
      <c r="AA32" s="63"/>
      <c r="AB32" s="63" t="s">
        <v>2614</v>
      </c>
      <c r="AC32" s="63" t="s">
        <v>2515</v>
      </c>
      <c r="AD32" s="66">
        <v>114215022</v>
      </c>
      <c r="AE32" s="66" t="s">
        <v>424</v>
      </c>
      <c r="AF32" s="63" t="s">
        <v>425</v>
      </c>
      <c r="AG32" s="63" t="s">
        <v>2318</v>
      </c>
      <c r="AH32" s="70">
        <v>1314251</v>
      </c>
      <c r="AI32" s="66"/>
      <c r="AJ32" s="63"/>
      <c r="AK32" s="66"/>
      <c r="AL32" s="63"/>
      <c r="AM32" s="69">
        <f>+AH32</f>
        <v>1314251</v>
      </c>
      <c r="AN32" s="63" t="s">
        <v>428</v>
      </c>
      <c r="AO32" s="63" t="s">
        <v>429</v>
      </c>
      <c r="AP32" s="63" t="s">
        <v>2427</v>
      </c>
      <c r="AQ32" s="66">
        <v>8</v>
      </c>
      <c r="AR32" s="63"/>
      <c r="AS32" s="66">
        <v>105140</v>
      </c>
      <c r="AT32" s="63">
        <v>0</v>
      </c>
      <c r="AU32" s="71">
        <v>0</v>
      </c>
      <c r="AV32" s="63">
        <v>1.74</v>
      </c>
      <c r="AW32" s="71">
        <f>AM32*AV32%</f>
        <v>22867.967399999998</v>
      </c>
      <c r="AX32" s="63">
        <f>+AQ32-AV32</f>
        <v>6.26</v>
      </c>
      <c r="AY32" s="71">
        <f>+AM32*AX32%</f>
        <v>82272.112600000008</v>
      </c>
      <c r="AZ32" s="63">
        <v>0</v>
      </c>
      <c r="BA32" s="66" t="s">
        <v>2451</v>
      </c>
      <c r="BB32" s="68">
        <v>1000000</v>
      </c>
      <c r="BC32" s="68">
        <v>0</v>
      </c>
      <c r="BD32" s="66" t="s">
        <v>436</v>
      </c>
      <c r="BE32" s="66" t="s">
        <v>464</v>
      </c>
      <c r="BF32" s="66" t="s">
        <v>441</v>
      </c>
      <c r="BG32" s="72" t="s">
        <v>2682</v>
      </c>
      <c r="BH32" s="66" t="s">
        <v>620</v>
      </c>
      <c r="BI32" s="63"/>
      <c r="BJ32" s="63"/>
      <c r="BK32" s="63"/>
      <c r="BL32" s="66" t="s">
        <v>645</v>
      </c>
      <c r="BM32" s="66"/>
      <c r="BN32" s="66">
        <v>3153957187</v>
      </c>
      <c r="BO32" s="66" t="s">
        <v>464</v>
      </c>
      <c r="BP32" s="63" t="s">
        <v>2432</v>
      </c>
      <c r="BQ32" s="66" t="s">
        <v>846</v>
      </c>
      <c r="BR32" s="66">
        <v>12</v>
      </c>
      <c r="BS32" s="75">
        <v>44442</v>
      </c>
      <c r="BT32" s="75">
        <v>45537</v>
      </c>
      <c r="BU32" s="66" t="s">
        <v>2435</v>
      </c>
      <c r="BV32" s="75">
        <v>45537</v>
      </c>
      <c r="BW32" s="73">
        <v>45474</v>
      </c>
      <c r="BX32" s="73">
        <v>45476</v>
      </c>
      <c r="BY32" s="63" t="s">
        <v>2614</v>
      </c>
      <c r="BZ32" s="63" t="s">
        <v>2536</v>
      </c>
      <c r="CA32" s="66">
        <v>147531506</v>
      </c>
      <c r="CB32" s="66" t="s">
        <v>875</v>
      </c>
      <c r="CC32" s="72" t="s">
        <v>2682</v>
      </c>
      <c r="CD32" s="66" t="s">
        <v>1052</v>
      </c>
      <c r="CE32" s="66" t="s">
        <v>441</v>
      </c>
      <c r="CF32" s="66">
        <v>3212290011</v>
      </c>
      <c r="CG32" s="63"/>
      <c r="CH32" s="66"/>
      <c r="CI32" s="63"/>
      <c r="CJ32" s="63"/>
      <c r="CK32" s="66"/>
      <c r="CL32" s="66"/>
      <c r="CM32" s="63"/>
      <c r="CN32" s="66"/>
      <c r="CO32" s="66"/>
      <c r="CP32" s="63"/>
      <c r="CQ32" s="66"/>
      <c r="CR32" s="66"/>
      <c r="CS32" s="63"/>
      <c r="CT32" s="63"/>
      <c r="CU32" s="63"/>
      <c r="CV32" s="63"/>
      <c r="CW32" s="63"/>
      <c r="CX32" s="63"/>
      <c r="CY32" s="63"/>
      <c r="CZ32" s="63"/>
      <c r="DA32" s="63"/>
      <c r="DB32" s="63"/>
      <c r="DC32" s="63"/>
      <c r="DD32" s="63"/>
      <c r="DE32" s="63"/>
      <c r="DF32" s="63"/>
      <c r="DG32" s="63"/>
      <c r="DH32" s="63"/>
      <c r="DI32" s="63"/>
      <c r="DJ32" s="63"/>
      <c r="DK32" s="63"/>
      <c r="DL32" s="63"/>
      <c r="DM32" s="66" t="s">
        <v>362</v>
      </c>
      <c r="DN32" s="66">
        <v>32512797</v>
      </c>
      <c r="DO32" s="63" t="s">
        <v>1937</v>
      </c>
      <c r="DP32" s="66" t="s">
        <v>1333</v>
      </c>
      <c r="DQ32" s="74">
        <v>1</v>
      </c>
      <c r="DR32" s="66" t="s">
        <v>1334</v>
      </c>
      <c r="DS32" s="66"/>
      <c r="DT32" s="66">
        <v>3122514523</v>
      </c>
      <c r="DU32" s="66"/>
      <c r="DV32" s="66" t="s">
        <v>2836</v>
      </c>
      <c r="DW32" s="66" t="s">
        <v>1281</v>
      </c>
      <c r="DX32" s="66" t="s">
        <v>441</v>
      </c>
      <c r="DY32" s="72" t="s">
        <v>2682</v>
      </c>
      <c r="DZ32" s="66" t="s">
        <v>1690</v>
      </c>
      <c r="EA32" s="63">
        <v>32512797</v>
      </c>
      <c r="EB32" s="63" t="s">
        <v>1841</v>
      </c>
      <c r="EC32" s="66" t="s">
        <v>1685</v>
      </c>
      <c r="ED32" s="66" t="s">
        <v>1667</v>
      </c>
      <c r="EE32" s="66">
        <v>36100266828</v>
      </c>
      <c r="EF32" s="66">
        <v>10</v>
      </c>
      <c r="EG32" s="66" t="s">
        <v>2885</v>
      </c>
      <c r="EH32" s="66"/>
      <c r="EI32" s="66"/>
      <c r="EJ32" s="66"/>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t="s">
        <v>2436</v>
      </c>
      <c r="HT32" s="63" t="s">
        <v>2425</v>
      </c>
      <c r="HU32" s="63" t="s">
        <v>2437</v>
      </c>
      <c r="HV32" s="63" t="s">
        <v>2425</v>
      </c>
      <c r="HW32" s="63" t="s">
        <v>2425</v>
      </c>
      <c r="HX32" s="63" t="s">
        <v>2425</v>
      </c>
      <c r="HY32" s="63" t="s">
        <v>2438</v>
      </c>
      <c r="HZ32" s="63" t="s">
        <v>2425</v>
      </c>
      <c r="IA32" s="63" t="s">
        <v>2425</v>
      </c>
      <c r="IB32" s="63" t="s">
        <v>2425</v>
      </c>
      <c r="IC32" s="63" t="s">
        <v>2425</v>
      </c>
      <c r="ID32" s="63" t="s">
        <v>2437</v>
      </c>
      <c r="IE32" s="63" t="s">
        <v>2437</v>
      </c>
      <c r="IF32" s="63" t="s">
        <v>2437</v>
      </c>
      <c r="IG32" s="63" t="s">
        <v>2437</v>
      </c>
      <c r="IH32" s="63" t="s">
        <v>2425</v>
      </c>
      <c r="II32" s="63" t="s">
        <v>2425</v>
      </c>
      <c r="IJ32" s="63" t="s">
        <v>2437</v>
      </c>
      <c r="IK32" s="63" t="s">
        <v>2425</v>
      </c>
      <c r="IL32" s="63" t="s">
        <v>2425</v>
      </c>
      <c r="IM32" s="63" t="s">
        <v>2425</v>
      </c>
      <c r="IN32" s="63" t="s">
        <v>2425</v>
      </c>
      <c r="IO32" s="63" t="s">
        <v>2437</v>
      </c>
      <c r="IP32" s="63" t="s">
        <v>2437</v>
      </c>
      <c r="IQ32" s="63" t="s">
        <v>2437</v>
      </c>
      <c r="IR32" s="63" t="s">
        <v>2425</v>
      </c>
      <c r="IS32" s="63" t="s">
        <v>2425</v>
      </c>
      <c r="IT32" s="63" t="s">
        <v>2437</v>
      </c>
      <c r="IU32" s="63" t="s">
        <v>2425</v>
      </c>
      <c r="IV32" s="63" t="s">
        <v>2437</v>
      </c>
      <c r="IW32" s="63" t="s">
        <v>2425</v>
      </c>
      <c r="IX32" s="63" t="s">
        <v>2444</v>
      </c>
      <c r="IY32" s="63" t="s">
        <v>2437</v>
      </c>
      <c r="IZ32" s="86" t="s">
        <v>2445</v>
      </c>
      <c r="JA32" s="63"/>
    </row>
    <row r="33" spans="1:263" s="65" customFormat="1" x14ac:dyDescent="0.25">
      <c r="A33" s="66">
        <v>495</v>
      </c>
      <c r="B33" s="66" t="s">
        <v>2913</v>
      </c>
      <c r="C33" s="64">
        <v>101990</v>
      </c>
      <c r="D33" s="63" t="s">
        <v>2424</v>
      </c>
      <c r="E33" s="63">
        <v>901114787</v>
      </c>
      <c r="F33" s="63" t="s">
        <v>2868</v>
      </c>
      <c r="G33" s="63">
        <v>0</v>
      </c>
      <c r="H33" s="63"/>
      <c r="I33" s="63" t="s">
        <v>2425</v>
      </c>
      <c r="J33" s="63" t="s">
        <v>2425</v>
      </c>
      <c r="K33" s="63" t="s">
        <v>2926</v>
      </c>
      <c r="L33" s="63" t="s">
        <v>2445</v>
      </c>
      <c r="M33" s="63"/>
      <c r="N33" s="66" t="s">
        <v>352</v>
      </c>
      <c r="O33" s="66">
        <v>20</v>
      </c>
      <c r="P33" s="63" t="s">
        <v>355</v>
      </c>
      <c r="Q33" s="63">
        <v>10082255</v>
      </c>
      <c r="R33" s="66" t="s">
        <v>356</v>
      </c>
      <c r="S33" s="63" t="s">
        <v>2426</v>
      </c>
      <c r="T33" s="63" t="s">
        <v>2425</v>
      </c>
      <c r="U33" s="63" t="s">
        <v>361</v>
      </c>
      <c r="V33" s="63"/>
      <c r="W33" s="63"/>
      <c r="X33" s="63"/>
      <c r="Y33" s="63" t="s">
        <v>362</v>
      </c>
      <c r="Z33" s="63" t="s">
        <v>1937</v>
      </c>
      <c r="AA33" s="66">
        <v>1037610209</v>
      </c>
      <c r="AB33" s="66" t="s">
        <v>2072</v>
      </c>
      <c r="AC33" s="63" t="s">
        <v>383</v>
      </c>
      <c r="AD33" s="63" t="s">
        <v>2322</v>
      </c>
      <c r="AE33" s="70">
        <v>1971376</v>
      </c>
      <c r="AF33" s="66"/>
      <c r="AG33" s="63"/>
      <c r="AH33" s="66"/>
      <c r="AI33" s="63"/>
      <c r="AJ33" s="69">
        <f>+AE33</f>
        <v>1971376</v>
      </c>
      <c r="AK33" s="63" t="s">
        <v>428</v>
      </c>
      <c r="AL33" s="63" t="s">
        <v>429</v>
      </c>
      <c r="AM33" s="63" t="s">
        <v>2427</v>
      </c>
      <c r="AN33" s="66">
        <v>8</v>
      </c>
      <c r="AO33" s="63"/>
      <c r="AP33" s="66">
        <v>157710</v>
      </c>
      <c r="AQ33" s="63">
        <v>0</v>
      </c>
      <c r="AR33" s="71">
        <v>0</v>
      </c>
      <c r="AS33" s="63">
        <v>1.74</v>
      </c>
      <c r="AT33" s="71">
        <f>AJ33*AS33%</f>
        <v>34301.9424</v>
      </c>
      <c r="AU33" s="63">
        <f>+AN33-AS33</f>
        <v>6.26</v>
      </c>
      <c r="AV33" s="71">
        <f>+AJ33*AU33%</f>
        <v>123408.1376</v>
      </c>
      <c r="AW33" s="63">
        <v>0</v>
      </c>
      <c r="AX33" s="66" t="s">
        <v>2451</v>
      </c>
      <c r="AY33" s="68">
        <v>1000000</v>
      </c>
      <c r="AZ33" s="68">
        <v>0</v>
      </c>
      <c r="BA33" s="66" t="s">
        <v>436</v>
      </c>
      <c r="BB33" s="66" t="s">
        <v>469</v>
      </c>
      <c r="BC33" s="66" t="s">
        <v>441</v>
      </c>
      <c r="BD33" s="72" t="s">
        <v>2682</v>
      </c>
      <c r="BE33" s="66" t="s">
        <v>643</v>
      </c>
      <c r="BF33" s="63"/>
      <c r="BG33" s="63"/>
      <c r="BH33" s="63"/>
      <c r="BI33" s="66" t="s">
        <v>651</v>
      </c>
      <c r="BJ33" s="66"/>
      <c r="BK33" s="66">
        <v>3003709011</v>
      </c>
      <c r="BL33" s="66" t="s">
        <v>469</v>
      </c>
      <c r="BM33" s="63" t="s">
        <v>2432</v>
      </c>
      <c r="BN33" s="66" t="s">
        <v>846</v>
      </c>
      <c r="BO33" s="66">
        <v>12</v>
      </c>
      <c r="BP33" s="75">
        <v>44510</v>
      </c>
      <c r="BQ33" s="75">
        <v>45605</v>
      </c>
      <c r="BR33" s="66" t="s">
        <v>2435</v>
      </c>
      <c r="BS33" s="75">
        <v>45605</v>
      </c>
      <c r="BT33" s="73">
        <v>45474</v>
      </c>
      <c r="BU33" s="73">
        <v>45483</v>
      </c>
      <c r="BV33" s="63" t="s">
        <v>362</v>
      </c>
      <c r="BW33" s="63" t="s">
        <v>1937</v>
      </c>
      <c r="BX33" s="66">
        <v>42897743</v>
      </c>
      <c r="BY33" s="66" t="s">
        <v>880</v>
      </c>
      <c r="BZ33" s="72" t="s">
        <v>2682</v>
      </c>
      <c r="CA33" s="66" t="s">
        <v>1056</v>
      </c>
      <c r="CB33" s="66" t="s">
        <v>441</v>
      </c>
      <c r="CC33" s="66">
        <v>3137412003</v>
      </c>
      <c r="CD33" s="63"/>
      <c r="CE33" s="66"/>
      <c r="CF33" s="63"/>
      <c r="CG33" s="63"/>
      <c r="CH33" s="66"/>
      <c r="CI33" s="66"/>
      <c r="CJ33" s="63"/>
      <c r="CK33" s="66"/>
      <c r="CL33" s="66"/>
      <c r="CM33" s="63"/>
      <c r="CN33" s="66"/>
      <c r="CO33" s="66"/>
      <c r="CP33" s="63"/>
      <c r="CQ33" s="63"/>
      <c r="CR33" s="63"/>
      <c r="CS33" s="63"/>
      <c r="CT33" s="63"/>
      <c r="CU33" s="63"/>
      <c r="CV33" s="63"/>
      <c r="CW33" s="63"/>
      <c r="CX33" s="63"/>
      <c r="CY33" s="63"/>
      <c r="CZ33" s="63"/>
      <c r="DA33" s="63"/>
      <c r="DB33" s="63"/>
      <c r="DC33" s="63"/>
      <c r="DD33" s="63"/>
      <c r="DE33" s="63"/>
      <c r="DF33" s="63"/>
      <c r="DG33" s="63"/>
      <c r="DH33" s="63"/>
      <c r="DI33" s="63"/>
      <c r="DJ33" s="66" t="s">
        <v>362</v>
      </c>
      <c r="DK33" s="66">
        <v>43590713</v>
      </c>
      <c r="DL33" s="63" t="s">
        <v>1937</v>
      </c>
      <c r="DM33" s="66" t="s">
        <v>1342</v>
      </c>
      <c r="DN33" s="74">
        <v>1</v>
      </c>
      <c r="DO33" s="66" t="s">
        <v>2627</v>
      </c>
      <c r="DP33" s="66"/>
      <c r="DQ33" s="66">
        <v>3104231734</v>
      </c>
      <c r="DR33" s="66"/>
      <c r="DS33" s="66" t="s">
        <v>2779</v>
      </c>
      <c r="DT33" s="66" t="s">
        <v>1281</v>
      </c>
      <c r="DU33" s="66" t="s">
        <v>441</v>
      </c>
      <c r="DV33" s="72" t="s">
        <v>2682</v>
      </c>
      <c r="DW33" s="66" t="s">
        <v>1694</v>
      </c>
      <c r="DX33" s="63">
        <v>43590713</v>
      </c>
      <c r="DY33" s="63" t="s">
        <v>1841</v>
      </c>
      <c r="DZ33" s="66" t="s">
        <v>1666</v>
      </c>
      <c r="EA33" s="66" t="s">
        <v>1667</v>
      </c>
      <c r="EB33" s="66">
        <v>800682398</v>
      </c>
      <c r="EC33" s="66">
        <v>10</v>
      </c>
      <c r="ED33" s="66" t="s">
        <v>2886</v>
      </c>
      <c r="EE33" s="66"/>
      <c r="EF33" s="66"/>
      <c r="EG33" s="66"/>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t="s">
        <v>2436</v>
      </c>
      <c r="HQ33" s="63" t="s">
        <v>2425</v>
      </c>
      <c r="HR33" s="63" t="s">
        <v>2437</v>
      </c>
      <c r="HS33" s="63" t="s">
        <v>2425</v>
      </c>
      <c r="HT33" s="63" t="s">
        <v>2425</v>
      </c>
      <c r="HU33" s="63" t="s">
        <v>2425</v>
      </c>
      <c r="HV33" s="63" t="s">
        <v>2438</v>
      </c>
      <c r="HW33" s="63" t="s">
        <v>2425</v>
      </c>
      <c r="HX33" s="63" t="s">
        <v>2425</v>
      </c>
      <c r="HY33" s="63" t="s">
        <v>2425</v>
      </c>
      <c r="HZ33" s="63" t="s">
        <v>2425</v>
      </c>
      <c r="IA33" s="63" t="s">
        <v>2437</v>
      </c>
      <c r="IB33" s="63" t="s">
        <v>2437</v>
      </c>
      <c r="IC33" s="63" t="s">
        <v>2437</v>
      </c>
      <c r="ID33" s="63" t="s">
        <v>2437</v>
      </c>
      <c r="IE33" s="63" t="s">
        <v>2425</v>
      </c>
      <c r="IF33" s="63" t="s">
        <v>2425</v>
      </c>
      <c r="IG33" s="63" t="s">
        <v>2437</v>
      </c>
      <c r="IH33" s="63" t="s">
        <v>2425</v>
      </c>
      <c r="II33" s="63" t="s">
        <v>2425</v>
      </c>
      <c r="IJ33" s="63" t="s">
        <v>2425</v>
      </c>
      <c r="IK33" s="63" t="s">
        <v>2425</v>
      </c>
      <c r="IL33" s="63" t="s">
        <v>2425</v>
      </c>
      <c r="IM33" s="63" t="s">
        <v>2437</v>
      </c>
      <c r="IN33" s="63" t="s">
        <v>2437</v>
      </c>
      <c r="IO33" s="63" t="s">
        <v>2425</v>
      </c>
      <c r="IP33" s="63" t="s">
        <v>2425</v>
      </c>
      <c r="IQ33" s="63" t="s">
        <v>2437</v>
      </c>
      <c r="IR33" s="63" t="s">
        <v>2425</v>
      </c>
      <c r="IS33" s="63" t="s">
        <v>2437</v>
      </c>
      <c r="IT33" s="63" t="s">
        <v>2425</v>
      </c>
      <c r="IU33" s="63" t="s">
        <v>2444</v>
      </c>
      <c r="IV33" s="63" t="s">
        <v>2437</v>
      </c>
      <c r="IW33" s="63" t="s">
        <v>2445</v>
      </c>
      <c r="IX33" s="63"/>
      <c r="IY33" s="63"/>
      <c r="IZ33" s="86"/>
      <c r="JA33" s="63"/>
    </row>
    <row r="34" spans="1:263" s="65" customFormat="1" x14ac:dyDescent="0.25">
      <c r="A34" s="66">
        <v>313</v>
      </c>
      <c r="B34" s="64" t="s">
        <v>2936</v>
      </c>
      <c r="C34" s="64">
        <v>101967</v>
      </c>
      <c r="D34" s="63" t="s">
        <v>2424</v>
      </c>
      <c r="E34" s="63">
        <v>901114787</v>
      </c>
      <c r="F34" s="63" t="s">
        <v>2868</v>
      </c>
      <c r="G34" s="63">
        <v>0</v>
      </c>
      <c r="H34" s="63"/>
      <c r="I34" s="63" t="s">
        <v>2425</v>
      </c>
      <c r="J34" s="63" t="s">
        <v>2566</v>
      </c>
      <c r="K34" s="63" t="s">
        <v>2926</v>
      </c>
      <c r="L34" s="63" t="s">
        <v>2425</v>
      </c>
      <c r="M34" s="63"/>
      <c r="N34" s="66" t="s">
        <v>354</v>
      </c>
      <c r="O34" s="66">
        <v>20</v>
      </c>
      <c r="P34" s="63" t="s">
        <v>355</v>
      </c>
      <c r="Q34" s="63">
        <v>10082237</v>
      </c>
      <c r="R34" s="66" t="s">
        <v>356</v>
      </c>
      <c r="S34" s="63" t="s">
        <v>2426</v>
      </c>
      <c r="T34" s="63" t="s">
        <v>2425</v>
      </c>
      <c r="U34" s="63" t="s">
        <v>361</v>
      </c>
      <c r="V34" s="63"/>
      <c r="W34" s="63"/>
      <c r="X34" s="63"/>
      <c r="Y34" s="63" t="s">
        <v>2514</v>
      </c>
      <c r="Z34" s="63" t="s">
        <v>2515</v>
      </c>
      <c r="AA34" s="66">
        <v>662326</v>
      </c>
      <c r="AB34" s="66" t="s">
        <v>400</v>
      </c>
      <c r="AC34" s="63" t="s">
        <v>401</v>
      </c>
      <c r="AD34" s="63" t="s">
        <v>2264</v>
      </c>
      <c r="AE34" s="70">
        <v>2185217</v>
      </c>
      <c r="AF34" s="66"/>
      <c r="AG34" s="63">
        <v>390960</v>
      </c>
      <c r="AH34" s="66"/>
      <c r="AI34" s="63"/>
      <c r="AJ34" s="69">
        <f>+AE34</f>
        <v>2185217</v>
      </c>
      <c r="AK34" s="63" t="s">
        <v>428</v>
      </c>
      <c r="AL34" s="63" t="s">
        <v>429</v>
      </c>
      <c r="AM34" s="63" t="s">
        <v>2427</v>
      </c>
      <c r="AN34" s="66">
        <v>10</v>
      </c>
      <c r="AO34" s="63"/>
      <c r="AP34" s="66">
        <v>218522</v>
      </c>
      <c r="AQ34" s="63">
        <v>0</v>
      </c>
      <c r="AR34" s="71">
        <v>0</v>
      </c>
      <c r="AS34" s="63">
        <v>1.74</v>
      </c>
      <c r="AT34" s="71">
        <f>AJ34*AS34%</f>
        <v>38022.775799999996</v>
      </c>
      <c r="AU34" s="63">
        <f>+AN34-AS34</f>
        <v>8.26</v>
      </c>
      <c r="AV34" s="71">
        <f>+AJ34*AU34%</f>
        <v>180498.92419999998</v>
      </c>
      <c r="AW34" s="63">
        <v>0</v>
      </c>
      <c r="AX34" s="66" t="s">
        <v>2451</v>
      </c>
      <c r="AY34" s="68">
        <v>1000000</v>
      </c>
      <c r="AZ34" s="68">
        <v>0</v>
      </c>
      <c r="BA34" s="66" t="s">
        <v>436</v>
      </c>
      <c r="BB34" s="66" t="s">
        <v>452</v>
      </c>
      <c r="BC34" s="66" t="s">
        <v>441</v>
      </c>
      <c r="BD34" s="72" t="s">
        <v>2682</v>
      </c>
      <c r="BE34" s="66" t="s">
        <v>609</v>
      </c>
      <c r="BF34" s="63"/>
      <c r="BG34" s="63"/>
      <c r="BH34" s="63"/>
      <c r="BI34" s="66" t="s">
        <v>624</v>
      </c>
      <c r="BJ34" s="66"/>
      <c r="BK34" s="66">
        <v>3004868544</v>
      </c>
      <c r="BL34" s="66" t="s">
        <v>452</v>
      </c>
      <c r="BM34" s="63" t="s">
        <v>2432</v>
      </c>
      <c r="BN34" s="66" t="s">
        <v>846</v>
      </c>
      <c r="BO34" s="66">
        <v>12</v>
      </c>
      <c r="BP34" s="75">
        <v>44125</v>
      </c>
      <c r="BQ34" s="75">
        <v>45585</v>
      </c>
      <c r="BR34" s="66" t="s">
        <v>2435</v>
      </c>
      <c r="BS34" s="75">
        <v>45585</v>
      </c>
      <c r="BT34" s="73">
        <v>45474</v>
      </c>
      <c r="BU34" s="73">
        <v>45494</v>
      </c>
      <c r="BV34" s="63" t="s">
        <v>362</v>
      </c>
      <c r="BW34" s="63" t="s">
        <v>1937</v>
      </c>
      <c r="BX34" s="66">
        <v>39167415</v>
      </c>
      <c r="BY34" s="66" t="s">
        <v>862</v>
      </c>
      <c r="BZ34" s="72" t="s">
        <v>2685</v>
      </c>
      <c r="CA34" s="66" t="s">
        <v>1038</v>
      </c>
      <c r="CB34" s="66" t="s">
        <v>481</v>
      </c>
      <c r="CC34" s="66">
        <v>3104444476</v>
      </c>
      <c r="CD34" s="63"/>
      <c r="CE34" s="77" t="s">
        <v>2547</v>
      </c>
      <c r="CF34" s="63"/>
      <c r="CG34" s="63"/>
      <c r="CH34" s="66"/>
      <c r="CI34" s="66"/>
      <c r="CJ34" s="63"/>
      <c r="CK34" s="66"/>
      <c r="CL34" s="66"/>
      <c r="CM34" s="63"/>
      <c r="CN34" s="66"/>
      <c r="CO34" s="66"/>
      <c r="CP34" s="63"/>
      <c r="CQ34" s="63"/>
      <c r="CR34" s="63"/>
      <c r="CS34" s="63"/>
      <c r="CT34" s="63"/>
      <c r="CU34" s="63"/>
      <c r="CV34" s="63"/>
      <c r="CW34" s="63"/>
      <c r="CX34" s="63"/>
      <c r="CY34" s="63"/>
      <c r="CZ34" s="63"/>
      <c r="DA34" s="63"/>
      <c r="DB34" s="63"/>
      <c r="DC34" s="63"/>
      <c r="DD34" s="63"/>
      <c r="DE34" s="63"/>
      <c r="DF34" s="63"/>
      <c r="DG34" s="63"/>
      <c r="DH34" s="63"/>
      <c r="DI34" s="63"/>
      <c r="DJ34" s="66" t="s">
        <v>362</v>
      </c>
      <c r="DK34" s="66">
        <v>11790255</v>
      </c>
      <c r="DL34" s="63" t="s">
        <v>1937</v>
      </c>
      <c r="DM34" s="66" t="s">
        <v>1311</v>
      </c>
      <c r="DN34" s="74">
        <v>1</v>
      </c>
      <c r="DO34" s="66" t="s">
        <v>1312</v>
      </c>
      <c r="DP34" s="66"/>
      <c r="DQ34" s="66">
        <v>3104469654</v>
      </c>
      <c r="DR34" s="66"/>
      <c r="DS34" s="66" t="s">
        <v>2847</v>
      </c>
      <c r="DT34" s="66" t="s">
        <v>1281</v>
      </c>
      <c r="DU34" s="66" t="s">
        <v>481</v>
      </c>
      <c r="DV34" s="72" t="s">
        <v>2685</v>
      </c>
      <c r="DW34" s="66" t="s">
        <v>1678</v>
      </c>
      <c r="DX34" s="63">
        <v>11790255</v>
      </c>
      <c r="DY34" s="63" t="s">
        <v>1841</v>
      </c>
      <c r="DZ34" s="66" t="s">
        <v>1679</v>
      </c>
      <c r="EA34" s="66" t="s">
        <v>1667</v>
      </c>
      <c r="EB34" s="66">
        <v>24054492378</v>
      </c>
      <c r="EC34" s="66">
        <v>30</v>
      </c>
      <c r="ED34" s="66" t="s">
        <v>2888</v>
      </c>
      <c r="EE34" s="66"/>
      <c r="EF34" s="66"/>
      <c r="EG34" s="66"/>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v>900860244</v>
      </c>
      <c r="HC34" s="63" t="s">
        <v>1850</v>
      </c>
      <c r="HD34" s="63" t="s">
        <v>1851</v>
      </c>
      <c r="HE34" s="63" t="s">
        <v>1852</v>
      </c>
      <c r="HF34" s="63">
        <v>6044483149</v>
      </c>
      <c r="HG34" s="63"/>
      <c r="HH34" s="77" t="s">
        <v>1853</v>
      </c>
      <c r="HI34" s="63" t="s">
        <v>1854</v>
      </c>
      <c r="HJ34" s="63" t="s">
        <v>1855</v>
      </c>
      <c r="HK34" s="63" t="s">
        <v>1841</v>
      </c>
      <c r="HL34" s="63" t="s">
        <v>1842</v>
      </c>
      <c r="HM34" s="78" t="s">
        <v>1843</v>
      </c>
      <c r="HN34" s="63">
        <v>90743716441</v>
      </c>
      <c r="HO34" s="63">
        <v>5</v>
      </c>
      <c r="HP34" s="63" t="s">
        <v>2417</v>
      </c>
      <c r="HQ34" s="63" t="s">
        <v>2425</v>
      </c>
      <c r="HR34" s="63" t="s">
        <v>2437</v>
      </c>
      <c r="HS34" s="63" t="s">
        <v>2425</v>
      </c>
      <c r="HT34" s="63" t="s">
        <v>2425</v>
      </c>
      <c r="HU34" s="63" t="s">
        <v>2425</v>
      </c>
      <c r="HV34" s="63" t="s">
        <v>2438</v>
      </c>
      <c r="HW34" s="63" t="s">
        <v>2425</v>
      </c>
      <c r="HX34" s="63" t="s">
        <v>2425</v>
      </c>
      <c r="HY34" s="63" t="s">
        <v>2425</v>
      </c>
      <c r="HZ34" s="63" t="s">
        <v>2425</v>
      </c>
      <c r="IA34" s="63" t="s">
        <v>2437</v>
      </c>
      <c r="IB34" s="63" t="s">
        <v>2437</v>
      </c>
      <c r="IC34" s="63" t="s">
        <v>2437</v>
      </c>
      <c r="ID34" s="63" t="s">
        <v>2437</v>
      </c>
      <c r="IE34" s="63" t="s">
        <v>2425</v>
      </c>
      <c r="IF34" s="63" t="s">
        <v>2425</v>
      </c>
      <c r="IG34" s="63" t="s">
        <v>2437</v>
      </c>
      <c r="IH34" s="63" t="s">
        <v>2425</v>
      </c>
      <c r="II34" s="63" t="s">
        <v>2425</v>
      </c>
      <c r="IJ34" s="63" t="s">
        <v>2425</v>
      </c>
      <c r="IK34" s="63" t="s">
        <v>2425</v>
      </c>
      <c r="IL34" s="63" t="s">
        <v>2425</v>
      </c>
      <c r="IM34" s="63" t="s">
        <v>2437</v>
      </c>
      <c r="IN34" s="63" t="s">
        <v>2437</v>
      </c>
      <c r="IO34" s="63" t="s">
        <v>2425</v>
      </c>
      <c r="IP34" s="63" t="s">
        <v>2425</v>
      </c>
      <c r="IQ34" s="63" t="s">
        <v>2437</v>
      </c>
      <c r="IR34" s="63" t="s">
        <v>2425</v>
      </c>
      <c r="IS34" s="63" t="s">
        <v>2437</v>
      </c>
      <c r="IT34" s="63" t="s">
        <v>2425</v>
      </c>
      <c r="IU34" s="63" t="s">
        <v>2444</v>
      </c>
      <c r="IV34" s="63" t="s">
        <v>2437</v>
      </c>
      <c r="IW34" s="63" t="s">
        <v>2479</v>
      </c>
      <c r="IX34" s="63"/>
      <c r="IY34" s="63"/>
      <c r="IZ34" s="86"/>
      <c r="JA34" s="63"/>
    </row>
    <row r="35" spans="1:263" s="65" customFormat="1" x14ac:dyDescent="0.25">
      <c r="A35" s="66">
        <v>843</v>
      </c>
      <c r="B35" s="66" t="s">
        <v>2428</v>
      </c>
      <c r="C35" s="66"/>
      <c r="D35" s="66"/>
      <c r="E35" s="66"/>
      <c r="F35" s="64"/>
      <c r="G35" s="64"/>
      <c r="H35" s="64"/>
      <c r="I35" s="63"/>
      <c r="J35" s="63">
        <v>901114787</v>
      </c>
      <c r="K35" s="63"/>
      <c r="L35" s="63"/>
      <c r="M35" s="63"/>
      <c r="N35" s="66" t="s">
        <v>352</v>
      </c>
      <c r="O35" s="66">
        <v>20</v>
      </c>
      <c r="P35" s="63" t="s">
        <v>355</v>
      </c>
      <c r="Q35" s="63"/>
      <c r="R35" s="66" t="s">
        <v>356</v>
      </c>
      <c r="S35" s="63"/>
      <c r="T35" s="63"/>
      <c r="U35" s="63" t="s">
        <v>361</v>
      </c>
      <c r="V35" s="63"/>
      <c r="W35" s="63"/>
      <c r="X35" s="63"/>
      <c r="Y35" s="63" t="s">
        <v>362</v>
      </c>
      <c r="Z35" s="63" t="s">
        <v>1937</v>
      </c>
      <c r="AA35" s="66">
        <v>45503726</v>
      </c>
      <c r="AB35" s="66" t="s">
        <v>2106</v>
      </c>
      <c r="AC35" s="63" t="s">
        <v>2107</v>
      </c>
      <c r="AD35" s="63" t="s">
        <v>2341</v>
      </c>
      <c r="AE35" s="66">
        <v>5245440</v>
      </c>
      <c r="AF35" s="66"/>
      <c r="AG35" s="63">
        <v>486700</v>
      </c>
      <c r="AH35" s="66"/>
      <c r="AI35" s="63"/>
      <c r="AJ35" s="66">
        <v>5245440</v>
      </c>
      <c r="AK35" s="63" t="s">
        <v>428</v>
      </c>
      <c r="AL35" s="63" t="s">
        <v>429</v>
      </c>
      <c r="AM35" s="63"/>
      <c r="AN35" s="66">
        <v>10</v>
      </c>
      <c r="AO35" s="63"/>
      <c r="AP35" s="66">
        <v>524544</v>
      </c>
      <c r="AQ35" s="63"/>
      <c r="AR35" s="63">
        <f>AJ35*AN35%</f>
        <v>524544</v>
      </c>
      <c r="AS35" s="63">
        <v>1.74</v>
      </c>
      <c r="AT35" s="71">
        <f>AJ35*AS35%</f>
        <v>91270.655999999988</v>
      </c>
      <c r="AU35" s="63">
        <f>+AN35-AS35</f>
        <v>8.26</v>
      </c>
      <c r="AV35" s="71">
        <f>+AJ35*AU35%</f>
        <v>433273.34399999998</v>
      </c>
      <c r="AW35" s="63">
        <v>0</v>
      </c>
      <c r="AX35" s="66" t="s">
        <v>352</v>
      </c>
      <c r="AY35" s="68">
        <v>0</v>
      </c>
      <c r="AZ35" s="68">
        <v>0</v>
      </c>
      <c r="BA35" s="66" t="s">
        <v>436</v>
      </c>
      <c r="BB35" s="66" t="s">
        <v>500</v>
      </c>
      <c r="BC35" s="66" t="s">
        <v>441</v>
      </c>
      <c r="BD35" s="63"/>
      <c r="BE35" s="66" t="s">
        <v>612</v>
      </c>
      <c r="BF35" s="63"/>
      <c r="BG35" s="63"/>
      <c r="BH35" s="63"/>
      <c r="BI35" s="66" t="s">
        <v>699</v>
      </c>
      <c r="BJ35" s="66"/>
      <c r="BK35" s="66">
        <v>3117108770</v>
      </c>
      <c r="BL35" s="66" t="s">
        <v>500</v>
      </c>
      <c r="BM35" s="63"/>
      <c r="BN35" s="66" t="s">
        <v>846</v>
      </c>
      <c r="BO35" s="66">
        <v>12</v>
      </c>
      <c r="BP35" s="75">
        <v>45048</v>
      </c>
      <c r="BQ35" s="75">
        <v>45779</v>
      </c>
      <c r="BR35" s="66">
        <v>7</v>
      </c>
      <c r="BS35" s="75">
        <v>45779</v>
      </c>
      <c r="BT35" s="73">
        <v>45474</v>
      </c>
      <c r="BU35" s="63"/>
      <c r="BV35" s="63" t="s">
        <v>362</v>
      </c>
      <c r="BW35" s="63"/>
      <c r="BX35" s="66">
        <v>32715285</v>
      </c>
      <c r="BY35" s="66" t="s">
        <v>911</v>
      </c>
      <c r="BZ35" s="63"/>
      <c r="CA35" s="66" t="s">
        <v>500</v>
      </c>
      <c r="CB35" s="66" t="s">
        <v>441</v>
      </c>
      <c r="CC35" s="66">
        <v>3002977595</v>
      </c>
      <c r="CD35" s="63"/>
      <c r="CE35" s="66" t="s">
        <v>1076</v>
      </c>
      <c r="CF35" s="63"/>
      <c r="CG35" s="63"/>
      <c r="CH35" s="66"/>
      <c r="CI35" s="66"/>
      <c r="CJ35" s="63"/>
      <c r="CK35" s="66"/>
      <c r="CL35" s="66"/>
      <c r="CM35" s="63"/>
      <c r="CN35" s="66"/>
      <c r="CO35" s="66"/>
      <c r="CP35" s="63"/>
      <c r="CQ35" s="63"/>
      <c r="CR35" s="63"/>
      <c r="CS35" s="63"/>
      <c r="CT35" s="63"/>
      <c r="CU35" s="63"/>
      <c r="CV35" s="63"/>
      <c r="CW35" s="63"/>
      <c r="CX35" s="63"/>
      <c r="CY35" s="63"/>
      <c r="CZ35" s="63"/>
      <c r="DA35" s="63"/>
      <c r="DB35" s="63"/>
      <c r="DC35" s="63"/>
      <c r="DD35" s="63"/>
      <c r="DE35" s="63"/>
      <c r="DF35" s="63"/>
      <c r="DG35" s="63"/>
      <c r="DH35" s="63"/>
      <c r="DI35" s="63"/>
      <c r="DJ35" s="66" t="s">
        <v>362</v>
      </c>
      <c r="DK35" s="66">
        <v>16936451</v>
      </c>
      <c r="DL35" s="63"/>
      <c r="DM35" s="66" t="s">
        <v>1414</v>
      </c>
      <c r="DN35" s="74">
        <v>1</v>
      </c>
      <c r="DO35" s="66" t="s">
        <v>1415</v>
      </c>
      <c r="DP35" s="66" t="s">
        <v>1280</v>
      </c>
      <c r="DQ35" s="63"/>
      <c r="DR35" s="66">
        <v>3137013598</v>
      </c>
      <c r="DS35" s="66" t="s">
        <v>1416</v>
      </c>
      <c r="DT35" s="66" t="s">
        <v>1281</v>
      </c>
      <c r="DU35" s="66" t="s">
        <v>441</v>
      </c>
      <c r="DV35" s="63"/>
      <c r="DW35" s="66" t="s">
        <v>1732</v>
      </c>
      <c r="DX35" s="63"/>
      <c r="DY35" s="63"/>
      <c r="DZ35" s="66" t="s">
        <v>1666</v>
      </c>
      <c r="EA35" s="66" t="s">
        <v>1667</v>
      </c>
      <c r="EB35" s="66">
        <v>10272653714</v>
      </c>
      <c r="EC35" s="66">
        <v>10</v>
      </c>
      <c r="ED35" s="66"/>
      <c r="EE35" s="66"/>
      <c r="EF35" s="66"/>
      <c r="EG35" s="66"/>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c r="FQ35" s="63"/>
      <c r="FR35" s="63"/>
      <c r="FS35" s="63"/>
      <c r="FT35" s="63"/>
      <c r="FU35" s="63"/>
      <c r="FV35" s="63"/>
      <c r="FW35" s="63"/>
      <c r="FX35" s="63"/>
      <c r="FY35" s="63"/>
      <c r="FZ35" s="63"/>
      <c r="GA35" s="63"/>
      <c r="GB35" s="63"/>
      <c r="GC35" s="63"/>
      <c r="GD35" s="63"/>
      <c r="GE35" s="63"/>
      <c r="GF35" s="63"/>
      <c r="GG35" s="63"/>
      <c r="GH35" s="63"/>
      <c r="GI35" s="63"/>
      <c r="GJ35" s="63"/>
      <c r="GK35" s="63"/>
      <c r="GL35" s="63"/>
      <c r="GM35" s="63"/>
      <c r="GN35" s="63"/>
      <c r="GO35" s="63"/>
      <c r="GP35" s="63"/>
      <c r="GQ35" s="63"/>
      <c r="GR35" s="63"/>
      <c r="GS35" s="63"/>
      <c r="GT35" s="63"/>
      <c r="GU35" s="63"/>
      <c r="GV35" s="63"/>
      <c r="GW35" s="63"/>
      <c r="GX35" s="63"/>
      <c r="GY35" s="63"/>
      <c r="GZ35" s="63"/>
      <c r="HA35" s="63"/>
      <c r="HB35" s="63" t="s">
        <v>1878</v>
      </c>
      <c r="HC35" s="63" t="s">
        <v>1879</v>
      </c>
      <c r="HD35" s="63" t="s">
        <v>1880</v>
      </c>
      <c r="HE35" s="63" t="s">
        <v>1881</v>
      </c>
      <c r="HF35" s="63"/>
      <c r="HG35" s="63"/>
      <c r="HH35" s="63" t="s">
        <v>1882</v>
      </c>
      <c r="HI35" s="63" t="s">
        <v>1880</v>
      </c>
      <c r="HJ35" s="63">
        <v>901169161</v>
      </c>
      <c r="HK35" s="63" t="s">
        <v>1841</v>
      </c>
      <c r="HL35" s="78" t="s">
        <v>1842</v>
      </c>
      <c r="HM35" s="78" t="s">
        <v>1843</v>
      </c>
      <c r="HN35" s="63">
        <v>37991647997</v>
      </c>
      <c r="HO35" s="63"/>
      <c r="HP35" s="63" t="s">
        <v>2417</v>
      </c>
      <c r="HQ35" s="63"/>
      <c r="HR35" s="63"/>
      <c r="HS35" s="63"/>
      <c r="HT35" s="63"/>
      <c r="HU35" s="63"/>
      <c r="HV35" s="63"/>
      <c r="HW35" s="63"/>
      <c r="HX35" s="63"/>
      <c r="HY35" s="63"/>
      <c r="HZ35" s="63"/>
      <c r="IA35" s="63"/>
      <c r="IB35" s="63"/>
      <c r="IC35" s="63"/>
      <c r="ID35" s="63"/>
      <c r="IE35" s="63"/>
      <c r="IF35" s="63"/>
      <c r="IG35" s="63"/>
      <c r="IH35" s="63"/>
      <c r="II35" s="63"/>
      <c r="IJ35" s="63"/>
      <c r="IK35" s="63"/>
      <c r="IL35" s="63"/>
      <c r="IM35" s="63"/>
      <c r="IN35" s="63"/>
      <c r="IO35" s="63"/>
      <c r="IP35" s="63"/>
      <c r="IQ35" s="63"/>
      <c r="IR35" s="63"/>
      <c r="IS35" s="63"/>
      <c r="IT35" s="63"/>
      <c r="IU35" s="63"/>
      <c r="IV35" s="63"/>
      <c r="IW35" s="63"/>
      <c r="IX35" s="63"/>
      <c r="IY35" s="63"/>
      <c r="IZ35" s="86"/>
      <c r="JA35" s="63"/>
    </row>
    <row r="36" spans="1:263" s="65" customFormat="1" x14ac:dyDescent="0.25">
      <c r="A36" s="66">
        <v>451</v>
      </c>
      <c r="B36" s="66" t="s">
        <v>2939</v>
      </c>
      <c r="C36" s="64">
        <v>100677</v>
      </c>
      <c r="D36" s="64">
        <v>101981</v>
      </c>
      <c r="E36" s="64">
        <v>208957</v>
      </c>
      <c r="F36" s="64" t="s">
        <v>2431</v>
      </c>
      <c r="G36" s="63" t="s">
        <v>2424</v>
      </c>
      <c r="H36" s="63">
        <v>901114787</v>
      </c>
      <c r="I36" s="63" t="s">
        <v>2868</v>
      </c>
      <c r="J36" s="63">
        <v>0</v>
      </c>
      <c r="K36" s="63" t="s">
        <v>2876</v>
      </c>
      <c r="L36" s="63"/>
      <c r="M36" s="63"/>
      <c r="N36" s="63"/>
      <c r="O36" s="63"/>
      <c r="P36" s="63"/>
      <c r="Q36" s="66" t="s">
        <v>354</v>
      </c>
      <c r="R36" s="66">
        <v>20</v>
      </c>
      <c r="S36" s="63" t="s">
        <v>355</v>
      </c>
      <c r="T36" s="63">
        <v>10082247</v>
      </c>
      <c r="U36" s="66" t="s">
        <v>356</v>
      </c>
      <c r="V36" s="63" t="s">
        <v>2426</v>
      </c>
      <c r="W36" s="63" t="s">
        <v>2425</v>
      </c>
      <c r="X36" s="63" t="s">
        <v>361</v>
      </c>
      <c r="Y36" s="63"/>
      <c r="Z36" s="63"/>
      <c r="AA36" s="63"/>
      <c r="AB36" s="63" t="s">
        <v>362</v>
      </c>
      <c r="AC36" s="63" t="s">
        <v>1937</v>
      </c>
      <c r="AD36" s="66">
        <v>1037579567</v>
      </c>
      <c r="AE36" s="66" t="s">
        <v>418</v>
      </c>
      <c r="AF36" s="63" t="s">
        <v>419</v>
      </c>
      <c r="AG36" s="63" t="s">
        <v>2266</v>
      </c>
      <c r="AH36" s="70">
        <v>2210300</v>
      </c>
      <c r="AI36" s="66"/>
      <c r="AJ36" s="63"/>
      <c r="AK36" s="66"/>
      <c r="AL36" s="63"/>
      <c r="AM36" s="69">
        <f>+AH36</f>
        <v>2210300</v>
      </c>
      <c r="AN36" s="63" t="s">
        <v>428</v>
      </c>
      <c r="AO36" s="63" t="s">
        <v>429</v>
      </c>
      <c r="AP36" s="63" t="s">
        <v>2427</v>
      </c>
      <c r="AQ36" s="66">
        <v>10</v>
      </c>
      <c r="AR36" s="63"/>
      <c r="AS36" s="66">
        <v>221030</v>
      </c>
      <c r="AT36" s="63">
        <v>0</v>
      </c>
      <c r="AU36" s="71">
        <v>0</v>
      </c>
      <c r="AV36" s="63">
        <v>1.74</v>
      </c>
      <c r="AW36" s="71">
        <f>AM36*AV36%</f>
        <v>38459.219999999994</v>
      </c>
      <c r="AX36" s="63">
        <f>+AQ36-AV36</f>
        <v>8.26</v>
      </c>
      <c r="AY36" s="71">
        <f>+AM36*AX36%</f>
        <v>182570.77999999997</v>
      </c>
      <c r="AZ36" s="63">
        <v>0</v>
      </c>
      <c r="BA36" s="66" t="s">
        <v>2451</v>
      </c>
      <c r="BB36" s="68">
        <v>1000000</v>
      </c>
      <c r="BC36" s="68">
        <v>0</v>
      </c>
      <c r="BD36" s="66" t="s">
        <v>436</v>
      </c>
      <c r="BE36" s="66" t="s">
        <v>461</v>
      </c>
      <c r="BF36" s="66" t="s">
        <v>441</v>
      </c>
      <c r="BG36" s="72" t="s">
        <v>2682</v>
      </c>
      <c r="BH36" s="66" t="s">
        <v>640</v>
      </c>
      <c r="BI36" s="63"/>
      <c r="BJ36" s="63"/>
      <c r="BK36" s="63"/>
      <c r="BL36" s="66" t="s">
        <v>641</v>
      </c>
      <c r="BM36" s="66"/>
      <c r="BN36" s="66">
        <v>3002709389</v>
      </c>
      <c r="BO36" s="66" t="s">
        <v>461</v>
      </c>
      <c r="BP36" s="63" t="s">
        <v>2432</v>
      </c>
      <c r="BQ36" s="66" t="s">
        <v>846</v>
      </c>
      <c r="BR36" s="66">
        <v>12</v>
      </c>
      <c r="BS36" s="75">
        <v>44419</v>
      </c>
      <c r="BT36" s="75">
        <v>45514</v>
      </c>
      <c r="BU36" s="66" t="s">
        <v>2435</v>
      </c>
      <c r="BV36" s="75">
        <v>45514</v>
      </c>
      <c r="BW36" s="73">
        <v>45474</v>
      </c>
      <c r="BX36" s="73">
        <v>45484</v>
      </c>
      <c r="BY36" s="63" t="s">
        <v>362</v>
      </c>
      <c r="BZ36" s="63" t="s">
        <v>1937</v>
      </c>
      <c r="CA36" s="66">
        <v>1128417592</v>
      </c>
      <c r="CB36" s="66" t="s">
        <v>872</v>
      </c>
      <c r="CC36" s="72" t="s">
        <v>2685</v>
      </c>
      <c r="CD36" s="66" t="s">
        <v>1049</v>
      </c>
      <c r="CE36" s="66" t="s">
        <v>481</v>
      </c>
      <c r="CF36" s="66">
        <v>3006174138</v>
      </c>
      <c r="CG36" s="63"/>
      <c r="CH36" s="77" t="s">
        <v>2617</v>
      </c>
      <c r="CI36" s="63"/>
      <c r="CJ36" s="63"/>
      <c r="CK36" s="66"/>
      <c r="CL36" s="66"/>
      <c r="CM36" s="63"/>
      <c r="CN36" s="66"/>
      <c r="CO36" s="66"/>
      <c r="CP36" s="63"/>
      <c r="CQ36" s="66"/>
      <c r="CR36" s="66"/>
      <c r="CS36" s="63"/>
      <c r="CT36" s="63"/>
      <c r="CU36" s="63"/>
      <c r="CV36" s="63"/>
      <c r="CW36" s="63"/>
      <c r="CX36" s="63"/>
      <c r="CY36" s="63"/>
      <c r="CZ36" s="63"/>
      <c r="DA36" s="63"/>
      <c r="DB36" s="63"/>
      <c r="DC36" s="63"/>
      <c r="DD36" s="63"/>
      <c r="DE36" s="63"/>
      <c r="DF36" s="63"/>
      <c r="DG36" s="63"/>
      <c r="DH36" s="63"/>
      <c r="DI36" s="63"/>
      <c r="DJ36" s="63"/>
      <c r="DK36" s="63"/>
      <c r="DL36" s="63"/>
      <c r="DM36" s="66" t="s">
        <v>362</v>
      </c>
      <c r="DN36" s="66">
        <v>32512400</v>
      </c>
      <c r="DO36" s="63" t="s">
        <v>1937</v>
      </c>
      <c r="DP36" s="66" t="s">
        <v>1327</v>
      </c>
      <c r="DQ36" s="74">
        <v>1</v>
      </c>
      <c r="DR36" s="66" t="s">
        <v>1328</v>
      </c>
      <c r="DS36" s="66"/>
      <c r="DT36" s="66">
        <v>3013570285</v>
      </c>
      <c r="DU36" s="66">
        <v>3014735368</v>
      </c>
      <c r="DV36" s="66" t="s">
        <v>2846</v>
      </c>
      <c r="DW36" s="66" t="s">
        <v>1281</v>
      </c>
      <c r="DX36" s="66" t="s">
        <v>441</v>
      </c>
      <c r="DY36" s="72" t="s">
        <v>2682</v>
      </c>
      <c r="DZ36" s="66" t="s">
        <v>1688</v>
      </c>
      <c r="EA36" s="63">
        <v>32512400</v>
      </c>
      <c r="EB36" s="63" t="s">
        <v>1841</v>
      </c>
      <c r="EC36" s="66" t="s">
        <v>1666</v>
      </c>
      <c r="ED36" s="66" t="s">
        <v>1667</v>
      </c>
      <c r="EE36" s="66">
        <v>10052140710</v>
      </c>
      <c r="EF36" s="66">
        <v>20</v>
      </c>
      <c r="EG36" s="66" t="s">
        <v>2887</v>
      </c>
      <c r="EH36" s="66"/>
      <c r="EI36" s="66"/>
      <c r="EJ36" s="66"/>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t="s">
        <v>2436</v>
      </c>
      <c r="HT36" s="63" t="s">
        <v>2425</v>
      </c>
      <c r="HU36" s="63" t="s">
        <v>2437</v>
      </c>
      <c r="HV36" s="63" t="s">
        <v>2425</v>
      </c>
      <c r="HW36" s="63" t="s">
        <v>2425</v>
      </c>
      <c r="HX36" s="63" t="s">
        <v>2425</v>
      </c>
      <c r="HY36" s="63" t="s">
        <v>2438</v>
      </c>
      <c r="HZ36" s="63" t="s">
        <v>2425</v>
      </c>
      <c r="IA36" s="63" t="s">
        <v>2425</v>
      </c>
      <c r="IB36" s="63" t="s">
        <v>2425</v>
      </c>
      <c r="IC36" s="63" t="s">
        <v>2425</v>
      </c>
      <c r="ID36" s="63" t="s">
        <v>2437</v>
      </c>
      <c r="IE36" s="63" t="s">
        <v>2437</v>
      </c>
      <c r="IF36" s="63" t="s">
        <v>2437</v>
      </c>
      <c r="IG36" s="63" t="s">
        <v>2437</v>
      </c>
      <c r="IH36" s="63" t="s">
        <v>2425</v>
      </c>
      <c r="II36" s="63" t="s">
        <v>2425</v>
      </c>
      <c r="IJ36" s="63" t="s">
        <v>2437</v>
      </c>
      <c r="IK36" s="63" t="s">
        <v>2425</v>
      </c>
      <c r="IL36" s="63" t="s">
        <v>2425</v>
      </c>
      <c r="IM36" s="63" t="s">
        <v>2425</v>
      </c>
      <c r="IN36" s="63" t="s">
        <v>2425</v>
      </c>
      <c r="IO36" s="63" t="s">
        <v>2437</v>
      </c>
      <c r="IP36" s="63" t="s">
        <v>2437</v>
      </c>
      <c r="IQ36" s="63" t="s">
        <v>2437</v>
      </c>
      <c r="IR36" s="63" t="s">
        <v>2425</v>
      </c>
      <c r="IS36" s="63" t="s">
        <v>2425</v>
      </c>
      <c r="IT36" s="63" t="s">
        <v>2437</v>
      </c>
      <c r="IU36" s="63" t="s">
        <v>2425</v>
      </c>
      <c r="IV36" s="63" t="s">
        <v>2437</v>
      </c>
      <c r="IW36" s="63" t="s">
        <v>2425</v>
      </c>
      <c r="IX36" s="63" t="s">
        <v>2444</v>
      </c>
      <c r="IY36" s="63" t="s">
        <v>2437</v>
      </c>
      <c r="IZ36" s="86" t="s">
        <v>2445</v>
      </c>
      <c r="JA36" s="63"/>
    </row>
    <row r="37" spans="1:263" s="65" customFormat="1" x14ac:dyDescent="0.25">
      <c r="A37" s="66">
        <v>635</v>
      </c>
      <c r="B37" s="66" t="s">
        <v>2941</v>
      </c>
      <c r="C37" s="64">
        <v>100703</v>
      </c>
      <c r="D37" s="64">
        <v>102007</v>
      </c>
      <c r="E37" s="64">
        <v>208983</v>
      </c>
      <c r="F37" s="64" t="s">
        <v>2431</v>
      </c>
      <c r="G37" s="63" t="s">
        <v>2424</v>
      </c>
      <c r="H37" s="63">
        <v>901114787</v>
      </c>
      <c r="I37" s="63" t="s">
        <v>2868</v>
      </c>
      <c r="J37" s="63">
        <v>0</v>
      </c>
      <c r="K37" s="63">
        <v>0</v>
      </c>
      <c r="L37" s="63"/>
      <c r="M37" s="63"/>
      <c r="N37" s="63"/>
      <c r="O37" s="63"/>
      <c r="P37" s="63"/>
      <c r="Q37" s="66" t="s">
        <v>351</v>
      </c>
      <c r="R37" s="66">
        <v>15</v>
      </c>
      <c r="S37" s="63" t="s">
        <v>355</v>
      </c>
      <c r="T37" s="63">
        <v>10082267</v>
      </c>
      <c r="U37" s="66" t="s">
        <v>356</v>
      </c>
      <c r="V37" s="63" t="s">
        <v>2426</v>
      </c>
      <c r="W37" s="63" t="s">
        <v>2425</v>
      </c>
      <c r="X37" s="63" t="s">
        <v>361</v>
      </c>
      <c r="Y37" s="63"/>
      <c r="Z37" s="63"/>
      <c r="AA37" s="63"/>
      <c r="AB37" s="63" t="s">
        <v>362</v>
      </c>
      <c r="AC37" s="63" t="s">
        <v>1937</v>
      </c>
      <c r="AD37" s="66">
        <v>42888866</v>
      </c>
      <c r="AE37" s="66" t="s">
        <v>1946</v>
      </c>
      <c r="AF37" s="63" t="s">
        <v>1947</v>
      </c>
      <c r="AG37" s="63" t="s">
        <v>2240</v>
      </c>
      <c r="AH37" s="70">
        <v>1483410</v>
      </c>
      <c r="AI37" s="66"/>
      <c r="AJ37" s="63"/>
      <c r="AK37" s="66"/>
      <c r="AL37" s="63"/>
      <c r="AM37" s="69">
        <f>+AH37</f>
        <v>1483410</v>
      </c>
      <c r="AN37" s="63" t="s">
        <v>428</v>
      </c>
      <c r="AO37" s="63" t="s">
        <v>429</v>
      </c>
      <c r="AP37" s="63" t="s">
        <v>2427</v>
      </c>
      <c r="AQ37" s="66">
        <v>8</v>
      </c>
      <c r="AR37" s="63"/>
      <c r="AS37" s="66">
        <v>118673</v>
      </c>
      <c r="AT37" s="63">
        <v>0</v>
      </c>
      <c r="AU37" s="71">
        <v>0</v>
      </c>
      <c r="AV37" s="63">
        <v>1.74</v>
      </c>
      <c r="AW37" s="71">
        <f>AM37*AV37%</f>
        <v>25811.333999999999</v>
      </c>
      <c r="AX37" s="63">
        <f>+AQ37-AV37</f>
        <v>6.26</v>
      </c>
      <c r="AY37" s="71">
        <f>+AM37*AX37%</f>
        <v>92861.466</v>
      </c>
      <c r="AZ37" s="63">
        <v>0</v>
      </c>
      <c r="BA37" s="66" t="s">
        <v>2451</v>
      </c>
      <c r="BB37" s="68">
        <v>1000000</v>
      </c>
      <c r="BC37" s="68">
        <v>0</v>
      </c>
      <c r="BD37" s="66" t="s">
        <v>436</v>
      </c>
      <c r="BE37" s="66" t="s">
        <v>2674</v>
      </c>
      <c r="BF37" s="66" t="s">
        <v>441</v>
      </c>
      <c r="BG37" s="72" t="s">
        <v>2682</v>
      </c>
      <c r="BH37" s="66" t="s">
        <v>668</v>
      </c>
      <c r="BI37" s="63"/>
      <c r="BJ37" s="63"/>
      <c r="BK37" s="63"/>
      <c r="BL37" s="66" t="s">
        <v>669</v>
      </c>
      <c r="BM37" s="66"/>
      <c r="BN37" s="66">
        <v>3044482444</v>
      </c>
      <c r="BO37" s="66" t="s">
        <v>2674</v>
      </c>
      <c r="BP37" s="63" t="s">
        <v>2432</v>
      </c>
      <c r="BQ37" s="66" t="s">
        <v>846</v>
      </c>
      <c r="BR37" s="66">
        <v>12</v>
      </c>
      <c r="BS37" s="75">
        <v>44702</v>
      </c>
      <c r="BT37" s="75">
        <v>45797</v>
      </c>
      <c r="BU37" s="66" t="s">
        <v>2435</v>
      </c>
      <c r="BV37" s="75">
        <v>45797</v>
      </c>
      <c r="BW37" s="73">
        <v>45474</v>
      </c>
      <c r="BX37" s="73">
        <v>45494</v>
      </c>
      <c r="BY37" s="63" t="s">
        <v>362</v>
      </c>
      <c r="BZ37" s="63" t="s">
        <v>1937</v>
      </c>
      <c r="CA37" s="66">
        <v>70558282</v>
      </c>
      <c r="CB37" s="66" t="s">
        <v>890</v>
      </c>
      <c r="CC37" s="72" t="s">
        <v>2682</v>
      </c>
      <c r="CD37" s="66" t="s">
        <v>1065</v>
      </c>
      <c r="CE37" s="66" t="s">
        <v>441</v>
      </c>
      <c r="CF37" s="66">
        <v>3015518067</v>
      </c>
      <c r="CG37" s="63"/>
      <c r="CH37" s="77" t="s">
        <v>2675</v>
      </c>
      <c r="CI37" s="66" t="s">
        <v>362</v>
      </c>
      <c r="CJ37" s="63" t="s">
        <v>2665</v>
      </c>
      <c r="CK37" s="66">
        <v>1193037452</v>
      </c>
      <c r="CL37" s="66" t="s">
        <v>1198</v>
      </c>
      <c r="CM37" s="72" t="s">
        <v>2682</v>
      </c>
      <c r="CN37" s="66" t="s">
        <v>1065</v>
      </c>
      <c r="CO37" s="66" t="s">
        <v>441</v>
      </c>
      <c r="CP37" s="63"/>
      <c r="CQ37" s="66">
        <v>3044482444</v>
      </c>
      <c r="CR37" s="66"/>
      <c r="CS37" s="63"/>
      <c r="CT37" s="63"/>
      <c r="CU37" s="63"/>
      <c r="CV37" s="63"/>
      <c r="CW37" s="63"/>
      <c r="CX37" s="63"/>
      <c r="CY37" s="63"/>
      <c r="CZ37" s="63"/>
      <c r="DA37" s="63"/>
      <c r="DB37" s="63"/>
      <c r="DC37" s="63"/>
      <c r="DD37" s="63"/>
      <c r="DE37" s="63"/>
      <c r="DF37" s="63"/>
      <c r="DG37" s="63"/>
      <c r="DH37" s="63"/>
      <c r="DI37" s="63"/>
      <c r="DJ37" s="63"/>
      <c r="DK37" s="63"/>
      <c r="DL37" s="63"/>
      <c r="DM37" s="66" t="s">
        <v>362</v>
      </c>
      <c r="DN37" s="66">
        <v>1037575010</v>
      </c>
      <c r="DO37" s="63" t="s">
        <v>1937</v>
      </c>
      <c r="DP37" s="66" t="s">
        <v>1368</v>
      </c>
      <c r="DQ37" s="74">
        <v>1</v>
      </c>
      <c r="DR37" s="66" t="s">
        <v>1369</v>
      </c>
      <c r="DS37" s="66"/>
      <c r="DT37" s="66">
        <v>3017161987</v>
      </c>
      <c r="DU37" s="66"/>
      <c r="DV37" s="66" t="s">
        <v>2749</v>
      </c>
      <c r="DW37" s="66" t="s">
        <v>1281</v>
      </c>
      <c r="DX37" s="66" t="s">
        <v>441</v>
      </c>
      <c r="DY37" s="72" t="s">
        <v>2682</v>
      </c>
      <c r="DZ37" s="66" t="s">
        <v>1706</v>
      </c>
      <c r="EA37" s="63">
        <v>1037575010</v>
      </c>
      <c r="EB37" s="63" t="s">
        <v>1841</v>
      </c>
      <c r="EC37" s="66" t="s">
        <v>1685</v>
      </c>
      <c r="ED37" s="66" t="s">
        <v>1667</v>
      </c>
      <c r="EE37" s="80">
        <v>550488406760048</v>
      </c>
      <c r="EF37" s="66">
        <v>10</v>
      </c>
      <c r="EG37" s="66" t="s">
        <v>2888</v>
      </c>
      <c r="EH37" s="66"/>
      <c r="EI37" s="66"/>
      <c r="EJ37" s="66"/>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c r="FQ37" s="63"/>
      <c r="FR37" s="63"/>
      <c r="FS37" s="63"/>
      <c r="FT37" s="63"/>
      <c r="FU37" s="63"/>
      <c r="FV37" s="63"/>
      <c r="FW37" s="63"/>
      <c r="FX37" s="63"/>
      <c r="FY37" s="63"/>
      <c r="FZ37" s="63"/>
      <c r="GA37" s="63"/>
      <c r="GB37" s="63"/>
      <c r="GC37" s="63"/>
      <c r="GD37" s="63"/>
      <c r="GE37" s="63"/>
      <c r="GF37" s="63"/>
      <c r="GG37" s="63"/>
      <c r="GH37" s="63"/>
      <c r="GI37" s="63"/>
      <c r="GJ37" s="63"/>
      <c r="GK37" s="63"/>
      <c r="GL37" s="63"/>
      <c r="GM37" s="63"/>
      <c r="GN37" s="63"/>
      <c r="GO37" s="63"/>
      <c r="GP37" s="63"/>
      <c r="GQ37" s="63"/>
      <c r="GR37" s="63"/>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t="s">
        <v>2436</v>
      </c>
      <c r="HT37" s="63" t="s">
        <v>2425</v>
      </c>
      <c r="HU37" s="63" t="s">
        <v>2437</v>
      </c>
      <c r="HV37" s="63" t="s">
        <v>2425</v>
      </c>
      <c r="HW37" s="63" t="s">
        <v>2425</v>
      </c>
      <c r="HX37" s="63" t="s">
        <v>2425</v>
      </c>
      <c r="HY37" s="63" t="s">
        <v>2438</v>
      </c>
      <c r="HZ37" s="63" t="s">
        <v>2425</v>
      </c>
      <c r="IA37" s="63" t="s">
        <v>2425</v>
      </c>
      <c r="IB37" s="63" t="s">
        <v>2425</v>
      </c>
      <c r="IC37" s="63" t="s">
        <v>2425</v>
      </c>
      <c r="ID37" s="63" t="s">
        <v>2437</v>
      </c>
      <c r="IE37" s="63" t="s">
        <v>2437</v>
      </c>
      <c r="IF37" s="63" t="s">
        <v>2437</v>
      </c>
      <c r="IG37" s="63" t="s">
        <v>2437</v>
      </c>
      <c r="IH37" s="63" t="s">
        <v>2425</v>
      </c>
      <c r="II37" s="63" t="s">
        <v>2425</v>
      </c>
      <c r="IJ37" s="63" t="s">
        <v>2437</v>
      </c>
      <c r="IK37" s="63" t="s">
        <v>2425</v>
      </c>
      <c r="IL37" s="63" t="s">
        <v>2425</v>
      </c>
      <c r="IM37" s="63" t="s">
        <v>2425</v>
      </c>
      <c r="IN37" s="63" t="s">
        <v>2425</v>
      </c>
      <c r="IO37" s="63" t="s">
        <v>2425</v>
      </c>
      <c r="IP37" s="63" t="s">
        <v>2437</v>
      </c>
      <c r="IQ37" s="63" t="s">
        <v>2437</v>
      </c>
      <c r="IR37" s="63" t="s">
        <v>2425</v>
      </c>
      <c r="IS37" s="63" t="s">
        <v>2425</v>
      </c>
      <c r="IT37" s="63" t="s">
        <v>2437</v>
      </c>
      <c r="IU37" s="63" t="s">
        <v>2425</v>
      </c>
      <c r="IV37" s="63" t="s">
        <v>2437</v>
      </c>
      <c r="IW37" s="63" t="s">
        <v>2425</v>
      </c>
      <c r="IX37" s="63" t="s">
        <v>2444</v>
      </c>
      <c r="IY37" s="63" t="s">
        <v>2437</v>
      </c>
      <c r="IZ37" s="86" t="s">
        <v>2445</v>
      </c>
      <c r="JA37" s="63"/>
    </row>
    <row r="38" spans="1:263" s="65" customFormat="1" x14ac:dyDescent="0.25">
      <c r="A38" s="63">
        <v>575</v>
      </c>
      <c r="B38" s="63" t="s">
        <v>2572</v>
      </c>
      <c r="C38" s="63"/>
      <c r="D38" s="63"/>
      <c r="E38" s="64" t="s">
        <v>2431</v>
      </c>
      <c r="F38" s="63" t="s">
        <v>2424</v>
      </c>
      <c r="G38" s="63">
        <v>901114787</v>
      </c>
      <c r="H38" s="63"/>
      <c r="I38" s="63"/>
      <c r="J38" s="63"/>
      <c r="K38" s="63"/>
      <c r="L38" s="63"/>
      <c r="M38" s="63"/>
      <c r="N38" s="63" t="s">
        <v>352</v>
      </c>
      <c r="O38" s="66">
        <v>20</v>
      </c>
      <c r="P38" s="63" t="s">
        <v>355</v>
      </c>
      <c r="Q38" s="63"/>
      <c r="R38" s="63" t="s">
        <v>356</v>
      </c>
      <c r="S38" s="63" t="s">
        <v>2426</v>
      </c>
      <c r="T38" s="63" t="s">
        <v>2425</v>
      </c>
      <c r="U38" s="63" t="s">
        <v>361</v>
      </c>
      <c r="V38" s="63"/>
      <c r="W38" s="63"/>
      <c r="X38" s="63"/>
      <c r="Y38" s="63" t="s">
        <v>363</v>
      </c>
      <c r="Z38" s="63" t="s">
        <v>1937</v>
      </c>
      <c r="AA38" s="63">
        <v>901555123</v>
      </c>
      <c r="AB38" s="63" t="s">
        <v>380</v>
      </c>
      <c r="AC38" s="63"/>
      <c r="AD38" s="63" t="s">
        <v>2375</v>
      </c>
      <c r="AE38" s="63">
        <v>2850000</v>
      </c>
      <c r="AF38" s="63"/>
      <c r="AG38" s="63"/>
      <c r="AH38" s="63"/>
      <c r="AI38" s="63"/>
      <c r="AJ38" s="63">
        <v>2850000</v>
      </c>
      <c r="AK38" s="63" t="s">
        <v>428</v>
      </c>
      <c r="AL38" s="63" t="s">
        <v>429</v>
      </c>
      <c r="AM38" s="63" t="s">
        <v>2427</v>
      </c>
      <c r="AN38" s="63">
        <v>10</v>
      </c>
      <c r="AO38" s="63"/>
      <c r="AP38" s="63">
        <v>285000</v>
      </c>
      <c r="AQ38" s="63"/>
      <c r="AR38" s="63">
        <f>AJ38*AN38%</f>
        <v>285000</v>
      </c>
      <c r="AS38" s="63">
        <v>1.74</v>
      </c>
      <c r="AT38" s="71">
        <f>AJ38*AS38%</f>
        <v>49590</v>
      </c>
      <c r="AU38" s="63">
        <f>+AN38-AS38</f>
        <v>8.26</v>
      </c>
      <c r="AV38" s="71">
        <f>+AJ38*AU38%</f>
        <v>235409.99999999997</v>
      </c>
      <c r="AW38" s="63">
        <v>0</v>
      </c>
      <c r="AX38" s="66" t="s">
        <v>2451</v>
      </c>
      <c r="AY38" s="68">
        <v>1000000</v>
      </c>
      <c r="AZ38" s="68">
        <v>0</v>
      </c>
      <c r="BA38" s="63" t="s">
        <v>436</v>
      </c>
      <c r="BB38" s="63" t="s">
        <v>579</v>
      </c>
      <c r="BC38" s="63" t="s">
        <v>441</v>
      </c>
      <c r="BD38" s="63"/>
      <c r="BE38" s="63" t="s">
        <v>609</v>
      </c>
      <c r="BF38" s="63"/>
      <c r="BG38" s="63"/>
      <c r="BH38" s="63"/>
      <c r="BI38" s="63" t="s">
        <v>818</v>
      </c>
      <c r="BJ38" s="63"/>
      <c r="BK38" s="63">
        <v>3219953040</v>
      </c>
      <c r="BL38" s="63" t="s">
        <v>579</v>
      </c>
      <c r="BM38" s="63" t="s">
        <v>2432</v>
      </c>
      <c r="BN38" s="66" t="s">
        <v>847</v>
      </c>
      <c r="BO38" s="63">
        <v>12</v>
      </c>
      <c r="BP38" s="73">
        <v>44627</v>
      </c>
      <c r="BQ38" s="73">
        <v>45722</v>
      </c>
      <c r="BR38" s="63" t="s">
        <v>2435</v>
      </c>
      <c r="BS38" s="73">
        <v>45722</v>
      </c>
      <c r="BT38" s="73">
        <v>45474</v>
      </c>
      <c r="BU38" s="73">
        <v>45480</v>
      </c>
      <c r="BV38" s="63" t="s">
        <v>362</v>
      </c>
      <c r="BW38" s="63" t="s">
        <v>1937</v>
      </c>
      <c r="BX38" s="63">
        <v>71265410</v>
      </c>
      <c r="BY38" s="63" t="s">
        <v>2455</v>
      </c>
      <c r="BZ38" s="63"/>
      <c r="CA38" s="63" t="s">
        <v>1167</v>
      </c>
      <c r="CB38" s="63" t="s">
        <v>441</v>
      </c>
      <c r="CC38" s="63">
        <v>3206184717</v>
      </c>
      <c r="CD38" s="63"/>
      <c r="CE38" s="77" t="s">
        <v>2456</v>
      </c>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6" t="s">
        <v>362</v>
      </c>
      <c r="DK38" s="63">
        <v>70515064</v>
      </c>
      <c r="DL38" s="63" t="s">
        <v>1937</v>
      </c>
      <c r="DM38" s="63" t="s">
        <v>1607</v>
      </c>
      <c r="DN38" s="74">
        <v>1</v>
      </c>
      <c r="DO38" s="63" t="s">
        <v>1608</v>
      </c>
      <c r="DP38" s="63" t="s">
        <v>1288</v>
      </c>
      <c r="DQ38" s="63">
        <v>13395328249</v>
      </c>
      <c r="DR38" s="63"/>
      <c r="DS38" s="63" t="s">
        <v>1609</v>
      </c>
      <c r="DT38" s="63" t="s">
        <v>1281</v>
      </c>
      <c r="DU38" s="63" t="s">
        <v>446</v>
      </c>
      <c r="DV38" s="63"/>
      <c r="DW38" s="63" t="s">
        <v>1809</v>
      </c>
      <c r="DX38" s="63">
        <v>70515064</v>
      </c>
      <c r="DY38" s="63" t="s">
        <v>1841</v>
      </c>
      <c r="DZ38" s="63" t="s">
        <v>1666</v>
      </c>
      <c r="EA38" s="63" t="s">
        <v>1667</v>
      </c>
      <c r="EB38" s="63">
        <v>29235684495</v>
      </c>
      <c r="EC38" s="63">
        <v>17</v>
      </c>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c r="FQ38" s="63"/>
      <c r="FR38" s="63"/>
      <c r="FS38" s="63"/>
      <c r="FT38" s="63"/>
      <c r="FU38" s="63"/>
      <c r="FV38" s="63"/>
      <c r="FW38" s="63"/>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t="s">
        <v>2436</v>
      </c>
      <c r="HQ38" s="63" t="s">
        <v>2425</v>
      </c>
      <c r="HR38" s="63" t="s">
        <v>2437</v>
      </c>
      <c r="HS38" s="63" t="s">
        <v>2425</v>
      </c>
      <c r="HT38" s="63" t="s">
        <v>2425</v>
      </c>
      <c r="HU38" s="63" t="s">
        <v>2425</v>
      </c>
      <c r="HV38" s="63" t="s">
        <v>2438</v>
      </c>
      <c r="HW38" s="63" t="s">
        <v>2425</v>
      </c>
      <c r="HX38" s="63" t="s">
        <v>2425</v>
      </c>
      <c r="HY38" s="63" t="s">
        <v>2425</v>
      </c>
      <c r="HZ38" s="63" t="s">
        <v>2425</v>
      </c>
      <c r="IA38" s="63" t="s">
        <v>2437</v>
      </c>
      <c r="IB38" s="63" t="s">
        <v>2437</v>
      </c>
      <c r="IC38" s="63" t="s">
        <v>2437</v>
      </c>
      <c r="ID38" s="63" t="s">
        <v>2437</v>
      </c>
      <c r="IE38" s="63" t="s">
        <v>2425</v>
      </c>
      <c r="IF38" s="63" t="s">
        <v>2425</v>
      </c>
      <c r="IG38" s="63" t="s">
        <v>2437</v>
      </c>
      <c r="IH38" s="63" t="s">
        <v>2425</v>
      </c>
      <c r="II38" s="63" t="s">
        <v>2425</v>
      </c>
      <c r="IJ38" s="63" t="s">
        <v>2425</v>
      </c>
      <c r="IK38" s="63" t="s">
        <v>2425</v>
      </c>
      <c r="IL38" s="63" t="s">
        <v>2437</v>
      </c>
      <c r="IM38" s="63" t="s">
        <v>2437</v>
      </c>
      <c r="IN38" s="63" t="s">
        <v>2437</v>
      </c>
      <c r="IO38" s="63" t="s">
        <v>2425</v>
      </c>
      <c r="IP38" s="63" t="s">
        <v>2425</v>
      </c>
      <c r="IQ38" s="63" t="s">
        <v>2437</v>
      </c>
      <c r="IR38" s="63" t="s">
        <v>2425</v>
      </c>
      <c r="IS38" s="63" t="s">
        <v>2437</v>
      </c>
      <c r="IT38" s="63" t="s">
        <v>2425</v>
      </c>
      <c r="IU38" s="63" t="s">
        <v>2444</v>
      </c>
      <c r="IV38" s="63" t="s">
        <v>2437</v>
      </c>
      <c r="IW38" s="63" t="s">
        <v>2445</v>
      </c>
      <c r="IX38" s="63" t="s">
        <v>2454</v>
      </c>
      <c r="IY38" s="63"/>
      <c r="IZ38" s="86"/>
      <c r="JA38" s="63"/>
    </row>
    <row r="39" spans="1:263" s="65" customFormat="1" x14ac:dyDescent="0.25">
      <c r="A39" s="66">
        <v>839</v>
      </c>
      <c r="B39" s="64" t="s">
        <v>2945</v>
      </c>
      <c r="C39" s="64">
        <v>102048</v>
      </c>
      <c r="D39" s="63" t="s">
        <v>2424</v>
      </c>
      <c r="E39" s="63">
        <v>901114787</v>
      </c>
      <c r="F39" s="63" t="s">
        <v>2868</v>
      </c>
      <c r="G39" s="63">
        <v>0</v>
      </c>
      <c r="H39" s="63"/>
      <c r="I39" s="63" t="s">
        <v>2425</v>
      </c>
      <c r="J39" s="63" t="s">
        <v>2566</v>
      </c>
      <c r="K39" s="63" t="s">
        <v>2926</v>
      </c>
      <c r="L39" s="63" t="s">
        <v>2445</v>
      </c>
      <c r="M39" s="63"/>
      <c r="N39" s="66" t="s">
        <v>352</v>
      </c>
      <c r="O39" s="66">
        <v>20</v>
      </c>
      <c r="P39" s="63" t="s">
        <v>355</v>
      </c>
      <c r="Q39" s="63">
        <v>10082289</v>
      </c>
      <c r="R39" s="66" t="s">
        <v>356</v>
      </c>
      <c r="S39" s="63" t="s">
        <v>2425</v>
      </c>
      <c r="T39" s="63" t="s">
        <v>2425</v>
      </c>
      <c r="U39" s="63" t="s">
        <v>361</v>
      </c>
      <c r="V39" s="63"/>
      <c r="W39" s="63"/>
      <c r="X39" s="63"/>
      <c r="Y39" s="63" t="s">
        <v>362</v>
      </c>
      <c r="Z39" s="63" t="s">
        <v>1937</v>
      </c>
      <c r="AA39" s="66">
        <v>1233342863</v>
      </c>
      <c r="AB39" s="66" t="s">
        <v>2101</v>
      </c>
      <c r="AC39" s="63" t="s">
        <v>2102</v>
      </c>
      <c r="AD39" s="63" t="s">
        <v>2338</v>
      </c>
      <c r="AE39" s="70">
        <v>1639200</v>
      </c>
      <c r="AF39" s="66"/>
      <c r="AG39" s="63"/>
      <c r="AH39" s="66"/>
      <c r="AI39" s="63"/>
      <c r="AJ39" s="69">
        <f>+AE39</f>
        <v>1639200</v>
      </c>
      <c r="AK39" s="63" t="s">
        <v>428</v>
      </c>
      <c r="AL39" s="63" t="s">
        <v>429</v>
      </c>
      <c r="AM39" s="63" t="s">
        <v>2427</v>
      </c>
      <c r="AN39" s="66">
        <v>8</v>
      </c>
      <c r="AO39" s="63"/>
      <c r="AP39" s="66">
        <f>+AJ39*AN39%</f>
        <v>131136</v>
      </c>
      <c r="AQ39" s="63">
        <v>0</v>
      </c>
      <c r="AR39" s="71">
        <v>0</v>
      </c>
      <c r="AS39" s="63">
        <v>1.74</v>
      </c>
      <c r="AT39" s="71">
        <f>AJ39*AS39%</f>
        <v>28522.079999999998</v>
      </c>
      <c r="AU39" s="63">
        <f>+AN39-AS39</f>
        <v>6.26</v>
      </c>
      <c r="AV39" s="71">
        <f>+AJ39*AU39%</f>
        <v>102613.92</v>
      </c>
      <c r="AW39" s="63">
        <v>0</v>
      </c>
      <c r="AX39" s="66" t="s">
        <v>2451</v>
      </c>
      <c r="AY39" s="68">
        <v>1000000</v>
      </c>
      <c r="AZ39" s="68">
        <v>0</v>
      </c>
      <c r="BA39" s="66" t="s">
        <v>436</v>
      </c>
      <c r="BB39" s="66" t="s">
        <v>497</v>
      </c>
      <c r="BC39" s="66" t="s">
        <v>446</v>
      </c>
      <c r="BD39" s="72" t="s">
        <v>2683</v>
      </c>
      <c r="BE39" s="66" t="s">
        <v>446</v>
      </c>
      <c r="BF39" s="63"/>
      <c r="BG39" s="63"/>
      <c r="BH39" s="63"/>
      <c r="BI39" s="66" t="s">
        <v>696</v>
      </c>
      <c r="BJ39" s="66"/>
      <c r="BK39" s="66">
        <v>3012630583</v>
      </c>
      <c r="BL39" s="66" t="s">
        <v>497</v>
      </c>
      <c r="BM39" s="63" t="s">
        <v>2433</v>
      </c>
      <c r="BN39" s="66" t="s">
        <v>846</v>
      </c>
      <c r="BO39" s="66">
        <v>12</v>
      </c>
      <c r="BP39" s="75">
        <v>45044</v>
      </c>
      <c r="BQ39" s="75">
        <v>45774</v>
      </c>
      <c r="BR39" s="66" t="s">
        <v>2435</v>
      </c>
      <c r="BS39" s="75">
        <v>45775</v>
      </c>
      <c r="BT39" s="73">
        <v>45474</v>
      </c>
      <c r="BU39" s="73">
        <v>45501</v>
      </c>
      <c r="BV39" s="63" t="s">
        <v>362</v>
      </c>
      <c r="BW39" s="63" t="s">
        <v>1937</v>
      </c>
      <c r="BX39" s="66">
        <v>1233341667</v>
      </c>
      <c r="BY39" s="66" t="s">
        <v>909</v>
      </c>
      <c r="BZ39" s="72" t="s">
        <v>2683</v>
      </c>
      <c r="CA39" s="66" t="s">
        <v>2467</v>
      </c>
      <c r="CB39" s="66" t="s">
        <v>446</v>
      </c>
      <c r="CC39" s="66">
        <v>3058518386</v>
      </c>
      <c r="CD39" s="63"/>
      <c r="CE39" s="77" t="s">
        <v>2721</v>
      </c>
      <c r="CF39" s="66" t="s">
        <v>362</v>
      </c>
      <c r="CG39" s="63" t="s">
        <v>1937</v>
      </c>
      <c r="CH39" s="66">
        <v>78693380</v>
      </c>
      <c r="CI39" s="66" t="s">
        <v>1200</v>
      </c>
      <c r="CJ39" s="72" t="s">
        <v>2683</v>
      </c>
      <c r="CK39" s="66" t="s">
        <v>2468</v>
      </c>
      <c r="CL39" s="66" t="s">
        <v>446</v>
      </c>
      <c r="CM39" s="66">
        <v>3145341206</v>
      </c>
      <c r="CN39" s="63"/>
      <c r="CO39" s="66" t="s">
        <v>1243</v>
      </c>
      <c r="CP39" s="63"/>
      <c r="CQ39" s="63"/>
      <c r="CR39" s="63"/>
      <c r="CS39" s="63"/>
      <c r="CT39" s="63"/>
      <c r="CU39" s="63"/>
      <c r="CV39" s="63"/>
      <c r="CW39" s="63"/>
      <c r="CX39" s="63"/>
      <c r="CY39" s="63"/>
      <c r="CZ39" s="63"/>
      <c r="DA39" s="63"/>
      <c r="DB39" s="63"/>
      <c r="DC39" s="63"/>
      <c r="DD39" s="63"/>
      <c r="DE39" s="63"/>
      <c r="DF39" s="63"/>
      <c r="DG39" s="63"/>
      <c r="DH39" s="63"/>
      <c r="DI39" s="63"/>
      <c r="DJ39" s="66" t="s">
        <v>362</v>
      </c>
      <c r="DK39" s="66">
        <v>43039858</v>
      </c>
      <c r="DL39" s="63" t="s">
        <v>1937</v>
      </c>
      <c r="DM39" s="66" t="s">
        <v>1409</v>
      </c>
      <c r="DN39" s="74">
        <v>1</v>
      </c>
      <c r="DO39" s="66" t="s">
        <v>2469</v>
      </c>
      <c r="DP39" s="66"/>
      <c r="DQ39" s="66">
        <v>3006461117</v>
      </c>
      <c r="DR39" s="66"/>
      <c r="DS39" s="66" t="s">
        <v>2751</v>
      </c>
      <c r="DT39" s="66" t="s">
        <v>1281</v>
      </c>
      <c r="DU39" s="66" t="s">
        <v>481</v>
      </c>
      <c r="DV39" s="72" t="s">
        <v>2685</v>
      </c>
      <c r="DW39" s="66" t="s">
        <v>1409</v>
      </c>
      <c r="DX39" s="63">
        <v>43039858</v>
      </c>
      <c r="DY39" s="63" t="s">
        <v>1841</v>
      </c>
      <c r="DZ39" s="66" t="s">
        <v>1666</v>
      </c>
      <c r="EA39" s="66" t="s">
        <v>1667</v>
      </c>
      <c r="EB39" s="63">
        <v>27598569261</v>
      </c>
      <c r="EC39" s="66">
        <v>5</v>
      </c>
      <c r="ED39" s="66" t="s">
        <v>2889</v>
      </c>
      <c r="EE39" s="66"/>
      <c r="EF39" s="66"/>
      <c r="EG39" s="66"/>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t="s">
        <v>2436</v>
      </c>
      <c r="HQ39" s="63" t="s">
        <v>2425</v>
      </c>
      <c r="HR39" s="63" t="s">
        <v>2437</v>
      </c>
      <c r="HS39" s="63" t="s">
        <v>2425</v>
      </c>
      <c r="HT39" s="63" t="s">
        <v>2425</v>
      </c>
      <c r="HU39" s="63" t="s">
        <v>2425</v>
      </c>
      <c r="HV39" s="63" t="s">
        <v>2438</v>
      </c>
      <c r="HW39" s="63" t="s">
        <v>2425</v>
      </c>
      <c r="HX39" s="63" t="s">
        <v>2425</v>
      </c>
      <c r="HY39" s="63" t="s">
        <v>2425</v>
      </c>
      <c r="HZ39" s="63" t="s">
        <v>2425</v>
      </c>
      <c r="IA39" s="63" t="s">
        <v>2437</v>
      </c>
      <c r="IB39" s="63" t="s">
        <v>2437</v>
      </c>
      <c r="IC39" s="63" t="s">
        <v>2437</v>
      </c>
      <c r="ID39" s="63" t="s">
        <v>2437</v>
      </c>
      <c r="IE39" s="63" t="s">
        <v>2425</v>
      </c>
      <c r="IF39" s="63" t="s">
        <v>2425</v>
      </c>
      <c r="IG39" s="63" t="s">
        <v>2437</v>
      </c>
      <c r="IH39" s="63" t="s">
        <v>2425</v>
      </c>
      <c r="II39" s="63" t="s">
        <v>2425</v>
      </c>
      <c r="IJ39" s="63" t="s">
        <v>2425</v>
      </c>
      <c r="IK39" s="63" t="s">
        <v>2425</v>
      </c>
      <c r="IL39" s="63" t="s">
        <v>2425</v>
      </c>
      <c r="IM39" s="63" t="s">
        <v>2437</v>
      </c>
      <c r="IN39" s="63" t="s">
        <v>2437</v>
      </c>
      <c r="IO39" s="63" t="s">
        <v>2425</v>
      </c>
      <c r="IP39" s="63" t="s">
        <v>2425</v>
      </c>
      <c r="IQ39" s="63" t="s">
        <v>2437</v>
      </c>
      <c r="IR39" s="63" t="s">
        <v>2425</v>
      </c>
      <c r="IS39" s="63" t="s">
        <v>2425</v>
      </c>
      <c r="IT39" s="63" t="s">
        <v>2425</v>
      </c>
      <c r="IU39" s="63" t="s">
        <v>2444</v>
      </c>
      <c r="IV39" s="63" t="s">
        <v>2437</v>
      </c>
      <c r="IW39" s="63" t="s">
        <v>2445</v>
      </c>
      <c r="IX39" s="63"/>
      <c r="IY39" s="63"/>
      <c r="IZ39" s="86"/>
      <c r="JA39" s="63"/>
    </row>
    <row r="40" spans="1:263" s="65" customFormat="1" x14ac:dyDescent="0.25">
      <c r="A40" s="66">
        <v>852</v>
      </c>
      <c r="B40" s="63" t="s">
        <v>2421</v>
      </c>
      <c r="C40" s="63"/>
      <c r="D40" s="63"/>
      <c r="E40" s="63"/>
      <c r="F40" s="63"/>
      <c r="G40" s="63"/>
      <c r="H40" s="63"/>
      <c r="I40" s="63"/>
      <c r="J40" s="63"/>
      <c r="K40" s="63"/>
      <c r="L40" s="63"/>
      <c r="M40" s="63"/>
      <c r="N40" s="66" t="s">
        <v>352</v>
      </c>
      <c r="O40" s="66">
        <v>20</v>
      </c>
      <c r="P40" s="63" t="s">
        <v>355</v>
      </c>
      <c r="Q40" s="63"/>
      <c r="R40" s="66" t="s">
        <v>356</v>
      </c>
      <c r="S40" s="63"/>
      <c r="T40" s="63"/>
      <c r="U40" s="63" t="s">
        <v>361</v>
      </c>
      <c r="V40" s="63"/>
      <c r="W40" s="63"/>
      <c r="X40" s="63"/>
      <c r="Y40" s="63" t="s">
        <v>362</v>
      </c>
      <c r="Z40" s="63" t="s">
        <v>1937</v>
      </c>
      <c r="AA40" s="66">
        <v>9527059</v>
      </c>
      <c r="AB40" s="66" t="s">
        <v>2110</v>
      </c>
      <c r="AC40" s="63" t="s">
        <v>1972</v>
      </c>
      <c r="AD40" s="63" t="s">
        <v>2343</v>
      </c>
      <c r="AE40" s="66">
        <v>1529920</v>
      </c>
      <c r="AF40" s="66"/>
      <c r="AG40" s="63"/>
      <c r="AH40" s="66"/>
      <c r="AI40" s="63"/>
      <c r="AJ40" s="66">
        <v>1529920</v>
      </c>
      <c r="AK40" s="63" t="s">
        <v>428</v>
      </c>
      <c r="AL40" s="63" t="s">
        <v>429</v>
      </c>
      <c r="AM40" s="63"/>
      <c r="AN40" s="66">
        <v>8</v>
      </c>
      <c r="AO40" s="63"/>
      <c r="AP40" s="66">
        <v>122394</v>
      </c>
      <c r="AQ40" s="63"/>
      <c r="AR40" s="63">
        <f>AJ40*AN40%</f>
        <v>122393.60000000001</v>
      </c>
      <c r="AS40" s="63">
        <v>1.74</v>
      </c>
      <c r="AT40" s="71">
        <f>AJ40*AS40%</f>
        <v>26620.607999999997</v>
      </c>
      <c r="AU40" s="63"/>
      <c r="AV40" s="63"/>
      <c r="AW40" s="63">
        <v>0</v>
      </c>
      <c r="AX40" s="66" t="s">
        <v>352</v>
      </c>
      <c r="AY40" s="68">
        <v>0</v>
      </c>
      <c r="AZ40" s="68">
        <v>0</v>
      </c>
      <c r="BA40" s="66" t="s">
        <v>436</v>
      </c>
      <c r="BB40" s="66" t="s">
        <v>503</v>
      </c>
      <c r="BC40" s="66" t="s">
        <v>441</v>
      </c>
      <c r="BD40" s="63"/>
      <c r="BE40" s="66" t="s">
        <v>668</v>
      </c>
      <c r="BF40" s="63"/>
      <c r="BG40" s="63"/>
      <c r="BH40" s="63"/>
      <c r="BI40" s="66" t="s">
        <v>702</v>
      </c>
      <c r="BJ40" s="66"/>
      <c r="BK40" s="66">
        <v>3102264874</v>
      </c>
      <c r="BL40" s="66" t="s">
        <v>503</v>
      </c>
      <c r="BM40" s="63"/>
      <c r="BN40" s="66" t="s">
        <v>846</v>
      </c>
      <c r="BO40" s="66">
        <v>12</v>
      </c>
      <c r="BP40" s="75">
        <v>45066</v>
      </c>
      <c r="BQ40" s="75">
        <v>45797</v>
      </c>
      <c r="BR40" s="66">
        <v>25</v>
      </c>
      <c r="BS40" s="75">
        <v>45797</v>
      </c>
      <c r="BT40" s="73">
        <v>45474</v>
      </c>
      <c r="BU40" s="63"/>
      <c r="BV40" s="63" t="s">
        <v>362</v>
      </c>
      <c r="BW40" s="63"/>
      <c r="BX40" s="66">
        <v>1037626790</v>
      </c>
      <c r="BY40" s="66" t="s">
        <v>914</v>
      </c>
      <c r="BZ40" s="63"/>
      <c r="CA40" s="66" t="s">
        <v>503</v>
      </c>
      <c r="CB40" s="66" t="s">
        <v>441</v>
      </c>
      <c r="CC40" s="66">
        <v>3007790848</v>
      </c>
      <c r="CD40" s="63"/>
      <c r="CE40" s="66" t="s">
        <v>704</v>
      </c>
      <c r="CF40" s="63"/>
      <c r="CG40" s="63"/>
      <c r="CH40" s="66"/>
      <c r="CI40" s="66"/>
      <c r="CJ40" s="63"/>
      <c r="CK40" s="66"/>
      <c r="CL40" s="66"/>
      <c r="CM40" s="63"/>
      <c r="CN40" s="66"/>
      <c r="CO40" s="66"/>
      <c r="CP40" s="63"/>
      <c r="CQ40" s="63"/>
      <c r="CR40" s="63"/>
      <c r="CS40" s="63"/>
      <c r="CT40" s="63"/>
      <c r="CU40" s="63"/>
      <c r="CV40" s="63"/>
      <c r="CW40" s="63"/>
      <c r="CX40" s="63"/>
      <c r="CY40" s="63"/>
      <c r="CZ40" s="63"/>
      <c r="DA40" s="63"/>
      <c r="DB40" s="63"/>
      <c r="DC40" s="63"/>
      <c r="DD40" s="63"/>
      <c r="DE40" s="63"/>
      <c r="DF40" s="63"/>
      <c r="DG40" s="63"/>
      <c r="DH40" s="63"/>
      <c r="DI40" s="63"/>
      <c r="DJ40" s="66" t="s">
        <v>362</v>
      </c>
      <c r="DK40" s="66">
        <v>43739848</v>
      </c>
      <c r="DL40" s="63"/>
      <c r="DM40" s="66" t="s">
        <v>1421</v>
      </c>
      <c r="DN40" s="74">
        <v>1</v>
      </c>
      <c r="DO40" s="66" t="s">
        <v>1422</v>
      </c>
      <c r="DP40" s="66">
        <v>3022923585</v>
      </c>
      <c r="DQ40" s="63"/>
      <c r="DR40" s="66">
        <v>3022923585</v>
      </c>
      <c r="DS40" s="66" t="s">
        <v>1423</v>
      </c>
      <c r="DT40" s="66" t="s">
        <v>1281</v>
      </c>
      <c r="DU40" s="66" t="s">
        <v>441</v>
      </c>
      <c r="DV40" s="63"/>
      <c r="DW40" s="66" t="s">
        <v>1421</v>
      </c>
      <c r="DX40" s="63"/>
      <c r="DY40" s="63"/>
      <c r="DZ40" s="66" t="s">
        <v>1725</v>
      </c>
      <c r="EA40" s="66" t="s">
        <v>1667</v>
      </c>
      <c r="EB40" s="66" t="s">
        <v>1239</v>
      </c>
      <c r="EC40" s="66">
        <v>25</v>
      </c>
      <c r="ED40" s="66"/>
      <c r="EE40" s="66"/>
      <c r="EF40" s="66"/>
      <c r="EG40" s="66"/>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86"/>
      <c r="JA40" s="63"/>
    </row>
    <row r="41" spans="1:263" s="65" customFormat="1" x14ac:dyDescent="0.25">
      <c r="A41" s="66">
        <v>975</v>
      </c>
      <c r="B41" s="63" t="s">
        <v>2421</v>
      </c>
      <c r="C41" s="63"/>
      <c r="D41" s="63"/>
      <c r="E41" s="63"/>
      <c r="F41" s="63"/>
      <c r="G41" s="63"/>
      <c r="H41" s="63"/>
      <c r="I41" s="63"/>
      <c r="J41" s="63"/>
      <c r="K41" s="63"/>
      <c r="L41" s="63"/>
      <c r="M41" s="63"/>
      <c r="N41" s="66" t="s">
        <v>352</v>
      </c>
      <c r="O41" s="66">
        <v>20</v>
      </c>
      <c r="P41" s="63" t="s">
        <v>355</v>
      </c>
      <c r="Q41" s="63"/>
      <c r="R41" s="66" t="s">
        <v>357</v>
      </c>
      <c r="S41" s="63"/>
      <c r="T41" s="63"/>
      <c r="U41" s="63" t="s">
        <v>361</v>
      </c>
      <c r="V41" s="63"/>
      <c r="W41" s="63"/>
      <c r="X41" s="63"/>
      <c r="Y41" s="63" t="s">
        <v>362</v>
      </c>
      <c r="Z41" s="63" t="s">
        <v>1937</v>
      </c>
      <c r="AA41" s="66">
        <v>548628</v>
      </c>
      <c r="AB41" s="66" t="s">
        <v>2157</v>
      </c>
      <c r="AC41" s="63" t="s">
        <v>2158</v>
      </c>
      <c r="AD41" s="63" t="s">
        <v>2368</v>
      </c>
      <c r="AE41" s="66">
        <v>850000</v>
      </c>
      <c r="AF41" s="66"/>
      <c r="AG41" s="63"/>
      <c r="AH41" s="66"/>
      <c r="AI41" s="63"/>
      <c r="AJ41" s="66">
        <v>850000</v>
      </c>
      <c r="AK41" s="63" t="s">
        <v>428</v>
      </c>
      <c r="AL41" s="63" t="s">
        <v>434</v>
      </c>
      <c r="AM41" s="63">
        <v>3</v>
      </c>
      <c r="AN41" s="66">
        <v>10</v>
      </c>
      <c r="AO41" s="63"/>
      <c r="AP41" s="66">
        <v>85000</v>
      </c>
      <c r="AQ41" s="63"/>
      <c r="AR41" s="63">
        <f>AJ41*AN41%</f>
        <v>85000</v>
      </c>
      <c r="AS41" s="63">
        <v>1.74</v>
      </c>
      <c r="AT41" s="71">
        <f>AJ41*AS41%</f>
        <v>14789.999999999998</v>
      </c>
      <c r="AU41" s="63"/>
      <c r="AV41" s="63"/>
      <c r="AW41" s="63">
        <v>0</v>
      </c>
      <c r="AX41" s="66" t="s">
        <v>352</v>
      </c>
      <c r="AY41" s="68">
        <v>0</v>
      </c>
      <c r="AZ41" s="68">
        <v>0</v>
      </c>
      <c r="BA41" s="66" t="s">
        <v>437</v>
      </c>
      <c r="BB41" s="66" t="s">
        <v>532</v>
      </c>
      <c r="BC41" s="66" t="s">
        <v>441</v>
      </c>
      <c r="BD41" s="63"/>
      <c r="BE41" s="66" t="s">
        <v>750</v>
      </c>
      <c r="BF41" s="63"/>
      <c r="BG41" s="63"/>
      <c r="BH41" s="63"/>
      <c r="BI41" s="66" t="s">
        <v>751</v>
      </c>
      <c r="BJ41" s="66"/>
      <c r="BK41" s="66">
        <v>3505238720</v>
      </c>
      <c r="BL41" s="66" t="s">
        <v>532</v>
      </c>
      <c r="BM41" s="63"/>
      <c r="BN41" s="66" t="s">
        <v>846</v>
      </c>
      <c r="BO41" s="66">
        <v>12</v>
      </c>
      <c r="BP41" s="75">
        <v>45259</v>
      </c>
      <c r="BQ41" s="75">
        <v>45625</v>
      </c>
      <c r="BR41" s="66">
        <v>1</v>
      </c>
      <c r="BS41" s="75">
        <v>45625</v>
      </c>
      <c r="BT41" s="73">
        <v>45474</v>
      </c>
      <c r="BU41" s="63"/>
      <c r="BV41" s="63" t="s">
        <v>362</v>
      </c>
      <c r="BW41" s="63"/>
      <c r="BX41" s="66">
        <v>756020</v>
      </c>
      <c r="BY41" s="66" t="s">
        <v>952</v>
      </c>
      <c r="BZ41" s="63"/>
      <c r="CA41" s="66" t="s">
        <v>1114</v>
      </c>
      <c r="CB41" s="66" t="s">
        <v>441</v>
      </c>
      <c r="CC41" s="66">
        <v>3502778209</v>
      </c>
      <c r="CD41" s="63"/>
      <c r="CE41" s="66" t="s">
        <v>1115</v>
      </c>
      <c r="CF41" s="63"/>
      <c r="CG41" s="63"/>
      <c r="CH41" s="66"/>
      <c r="CI41" s="66"/>
      <c r="CJ41" s="63"/>
      <c r="CK41" s="66"/>
      <c r="CL41" s="66"/>
      <c r="CM41" s="63"/>
      <c r="CN41" s="66"/>
      <c r="CO41" s="66"/>
      <c r="CP41" s="63"/>
      <c r="CQ41" s="63"/>
      <c r="CR41" s="63"/>
      <c r="CS41" s="63"/>
      <c r="CT41" s="63"/>
      <c r="CU41" s="63"/>
      <c r="CV41" s="63"/>
      <c r="CW41" s="63"/>
      <c r="CX41" s="63"/>
      <c r="CY41" s="63"/>
      <c r="CZ41" s="63"/>
      <c r="DA41" s="63"/>
      <c r="DB41" s="63"/>
      <c r="DC41" s="63"/>
      <c r="DD41" s="63"/>
      <c r="DE41" s="63"/>
      <c r="DF41" s="63"/>
      <c r="DG41" s="63"/>
      <c r="DH41" s="63"/>
      <c r="DI41" s="63"/>
      <c r="DJ41" s="66" t="s">
        <v>362</v>
      </c>
      <c r="DK41" s="66">
        <v>8256991</v>
      </c>
      <c r="DL41" s="63"/>
      <c r="DM41" s="66" t="s">
        <v>1491</v>
      </c>
      <c r="DN41" s="74">
        <v>1</v>
      </c>
      <c r="DO41" s="66" t="s">
        <v>1492</v>
      </c>
      <c r="DP41" s="66" t="s">
        <v>1280</v>
      </c>
      <c r="DQ41" s="63"/>
      <c r="DR41" s="66">
        <v>3148651925</v>
      </c>
      <c r="DS41" s="66" t="s">
        <v>1493</v>
      </c>
      <c r="DT41" s="66" t="s">
        <v>1281</v>
      </c>
      <c r="DU41" s="66" t="s">
        <v>441</v>
      </c>
      <c r="DV41" s="63"/>
      <c r="DW41" s="66" t="s">
        <v>1491</v>
      </c>
      <c r="DX41" s="63"/>
      <c r="DY41" s="63"/>
      <c r="DZ41" s="66" t="s">
        <v>1725</v>
      </c>
      <c r="EA41" s="66" t="s">
        <v>1667</v>
      </c>
      <c r="EB41" s="66" t="s">
        <v>1239</v>
      </c>
      <c r="EC41" s="66">
        <v>10</v>
      </c>
      <c r="ED41" s="66"/>
      <c r="EE41" s="66"/>
      <c r="EF41" s="66"/>
      <c r="EG41" s="66"/>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86"/>
      <c r="JA41" s="63"/>
      <c r="JB41" s="63"/>
      <c r="JC41" s="63"/>
    </row>
    <row r="42" spans="1:263" s="65" customFormat="1" x14ac:dyDescent="0.25">
      <c r="A42" s="66">
        <v>1036</v>
      </c>
      <c r="B42" s="63" t="s">
        <v>2421</v>
      </c>
      <c r="C42" s="63"/>
      <c r="D42" s="63"/>
      <c r="E42" s="63"/>
      <c r="F42" s="63"/>
      <c r="G42" s="63"/>
      <c r="H42" s="63"/>
      <c r="I42" s="63"/>
      <c r="J42" s="63"/>
      <c r="K42" s="63"/>
      <c r="L42" s="63"/>
      <c r="M42" s="63"/>
      <c r="N42" s="66" t="s">
        <v>354</v>
      </c>
      <c r="O42" s="66">
        <v>20</v>
      </c>
      <c r="P42" s="63" t="s">
        <v>355</v>
      </c>
      <c r="Q42" s="63"/>
      <c r="R42" s="66" t="s">
        <v>356</v>
      </c>
      <c r="S42" s="63"/>
      <c r="T42" s="63"/>
      <c r="U42" s="63" t="s">
        <v>361</v>
      </c>
      <c r="V42" s="63"/>
      <c r="W42" s="63"/>
      <c r="X42" s="63"/>
      <c r="Y42" s="63" t="s">
        <v>362</v>
      </c>
      <c r="Z42" s="63" t="s">
        <v>1937</v>
      </c>
      <c r="AA42" s="66">
        <v>43490044</v>
      </c>
      <c r="AB42" s="66" t="s">
        <v>2034</v>
      </c>
      <c r="AC42" s="63" t="s">
        <v>2035</v>
      </c>
      <c r="AD42" s="63" t="s">
        <v>2293</v>
      </c>
      <c r="AE42" s="66">
        <v>1800000</v>
      </c>
      <c r="AF42" s="66"/>
      <c r="AG42" s="63"/>
      <c r="AH42" s="66"/>
      <c r="AI42" s="63"/>
      <c r="AJ42" s="66">
        <v>1800000</v>
      </c>
      <c r="AK42" s="63" t="s">
        <v>428</v>
      </c>
      <c r="AL42" s="63" t="s">
        <v>429</v>
      </c>
      <c r="AM42" s="63"/>
      <c r="AN42" s="66">
        <v>10</v>
      </c>
      <c r="AO42" s="63"/>
      <c r="AP42" s="66">
        <v>180000</v>
      </c>
      <c r="AQ42" s="63"/>
      <c r="AR42" s="63">
        <f>AJ42*AN42%</f>
        <v>180000</v>
      </c>
      <c r="AS42" s="63">
        <v>1.74</v>
      </c>
      <c r="AT42" s="71">
        <f>AJ42*AS42%</f>
        <v>31319.999999999996</v>
      </c>
      <c r="AU42" s="63"/>
      <c r="AV42" s="63"/>
      <c r="AW42" s="63">
        <v>0</v>
      </c>
      <c r="AX42" s="66" t="s">
        <v>354</v>
      </c>
      <c r="AY42" s="68">
        <v>0</v>
      </c>
      <c r="AZ42" s="68">
        <v>0</v>
      </c>
      <c r="BA42" s="66" t="s">
        <v>436</v>
      </c>
      <c r="BB42" s="66" t="s">
        <v>553</v>
      </c>
      <c r="BC42" s="66" t="s">
        <v>441</v>
      </c>
      <c r="BD42" s="63"/>
      <c r="BE42" s="66" t="s">
        <v>661</v>
      </c>
      <c r="BF42" s="63"/>
      <c r="BG42" s="63"/>
      <c r="BH42" s="63"/>
      <c r="BI42" s="66" t="s">
        <v>782</v>
      </c>
      <c r="BJ42" s="66"/>
      <c r="BK42" s="66">
        <v>3122384953</v>
      </c>
      <c r="BL42" s="66" t="s">
        <v>553</v>
      </c>
      <c r="BM42" s="63"/>
      <c r="BN42" s="66" t="s">
        <v>846</v>
      </c>
      <c r="BO42" s="66">
        <v>12</v>
      </c>
      <c r="BP42" s="75">
        <v>45352</v>
      </c>
      <c r="BQ42" s="75">
        <v>45717</v>
      </c>
      <c r="BR42" s="66">
        <v>1</v>
      </c>
      <c r="BS42" s="75">
        <v>45717</v>
      </c>
      <c r="BT42" s="73">
        <v>45474</v>
      </c>
      <c r="BU42" s="63"/>
      <c r="BV42" s="63" t="s">
        <v>362</v>
      </c>
      <c r="BW42" s="63"/>
      <c r="BX42" s="66">
        <v>43491507</v>
      </c>
      <c r="BY42" s="66" t="s">
        <v>976</v>
      </c>
      <c r="BZ42" s="63"/>
      <c r="CA42" s="66" t="s">
        <v>1140</v>
      </c>
      <c r="CB42" s="66" t="s">
        <v>441</v>
      </c>
      <c r="CC42" s="66">
        <v>3122628925</v>
      </c>
      <c r="CD42" s="63"/>
      <c r="CE42" s="66" t="s">
        <v>1141</v>
      </c>
      <c r="CF42" s="63"/>
      <c r="CG42" s="63"/>
      <c r="CH42" s="66"/>
      <c r="CI42" s="66"/>
      <c r="CJ42" s="63"/>
      <c r="CK42" s="66"/>
      <c r="CL42" s="66"/>
      <c r="CM42" s="63"/>
      <c r="CN42" s="66"/>
      <c r="CO42" s="66"/>
      <c r="CP42" s="63"/>
      <c r="CQ42" s="63"/>
      <c r="CR42" s="63"/>
      <c r="CS42" s="63"/>
      <c r="CT42" s="63"/>
      <c r="CU42" s="63"/>
      <c r="CV42" s="63"/>
      <c r="CW42" s="63"/>
      <c r="CX42" s="63"/>
      <c r="CY42" s="63"/>
      <c r="CZ42" s="63"/>
      <c r="DA42" s="63"/>
      <c r="DB42" s="63"/>
      <c r="DC42" s="63"/>
      <c r="DD42" s="63"/>
      <c r="DE42" s="63"/>
      <c r="DF42" s="63"/>
      <c r="DG42" s="63"/>
      <c r="DH42" s="63"/>
      <c r="DI42" s="63"/>
      <c r="DJ42" s="66" t="s">
        <v>362</v>
      </c>
      <c r="DK42" s="66">
        <v>32328849</v>
      </c>
      <c r="DL42" s="63"/>
      <c r="DM42" s="66" t="s">
        <v>1539</v>
      </c>
      <c r="DN42" s="74">
        <v>1</v>
      </c>
      <c r="DO42" s="66" t="s">
        <v>1540</v>
      </c>
      <c r="DP42" s="66" t="s">
        <v>1280</v>
      </c>
      <c r="DQ42" s="63"/>
      <c r="DR42" s="66">
        <v>3112827653</v>
      </c>
      <c r="DS42" s="66" t="s">
        <v>1541</v>
      </c>
      <c r="DT42" s="66" t="s">
        <v>1281</v>
      </c>
      <c r="DU42" s="66" t="s">
        <v>441</v>
      </c>
      <c r="DV42" s="63"/>
      <c r="DW42" s="66" t="s">
        <v>1539</v>
      </c>
      <c r="DX42" s="63"/>
      <c r="DY42" s="63"/>
      <c r="DZ42" s="66" t="s">
        <v>1725</v>
      </c>
      <c r="EA42" s="66" t="s">
        <v>1782</v>
      </c>
      <c r="EB42" s="66" t="s">
        <v>1239</v>
      </c>
      <c r="EC42" s="66">
        <v>10</v>
      </c>
      <c r="ED42" s="66"/>
      <c r="EE42" s="66"/>
      <c r="EF42" s="66"/>
      <c r="EG42" s="66"/>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86"/>
      <c r="JA42" s="63"/>
      <c r="JB42" s="63"/>
      <c r="JC42" s="63"/>
    </row>
    <row r="43" spans="1:263" s="65" customFormat="1" x14ac:dyDescent="0.25">
      <c r="A43" s="71">
        <v>84</v>
      </c>
      <c r="B43" s="66" t="s">
        <v>2921</v>
      </c>
      <c r="C43" s="63">
        <v>84</v>
      </c>
      <c r="D43" s="64">
        <v>100650</v>
      </c>
      <c r="E43" s="64">
        <v>101954</v>
      </c>
      <c r="F43" s="64">
        <v>208930</v>
      </c>
      <c r="G43" s="64" t="s">
        <v>2431</v>
      </c>
      <c r="H43" s="63" t="s">
        <v>2424</v>
      </c>
      <c r="I43" s="63">
        <v>901114787</v>
      </c>
      <c r="J43" s="63" t="s">
        <v>2868</v>
      </c>
      <c r="K43" s="63">
        <v>0</v>
      </c>
      <c r="L43" s="63"/>
      <c r="M43" s="63"/>
      <c r="N43" s="63"/>
      <c r="O43" s="63"/>
      <c r="P43" s="63"/>
      <c r="Q43" s="63"/>
      <c r="R43" s="63" t="s">
        <v>353</v>
      </c>
      <c r="S43" s="66">
        <v>20</v>
      </c>
      <c r="T43" s="63" t="s">
        <v>355</v>
      </c>
      <c r="U43" s="63">
        <v>10082375</v>
      </c>
      <c r="V43" s="63" t="s">
        <v>356</v>
      </c>
      <c r="W43" s="63" t="s">
        <v>2426</v>
      </c>
      <c r="X43" s="63" t="s">
        <v>2425</v>
      </c>
      <c r="Y43" s="63" t="s">
        <v>361</v>
      </c>
      <c r="Z43" s="63"/>
      <c r="AA43" s="63"/>
      <c r="AB43" s="63"/>
      <c r="AC43" s="63" t="s">
        <v>362</v>
      </c>
      <c r="AD43" s="63" t="s">
        <v>1937</v>
      </c>
      <c r="AE43" s="63">
        <v>1129572935</v>
      </c>
      <c r="AF43" s="63" t="s">
        <v>2224</v>
      </c>
      <c r="AG43" s="63" t="s">
        <v>2225</v>
      </c>
      <c r="AH43" s="63" t="s">
        <v>2405</v>
      </c>
      <c r="AI43" s="68">
        <v>2470407</v>
      </c>
      <c r="AJ43" s="66"/>
      <c r="AK43" s="63"/>
      <c r="AL43" s="66"/>
      <c r="AM43" s="63"/>
      <c r="AN43" s="69">
        <f>+AI43</f>
        <v>2470407</v>
      </c>
      <c r="AO43" s="63" t="s">
        <v>428</v>
      </c>
      <c r="AP43" s="63" t="s">
        <v>429</v>
      </c>
      <c r="AQ43" s="63" t="s">
        <v>2427</v>
      </c>
      <c r="AR43" s="63">
        <v>10</v>
      </c>
      <c r="AS43" s="63"/>
      <c r="AT43" s="63">
        <v>247041</v>
      </c>
      <c r="AU43" s="63">
        <v>0</v>
      </c>
      <c r="AV43" s="71">
        <v>0</v>
      </c>
      <c r="AW43" s="63">
        <v>1.74</v>
      </c>
      <c r="AX43" s="71">
        <f>AN43*AW43%</f>
        <v>42985.0818</v>
      </c>
      <c r="AY43" s="63">
        <f>+AR43-AW43</f>
        <v>8.26</v>
      </c>
      <c r="AZ43" s="71">
        <f>+AN43*AY43%</f>
        <v>204055.61819999997</v>
      </c>
      <c r="BA43" s="63">
        <v>0</v>
      </c>
      <c r="BB43" s="66" t="s">
        <v>2451</v>
      </c>
      <c r="BC43" s="68">
        <v>1000000</v>
      </c>
      <c r="BD43" s="68">
        <v>0</v>
      </c>
      <c r="BE43" s="66" t="s">
        <v>436</v>
      </c>
      <c r="BF43" s="63" t="s">
        <v>2644</v>
      </c>
      <c r="BG43" s="63" t="s">
        <v>441</v>
      </c>
      <c r="BH43" s="72" t="s">
        <v>2682</v>
      </c>
      <c r="BI43" s="63" t="s">
        <v>803</v>
      </c>
      <c r="BJ43" s="63"/>
      <c r="BK43" s="63"/>
      <c r="BL43" s="63"/>
      <c r="BM43" s="63" t="s">
        <v>804</v>
      </c>
      <c r="BN43" s="63"/>
      <c r="BO43" s="63">
        <v>3008438181</v>
      </c>
      <c r="BP43" s="63" t="s">
        <v>2644</v>
      </c>
      <c r="BQ43" s="63" t="s">
        <v>2432</v>
      </c>
      <c r="BR43" s="63" t="s">
        <v>846</v>
      </c>
      <c r="BS43" s="63">
        <v>12</v>
      </c>
      <c r="BT43" s="73">
        <v>43374</v>
      </c>
      <c r="BU43" s="73">
        <v>45565</v>
      </c>
      <c r="BV43" s="63" t="s">
        <v>2457</v>
      </c>
      <c r="BW43" s="73">
        <v>45565</v>
      </c>
      <c r="BX43" s="73">
        <v>45474</v>
      </c>
      <c r="BY43" s="73">
        <v>45474</v>
      </c>
      <c r="BZ43" s="63" t="s">
        <v>362</v>
      </c>
      <c r="CA43" s="63" t="s">
        <v>1937</v>
      </c>
      <c r="CB43" s="63">
        <v>1129582399</v>
      </c>
      <c r="CC43" s="63" t="s">
        <v>993</v>
      </c>
      <c r="CD43" s="72" t="s">
        <v>2682</v>
      </c>
      <c r="CE43" s="63" t="s">
        <v>2644</v>
      </c>
      <c r="CF43" s="63" t="s">
        <v>441</v>
      </c>
      <c r="CG43" s="63">
        <v>3008438181</v>
      </c>
      <c r="CH43" s="63"/>
      <c r="CI43" s="77" t="s">
        <v>2645</v>
      </c>
      <c r="CJ43" s="63"/>
      <c r="CK43" s="63"/>
      <c r="CL43" s="66"/>
      <c r="CM43" s="66"/>
      <c r="CN43" s="63"/>
      <c r="CO43" s="63"/>
      <c r="CP43" s="66"/>
      <c r="CQ43" s="63"/>
      <c r="CR43" s="66"/>
      <c r="CS43" s="63"/>
      <c r="CT43" s="63"/>
      <c r="CU43" s="63"/>
      <c r="CV43" s="63"/>
      <c r="CW43" s="63"/>
      <c r="CX43" s="63"/>
      <c r="CY43" s="63"/>
      <c r="CZ43" s="63"/>
      <c r="DA43" s="63"/>
      <c r="DB43" s="63"/>
      <c r="DC43" s="63"/>
      <c r="DD43" s="63"/>
      <c r="DE43" s="63"/>
      <c r="DF43" s="63"/>
      <c r="DG43" s="63"/>
      <c r="DH43" s="63"/>
      <c r="DI43" s="63"/>
      <c r="DJ43" s="63"/>
      <c r="DK43" s="63"/>
      <c r="DL43" s="63"/>
      <c r="DM43" s="63"/>
      <c r="DN43" s="66" t="s">
        <v>362</v>
      </c>
      <c r="DO43" s="63">
        <v>71786890</v>
      </c>
      <c r="DP43" s="63" t="s">
        <v>1937</v>
      </c>
      <c r="DQ43" s="63" t="s">
        <v>1582</v>
      </c>
      <c r="DR43" s="74">
        <v>1</v>
      </c>
      <c r="DS43" s="63" t="s">
        <v>1583</v>
      </c>
      <c r="DT43" s="63" t="s">
        <v>1288</v>
      </c>
      <c r="DU43" s="63">
        <v>3216438567</v>
      </c>
      <c r="DV43" s="63"/>
      <c r="DW43" s="63" t="s">
        <v>2769</v>
      </c>
      <c r="DX43" s="66" t="s">
        <v>1281</v>
      </c>
      <c r="DY43" s="63" t="s">
        <v>446</v>
      </c>
      <c r="DZ43" s="72" t="s">
        <v>2683</v>
      </c>
      <c r="EA43" s="63" t="s">
        <v>1797</v>
      </c>
      <c r="EB43" s="63">
        <v>71786890</v>
      </c>
      <c r="EC43" s="63" t="s">
        <v>1841</v>
      </c>
      <c r="ED43" s="63" t="s">
        <v>1666</v>
      </c>
      <c r="EE43" s="63" t="s">
        <v>1667</v>
      </c>
      <c r="EF43" s="63">
        <v>27553296396</v>
      </c>
      <c r="EG43" s="63">
        <v>10</v>
      </c>
      <c r="EH43" s="66" t="s">
        <v>2885</v>
      </c>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t="s">
        <v>2436</v>
      </c>
      <c r="HU43" s="63" t="s">
        <v>2425</v>
      </c>
      <c r="HV43" s="63" t="s">
        <v>2437</v>
      </c>
      <c r="HW43" s="63" t="s">
        <v>2425</v>
      </c>
      <c r="HX43" s="63" t="s">
        <v>2425</v>
      </c>
      <c r="HY43" s="63" t="s">
        <v>2425</v>
      </c>
      <c r="HZ43" s="63" t="s">
        <v>2438</v>
      </c>
      <c r="IA43" s="63" t="s">
        <v>2425</v>
      </c>
      <c r="IB43" s="63" t="s">
        <v>2425</v>
      </c>
      <c r="IC43" s="63" t="s">
        <v>2425</v>
      </c>
      <c r="ID43" s="63" t="s">
        <v>2425</v>
      </c>
      <c r="IE43" s="63" t="s">
        <v>2437</v>
      </c>
      <c r="IF43" s="63" t="s">
        <v>2437</v>
      </c>
      <c r="IG43" s="63" t="s">
        <v>2437</v>
      </c>
      <c r="IH43" s="63" t="s">
        <v>2437</v>
      </c>
      <c r="II43" s="63" t="s">
        <v>2425</v>
      </c>
      <c r="IJ43" s="63" t="s">
        <v>2425</v>
      </c>
      <c r="IK43" s="63" t="s">
        <v>2437</v>
      </c>
      <c r="IL43" s="63" t="s">
        <v>2425</v>
      </c>
      <c r="IM43" s="63" t="s">
        <v>2425</v>
      </c>
      <c r="IN43" s="63" t="s">
        <v>2425</v>
      </c>
      <c r="IO43" s="63" t="s">
        <v>2425</v>
      </c>
      <c r="IP43" s="63" t="s">
        <v>2437</v>
      </c>
      <c r="IQ43" s="63" t="s">
        <v>2437</v>
      </c>
      <c r="IR43" s="63" t="s">
        <v>2437</v>
      </c>
      <c r="IS43" s="63" t="s">
        <v>2425</v>
      </c>
      <c r="IT43" s="63" t="s">
        <v>2425</v>
      </c>
      <c r="IU43" s="63" t="s">
        <v>2437</v>
      </c>
      <c r="IV43" s="63" t="s">
        <v>2425</v>
      </c>
      <c r="IW43" s="63" t="s">
        <v>2437</v>
      </c>
      <c r="IX43" s="63" t="s">
        <v>2425</v>
      </c>
      <c r="IY43" s="63" t="s">
        <v>2444</v>
      </c>
      <c r="IZ43" s="86" t="s">
        <v>2437</v>
      </c>
      <c r="JA43" s="63" t="s">
        <v>2445</v>
      </c>
      <c r="JB43" s="63"/>
      <c r="JC43" s="63"/>
    </row>
    <row r="44" spans="1:263" s="65" customFormat="1" x14ac:dyDescent="0.25">
      <c r="A44" s="80">
        <v>873</v>
      </c>
      <c r="B44" s="66" t="s">
        <v>2921</v>
      </c>
      <c r="C44" s="66">
        <v>873</v>
      </c>
      <c r="D44" s="64">
        <v>100756</v>
      </c>
      <c r="E44" s="64">
        <v>102060</v>
      </c>
      <c r="F44" s="64">
        <v>209036</v>
      </c>
      <c r="G44" s="64" t="s">
        <v>2430</v>
      </c>
      <c r="H44" s="63" t="s">
        <v>2424</v>
      </c>
      <c r="I44" s="63">
        <v>901114787</v>
      </c>
      <c r="J44" s="63" t="s">
        <v>2868</v>
      </c>
      <c r="K44" s="63">
        <v>0</v>
      </c>
      <c r="L44" s="63"/>
      <c r="M44" s="63"/>
      <c r="N44" s="63"/>
      <c r="O44" s="63"/>
      <c r="P44" s="63"/>
      <c r="Q44" s="63"/>
      <c r="R44" s="66" t="s">
        <v>352</v>
      </c>
      <c r="S44" s="66">
        <v>20</v>
      </c>
      <c r="T44" s="63" t="s">
        <v>355</v>
      </c>
      <c r="U44" s="63">
        <v>10082299</v>
      </c>
      <c r="V44" s="66" t="s">
        <v>356</v>
      </c>
      <c r="W44" s="63" t="s">
        <v>2425</v>
      </c>
      <c r="X44" s="63" t="s">
        <v>2425</v>
      </c>
      <c r="Y44" s="63" t="s">
        <v>361</v>
      </c>
      <c r="Z44" s="63"/>
      <c r="AA44" s="63"/>
      <c r="AB44" s="63"/>
      <c r="AC44" s="63" t="s">
        <v>362</v>
      </c>
      <c r="AD44" s="63" t="s">
        <v>1937</v>
      </c>
      <c r="AE44" s="66">
        <v>1053847001</v>
      </c>
      <c r="AF44" s="66" t="s">
        <v>2117</v>
      </c>
      <c r="AG44" s="63" t="s">
        <v>2118</v>
      </c>
      <c r="AH44" s="63" t="s">
        <v>2347</v>
      </c>
      <c r="AI44" s="70">
        <v>2600000</v>
      </c>
      <c r="AJ44" s="79"/>
      <c r="AK44" s="63">
        <v>315478</v>
      </c>
      <c r="AL44" s="66"/>
      <c r="AM44" s="63"/>
      <c r="AN44" s="69">
        <f>+AI44</f>
        <v>2600000</v>
      </c>
      <c r="AO44" s="63" t="s">
        <v>428</v>
      </c>
      <c r="AP44" s="63" t="s">
        <v>429</v>
      </c>
      <c r="AQ44" s="63" t="s">
        <v>2427</v>
      </c>
      <c r="AR44" s="66">
        <v>8</v>
      </c>
      <c r="AS44" s="63"/>
      <c r="AT44" s="66">
        <v>208000</v>
      </c>
      <c r="AU44" s="63">
        <v>0</v>
      </c>
      <c r="AV44" s="71">
        <v>0</v>
      </c>
      <c r="AW44" s="63">
        <v>1.74</v>
      </c>
      <c r="AX44" s="71">
        <f>AN44*AW44%</f>
        <v>45240</v>
      </c>
      <c r="AY44" s="63">
        <f>+AR44-AW44</f>
        <v>6.26</v>
      </c>
      <c r="AZ44" s="71">
        <f>+AN44*AY44%</f>
        <v>162760</v>
      </c>
      <c r="BA44" s="63">
        <v>0</v>
      </c>
      <c r="BB44" s="66" t="s">
        <v>2451</v>
      </c>
      <c r="BC44" s="68">
        <v>1000000</v>
      </c>
      <c r="BD44" s="68">
        <v>0</v>
      </c>
      <c r="BE44" s="66" t="s">
        <v>436</v>
      </c>
      <c r="BF44" s="66" t="s">
        <v>506</v>
      </c>
      <c r="BG44" s="66" t="s">
        <v>439</v>
      </c>
      <c r="BH44" s="72" t="s">
        <v>2687</v>
      </c>
      <c r="BI44" s="66" t="s">
        <v>707</v>
      </c>
      <c r="BJ44" s="63"/>
      <c r="BK44" s="63"/>
      <c r="BL44" s="63"/>
      <c r="BM44" s="66" t="s">
        <v>708</v>
      </c>
      <c r="BN44" s="66"/>
      <c r="BO44" s="66">
        <v>3184020272</v>
      </c>
      <c r="BP44" s="66" t="s">
        <v>506</v>
      </c>
      <c r="BQ44" s="63" t="s">
        <v>2449</v>
      </c>
      <c r="BR44" s="66" t="s">
        <v>846</v>
      </c>
      <c r="BS44" s="66">
        <v>12</v>
      </c>
      <c r="BT44" s="75">
        <v>45084</v>
      </c>
      <c r="BU44" s="75">
        <v>45814</v>
      </c>
      <c r="BV44" s="66" t="s">
        <v>2435</v>
      </c>
      <c r="BW44" s="75">
        <v>45814</v>
      </c>
      <c r="BX44" s="73">
        <v>45474</v>
      </c>
      <c r="BY44" s="73">
        <v>45480</v>
      </c>
      <c r="BZ44" s="63" t="s">
        <v>362</v>
      </c>
      <c r="CA44" s="63" t="s">
        <v>1937</v>
      </c>
      <c r="CB44" s="66">
        <v>1053793136</v>
      </c>
      <c r="CC44" s="66" t="s">
        <v>918</v>
      </c>
      <c r="CD44" s="72" t="s">
        <v>2687</v>
      </c>
      <c r="CE44" s="66" t="s">
        <v>2564</v>
      </c>
      <c r="CF44" s="66" t="s">
        <v>439</v>
      </c>
      <c r="CG44" s="66">
        <v>3163036649</v>
      </c>
      <c r="CH44" s="63"/>
      <c r="CI44" s="77" t="s">
        <v>2565</v>
      </c>
      <c r="CJ44" s="63"/>
      <c r="CK44" s="63"/>
      <c r="CL44" s="66"/>
      <c r="CM44" s="66"/>
      <c r="CN44" s="63"/>
      <c r="CO44" s="66"/>
      <c r="CP44" s="66"/>
      <c r="CQ44" s="63"/>
      <c r="CR44" s="66"/>
      <c r="CS44" s="66"/>
      <c r="CT44" s="63"/>
      <c r="CU44" s="63"/>
      <c r="CV44" s="63"/>
      <c r="CW44" s="63"/>
      <c r="CX44" s="63"/>
      <c r="CY44" s="63"/>
      <c r="CZ44" s="63"/>
      <c r="DA44" s="63"/>
      <c r="DB44" s="63"/>
      <c r="DC44" s="63"/>
      <c r="DD44" s="63"/>
      <c r="DE44" s="63"/>
      <c r="DF44" s="63"/>
      <c r="DG44" s="63"/>
      <c r="DH44" s="63"/>
      <c r="DI44" s="63"/>
      <c r="DJ44" s="63"/>
      <c r="DK44" s="63"/>
      <c r="DL44" s="63"/>
      <c r="DM44" s="63"/>
      <c r="DN44" s="66" t="s">
        <v>362</v>
      </c>
      <c r="DO44" s="66">
        <v>42895727</v>
      </c>
      <c r="DP44" s="63" t="s">
        <v>1937</v>
      </c>
      <c r="DQ44" s="66" t="s">
        <v>371</v>
      </c>
      <c r="DR44" s="74">
        <v>1</v>
      </c>
      <c r="DS44" s="66" t="s">
        <v>1430</v>
      </c>
      <c r="DT44" s="66"/>
      <c r="DU44" s="66">
        <v>3012201196</v>
      </c>
      <c r="DV44" s="66"/>
      <c r="DW44" s="66" t="s">
        <v>2857</v>
      </c>
      <c r="DX44" s="66" t="s">
        <v>1281</v>
      </c>
      <c r="DY44" s="66" t="s">
        <v>441</v>
      </c>
      <c r="DZ44" s="72" t="s">
        <v>2682</v>
      </c>
      <c r="EA44" s="66" t="s">
        <v>1737</v>
      </c>
      <c r="EB44" s="63">
        <v>42895727</v>
      </c>
      <c r="EC44" s="63" t="s">
        <v>1841</v>
      </c>
      <c r="ED44" s="66" t="s">
        <v>1666</v>
      </c>
      <c r="EE44" s="66" t="s">
        <v>1667</v>
      </c>
      <c r="EF44" s="66">
        <v>1958316492</v>
      </c>
      <c r="EG44" s="66">
        <v>10</v>
      </c>
      <c r="EH44" s="66" t="s">
        <v>2886</v>
      </c>
      <c r="EI44" s="66"/>
      <c r="EJ44" s="66"/>
      <c r="EK44" s="66"/>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t="s">
        <v>1889</v>
      </c>
      <c r="HG44" s="63" t="s">
        <v>1890</v>
      </c>
      <c r="HH44" s="63" t="s">
        <v>1891</v>
      </c>
      <c r="HI44" s="63" t="s">
        <v>1892</v>
      </c>
      <c r="HJ44" s="63"/>
      <c r="HK44" s="63"/>
      <c r="HL44" s="77" t="s">
        <v>1893</v>
      </c>
      <c r="HM44" s="63" t="s">
        <v>1891</v>
      </c>
      <c r="HN44" s="63">
        <v>901134108</v>
      </c>
      <c r="HO44" s="63" t="s">
        <v>1848</v>
      </c>
      <c r="HP44" s="84" t="s">
        <v>1894</v>
      </c>
      <c r="HQ44" s="84" t="s">
        <v>1872</v>
      </c>
      <c r="HR44" s="84">
        <v>39469996597</v>
      </c>
      <c r="HS44" s="63">
        <v>5</v>
      </c>
      <c r="HT44" s="63" t="s">
        <v>2417</v>
      </c>
      <c r="HU44" s="63" t="s">
        <v>2425</v>
      </c>
      <c r="HV44" s="63" t="s">
        <v>2437</v>
      </c>
      <c r="HW44" s="63" t="s">
        <v>2425</v>
      </c>
      <c r="HX44" s="63" t="s">
        <v>2425</v>
      </c>
      <c r="HY44" s="63" t="s">
        <v>2425</v>
      </c>
      <c r="HZ44" s="63" t="s">
        <v>2438</v>
      </c>
      <c r="IA44" s="63" t="s">
        <v>2425</v>
      </c>
      <c r="IB44" s="63" t="s">
        <v>2425</v>
      </c>
      <c r="IC44" s="63" t="s">
        <v>2425</v>
      </c>
      <c r="ID44" s="63" t="s">
        <v>2425</v>
      </c>
      <c r="IE44" s="63" t="s">
        <v>2437</v>
      </c>
      <c r="IF44" s="63" t="s">
        <v>2437</v>
      </c>
      <c r="IG44" s="63" t="s">
        <v>2437</v>
      </c>
      <c r="IH44" s="63" t="s">
        <v>2437</v>
      </c>
      <c r="II44" s="63" t="s">
        <v>2425</v>
      </c>
      <c r="IJ44" s="63" t="s">
        <v>2425</v>
      </c>
      <c r="IK44" s="63" t="s">
        <v>2437</v>
      </c>
      <c r="IL44" s="63" t="s">
        <v>2425</v>
      </c>
      <c r="IM44" s="63" t="s">
        <v>2425</v>
      </c>
      <c r="IN44" s="63" t="s">
        <v>2425</v>
      </c>
      <c r="IO44" s="63" t="s">
        <v>2425</v>
      </c>
      <c r="IP44" s="63" t="s">
        <v>2425</v>
      </c>
      <c r="IQ44" s="63" t="s">
        <v>2437</v>
      </c>
      <c r="IR44" s="63" t="s">
        <v>2437</v>
      </c>
      <c r="IS44" s="63" t="s">
        <v>2425</v>
      </c>
      <c r="IT44" s="63" t="s">
        <v>2425</v>
      </c>
      <c r="IU44" s="63" t="s">
        <v>2437</v>
      </c>
      <c r="IV44" s="63" t="s">
        <v>2425</v>
      </c>
      <c r="IW44" s="63" t="s">
        <v>2425</v>
      </c>
      <c r="IX44" s="63" t="s">
        <v>2425</v>
      </c>
      <c r="IY44" s="63" t="s">
        <v>2444</v>
      </c>
      <c r="IZ44" s="86" t="s">
        <v>2437</v>
      </c>
      <c r="JA44" s="63" t="s">
        <v>2566</v>
      </c>
      <c r="JB44" s="63"/>
      <c r="JC44" s="63"/>
    </row>
    <row r="45" spans="1:263" s="65" customFormat="1" x14ac:dyDescent="0.25">
      <c r="A45" s="66">
        <v>977</v>
      </c>
      <c r="B45" s="66" t="s">
        <v>2487</v>
      </c>
      <c r="C45" s="64">
        <v>102096</v>
      </c>
      <c r="D45" s="63" t="s">
        <v>2424</v>
      </c>
      <c r="E45" s="63">
        <v>901114787</v>
      </c>
      <c r="F45" s="63" t="s">
        <v>2868</v>
      </c>
      <c r="G45" s="63" t="s">
        <v>2924</v>
      </c>
      <c r="H45" s="63"/>
      <c r="I45" s="63"/>
      <c r="J45" s="63"/>
      <c r="K45" s="63"/>
      <c r="L45" s="63"/>
      <c r="M45" s="63"/>
      <c r="N45" s="66" t="s">
        <v>351</v>
      </c>
      <c r="O45" s="66">
        <v>15</v>
      </c>
      <c r="P45" s="63" t="s">
        <v>355</v>
      </c>
      <c r="Q45" s="63">
        <v>10082334</v>
      </c>
      <c r="R45" s="66" t="s">
        <v>356</v>
      </c>
      <c r="S45" s="63" t="s">
        <v>2425</v>
      </c>
      <c r="T45" s="63" t="s">
        <v>2425</v>
      </c>
      <c r="U45" s="63" t="s">
        <v>361</v>
      </c>
      <c r="V45" s="63"/>
      <c r="W45" s="63"/>
      <c r="X45" s="63"/>
      <c r="Y45" s="63" t="s">
        <v>363</v>
      </c>
      <c r="Z45" s="63" t="s">
        <v>1937</v>
      </c>
      <c r="AA45" s="66">
        <v>900402854</v>
      </c>
      <c r="AB45" s="66" t="s">
        <v>376</v>
      </c>
      <c r="AC45" s="63"/>
      <c r="AD45" s="63" t="s">
        <v>2410</v>
      </c>
      <c r="AE45" s="70">
        <v>4100000</v>
      </c>
      <c r="AF45" s="66"/>
      <c r="AG45" s="63"/>
      <c r="AH45" s="76">
        <v>3.5000000000000003E-2</v>
      </c>
      <c r="AI45" s="63"/>
      <c r="AJ45" s="69">
        <f>+AE45</f>
        <v>4100000</v>
      </c>
      <c r="AK45" s="63" t="s">
        <v>428</v>
      </c>
      <c r="AL45" s="63" t="s">
        <v>429</v>
      </c>
      <c r="AM45" s="63" t="s">
        <v>2427</v>
      </c>
      <c r="AN45" s="66">
        <v>8</v>
      </c>
      <c r="AO45" s="63"/>
      <c r="AP45" s="66">
        <v>328000</v>
      </c>
      <c r="AQ45" s="63">
        <v>0</v>
      </c>
      <c r="AR45" s="71">
        <v>0</v>
      </c>
      <c r="AS45" s="63">
        <v>1.74</v>
      </c>
      <c r="AT45" s="71">
        <f>AJ45*AS45%</f>
        <v>71340</v>
      </c>
      <c r="AU45" s="63">
        <f>+AN45-AS45</f>
        <v>6.26</v>
      </c>
      <c r="AV45" s="71">
        <f>+AJ45*AU45%</f>
        <v>256660</v>
      </c>
      <c r="AW45" s="63">
        <v>0</v>
      </c>
      <c r="AX45" s="66" t="s">
        <v>2451</v>
      </c>
      <c r="AY45" s="68">
        <v>1000000</v>
      </c>
      <c r="AZ45" s="68">
        <v>0</v>
      </c>
      <c r="BA45" s="66" t="s">
        <v>436</v>
      </c>
      <c r="BB45" s="66" t="s">
        <v>533</v>
      </c>
      <c r="BC45" s="66" t="s">
        <v>439</v>
      </c>
      <c r="BD45" s="72" t="s">
        <v>2687</v>
      </c>
      <c r="BE45" s="66" t="s">
        <v>439</v>
      </c>
      <c r="BF45" s="63"/>
      <c r="BG45" s="63"/>
      <c r="BH45" s="63"/>
      <c r="BI45" s="66" t="s">
        <v>752</v>
      </c>
      <c r="BJ45" s="66"/>
      <c r="BK45" s="66">
        <v>3103993277</v>
      </c>
      <c r="BL45" s="66" t="s">
        <v>533</v>
      </c>
      <c r="BM45" s="63" t="s">
        <v>2449</v>
      </c>
      <c r="BN45" s="66" t="s">
        <v>847</v>
      </c>
      <c r="BO45" s="66">
        <v>12</v>
      </c>
      <c r="BP45" s="75">
        <v>45261</v>
      </c>
      <c r="BQ45" s="75">
        <v>45626</v>
      </c>
      <c r="BR45" s="66" t="s">
        <v>2457</v>
      </c>
      <c r="BS45" s="75">
        <v>45626</v>
      </c>
      <c r="BT45" s="73">
        <v>45474</v>
      </c>
      <c r="BU45" s="73">
        <v>45505</v>
      </c>
      <c r="BV45" s="63" t="s">
        <v>362</v>
      </c>
      <c r="BW45" s="63" t="s">
        <v>1937</v>
      </c>
      <c r="BX45" s="66">
        <v>71390608</v>
      </c>
      <c r="BY45" s="66" t="s">
        <v>953</v>
      </c>
      <c r="BZ45" s="72" t="s">
        <v>2687</v>
      </c>
      <c r="CA45" s="66" t="s">
        <v>1116</v>
      </c>
      <c r="CB45" s="66" t="s">
        <v>439</v>
      </c>
      <c r="CC45" s="66">
        <v>3012774209</v>
      </c>
      <c r="CD45" s="63"/>
      <c r="CE45" s="77" t="s">
        <v>2730</v>
      </c>
      <c r="CF45" s="63"/>
      <c r="CG45" s="63"/>
      <c r="CH45" s="66"/>
      <c r="CI45" s="66"/>
      <c r="CJ45" s="63"/>
      <c r="CK45" s="66"/>
      <c r="CL45" s="66"/>
      <c r="CM45" s="63"/>
      <c r="CN45" s="66"/>
      <c r="CO45" s="66"/>
      <c r="CP45" s="63"/>
      <c r="CQ45" s="63"/>
      <c r="CR45" s="63"/>
      <c r="CS45" s="63"/>
      <c r="CT45" s="63"/>
      <c r="CU45" s="63"/>
      <c r="CV45" s="63"/>
      <c r="CW45" s="63"/>
      <c r="CX45" s="63"/>
      <c r="CY45" s="63"/>
      <c r="CZ45" s="63"/>
      <c r="DA45" s="63"/>
      <c r="DB45" s="63"/>
      <c r="DC45" s="63"/>
      <c r="DD45" s="63"/>
      <c r="DE45" s="63"/>
      <c r="DF45" s="63"/>
      <c r="DG45" s="63"/>
      <c r="DH45" s="63"/>
      <c r="DI45" s="63"/>
      <c r="DJ45" s="66" t="s">
        <v>362</v>
      </c>
      <c r="DK45" s="66">
        <v>1039453380</v>
      </c>
      <c r="DL45" s="63" t="s">
        <v>1937</v>
      </c>
      <c r="DM45" s="66" t="s">
        <v>1494</v>
      </c>
      <c r="DN45" s="74">
        <v>1</v>
      </c>
      <c r="DO45" s="66" t="s">
        <v>533</v>
      </c>
      <c r="DP45" s="66"/>
      <c r="DQ45" s="66">
        <v>3008280822</v>
      </c>
      <c r="DR45" s="66"/>
      <c r="DS45" s="66" t="s">
        <v>2861</v>
      </c>
      <c r="DT45" s="66" t="s">
        <v>1281</v>
      </c>
      <c r="DU45" s="66" t="s">
        <v>441</v>
      </c>
      <c r="DV45" s="72" t="s">
        <v>2682</v>
      </c>
      <c r="DW45" s="66" t="s">
        <v>1494</v>
      </c>
      <c r="DX45" s="63">
        <v>1039453380</v>
      </c>
      <c r="DY45" s="63" t="s">
        <v>1841</v>
      </c>
      <c r="DZ45" s="66" t="s">
        <v>1666</v>
      </c>
      <c r="EA45" s="66" t="s">
        <v>1667</v>
      </c>
      <c r="EB45" s="66">
        <v>1700003010</v>
      </c>
      <c r="EC45" s="66">
        <v>10</v>
      </c>
      <c r="ED45" s="66" t="s">
        <v>2885</v>
      </c>
      <c r="EE45" s="66"/>
      <c r="EF45" s="66"/>
      <c r="EG45" s="66"/>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t="s">
        <v>2436</v>
      </c>
      <c r="HQ45" s="63" t="s">
        <v>2425</v>
      </c>
      <c r="HR45" s="63" t="s">
        <v>2437</v>
      </c>
      <c r="HS45" s="63" t="s">
        <v>2425</v>
      </c>
      <c r="HT45" s="63" t="s">
        <v>2425</v>
      </c>
      <c r="HU45" s="63" t="s">
        <v>2425</v>
      </c>
      <c r="HV45" s="63" t="s">
        <v>2438</v>
      </c>
      <c r="HW45" s="63" t="s">
        <v>2425</v>
      </c>
      <c r="HX45" s="63" t="s">
        <v>2425</v>
      </c>
      <c r="HY45" s="63" t="s">
        <v>2425</v>
      </c>
      <c r="HZ45" s="63" t="s">
        <v>2425</v>
      </c>
      <c r="IA45" s="63" t="s">
        <v>2437</v>
      </c>
      <c r="IB45" s="63" t="s">
        <v>2437</v>
      </c>
      <c r="IC45" s="63" t="s">
        <v>2437</v>
      </c>
      <c r="ID45" s="63" t="s">
        <v>2437</v>
      </c>
      <c r="IE45" s="63" t="s">
        <v>2425</v>
      </c>
      <c r="IF45" s="63" t="s">
        <v>2425</v>
      </c>
      <c r="IG45" s="63" t="s">
        <v>2437</v>
      </c>
      <c r="IH45" s="63" t="s">
        <v>2425</v>
      </c>
      <c r="II45" s="63" t="s">
        <v>2425</v>
      </c>
      <c r="IJ45" s="63" t="s">
        <v>2425</v>
      </c>
      <c r="IK45" s="63" t="s">
        <v>2425</v>
      </c>
      <c r="IL45" s="63" t="s">
        <v>2437</v>
      </c>
      <c r="IM45" s="63" t="s">
        <v>2437</v>
      </c>
      <c r="IN45" s="63" t="s">
        <v>2437</v>
      </c>
      <c r="IO45" s="63" t="s">
        <v>2425</v>
      </c>
      <c r="IP45" s="63" t="s">
        <v>2425</v>
      </c>
      <c r="IQ45" s="63" t="s">
        <v>2437</v>
      </c>
      <c r="IR45" s="63" t="s">
        <v>2425</v>
      </c>
      <c r="IS45" s="63" t="s">
        <v>2437</v>
      </c>
      <c r="IT45" s="63" t="s">
        <v>2425</v>
      </c>
      <c r="IU45" s="63" t="s">
        <v>2444</v>
      </c>
      <c r="IV45" s="63" t="s">
        <v>2437</v>
      </c>
      <c r="IW45" s="63" t="s">
        <v>2445</v>
      </c>
      <c r="IX45" s="63"/>
      <c r="IY45" s="63"/>
      <c r="IZ45" s="86"/>
      <c r="JA45" s="63"/>
      <c r="JB45" s="63"/>
      <c r="JC45" s="63"/>
    </row>
    <row r="46" spans="1:263" s="65" customFormat="1" x14ac:dyDescent="0.25">
      <c r="A46" s="66">
        <v>987</v>
      </c>
      <c r="B46" s="66" t="s">
        <v>2487</v>
      </c>
      <c r="C46" s="66"/>
      <c r="D46" s="64"/>
      <c r="E46" s="64"/>
      <c r="F46" s="64"/>
      <c r="G46" s="64" t="s">
        <v>2430</v>
      </c>
      <c r="H46" s="63" t="s">
        <v>2424</v>
      </c>
      <c r="I46" s="63">
        <v>901114787</v>
      </c>
      <c r="J46" s="63"/>
      <c r="K46" s="63"/>
      <c r="L46" s="63"/>
      <c r="M46" s="63"/>
      <c r="N46" s="66" t="s">
        <v>354</v>
      </c>
      <c r="O46" s="66">
        <v>20</v>
      </c>
      <c r="P46" s="63" t="s">
        <v>355</v>
      </c>
      <c r="Q46" s="63"/>
      <c r="R46" s="66" t="s">
        <v>356</v>
      </c>
      <c r="S46" s="63" t="s">
        <v>2425</v>
      </c>
      <c r="T46" s="63" t="s">
        <v>2425</v>
      </c>
      <c r="U46" s="63" t="s">
        <v>361</v>
      </c>
      <c r="V46" s="63"/>
      <c r="W46" s="63"/>
      <c r="X46" s="63"/>
      <c r="Y46" s="63" t="s">
        <v>362</v>
      </c>
      <c r="Z46" s="63" t="s">
        <v>1937</v>
      </c>
      <c r="AA46" s="66">
        <v>71384213</v>
      </c>
      <c r="AB46" s="66" t="s">
        <v>2010</v>
      </c>
      <c r="AC46" s="63" t="s">
        <v>2011</v>
      </c>
      <c r="AD46" s="63" t="s">
        <v>2280</v>
      </c>
      <c r="AE46" s="66">
        <v>3000000</v>
      </c>
      <c r="AF46" s="66"/>
      <c r="AG46" s="63"/>
      <c r="AH46" s="66"/>
      <c r="AI46" s="63"/>
      <c r="AJ46" s="66">
        <v>3000000</v>
      </c>
      <c r="AK46" s="63" t="s">
        <v>428</v>
      </c>
      <c r="AL46" s="63" t="s">
        <v>429</v>
      </c>
      <c r="AM46" s="63" t="s">
        <v>2427</v>
      </c>
      <c r="AN46" s="66">
        <v>10</v>
      </c>
      <c r="AO46" s="63"/>
      <c r="AP46" s="66">
        <v>300000</v>
      </c>
      <c r="AQ46" s="63"/>
      <c r="AR46" s="63">
        <f>AJ46*AN46%</f>
        <v>300000</v>
      </c>
      <c r="AS46" s="63">
        <v>1.74</v>
      </c>
      <c r="AT46" s="71">
        <f>AJ46*AS46%</f>
        <v>52200</v>
      </c>
      <c r="AU46" s="63">
        <f>+AN46-AS46</f>
        <v>8.26</v>
      </c>
      <c r="AV46" s="71">
        <f>+AJ46*AU46%</f>
        <v>247799.99999999997</v>
      </c>
      <c r="AW46" s="63">
        <v>0</v>
      </c>
      <c r="AX46" s="66" t="s">
        <v>2451</v>
      </c>
      <c r="AY46" s="68">
        <v>1000000</v>
      </c>
      <c r="AZ46" s="68">
        <v>0</v>
      </c>
      <c r="BA46" s="66" t="s">
        <v>436</v>
      </c>
      <c r="BB46" s="66" t="s">
        <v>538</v>
      </c>
      <c r="BC46" s="66" t="s">
        <v>441</v>
      </c>
      <c r="BD46" s="63"/>
      <c r="BE46" s="66" t="s">
        <v>609</v>
      </c>
      <c r="BF46" s="63"/>
      <c r="BG46" s="63"/>
      <c r="BH46" s="63"/>
      <c r="BI46" s="66" t="s">
        <v>760</v>
      </c>
      <c r="BJ46" s="66"/>
      <c r="BK46" s="66">
        <v>3116096915</v>
      </c>
      <c r="BL46" s="66" t="s">
        <v>538</v>
      </c>
      <c r="BM46" s="63" t="s">
        <v>2432</v>
      </c>
      <c r="BN46" s="66" t="s">
        <v>846</v>
      </c>
      <c r="BO46" s="66">
        <v>12</v>
      </c>
      <c r="BP46" s="75">
        <v>45280</v>
      </c>
      <c r="BQ46" s="75">
        <v>45645</v>
      </c>
      <c r="BR46" s="66" t="s">
        <v>2435</v>
      </c>
      <c r="BS46" s="75">
        <v>45645</v>
      </c>
      <c r="BT46" s="73">
        <v>45474</v>
      </c>
      <c r="BU46" s="73">
        <v>45493</v>
      </c>
      <c r="BV46" s="63" t="s">
        <v>362</v>
      </c>
      <c r="BW46" s="63" t="s">
        <v>1937</v>
      </c>
      <c r="BX46" s="66">
        <v>42800444</v>
      </c>
      <c r="BY46" s="66" t="s">
        <v>958</v>
      </c>
      <c r="BZ46" s="63"/>
      <c r="CA46" s="66" t="s">
        <v>1121</v>
      </c>
      <c r="CB46" s="66" t="s">
        <v>441</v>
      </c>
      <c r="CC46" s="66">
        <v>3137820260</v>
      </c>
      <c r="CD46" s="63"/>
      <c r="CE46" s="77" t="s">
        <v>2483</v>
      </c>
      <c r="CF46" s="63"/>
      <c r="CG46" s="63"/>
      <c r="CH46" s="66"/>
      <c r="CI46" s="66"/>
      <c r="CJ46" s="63"/>
      <c r="CK46" s="66"/>
      <c r="CL46" s="66"/>
      <c r="CM46" s="63"/>
      <c r="CN46" s="66"/>
      <c r="CO46" s="66"/>
      <c r="CP46" s="63"/>
      <c r="CQ46" s="63"/>
      <c r="CR46" s="63"/>
      <c r="CS46" s="63"/>
      <c r="CT46" s="63"/>
      <c r="CU46" s="63"/>
      <c r="CV46" s="63"/>
      <c r="CW46" s="63"/>
      <c r="CX46" s="63"/>
      <c r="CY46" s="63"/>
      <c r="CZ46" s="63"/>
      <c r="DA46" s="63"/>
      <c r="DB46" s="63"/>
      <c r="DC46" s="63"/>
      <c r="DD46" s="63"/>
      <c r="DE46" s="63"/>
      <c r="DF46" s="63"/>
      <c r="DG46" s="63"/>
      <c r="DH46" s="63"/>
      <c r="DI46" s="63"/>
      <c r="DJ46" s="66" t="s">
        <v>362</v>
      </c>
      <c r="DK46" s="66">
        <v>1037647739</v>
      </c>
      <c r="DL46" s="63" t="s">
        <v>1937</v>
      </c>
      <c r="DM46" s="66" t="s">
        <v>1501</v>
      </c>
      <c r="DN46" s="74">
        <v>1</v>
      </c>
      <c r="DO46" s="66" t="s">
        <v>1502</v>
      </c>
      <c r="DP46" s="66"/>
      <c r="DQ46" s="66">
        <v>3007368898</v>
      </c>
      <c r="DR46" s="66"/>
      <c r="DS46" s="66" t="s">
        <v>1503</v>
      </c>
      <c r="DT46" s="66" t="s">
        <v>1281</v>
      </c>
      <c r="DU46" s="66" t="s">
        <v>441</v>
      </c>
      <c r="DV46" s="63"/>
      <c r="DW46" s="66" t="s">
        <v>1767</v>
      </c>
      <c r="DX46" s="63">
        <v>1037647739</v>
      </c>
      <c r="DY46" s="63" t="s">
        <v>1841</v>
      </c>
      <c r="DZ46" s="66" t="s">
        <v>1666</v>
      </c>
      <c r="EA46" s="66" t="s">
        <v>1667</v>
      </c>
      <c r="EB46" s="66">
        <v>10617063179</v>
      </c>
      <c r="EC46" s="66">
        <v>25</v>
      </c>
      <c r="ED46" s="66"/>
      <c r="EE46" s="66"/>
      <c r="EF46" s="66"/>
      <c r="EG46" s="66"/>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t="s">
        <v>2436</v>
      </c>
      <c r="HQ46" s="63" t="s">
        <v>2425</v>
      </c>
      <c r="HR46" s="63" t="s">
        <v>2437</v>
      </c>
      <c r="HS46" s="63" t="s">
        <v>2425</v>
      </c>
      <c r="HT46" s="63" t="s">
        <v>2425</v>
      </c>
      <c r="HU46" s="63" t="s">
        <v>2425</v>
      </c>
      <c r="HV46" s="63" t="s">
        <v>2438</v>
      </c>
      <c r="HW46" s="63" t="s">
        <v>2425</v>
      </c>
      <c r="HX46" s="63" t="s">
        <v>2425</v>
      </c>
      <c r="HY46" s="63" t="s">
        <v>2425</v>
      </c>
      <c r="HZ46" s="63" t="s">
        <v>2425</v>
      </c>
      <c r="IA46" s="63" t="s">
        <v>2437</v>
      </c>
      <c r="IB46" s="63" t="s">
        <v>2437</v>
      </c>
      <c r="IC46" s="63" t="s">
        <v>2437</v>
      </c>
      <c r="ID46" s="63" t="s">
        <v>2437</v>
      </c>
      <c r="IE46" s="63" t="s">
        <v>2425</v>
      </c>
      <c r="IF46" s="63" t="s">
        <v>2425</v>
      </c>
      <c r="IG46" s="63" t="s">
        <v>2437</v>
      </c>
      <c r="IH46" s="63" t="s">
        <v>2425</v>
      </c>
      <c r="II46" s="63" t="s">
        <v>2425</v>
      </c>
      <c r="IJ46" s="63" t="s">
        <v>2425</v>
      </c>
      <c r="IK46" s="63" t="s">
        <v>2425</v>
      </c>
      <c r="IL46" s="63" t="s">
        <v>2437</v>
      </c>
      <c r="IM46" s="63" t="s">
        <v>2437</v>
      </c>
      <c r="IN46" s="63" t="s">
        <v>2437</v>
      </c>
      <c r="IO46" s="63" t="s">
        <v>2425</v>
      </c>
      <c r="IP46" s="63" t="s">
        <v>2425</v>
      </c>
      <c r="IQ46" s="63" t="s">
        <v>2437</v>
      </c>
      <c r="IR46" s="63" t="s">
        <v>2425</v>
      </c>
      <c r="IS46" s="63" t="s">
        <v>2437</v>
      </c>
      <c r="IT46" s="63" t="s">
        <v>2425</v>
      </c>
      <c r="IU46" s="63" t="s">
        <v>2444</v>
      </c>
      <c r="IV46" s="63" t="s">
        <v>2437</v>
      </c>
      <c r="IW46" s="63" t="s">
        <v>2445</v>
      </c>
      <c r="IX46" s="63" t="s">
        <v>2484</v>
      </c>
      <c r="IY46" s="63"/>
      <c r="IZ46" s="86"/>
      <c r="JA46" s="63"/>
      <c r="JB46" s="63"/>
      <c r="JC46" s="63"/>
    </row>
    <row r="47" spans="1:263" s="65" customFormat="1" x14ac:dyDescent="0.25">
      <c r="A47" s="66">
        <v>194</v>
      </c>
      <c r="B47" s="63" t="s">
        <v>2570</v>
      </c>
      <c r="C47" s="63"/>
      <c r="D47" s="63"/>
      <c r="E47" s="64"/>
      <c r="F47" s="63"/>
      <c r="G47" s="63">
        <v>901114787</v>
      </c>
      <c r="H47" s="63"/>
      <c r="I47" s="63"/>
      <c r="J47" s="63"/>
      <c r="K47" s="63"/>
      <c r="L47" s="63"/>
      <c r="M47" s="63"/>
      <c r="N47" s="66" t="s">
        <v>352</v>
      </c>
      <c r="O47" s="66">
        <v>20</v>
      </c>
      <c r="P47" s="63" t="s">
        <v>355</v>
      </c>
      <c r="Q47" s="63"/>
      <c r="R47" s="66" t="s">
        <v>356</v>
      </c>
      <c r="S47" s="63"/>
      <c r="T47" s="63"/>
      <c r="U47" s="63" t="s">
        <v>361</v>
      </c>
      <c r="V47" s="63"/>
      <c r="W47" s="63"/>
      <c r="X47" s="63"/>
      <c r="Y47" s="63" t="s">
        <v>363</v>
      </c>
      <c r="Z47" s="63"/>
      <c r="AA47" s="66">
        <v>901166302</v>
      </c>
      <c r="AB47" s="66" t="s">
        <v>366</v>
      </c>
      <c r="AC47" s="63"/>
      <c r="AD47" s="63" t="s">
        <v>2414</v>
      </c>
      <c r="AE47" s="66">
        <v>1260142</v>
      </c>
      <c r="AF47" s="66"/>
      <c r="AG47" s="63"/>
      <c r="AH47" s="66"/>
      <c r="AI47" s="63"/>
      <c r="AJ47" s="66">
        <v>1260142</v>
      </c>
      <c r="AK47" s="63" t="s">
        <v>428</v>
      </c>
      <c r="AL47" s="63" t="s">
        <v>429</v>
      </c>
      <c r="AM47" s="63" t="s">
        <v>2427</v>
      </c>
      <c r="AN47" s="66">
        <v>9</v>
      </c>
      <c r="AO47" s="63"/>
      <c r="AP47" s="66">
        <v>113413</v>
      </c>
      <c r="AQ47" s="63"/>
      <c r="AR47" s="63">
        <f>AJ47*AN47%</f>
        <v>113412.78</v>
      </c>
      <c r="AS47" s="63">
        <v>1.74</v>
      </c>
      <c r="AT47" s="71">
        <f>AJ47*AS47%</f>
        <v>21926.470799999999</v>
      </c>
      <c r="AU47" s="63">
        <f>+AN47-AS47</f>
        <v>7.26</v>
      </c>
      <c r="AV47" s="71">
        <f>+AJ47*AU47%</f>
        <v>91486.309200000003</v>
      </c>
      <c r="AW47" s="63">
        <v>0</v>
      </c>
      <c r="AX47" s="66" t="s">
        <v>2451</v>
      </c>
      <c r="AY47" s="68">
        <v>1000000</v>
      </c>
      <c r="AZ47" s="68">
        <v>0</v>
      </c>
      <c r="BA47" s="66" t="s">
        <v>436</v>
      </c>
      <c r="BB47" s="66" t="s">
        <v>445</v>
      </c>
      <c r="BC47" s="66" t="s">
        <v>446</v>
      </c>
      <c r="BD47" s="63"/>
      <c r="BE47" s="66" t="s">
        <v>614</v>
      </c>
      <c r="BF47" s="63"/>
      <c r="BG47" s="63"/>
      <c r="BH47" s="63"/>
      <c r="BI47" s="66" t="s">
        <v>615</v>
      </c>
      <c r="BJ47" s="66"/>
      <c r="BK47" s="66">
        <v>2995209</v>
      </c>
      <c r="BL47" s="66" t="s">
        <v>445</v>
      </c>
      <c r="BM47" s="63"/>
      <c r="BN47" s="66" t="s">
        <v>847</v>
      </c>
      <c r="BO47" s="66">
        <v>12</v>
      </c>
      <c r="BP47" s="75">
        <v>43826</v>
      </c>
      <c r="BQ47" s="75">
        <v>45653</v>
      </c>
      <c r="BR47" s="66">
        <v>1</v>
      </c>
      <c r="BS47" s="75">
        <v>45653</v>
      </c>
      <c r="BT47" s="73">
        <v>45474</v>
      </c>
      <c r="BU47" s="63"/>
      <c r="BV47" s="63" t="s">
        <v>362</v>
      </c>
      <c r="BW47" s="63" t="s">
        <v>1937</v>
      </c>
      <c r="BX47" s="66">
        <v>71250261</v>
      </c>
      <c r="BY47" s="66" t="s">
        <v>856</v>
      </c>
      <c r="BZ47" s="63"/>
      <c r="CA47" s="66" t="s">
        <v>1031</v>
      </c>
      <c r="CB47" s="66" t="s">
        <v>446</v>
      </c>
      <c r="CC47" s="66">
        <v>3007818199</v>
      </c>
      <c r="CD47" s="63"/>
      <c r="CE47" s="66" t="s">
        <v>1032</v>
      </c>
      <c r="CF47" s="63"/>
      <c r="CG47" s="63"/>
      <c r="CH47" s="66"/>
      <c r="CI47" s="66"/>
      <c r="CJ47" s="63"/>
      <c r="CK47" s="66"/>
      <c r="CL47" s="63"/>
      <c r="CM47" s="63"/>
      <c r="CN47" s="63"/>
      <c r="CO47" s="66"/>
      <c r="CP47" s="63"/>
      <c r="CQ47" s="63"/>
      <c r="CR47" s="63"/>
      <c r="CS47" s="63"/>
      <c r="CT47" s="63"/>
      <c r="CU47" s="63"/>
      <c r="CV47" s="63"/>
      <c r="CW47" s="63"/>
      <c r="CX47" s="63"/>
      <c r="CY47" s="63"/>
      <c r="CZ47" s="63"/>
      <c r="DA47" s="63"/>
      <c r="DB47" s="63"/>
      <c r="DC47" s="63"/>
      <c r="DD47" s="63"/>
      <c r="DE47" s="63"/>
      <c r="DF47" s="63"/>
      <c r="DG47" s="63"/>
      <c r="DH47" s="63"/>
      <c r="DI47" s="63"/>
      <c r="DJ47" s="66" t="s">
        <v>362</v>
      </c>
      <c r="DK47" s="66">
        <v>42890081</v>
      </c>
      <c r="DL47" s="63" t="s">
        <v>1937</v>
      </c>
      <c r="DM47" s="66" t="s">
        <v>1297</v>
      </c>
      <c r="DN47" s="74">
        <v>1</v>
      </c>
      <c r="DO47" s="66" t="s">
        <v>1298</v>
      </c>
      <c r="DP47" s="66"/>
      <c r="DQ47" s="66" t="s">
        <v>1299</v>
      </c>
      <c r="DR47" s="66" t="s">
        <v>1299</v>
      </c>
      <c r="DS47" s="66" t="s">
        <v>1300</v>
      </c>
      <c r="DT47" s="66" t="s">
        <v>1281</v>
      </c>
      <c r="DU47" s="66" t="s">
        <v>441</v>
      </c>
      <c r="DV47" s="63"/>
      <c r="DW47" s="66" t="s">
        <v>1673</v>
      </c>
      <c r="DX47" s="63">
        <v>42890081</v>
      </c>
      <c r="DY47" s="63" t="s">
        <v>1841</v>
      </c>
      <c r="DZ47" s="66" t="s">
        <v>1666</v>
      </c>
      <c r="EA47" s="66" t="s">
        <v>1667</v>
      </c>
      <c r="EB47" s="66">
        <v>27565429812</v>
      </c>
      <c r="EC47" s="66">
        <v>5</v>
      </c>
      <c r="ED47" s="66"/>
      <c r="EE47" s="66"/>
      <c r="EF47" s="66"/>
      <c r="EG47" s="66"/>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c r="HM47" s="63"/>
      <c r="HN47" s="63"/>
      <c r="HO47" s="63"/>
      <c r="HP47" s="63"/>
      <c r="HQ47" s="63"/>
      <c r="HR47" s="63"/>
      <c r="HS47" s="63"/>
      <c r="HT47" s="63"/>
      <c r="HU47" s="63"/>
      <c r="HV47" s="63"/>
      <c r="HW47" s="63"/>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86"/>
      <c r="JA47" s="63"/>
      <c r="JB47" s="63"/>
      <c r="JC47" s="63"/>
    </row>
    <row r="48" spans="1:263" s="65" customFormat="1" x14ac:dyDescent="0.25">
      <c r="A48" s="66">
        <v>296</v>
      </c>
      <c r="B48" s="63" t="s">
        <v>2570</v>
      </c>
      <c r="C48" s="64">
        <v>100662</v>
      </c>
      <c r="D48" s="64">
        <v>101966</v>
      </c>
      <c r="E48" s="64">
        <v>208942</v>
      </c>
      <c r="F48" s="64" t="s">
        <v>2431</v>
      </c>
      <c r="G48" s="63" t="s">
        <v>2424</v>
      </c>
      <c r="H48" s="63">
        <v>901114787</v>
      </c>
      <c r="I48" s="63" t="s">
        <v>2868</v>
      </c>
      <c r="J48" s="63">
        <v>0</v>
      </c>
      <c r="K48" s="63" t="s">
        <v>2873</v>
      </c>
      <c r="L48" s="63"/>
      <c r="M48" s="63"/>
      <c r="N48" s="63"/>
      <c r="O48" s="63"/>
      <c r="P48" s="63"/>
      <c r="Q48" s="66" t="s">
        <v>354</v>
      </c>
      <c r="R48" s="66">
        <v>20</v>
      </c>
      <c r="S48" s="63" t="s">
        <v>355</v>
      </c>
      <c r="T48" s="63">
        <v>10082236</v>
      </c>
      <c r="U48" s="66" t="s">
        <v>356</v>
      </c>
      <c r="V48" s="63" t="s">
        <v>2426</v>
      </c>
      <c r="W48" s="63" t="s">
        <v>2425</v>
      </c>
      <c r="X48" s="63" t="s">
        <v>361</v>
      </c>
      <c r="Y48" s="63"/>
      <c r="Z48" s="63"/>
      <c r="AA48" s="63"/>
      <c r="AB48" s="63" t="s">
        <v>362</v>
      </c>
      <c r="AC48" s="63" t="s">
        <v>1937</v>
      </c>
      <c r="AD48" s="66">
        <v>1037615873</v>
      </c>
      <c r="AE48" s="66" t="s">
        <v>398</v>
      </c>
      <c r="AF48" s="63" t="s">
        <v>399</v>
      </c>
      <c r="AG48" s="63" t="s">
        <v>2263</v>
      </c>
      <c r="AH48" s="70">
        <v>1942415</v>
      </c>
      <c r="AI48" s="66"/>
      <c r="AJ48" s="63"/>
      <c r="AK48" s="66"/>
      <c r="AL48" s="63"/>
      <c r="AM48" s="69">
        <f>+AH48</f>
        <v>1942415</v>
      </c>
      <c r="AN48" s="63" t="s">
        <v>428</v>
      </c>
      <c r="AO48" s="63" t="s">
        <v>429</v>
      </c>
      <c r="AP48" s="63" t="s">
        <v>2427</v>
      </c>
      <c r="AQ48" s="66">
        <v>10</v>
      </c>
      <c r="AR48" s="63"/>
      <c r="AS48" s="66">
        <v>194242</v>
      </c>
      <c r="AT48" s="63">
        <v>0</v>
      </c>
      <c r="AU48" s="71">
        <v>0</v>
      </c>
      <c r="AV48" s="63">
        <v>1.74</v>
      </c>
      <c r="AW48" s="71">
        <f>AM48*AV48%</f>
        <v>33798.021000000001</v>
      </c>
      <c r="AX48" s="63">
        <f>+AQ48-AV48</f>
        <v>8.26</v>
      </c>
      <c r="AY48" s="71">
        <f>+AM48*AX48%</f>
        <v>160443.47899999999</v>
      </c>
      <c r="AZ48" s="63">
        <v>0</v>
      </c>
      <c r="BA48" s="66" t="s">
        <v>2451</v>
      </c>
      <c r="BB48" s="68">
        <v>1000000</v>
      </c>
      <c r="BC48" s="68">
        <v>0</v>
      </c>
      <c r="BD48" s="66" t="s">
        <v>436</v>
      </c>
      <c r="BE48" s="66" t="s">
        <v>451</v>
      </c>
      <c r="BF48" s="66" t="s">
        <v>441</v>
      </c>
      <c r="BG48" s="72" t="s">
        <v>2682</v>
      </c>
      <c r="BH48" s="66" t="s">
        <v>622</v>
      </c>
      <c r="BI48" s="63"/>
      <c r="BJ48" s="63"/>
      <c r="BK48" s="63"/>
      <c r="BL48" s="66" t="s">
        <v>623</v>
      </c>
      <c r="BM48" s="66"/>
      <c r="BN48" s="66">
        <v>3218502232</v>
      </c>
      <c r="BO48" s="66" t="s">
        <v>451</v>
      </c>
      <c r="BP48" s="63" t="s">
        <v>2432</v>
      </c>
      <c r="BQ48" s="66" t="s">
        <v>846</v>
      </c>
      <c r="BR48" s="66">
        <v>12</v>
      </c>
      <c r="BS48" s="75">
        <v>44095</v>
      </c>
      <c r="BT48" s="75">
        <v>45555</v>
      </c>
      <c r="BU48" s="66">
        <v>1</v>
      </c>
      <c r="BV48" s="75">
        <v>45555</v>
      </c>
      <c r="BW48" s="73">
        <v>45474</v>
      </c>
      <c r="BX48" s="73">
        <v>45494</v>
      </c>
      <c r="BY48" s="63" t="s">
        <v>362</v>
      </c>
      <c r="BZ48" s="63" t="s">
        <v>1937</v>
      </c>
      <c r="CA48" s="66">
        <v>32334079</v>
      </c>
      <c r="CB48" s="66" t="s">
        <v>861</v>
      </c>
      <c r="CC48" s="72" t="s">
        <v>2682</v>
      </c>
      <c r="CD48" s="66" t="s">
        <v>1037</v>
      </c>
      <c r="CE48" s="66" t="s">
        <v>441</v>
      </c>
      <c r="CF48" s="66">
        <v>3136362631</v>
      </c>
      <c r="CG48" s="63"/>
      <c r="CH48" s="77" t="s">
        <v>2548</v>
      </c>
      <c r="CI48" s="63" t="s">
        <v>362</v>
      </c>
      <c r="CJ48" s="63" t="s">
        <v>1937</v>
      </c>
      <c r="CK48" s="66">
        <v>98556902</v>
      </c>
      <c r="CL48" s="66" t="s">
        <v>1192</v>
      </c>
      <c r="CM48" s="63">
        <v>63594</v>
      </c>
      <c r="CN48" s="66" t="s">
        <v>1229</v>
      </c>
      <c r="CO48" s="66" t="s">
        <v>1230</v>
      </c>
      <c r="CP48" s="63"/>
      <c r="CQ48" s="66">
        <v>3218155585</v>
      </c>
      <c r="CR48" s="66" t="s">
        <v>1231</v>
      </c>
      <c r="CS48" s="63"/>
      <c r="CT48" s="63"/>
      <c r="CU48" s="63"/>
      <c r="CV48" s="63"/>
      <c r="CW48" s="63"/>
      <c r="CX48" s="63"/>
      <c r="CY48" s="63"/>
      <c r="CZ48" s="63"/>
      <c r="DA48" s="63"/>
      <c r="DB48" s="63"/>
      <c r="DC48" s="63"/>
      <c r="DD48" s="63"/>
      <c r="DE48" s="63"/>
      <c r="DF48" s="63"/>
      <c r="DG48" s="63"/>
      <c r="DH48" s="63"/>
      <c r="DI48" s="63"/>
      <c r="DJ48" s="63"/>
      <c r="DK48" s="63"/>
      <c r="DL48" s="63"/>
      <c r="DM48" s="66" t="s">
        <v>362</v>
      </c>
      <c r="DN48" s="66">
        <v>3356259</v>
      </c>
      <c r="DO48" s="63" t="s">
        <v>1937</v>
      </c>
      <c r="DP48" s="66" t="s">
        <v>1309</v>
      </c>
      <c r="DQ48" s="74">
        <v>1</v>
      </c>
      <c r="DR48" s="66" t="s">
        <v>1310</v>
      </c>
      <c r="DS48" s="66"/>
      <c r="DT48" s="66">
        <v>3147007417</v>
      </c>
      <c r="DU48" s="66"/>
      <c r="DV48" s="66" t="s">
        <v>2760</v>
      </c>
      <c r="DW48" s="66" t="s">
        <v>1281</v>
      </c>
      <c r="DX48" s="66" t="s">
        <v>441</v>
      </c>
      <c r="DY48" s="72" t="s">
        <v>2682</v>
      </c>
      <c r="DZ48" s="66" t="s">
        <v>1677</v>
      </c>
      <c r="EA48" s="63">
        <v>3356259</v>
      </c>
      <c r="EB48" s="63" t="s">
        <v>1841</v>
      </c>
      <c r="EC48" s="66" t="s">
        <v>1666</v>
      </c>
      <c r="ED48" s="66" t="s">
        <v>1667</v>
      </c>
      <c r="EE48" s="66">
        <v>10058736875</v>
      </c>
      <c r="EF48" s="66">
        <v>30</v>
      </c>
      <c r="EG48" s="66" t="s">
        <v>2888</v>
      </c>
      <c r="EH48" s="66"/>
      <c r="EI48" s="66"/>
      <c r="EJ48" s="66"/>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t="s">
        <v>2436</v>
      </c>
      <c r="HT48" s="63" t="s">
        <v>2425</v>
      </c>
      <c r="HU48" s="63" t="s">
        <v>2437</v>
      </c>
      <c r="HV48" s="63" t="s">
        <v>2425</v>
      </c>
      <c r="HW48" s="63" t="s">
        <v>2425</v>
      </c>
      <c r="HX48" s="63" t="s">
        <v>2425</v>
      </c>
      <c r="HY48" s="63" t="s">
        <v>2438</v>
      </c>
      <c r="HZ48" s="63" t="s">
        <v>2425</v>
      </c>
      <c r="IA48" s="63" t="s">
        <v>2425</v>
      </c>
      <c r="IB48" s="63" t="s">
        <v>2425</v>
      </c>
      <c r="IC48" s="63" t="s">
        <v>2425</v>
      </c>
      <c r="ID48" s="63" t="s">
        <v>2437</v>
      </c>
      <c r="IE48" s="63" t="s">
        <v>2437</v>
      </c>
      <c r="IF48" s="63" t="s">
        <v>2437</v>
      </c>
      <c r="IG48" s="63" t="s">
        <v>2437</v>
      </c>
      <c r="IH48" s="63" t="s">
        <v>2425</v>
      </c>
      <c r="II48" s="63" t="s">
        <v>2425</v>
      </c>
      <c r="IJ48" s="63" t="s">
        <v>2437</v>
      </c>
      <c r="IK48" s="63" t="s">
        <v>2425</v>
      </c>
      <c r="IL48" s="63" t="s">
        <v>2425</v>
      </c>
      <c r="IM48" s="63" t="s">
        <v>2425</v>
      </c>
      <c r="IN48" s="63" t="s">
        <v>2425</v>
      </c>
      <c r="IO48" s="63" t="s">
        <v>2425</v>
      </c>
      <c r="IP48" s="63" t="s">
        <v>2437</v>
      </c>
      <c r="IQ48" s="63" t="s">
        <v>2437</v>
      </c>
      <c r="IR48" s="63" t="s">
        <v>2425</v>
      </c>
      <c r="IS48" s="63" t="s">
        <v>2425</v>
      </c>
      <c r="IT48" s="63" t="s">
        <v>2437</v>
      </c>
      <c r="IU48" s="63" t="s">
        <v>2425</v>
      </c>
      <c r="IV48" s="63" t="s">
        <v>2437</v>
      </c>
      <c r="IW48" s="63" t="s">
        <v>2425</v>
      </c>
      <c r="IX48" s="63" t="s">
        <v>2444</v>
      </c>
      <c r="IY48" s="63" t="s">
        <v>2437</v>
      </c>
      <c r="IZ48" s="86" t="s">
        <v>2445</v>
      </c>
      <c r="JA48" s="63"/>
      <c r="JB48" s="63"/>
      <c r="JC48" s="63"/>
    </row>
    <row r="49" spans="1:263" s="65" customFormat="1" x14ac:dyDescent="0.25">
      <c r="A49" s="66">
        <v>449</v>
      </c>
      <c r="B49" s="63" t="s">
        <v>2570</v>
      </c>
      <c r="C49" s="64">
        <v>101980</v>
      </c>
      <c r="D49" s="63" t="s">
        <v>2424</v>
      </c>
      <c r="E49" s="63">
        <v>901114787</v>
      </c>
      <c r="F49" s="63" t="s">
        <v>2868</v>
      </c>
      <c r="G49" s="63">
        <v>0</v>
      </c>
      <c r="H49" s="63"/>
      <c r="I49" s="63" t="s">
        <v>2425</v>
      </c>
      <c r="J49" s="63" t="s">
        <v>2425</v>
      </c>
      <c r="K49" s="63" t="s">
        <v>2425</v>
      </c>
      <c r="L49" s="63" t="s">
        <v>2445</v>
      </c>
      <c r="M49" s="63"/>
      <c r="N49" s="66" t="s">
        <v>351</v>
      </c>
      <c r="O49" s="66">
        <v>15</v>
      </c>
      <c r="P49" s="63" t="s">
        <v>355</v>
      </c>
      <c r="Q49" s="63">
        <v>10082246</v>
      </c>
      <c r="R49" s="66" t="s">
        <v>356</v>
      </c>
      <c r="S49" s="63" t="s">
        <v>2426</v>
      </c>
      <c r="T49" s="63" t="s">
        <v>2425</v>
      </c>
      <c r="U49" s="63" t="s">
        <v>361</v>
      </c>
      <c r="V49" s="63"/>
      <c r="W49" s="63"/>
      <c r="X49" s="63"/>
      <c r="Y49" s="63" t="s">
        <v>362</v>
      </c>
      <c r="Z49" s="63" t="s">
        <v>1937</v>
      </c>
      <c r="AA49" s="66">
        <v>15513283</v>
      </c>
      <c r="AB49" s="66" t="s">
        <v>416</v>
      </c>
      <c r="AC49" s="63" t="s">
        <v>417</v>
      </c>
      <c r="AD49" s="63" t="s">
        <v>2234</v>
      </c>
      <c r="AE49" s="70">
        <v>1792160</v>
      </c>
      <c r="AF49" s="66"/>
      <c r="AG49" s="63"/>
      <c r="AH49" s="66"/>
      <c r="AI49" s="63"/>
      <c r="AJ49" s="69">
        <f>+AE49</f>
        <v>1792160</v>
      </c>
      <c r="AK49" s="63" t="s">
        <v>428</v>
      </c>
      <c r="AL49" s="63" t="s">
        <v>429</v>
      </c>
      <c r="AM49" s="63" t="s">
        <v>2427</v>
      </c>
      <c r="AN49" s="66">
        <v>10</v>
      </c>
      <c r="AO49" s="63"/>
      <c r="AP49" s="66">
        <v>179216</v>
      </c>
      <c r="AQ49" s="63">
        <v>0</v>
      </c>
      <c r="AR49" s="71">
        <v>0</v>
      </c>
      <c r="AS49" s="63">
        <v>1.74</v>
      </c>
      <c r="AT49" s="71">
        <f>AJ49*AS49%</f>
        <v>31183.583999999999</v>
      </c>
      <c r="AU49" s="63">
        <f>+AN49-AS49</f>
        <v>8.26</v>
      </c>
      <c r="AV49" s="71">
        <f>+AJ49*AU49%</f>
        <v>148032.416</v>
      </c>
      <c r="AW49" s="63">
        <v>0</v>
      </c>
      <c r="AX49" s="66" t="s">
        <v>2451</v>
      </c>
      <c r="AY49" s="68">
        <v>1000000</v>
      </c>
      <c r="AZ49" s="68">
        <v>0</v>
      </c>
      <c r="BA49" s="66" t="s">
        <v>436</v>
      </c>
      <c r="BB49" s="66" t="s">
        <v>460</v>
      </c>
      <c r="BC49" s="66" t="s">
        <v>439</v>
      </c>
      <c r="BD49" s="72" t="s">
        <v>2687</v>
      </c>
      <c r="BE49" s="66" t="s">
        <v>639</v>
      </c>
      <c r="BF49" s="63"/>
      <c r="BG49" s="63"/>
      <c r="BH49" s="63"/>
      <c r="BI49" s="77" t="s">
        <v>2488</v>
      </c>
      <c r="BJ49" s="66"/>
      <c r="BK49" s="66">
        <v>3216086604</v>
      </c>
      <c r="BL49" s="66" t="s">
        <v>460</v>
      </c>
      <c r="BM49" s="63" t="s">
        <v>2449</v>
      </c>
      <c r="BN49" s="66" t="s">
        <v>846</v>
      </c>
      <c r="BO49" s="66">
        <v>12</v>
      </c>
      <c r="BP49" s="75">
        <v>44411</v>
      </c>
      <c r="BQ49" s="75">
        <v>45871</v>
      </c>
      <c r="BR49" s="66" t="s">
        <v>2435</v>
      </c>
      <c r="BS49" s="75">
        <v>45871</v>
      </c>
      <c r="BT49" s="73">
        <v>45474</v>
      </c>
      <c r="BU49" s="73">
        <v>45476</v>
      </c>
      <c r="BV49" s="63" t="s">
        <v>362</v>
      </c>
      <c r="BW49" s="63" t="s">
        <v>1937</v>
      </c>
      <c r="BX49" s="66">
        <v>42686789</v>
      </c>
      <c r="BY49" s="66" t="s">
        <v>871</v>
      </c>
      <c r="BZ49" s="72" t="s">
        <v>2682</v>
      </c>
      <c r="CA49" s="66" t="s">
        <v>1048</v>
      </c>
      <c r="CB49" s="66" t="s">
        <v>441</v>
      </c>
      <c r="CC49" s="66">
        <v>3136743152</v>
      </c>
      <c r="CD49" s="63"/>
      <c r="CE49" s="77" t="s">
        <v>2586</v>
      </c>
      <c r="CF49" s="63"/>
      <c r="CG49" s="63"/>
      <c r="CH49" s="66"/>
      <c r="CI49" s="66"/>
      <c r="CJ49" s="63"/>
      <c r="CK49" s="66"/>
      <c r="CL49" s="66"/>
      <c r="CM49" s="63"/>
      <c r="CN49" s="66"/>
      <c r="CO49" s="66"/>
      <c r="CP49" s="63"/>
      <c r="CQ49" s="63"/>
      <c r="CR49" s="63"/>
      <c r="CS49" s="63"/>
      <c r="CT49" s="63"/>
      <c r="CU49" s="63"/>
      <c r="CV49" s="63"/>
      <c r="CW49" s="63"/>
      <c r="CX49" s="63"/>
      <c r="CY49" s="63"/>
      <c r="CZ49" s="63"/>
      <c r="DA49" s="63"/>
      <c r="DB49" s="63"/>
      <c r="DC49" s="63"/>
      <c r="DD49" s="63"/>
      <c r="DE49" s="63"/>
      <c r="DF49" s="63"/>
      <c r="DG49" s="63"/>
      <c r="DH49" s="63"/>
      <c r="DI49" s="63"/>
      <c r="DJ49" s="66" t="s">
        <v>362</v>
      </c>
      <c r="DK49" s="66">
        <v>42757097</v>
      </c>
      <c r="DL49" s="63" t="s">
        <v>1937</v>
      </c>
      <c r="DM49" s="66" t="s">
        <v>1325</v>
      </c>
      <c r="DN49" s="74">
        <v>1</v>
      </c>
      <c r="DO49" s="66" t="s">
        <v>2489</v>
      </c>
      <c r="DP49" s="66"/>
      <c r="DQ49" s="66" t="s">
        <v>1326</v>
      </c>
      <c r="DR49" s="66"/>
      <c r="DS49" s="66" t="s">
        <v>2839</v>
      </c>
      <c r="DT49" s="66" t="s">
        <v>1281</v>
      </c>
      <c r="DU49" s="66" t="s">
        <v>439</v>
      </c>
      <c r="DV49" s="72" t="s">
        <v>2687</v>
      </c>
      <c r="DW49" s="66" t="s">
        <v>1687</v>
      </c>
      <c r="DX49" s="63">
        <v>42757097</v>
      </c>
      <c r="DY49" s="63" t="s">
        <v>1841</v>
      </c>
      <c r="DZ49" s="66" t="s">
        <v>1679</v>
      </c>
      <c r="EA49" s="66" t="s">
        <v>1667</v>
      </c>
      <c r="EB49" s="66">
        <v>2410067410</v>
      </c>
      <c r="EC49" s="66">
        <v>10</v>
      </c>
      <c r="ED49" s="66" t="s">
        <v>2885</v>
      </c>
      <c r="EE49" s="66"/>
      <c r="EF49" s="66"/>
      <c r="EG49" s="66"/>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c r="FQ49" s="63"/>
      <c r="FR49" s="63"/>
      <c r="FS49" s="63"/>
      <c r="FT49" s="63"/>
      <c r="FU49" s="63"/>
      <c r="FV49" s="63"/>
      <c r="FW49" s="63"/>
      <c r="FX49" s="63"/>
      <c r="FY49" s="63"/>
      <c r="FZ49" s="63"/>
      <c r="GA49" s="63"/>
      <c r="GB49" s="63"/>
      <c r="GC49" s="63"/>
      <c r="GD49" s="63"/>
      <c r="GE49" s="63"/>
      <c r="GF49" s="63"/>
      <c r="GG49" s="63"/>
      <c r="GH49" s="63"/>
      <c r="GI49" s="63"/>
      <c r="GJ49" s="63"/>
      <c r="GK49" s="63"/>
      <c r="GL49" s="63"/>
      <c r="GM49" s="63"/>
      <c r="GN49" s="63"/>
      <c r="GO49" s="63"/>
      <c r="GP49" s="63"/>
      <c r="GQ49" s="63"/>
      <c r="GR49" s="63"/>
      <c r="GS49" s="63"/>
      <c r="GT49" s="63"/>
      <c r="GU49" s="63"/>
      <c r="GV49" s="63"/>
      <c r="GW49" s="63"/>
      <c r="GX49" s="63"/>
      <c r="GY49" s="63"/>
      <c r="GZ49" s="63"/>
      <c r="HA49" s="63"/>
      <c r="HB49" s="63"/>
      <c r="HC49" s="63"/>
      <c r="HD49" s="63"/>
      <c r="HE49" s="63"/>
      <c r="HF49" s="63"/>
      <c r="HG49" s="63"/>
      <c r="HH49" s="63"/>
      <c r="HI49" s="63"/>
      <c r="HJ49" s="63"/>
      <c r="HK49" s="63"/>
      <c r="HL49" s="63"/>
      <c r="HM49" s="63"/>
      <c r="HN49" s="63"/>
      <c r="HO49" s="63"/>
      <c r="HP49" s="63" t="s">
        <v>2436</v>
      </c>
      <c r="HQ49" s="63" t="s">
        <v>2425</v>
      </c>
      <c r="HR49" s="63" t="s">
        <v>2437</v>
      </c>
      <c r="HS49" s="63" t="s">
        <v>2425</v>
      </c>
      <c r="HT49" s="63" t="s">
        <v>2425</v>
      </c>
      <c r="HU49" s="63" t="s">
        <v>2425</v>
      </c>
      <c r="HV49" s="63" t="s">
        <v>2438</v>
      </c>
      <c r="HW49" s="63" t="s">
        <v>2425</v>
      </c>
      <c r="HX49" s="63" t="s">
        <v>2425</v>
      </c>
      <c r="HY49" s="63" t="s">
        <v>2425</v>
      </c>
      <c r="HZ49" s="63" t="s">
        <v>2425</v>
      </c>
      <c r="IA49" s="63" t="s">
        <v>2437</v>
      </c>
      <c r="IB49" s="63" t="s">
        <v>2437</v>
      </c>
      <c r="IC49" s="63" t="s">
        <v>2437</v>
      </c>
      <c r="ID49" s="63" t="s">
        <v>2437</v>
      </c>
      <c r="IE49" s="63" t="s">
        <v>2425</v>
      </c>
      <c r="IF49" s="63" t="s">
        <v>2425</v>
      </c>
      <c r="IG49" s="63" t="s">
        <v>2437</v>
      </c>
      <c r="IH49" s="63" t="s">
        <v>2425</v>
      </c>
      <c r="II49" s="63" t="s">
        <v>2425</v>
      </c>
      <c r="IJ49" s="63" t="s">
        <v>2425</v>
      </c>
      <c r="IK49" s="63" t="s">
        <v>2425</v>
      </c>
      <c r="IL49" s="63" t="s">
        <v>2437</v>
      </c>
      <c r="IM49" s="63" t="s">
        <v>2437</v>
      </c>
      <c r="IN49" s="63" t="s">
        <v>2437</v>
      </c>
      <c r="IO49" s="63" t="s">
        <v>2425</v>
      </c>
      <c r="IP49" s="63" t="s">
        <v>2425</v>
      </c>
      <c r="IQ49" s="63" t="s">
        <v>2437</v>
      </c>
      <c r="IR49" s="63" t="s">
        <v>2425</v>
      </c>
      <c r="IS49" s="63" t="s">
        <v>2437</v>
      </c>
      <c r="IT49" s="63" t="s">
        <v>2425</v>
      </c>
      <c r="IU49" s="63" t="s">
        <v>2444</v>
      </c>
      <c r="IV49" s="63" t="s">
        <v>2437</v>
      </c>
      <c r="IW49" s="63" t="s">
        <v>2445</v>
      </c>
      <c r="IX49" s="63"/>
      <c r="IY49" s="63"/>
      <c r="IZ49" s="86"/>
      <c r="JA49" s="63"/>
      <c r="JB49" s="63"/>
      <c r="JC49" s="63"/>
    </row>
    <row r="50" spans="1:263" s="65" customFormat="1" x14ac:dyDescent="0.25">
      <c r="A50" s="66">
        <v>459</v>
      </c>
      <c r="B50" s="63" t="s">
        <v>2570</v>
      </c>
      <c r="C50" s="64">
        <v>101982</v>
      </c>
      <c r="D50" s="63" t="s">
        <v>2424</v>
      </c>
      <c r="E50" s="63">
        <v>901114787</v>
      </c>
      <c r="F50" s="63" t="s">
        <v>2868</v>
      </c>
      <c r="G50" s="63">
        <v>0</v>
      </c>
      <c r="H50" s="63"/>
      <c r="I50" s="63" t="s">
        <v>2425</v>
      </c>
      <c r="J50" s="63" t="s">
        <v>2566</v>
      </c>
      <c r="K50" s="63" t="s">
        <v>2926</v>
      </c>
      <c r="L50" s="63" t="s">
        <v>2445</v>
      </c>
      <c r="M50" s="63"/>
      <c r="N50" s="66" t="s">
        <v>352</v>
      </c>
      <c r="O50" s="66">
        <v>20</v>
      </c>
      <c r="P50" s="63" t="s">
        <v>355</v>
      </c>
      <c r="Q50" s="63">
        <v>10082248</v>
      </c>
      <c r="R50" s="66" t="s">
        <v>356</v>
      </c>
      <c r="S50" s="63" t="s">
        <v>2426</v>
      </c>
      <c r="T50" s="63" t="s">
        <v>2425</v>
      </c>
      <c r="U50" s="63" t="s">
        <v>361</v>
      </c>
      <c r="V50" s="63"/>
      <c r="W50" s="63"/>
      <c r="X50" s="63"/>
      <c r="Y50" s="63" t="s">
        <v>362</v>
      </c>
      <c r="Z50" s="63" t="s">
        <v>1937</v>
      </c>
      <c r="AA50" s="66">
        <v>8356134</v>
      </c>
      <c r="AB50" s="66" t="s">
        <v>420</v>
      </c>
      <c r="AC50" s="63" t="s">
        <v>421</v>
      </c>
      <c r="AD50" s="63" t="s">
        <v>2317</v>
      </c>
      <c r="AE50" s="70">
        <v>2150600</v>
      </c>
      <c r="AF50" s="66"/>
      <c r="AG50" s="63"/>
      <c r="AH50" s="66"/>
      <c r="AI50" s="63"/>
      <c r="AJ50" s="69">
        <f>+AE50</f>
        <v>2150600</v>
      </c>
      <c r="AK50" s="63" t="s">
        <v>428</v>
      </c>
      <c r="AL50" s="63" t="s">
        <v>429</v>
      </c>
      <c r="AM50" s="63" t="s">
        <v>2427</v>
      </c>
      <c r="AN50" s="66">
        <v>8</v>
      </c>
      <c r="AO50" s="63"/>
      <c r="AP50" s="66">
        <v>172048</v>
      </c>
      <c r="AQ50" s="63">
        <v>0</v>
      </c>
      <c r="AR50" s="71">
        <v>0</v>
      </c>
      <c r="AS50" s="63">
        <v>1.74</v>
      </c>
      <c r="AT50" s="71">
        <f>AJ50*AS50%</f>
        <v>37420.439999999995</v>
      </c>
      <c r="AU50" s="63">
        <f>+AN50-AS50</f>
        <v>6.26</v>
      </c>
      <c r="AV50" s="71">
        <f>+AJ50*AU50%</f>
        <v>134627.56</v>
      </c>
      <c r="AW50" s="63">
        <v>0</v>
      </c>
      <c r="AX50" s="66" t="s">
        <v>2451</v>
      </c>
      <c r="AY50" s="68">
        <v>1000000</v>
      </c>
      <c r="AZ50" s="68">
        <v>0</v>
      </c>
      <c r="BA50" s="66" t="s">
        <v>436</v>
      </c>
      <c r="BB50" s="66" t="s">
        <v>462</v>
      </c>
      <c r="BC50" s="66" t="s">
        <v>441</v>
      </c>
      <c r="BD50" s="72" t="s">
        <v>2682</v>
      </c>
      <c r="BE50" s="66" t="s">
        <v>609</v>
      </c>
      <c r="BF50" s="63"/>
      <c r="BG50" s="63"/>
      <c r="BH50" s="63"/>
      <c r="BI50" s="66" t="s">
        <v>642</v>
      </c>
      <c r="BJ50" s="66"/>
      <c r="BK50" s="66">
        <v>3012687425</v>
      </c>
      <c r="BL50" s="66" t="s">
        <v>462</v>
      </c>
      <c r="BM50" s="63" t="s">
        <v>2432</v>
      </c>
      <c r="BN50" s="66" t="s">
        <v>846</v>
      </c>
      <c r="BO50" s="66">
        <v>12</v>
      </c>
      <c r="BP50" s="75">
        <v>44424</v>
      </c>
      <c r="BQ50" s="75">
        <v>45884</v>
      </c>
      <c r="BR50" s="66" t="s">
        <v>2435</v>
      </c>
      <c r="BS50" s="75">
        <v>45884</v>
      </c>
      <c r="BT50" s="73">
        <v>45474</v>
      </c>
      <c r="BU50" s="73">
        <v>45489</v>
      </c>
      <c r="BV50" s="63" t="s">
        <v>362</v>
      </c>
      <c r="BW50" s="63" t="s">
        <v>1937</v>
      </c>
      <c r="BX50" s="66">
        <v>43873418</v>
      </c>
      <c r="BY50" s="66" t="s">
        <v>873</v>
      </c>
      <c r="BZ50" s="72" t="s">
        <v>2682</v>
      </c>
      <c r="CA50" s="66" t="s">
        <v>1050</v>
      </c>
      <c r="CB50" s="66" t="s">
        <v>441</v>
      </c>
      <c r="CC50" s="66">
        <v>3136616922</v>
      </c>
      <c r="CD50" s="63"/>
      <c r="CE50" s="77" t="s">
        <v>2622</v>
      </c>
      <c r="CF50" s="63"/>
      <c r="CG50" s="63"/>
      <c r="CH50" s="66"/>
      <c r="CI50" s="66"/>
      <c r="CJ50" s="63"/>
      <c r="CK50" s="66"/>
      <c r="CL50" s="66"/>
      <c r="CM50" s="63"/>
      <c r="CN50" s="66"/>
      <c r="CO50" s="66"/>
      <c r="CP50" s="63"/>
      <c r="CQ50" s="63"/>
      <c r="CR50" s="63"/>
      <c r="CS50" s="63"/>
      <c r="CT50" s="63"/>
      <c r="CU50" s="63"/>
      <c r="CV50" s="63"/>
      <c r="CW50" s="63"/>
      <c r="CX50" s="63"/>
      <c r="CY50" s="63"/>
      <c r="CZ50" s="63"/>
      <c r="DA50" s="63"/>
      <c r="DB50" s="63"/>
      <c r="DC50" s="63"/>
      <c r="DD50" s="63"/>
      <c r="DE50" s="63"/>
      <c r="DF50" s="63"/>
      <c r="DG50" s="63"/>
      <c r="DH50" s="63"/>
      <c r="DI50" s="63"/>
      <c r="DJ50" s="66" t="s">
        <v>362</v>
      </c>
      <c r="DK50" s="66">
        <v>98669852</v>
      </c>
      <c r="DL50" s="63" t="s">
        <v>1937</v>
      </c>
      <c r="DM50" s="66" t="s">
        <v>1329</v>
      </c>
      <c r="DN50" s="74">
        <v>1</v>
      </c>
      <c r="DO50" s="66" t="s">
        <v>1330</v>
      </c>
      <c r="DP50" s="66"/>
      <c r="DQ50" s="66">
        <v>3108482949</v>
      </c>
      <c r="DR50" s="66"/>
      <c r="DS50" s="66" t="s">
        <v>2774</v>
      </c>
      <c r="DT50" s="66" t="s">
        <v>1281</v>
      </c>
      <c r="DU50" s="66" t="s">
        <v>1043</v>
      </c>
      <c r="DV50" s="63">
        <v>11001</v>
      </c>
      <c r="DW50" s="66" t="s">
        <v>1329</v>
      </c>
      <c r="DX50" s="63">
        <v>98669852</v>
      </c>
      <c r="DY50" s="63" t="s">
        <v>1841</v>
      </c>
      <c r="DZ50" s="66" t="s">
        <v>1666</v>
      </c>
      <c r="EA50" s="66" t="s">
        <v>1667</v>
      </c>
      <c r="EB50" s="66">
        <v>3391121922</v>
      </c>
      <c r="EC50" s="66">
        <v>25</v>
      </c>
      <c r="ED50" s="66" t="s">
        <v>2887</v>
      </c>
      <c r="EE50" s="66"/>
      <c r="EF50" s="66"/>
      <c r="EG50" s="66"/>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c r="HM50" s="63"/>
      <c r="HN50" s="63"/>
      <c r="HO50" s="63"/>
      <c r="HP50" s="63" t="s">
        <v>2436</v>
      </c>
      <c r="HQ50" s="63" t="s">
        <v>2425</v>
      </c>
      <c r="HR50" s="63" t="s">
        <v>2437</v>
      </c>
      <c r="HS50" s="63" t="s">
        <v>2425</v>
      </c>
      <c r="HT50" s="63" t="s">
        <v>2425</v>
      </c>
      <c r="HU50" s="63" t="s">
        <v>2425</v>
      </c>
      <c r="HV50" s="63" t="s">
        <v>2438</v>
      </c>
      <c r="HW50" s="63" t="s">
        <v>2425</v>
      </c>
      <c r="HX50" s="63" t="s">
        <v>2425</v>
      </c>
      <c r="HY50" s="63" t="s">
        <v>2425</v>
      </c>
      <c r="HZ50" s="63" t="s">
        <v>2425</v>
      </c>
      <c r="IA50" s="63" t="s">
        <v>2437</v>
      </c>
      <c r="IB50" s="63" t="s">
        <v>2437</v>
      </c>
      <c r="IC50" s="63" t="s">
        <v>2437</v>
      </c>
      <c r="ID50" s="63" t="s">
        <v>2437</v>
      </c>
      <c r="IE50" s="63" t="s">
        <v>2425</v>
      </c>
      <c r="IF50" s="63" t="s">
        <v>2425</v>
      </c>
      <c r="IG50" s="63" t="s">
        <v>2437</v>
      </c>
      <c r="IH50" s="63" t="s">
        <v>2425</v>
      </c>
      <c r="II50" s="63" t="s">
        <v>2425</v>
      </c>
      <c r="IJ50" s="63" t="s">
        <v>2425</v>
      </c>
      <c r="IK50" s="63" t="s">
        <v>2425</v>
      </c>
      <c r="IL50" s="63" t="s">
        <v>2437</v>
      </c>
      <c r="IM50" s="63" t="s">
        <v>2437</v>
      </c>
      <c r="IN50" s="63" t="s">
        <v>2437</v>
      </c>
      <c r="IO50" s="63" t="s">
        <v>2425</v>
      </c>
      <c r="IP50" s="63" t="s">
        <v>2425</v>
      </c>
      <c r="IQ50" s="63" t="s">
        <v>2437</v>
      </c>
      <c r="IR50" s="63" t="s">
        <v>2425</v>
      </c>
      <c r="IS50" s="63" t="s">
        <v>2437</v>
      </c>
      <c r="IT50" s="63" t="s">
        <v>2425</v>
      </c>
      <c r="IU50" s="63" t="s">
        <v>2444</v>
      </c>
      <c r="IV50" s="63" t="s">
        <v>2437</v>
      </c>
      <c r="IW50" s="63" t="s">
        <v>2445</v>
      </c>
      <c r="IX50" s="63"/>
      <c r="IY50" s="63"/>
      <c r="IZ50" s="86"/>
      <c r="JA50" s="63"/>
      <c r="JB50" s="63"/>
      <c r="JC50" s="63"/>
    </row>
    <row r="51" spans="1:263" s="65" customFormat="1" x14ac:dyDescent="0.25">
      <c r="A51" s="63">
        <v>655</v>
      </c>
      <c r="B51" s="63" t="s">
        <v>2570</v>
      </c>
      <c r="C51" s="63"/>
      <c r="D51" s="63"/>
      <c r="E51" s="64"/>
      <c r="F51" s="63"/>
      <c r="G51" s="63">
        <v>901114787</v>
      </c>
      <c r="H51" s="63"/>
      <c r="I51" s="63"/>
      <c r="J51" s="63"/>
      <c r="K51" s="63"/>
      <c r="L51" s="63"/>
      <c r="M51" s="63"/>
      <c r="N51" s="63" t="s">
        <v>352</v>
      </c>
      <c r="O51" s="66">
        <v>20</v>
      </c>
      <c r="P51" s="63" t="s">
        <v>355</v>
      </c>
      <c r="Q51" s="63"/>
      <c r="R51" s="63" t="s">
        <v>356</v>
      </c>
      <c r="S51" s="63"/>
      <c r="T51" s="63"/>
      <c r="U51" s="63" t="s">
        <v>361</v>
      </c>
      <c r="V51" s="63"/>
      <c r="W51" s="63"/>
      <c r="X51" s="63"/>
      <c r="Y51" s="63" t="s">
        <v>362</v>
      </c>
      <c r="Z51" s="63" t="s">
        <v>1937</v>
      </c>
      <c r="AA51" s="63">
        <v>71687636</v>
      </c>
      <c r="AB51" s="63" t="s">
        <v>2172</v>
      </c>
      <c r="AC51" s="63" t="s">
        <v>2173</v>
      </c>
      <c r="AD51" s="63" t="s">
        <v>2377</v>
      </c>
      <c r="AE51" s="63">
        <v>1696800</v>
      </c>
      <c r="AF51" s="63"/>
      <c r="AG51" s="63"/>
      <c r="AH51" s="63"/>
      <c r="AI51" s="63"/>
      <c r="AJ51" s="63">
        <v>1696800</v>
      </c>
      <c r="AK51" s="63" t="s">
        <v>428</v>
      </c>
      <c r="AL51" s="63" t="s">
        <v>429</v>
      </c>
      <c r="AM51" s="63" t="s">
        <v>2427</v>
      </c>
      <c r="AN51" s="63">
        <v>10</v>
      </c>
      <c r="AO51" s="63"/>
      <c r="AP51" s="63">
        <v>169680</v>
      </c>
      <c r="AQ51" s="63"/>
      <c r="AR51" s="63">
        <f>AJ51*AN51%</f>
        <v>169680</v>
      </c>
      <c r="AS51" s="63">
        <v>1.74</v>
      </c>
      <c r="AT51" s="71">
        <f>AJ51*AS51%</f>
        <v>29524.32</v>
      </c>
      <c r="AU51" s="63">
        <f>+AN51-AS51</f>
        <v>8.26</v>
      </c>
      <c r="AV51" s="71">
        <f>+AJ51*AU51%</f>
        <v>140155.68</v>
      </c>
      <c r="AW51" s="63">
        <v>0</v>
      </c>
      <c r="AX51" s="66" t="s">
        <v>2451</v>
      </c>
      <c r="AY51" s="68">
        <v>1000000</v>
      </c>
      <c r="AZ51" s="68">
        <v>0</v>
      </c>
      <c r="BA51" s="63" t="s">
        <v>436</v>
      </c>
      <c r="BB51" s="63" t="s">
        <v>580</v>
      </c>
      <c r="BC51" s="63" t="s">
        <v>441</v>
      </c>
      <c r="BD51" s="63"/>
      <c r="BE51" s="63" t="s">
        <v>820</v>
      </c>
      <c r="BF51" s="63"/>
      <c r="BG51" s="63"/>
      <c r="BH51" s="63"/>
      <c r="BI51" s="63" t="s">
        <v>821</v>
      </c>
      <c r="BJ51" s="63"/>
      <c r="BK51" s="63">
        <v>3113941425</v>
      </c>
      <c r="BL51" s="63" t="s">
        <v>580</v>
      </c>
      <c r="BM51" s="63"/>
      <c r="BN51" s="63" t="s">
        <v>846</v>
      </c>
      <c r="BO51" s="63">
        <v>6</v>
      </c>
      <c r="BP51" s="73">
        <v>44734</v>
      </c>
      <c r="BQ51" s="73">
        <v>45830</v>
      </c>
      <c r="BR51" s="63">
        <v>27</v>
      </c>
      <c r="BS51" s="73">
        <v>45830</v>
      </c>
      <c r="BT51" s="73">
        <v>45474</v>
      </c>
      <c r="BU51" s="63"/>
      <c r="BV51" s="63" t="s">
        <v>362</v>
      </c>
      <c r="BW51" s="63" t="s">
        <v>1937</v>
      </c>
      <c r="BX51" s="63">
        <v>1017214106</v>
      </c>
      <c r="BY51" s="63" t="s">
        <v>1004</v>
      </c>
      <c r="BZ51" s="63"/>
      <c r="CA51" s="63" t="s">
        <v>580</v>
      </c>
      <c r="CB51" s="63" t="s">
        <v>441</v>
      </c>
      <c r="CC51" s="63">
        <v>3042413421</v>
      </c>
      <c r="CD51" s="63"/>
      <c r="CE51" s="63" t="s">
        <v>1169</v>
      </c>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6" t="s">
        <v>362</v>
      </c>
      <c r="DK51" s="63">
        <v>22059091</v>
      </c>
      <c r="DL51" s="63" t="s">
        <v>1937</v>
      </c>
      <c r="DM51" s="63" t="s">
        <v>1612</v>
      </c>
      <c r="DN51" s="74">
        <v>1</v>
      </c>
      <c r="DO51" s="63" t="s">
        <v>1613</v>
      </c>
      <c r="DP51" s="63">
        <v>3136147791</v>
      </c>
      <c r="DQ51" s="63">
        <v>3136147791</v>
      </c>
      <c r="DR51" s="63">
        <v>3136147791</v>
      </c>
      <c r="DS51" s="63" t="s">
        <v>1614</v>
      </c>
      <c r="DT51" s="63" t="s">
        <v>1281</v>
      </c>
      <c r="DU51" s="63" t="s">
        <v>441</v>
      </c>
      <c r="DV51" s="63"/>
      <c r="DW51" s="63" t="s">
        <v>1812</v>
      </c>
      <c r="DX51" s="63">
        <v>22059091</v>
      </c>
      <c r="DY51" s="63" t="s">
        <v>1841</v>
      </c>
      <c r="DZ51" s="63" t="s">
        <v>1666</v>
      </c>
      <c r="EA51" s="63" t="s">
        <v>1667</v>
      </c>
      <c r="EB51" s="63">
        <v>1900038735</v>
      </c>
      <c r="EC51" s="63">
        <v>27</v>
      </c>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86"/>
      <c r="JA51" s="63"/>
      <c r="JB51" s="63"/>
      <c r="JC51" s="63"/>
    </row>
    <row r="52" spans="1:263" s="65" customFormat="1" x14ac:dyDescent="0.25">
      <c r="A52" s="63">
        <v>659</v>
      </c>
      <c r="B52" s="63" t="s">
        <v>2570</v>
      </c>
      <c r="C52" s="63"/>
      <c r="D52" s="63"/>
      <c r="E52" s="64" t="s">
        <v>2431</v>
      </c>
      <c r="F52" s="63" t="s">
        <v>2424</v>
      </c>
      <c r="G52" s="63">
        <v>901114787</v>
      </c>
      <c r="H52" s="63"/>
      <c r="I52" s="63"/>
      <c r="J52" s="63"/>
      <c r="K52" s="63"/>
      <c r="L52" s="63"/>
      <c r="M52" s="63"/>
      <c r="N52" s="63"/>
      <c r="O52" s="63"/>
      <c r="P52" s="63" t="s">
        <v>352</v>
      </c>
      <c r="Q52" s="66">
        <v>20</v>
      </c>
      <c r="R52" s="63" t="s">
        <v>355</v>
      </c>
      <c r="S52" s="63"/>
      <c r="T52" s="63" t="s">
        <v>356</v>
      </c>
      <c r="U52" s="63" t="s">
        <v>2426</v>
      </c>
      <c r="V52" s="63" t="s">
        <v>2425</v>
      </c>
      <c r="W52" s="63" t="s">
        <v>361</v>
      </c>
      <c r="X52" s="63"/>
      <c r="Y52" s="63"/>
      <c r="Z52" s="63"/>
      <c r="AA52" s="63" t="s">
        <v>362</v>
      </c>
      <c r="AB52" s="63" t="s">
        <v>1937</v>
      </c>
      <c r="AC52" s="63">
        <v>1116242663</v>
      </c>
      <c r="AD52" s="63" t="s">
        <v>2174</v>
      </c>
      <c r="AE52" s="63" t="s">
        <v>2175</v>
      </c>
      <c r="AF52" s="63" t="s">
        <v>2378</v>
      </c>
      <c r="AG52" s="63">
        <v>2262400</v>
      </c>
      <c r="AH52" s="63"/>
      <c r="AI52" s="63"/>
      <c r="AJ52" s="63"/>
      <c r="AK52" s="63"/>
      <c r="AL52" s="63">
        <v>2262400</v>
      </c>
      <c r="AM52" s="63" t="s">
        <v>428</v>
      </c>
      <c r="AN52" s="63" t="s">
        <v>429</v>
      </c>
      <c r="AO52" s="63" t="s">
        <v>2427</v>
      </c>
      <c r="AP52" s="63">
        <v>8</v>
      </c>
      <c r="AQ52" s="63"/>
      <c r="AR52" s="63">
        <v>180992</v>
      </c>
      <c r="AS52" s="63"/>
      <c r="AT52" s="63">
        <f>AL52*AP52%</f>
        <v>180992</v>
      </c>
      <c r="AU52" s="63">
        <v>1.74</v>
      </c>
      <c r="AV52" s="71">
        <f>AL52*AU52%</f>
        <v>39365.759999999995</v>
      </c>
      <c r="AW52" s="63">
        <f>+AP52-AU52</f>
        <v>6.26</v>
      </c>
      <c r="AX52" s="71">
        <f>+AL52*AW52%</f>
        <v>141626.24000000002</v>
      </c>
      <c r="AY52" s="63">
        <v>0</v>
      </c>
      <c r="AZ52" s="66" t="s">
        <v>2451</v>
      </c>
      <c r="BA52" s="68">
        <v>1000000</v>
      </c>
      <c r="BB52" s="68">
        <v>0</v>
      </c>
      <c r="BC52" s="63" t="s">
        <v>436</v>
      </c>
      <c r="BD52" s="63" t="s">
        <v>2650</v>
      </c>
      <c r="BE52" s="63" t="s">
        <v>441</v>
      </c>
      <c r="BF52" s="63"/>
      <c r="BG52" s="63" t="s">
        <v>720</v>
      </c>
      <c r="BH52" s="63"/>
      <c r="BI52" s="63"/>
      <c r="BJ52" s="63"/>
      <c r="BK52" s="63" t="s">
        <v>822</v>
      </c>
      <c r="BL52" s="63"/>
      <c r="BM52" s="63">
        <v>3042445005</v>
      </c>
      <c r="BN52" s="63" t="s">
        <v>2650</v>
      </c>
      <c r="BO52" s="63" t="s">
        <v>2432</v>
      </c>
      <c r="BP52" s="63" t="s">
        <v>846</v>
      </c>
      <c r="BQ52" s="63">
        <v>12</v>
      </c>
      <c r="BR52" s="73">
        <v>44743</v>
      </c>
      <c r="BS52" s="73">
        <v>45838</v>
      </c>
      <c r="BT52" s="63" t="s">
        <v>2457</v>
      </c>
      <c r="BU52" s="73">
        <v>45838</v>
      </c>
      <c r="BV52" s="73">
        <v>45474</v>
      </c>
      <c r="BW52" s="73">
        <v>45474</v>
      </c>
      <c r="BX52" s="63" t="s">
        <v>362</v>
      </c>
      <c r="BY52" s="63" t="s">
        <v>1937</v>
      </c>
      <c r="BZ52" s="63">
        <v>1116264179</v>
      </c>
      <c r="CA52" s="63" t="s">
        <v>1005</v>
      </c>
      <c r="CB52" s="63"/>
      <c r="CC52" s="63" t="s">
        <v>581</v>
      </c>
      <c r="CD52" s="63" t="s">
        <v>441</v>
      </c>
      <c r="CE52" s="63">
        <v>3104900607</v>
      </c>
      <c r="CF52" s="63"/>
      <c r="CG52" s="63" t="s">
        <v>2594</v>
      </c>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6" t="s">
        <v>362</v>
      </c>
      <c r="DM52" s="63">
        <v>42878979</v>
      </c>
      <c r="DN52" s="63" t="s">
        <v>1937</v>
      </c>
      <c r="DO52" s="63" t="s">
        <v>1615</v>
      </c>
      <c r="DP52" s="74">
        <v>1</v>
      </c>
      <c r="DQ52" s="63" t="s">
        <v>1616</v>
      </c>
      <c r="DR52" s="63"/>
      <c r="DS52" s="63">
        <v>3104981595</v>
      </c>
      <c r="DT52" s="63">
        <v>3104981595</v>
      </c>
      <c r="DU52" s="63" t="s">
        <v>1617</v>
      </c>
      <c r="DV52" s="63" t="s">
        <v>1281</v>
      </c>
      <c r="DW52" s="63" t="s">
        <v>441</v>
      </c>
      <c r="DX52" s="63"/>
      <c r="DY52" s="63" t="s">
        <v>1813</v>
      </c>
      <c r="DZ52" s="63">
        <v>42878979</v>
      </c>
      <c r="EA52" s="63" t="s">
        <v>1841</v>
      </c>
      <c r="EB52" s="63" t="s">
        <v>1666</v>
      </c>
      <c r="EC52" s="63" t="s">
        <v>1667</v>
      </c>
      <c r="ED52" s="63">
        <v>43653540834</v>
      </c>
      <c r="EE52" s="63">
        <v>1</v>
      </c>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86"/>
      <c r="JA52" s="63"/>
      <c r="JB52" s="63"/>
      <c r="JC52" s="63"/>
    </row>
    <row r="53" spans="1:263" s="65" customFormat="1" x14ac:dyDescent="0.25">
      <c r="A53" s="63">
        <v>662</v>
      </c>
      <c r="B53" s="63" t="s">
        <v>2570</v>
      </c>
      <c r="C53" s="63"/>
      <c r="D53" s="63"/>
      <c r="E53" s="64"/>
      <c r="F53" s="63"/>
      <c r="G53" s="63">
        <v>901114787</v>
      </c>
      <c r="H53" s="63"/>
      <c r="I53" s="63"/>
      <c r="J53" s="63"/>
      <c r="K53" s="63"/>
      <c r="L53" s="63"/>
      <c r="M53" s="63"/>
      <c r="N53" s="63" t="s">
        <v>352</v>
      </c>
      <c r="O53" s="66">
        <v>20</v>
      </c>
      <c r="P53" s="63" t="s">
        <v>355</v>
      </c>
      <c r="Q53" s="63"/>
      <c r="R53" s="63" t="s">
        <v>356</v>
      </c>
      <c r="S53" s="63"/>
      <c r="T53" s="63"/>
      <c r="U53" s="63" t="s">
        <v>361</v>
      </c>
      <c r="V53" s="63"/>
      <c r="W53" s="63"/>
      <c r="X53" s="63"/>
      <c r="Y53" s="63" t="s">
        <v>362</v>
      </c>
      <c r="Z53" s="63" t="s">
        <v>1937</v>
      </c>
      <c r="AA53" s="63">
        <v>7176021</v>
      </c>
      <c r="AB53" s="63" t="s">
        <v>2176</v>
      </c>
      <c r="AC53" s="63" t="s">
        <v>2177</v>
      </c>
      <c r="AD53" s="63" t="s">
        <v>2379</v>
      </c>
      <c r="AE53" s="63">
        <v>1357440</v>
      </c>
      <c r="AF53" s="63"/>
      <c r="AG53" s="63"/>
      <c r="AH53" s="63"/>
      <c r="AI53" s="63"/>
      <c r="AJ53" s="63">
        <v>1357440</v>
      </c>
      <c r="AK53" s="63" t="s">
        <v>428</v>
      </c>
      <c r="AL53" s="63" t="s">
        <v>429</v>
      </c>
      <c r="AM53" s="63" t="s">
        <v>2427</v>
      </c>
      <c r="AN53" s="63">
        <v>10</v>
      </c>
      <c r="AO53" s="63"/>
      <c r="AP53" s="63">
        <v>135744</v>
      </c>
      <c r="AQ53" s="63"/>
      <c r="AR53" s="63">
        <f>AJ53*AN53%</f>
        <v>135744</v>
      </c>
      <c r="AS53" s="63">
        <v>1.74</v>
      </c>
      <c r="AT53" s="71">
        <f t="shared" ref="AT53:AT64" si="12">AJ53*AS53%</f>
        <v>23619.455999999998</v>
      </c>
      <c r="AU53" s="63">
        <f t="shared" ref="AU53:AU64" si="13">+AN53-AS53</f>
        <v>8.26</v>
      </c>
      <c r="AV53" s="71">
        <f t="shared" ref="AV53:AV64" si="14">+AJ53*AU53%</f>
        <v>112124.54399999999</v>
      </c>
      <c r="AW53" s="63">
        <v>0</v>
      </c>
      <c r="AX53" s="66" t="s">
        <v>2451</v>
      </c>
      <c r="AY53" s="68">
        <v>1000000</v>
      </c>
      <c r="AZ53" s="68">
        <v>0</v>
      </c>
      <c r="BA53" s="63" t="s">
        <v>436</v>
      </c>
      <c r="BB53" s="63" t="s">
        <v>582</v>
      </c>
      <c r="BC53" s="63" t="s">
        <v>441</v>
      </c>
      <c r="BD53" s="63"/>
      <c r="BE53" s="63" t="s">
        <v>620</v>
      </c>
      <c r="BF53" s="63"/>
      <c r="BG53" s="63"/>
      <c r="BH53" s="63"/>
      <c r="BI53" s="63" t="s">
        <v>823</v>
      </c>
      <c r="BJ53" s="63"/>
      <c r="BK53" s="63">
        <v>3102139967</v>
      </c>
      <c r="BL53" s="63" t="s">
        <v>582</v>
      </c>
      <c r="BM53" s="63"/>
      <c r="BN53" s="63" t="s">
        <v>846</v>
      </c>
      <c r="BO53" s="63">
        <v>6</v>
      </c>
      <c r="BP53" s="73">
        <v>44744</v>
      </c>
      <c r="BQ53" s="73">
        <v>45840</v>
      </c>
      <c r="BR53" s="63">
        <v>7</v>
      </c>
      <c r="BS53" s="73">
        <v>45840</v>
      </c>
      <c r="BT53" s="73">
        <v>45474</v>
      </c>
      <c r="BU53" s="63"/>
      <c r="BV53" s="63" t="s">
        <v>362</v>
      </c>
      <c r="BW53" s="63" t="s">
        <v>1937</v>
      </c>
      <c r="BX53" s="63">
        <v>21527097</v>
      </c>
      <c r="BY53" s="63" t="s">
        <v>1006</v>
      </c>
      <c r="BZ53" s="63"/>
      <c r="CA53" s="63" t="s">
        <v>1170</v>
      </c>
      <c r="CB53" s="63" t="s">
        <v>441</v>
      </c>
      <c r="CC53" s="63">
        <v>3122318404</v>
      </c>
      <c r="CD53" s="63"/>
      <c r="CE53" s="63" t="s">
        <v>2522</v>
      </c>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6" t="s">
        <v>362</v>
      </c>
      <c r="DK53" s="63">
        <v>32242557</v>
      </c>
      <c r="DL53" s="63" t="s">
        <v>1937</v>
      </c>
      <c r="DM53" s="63" t="s">
        <v>1618</v>
      </c>
      <c r="DN53" s="74">
        <v>1</v>
      </c>
      <c r="DO53" s="63" t="s">
        <v>1619</v>
      </c>
      <c r="DP53" s="63" t="s">
        <v>1280</v>
      </c>
      <c r="DQ53" s="63">
        <v>3218008328</v>
      </c>
      <c r="DR53" s="63">
        <v>3218008328</v>
      </c>
      <c r="DS53" s="63" t="s">
        <v>1620</v>
      </c>
      <c r="DT53" s="63" t="s">
        <v>1281</v>
      </c>
      <c r="DU53" s="63" t="s">
        <v>441</v>
      </c>
      <c r="DV53" s="63"/>
      <c r="DW53" s="63" t="s">
        <v>1814</v>
      </c>
      <c r="DX53" s="63">
        <v>32242557</v>
      </c>
      <c r="DY53" s="63" t="s">
        <v>1841</v>
      </c>
      <c r="DZ53" s="63" t="s">
        <v>1666</v>
      </c>
      <c r="EA53" s="63" t="s">
        <v>1667</v>
      </c>
      <c r="EB53" s="63">
        <v>1927630768</v>
      </c>
      <c r="EC53" s="63">
        <v>7</v>
      </c>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86"/>
      <c r="JA53" s="63"/>
      <c r="JB53" s="63"/>
      <c r="JC53" s="63"/>
    </row>
    <row r="54" spans="1:263" s="65" customFormat="1" x14ac:dyDescent="0.25">
      <c r="A54" s="63">
        <v>688</v>
      </c>
      <c r="B54" s="63" t="s">
        <v>2570</v>
      </c>
      <c r="C54" s="63"/>
      <c r="D54" s="63"/>
      <c r="E54" s="64"/>
      <c r="F54" s="63"/>
      <c r="G54" s="63">
        <v>901114787</v>
      </c>
      <c r="H54" s="63"/>
      <c r="I54" s="63"/>
      <c r="J54" s="63"/>
      <c r="K54" s="63"/>
      <c r="L54" s="63"/>
      <c r="M54" s="63"/>
      <c r="N54" s="63" t="s">
        <v>352</v>
      </c>
      <c r="O54" s="66">
        <v>20</v>
      </c>
      <c r="P54" s="63" t="s">
        <v>355</v>
      </c>
      <c r="Q54" s="63"/>
      <c r="R54" s="63" t="s">
        <v>356</v>
      </c>
      <c r="S54" s="63"/>
      <c r="T54" s="63"/>
      <c r="U54" s="63" t="s">
        <v>361</v>
      </c>
      <c r="V54" s="63"/>
      <c r="W54" s="63"/>
      <c r="X54" s="63"/>
      <c r="Y54" s="63" t="s">
        <v>362</v>
      </c>
      <c r="Z54" s="63" t="s">
        <v>1937</v>
      </c>
      <c r="AA54" s="63">
        <v>1125812526</v>
      </c>
      <c r="AB54" s="63" t="s">
        <v>2182</v>
      </c>
      <c r="AC54" s="63" t="s">
        <v>2183</v>
      </c>
      <c r="AD54" s="63" t="s">
        <v>2382</v>
      </c>
      <c r="AE54" s="63">
        <v>2828000</v>
      </c>
      <c r="AF54" s="63"/>
      <c r="AG54" s="63"/>
      <c r="AH54" s="63"/>
      <c r="AI54" s="63"/>
      <c r="AJ54" s="63">
        <v>2828000</v>
      </c>
      <c r="AK54" s="63" t="s">
        <v>428</v>
      </c>
      <c r="AL54" s="63" t="s">
        <v>429</v>
      </c>
      <c r="AM54" s="63" t="s">
        <v>2427</v>
      </c>
      <c r="AN54" s="63">
        <v>8</v>
      </c>
      <c r="AO54" s="63"/>
      <c r="AP54" s="63">
        <v>226240</v>
      </c>
      <c r="AQ54" s="63"/>
      <c r="AR54" s="63">
        <f>AJ54*AN54%</f>
        <v>226240</v>
      </c>
      <c r="AS54" s="63">
        <v>1.74</v>
      </c>
      <c r="AT54" s="71">
        <f t="shared" si="12"/>
        <v>49207.199999999997</v>
      </c>
      <c r="AU54" s="63">
        <f t="shared" si="13"/>
        <v>6.26</v>
      </c>
      <c r="AV54" s="71">
        <f t="shared" si="14"/>
        <v>177032.80000000002</v>
      </c>
      <c r="AW54" s="63">
        <v>0</v>
      </c>
      <c r="AX54" s="66" t="s">
        <v>2451</v>
      </c>
      <c r="AY54" s="68">
        <v>1000000</v>
      </c>
      <c r="AZ54" s="68">
        <v>0</v>
      </c>
      <c r="BA54" s="63" t="s">
        <v>436</v>
      </c>
      <c r="BB54" s="63" t="s">
        <v>585</v>
      </c>
      <c r="BC54" s="63" t="s">
        <v>441</v>
      </c>
      <c r="BD54" s="63"/>
      <c r="BE54" s="63" t="s">
        <v>634</v>
      </c>
      <c r="BF54" s="63"/>
      <c r="BG54" s="63"/>
      <c r="BH54" s="63"/>
      <c r="BI54" s="63" t="s">
        <v>826</v>
      </c>
      <c r="BJ54" s="63"/>
      <c r="BK54" s="63" t="s">
        <v>848</v>
      </c>
      <c r="BL54" s="63" t="s">
        <v>585</v>
      </c>
      <c r="BM54" s="63"/>
      <c r="BN54" s="63" t="s">
        <v>846</v>
      </c>
      <c r="BO54" s="63">
        <v>12</v>
      </c>
      <c r="BP54" s="73">
        <v>44784</v>
      </c>
      <c r="BQ54" s="73">
        <v>45880</v>
      </c>
      <c r="BR54" s="63">
        <v>1</v>
      </c>
      <c r="BS54" s="73">
        <v>45880</v>
      </c>
      <c r="BT54" s="73">
        <v>45474</v>
      </c>
      <c r="BU54" s="63"/>
      <c r="BV54" s="63"/>
      <c r="BW54" s="63" t="s">
        <v>1937</v>
      </c>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6" t="s">
        <v>362</v>
      </c>
      <c r="DK54" s="63">
        <v>43410064</v>
      </c>
      <c r="DL54" s="63" t="s">
        <v>1937</v>
      </c>
      <c r="DM54" s="63" t="s">
        <v>1625</v>
      </c>
      <c r="DN54" s="74">
        <v>1</v>
      </c>
      <c r="DO54" s="63" t="s">
        <v>1626</v>
      </c>
      <c r="DP54" s="63" t="s">
        <v>1280</v>
      </c>
      <c r="DQ54" s="63">
        <v>3117251037</v>
      </c>
      <c r="DR54" s="63">
        <v>3117251037</v>
      </c>
      <c r="DS54" s="63" t="s">
        <v>1627</v>
      </c>
      <c r="DT54" s="63" t="s">
        <v>1281</v>
      </c>
      <c r="DU54" s="63" t="s">
        <v>441</v>
      </c>
      <c r="DV54" s="63"/>
      <c r="DW54" s="63" t="s">
        <v>1817</v>
      </c>
      <c r="DX54" s="63">
        <v>43410064</v>
      </c>
      <c r="DY54" s="63" t="s">
        <v>1841</v>
      </c>
      <c r="DZ54" s="63" t="s">
        <v>1666</v>
      </c>
      <c r="EA54" s="63" t="s">
        <v>1667</v>
      </c>
      <c r="EB54" s="63">
        <v>10391940242</v>
      </c>
      <c r="EC54" s="63">
        <v>1</v>
      </c>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86"/>
      <c r="JA54" s="63"/>
      <c r="JB54" s="63"/>
      <c r="JC54" s="63"/>
    </row>
    <row r="55" spans="1:263" s="65" customFormat="1" x14ac:dyDescent="0.25">
      <c r="A55" s="63">
        <v>690</v>
      </c>
      <c r="B55" s="63" t="s">
        <v>2570</v>
      </c>
      <c r="C55" s="63"/>
      <c r="D55" s="63"/>
      <c r="E55" s="64"/>
      <c r="F55" s="63"/>
      <c r="G55" s="63">
        <v>901114787</v>
      </c>
      <c r="H55" s="63"/>
      <c r="I55" s="63"/>
      <c r="J55" s="63"/>
      <c r="K55" s="63"/>
      <c r="L55" s="63"/>
      <c r="M55" s="63"/>
      <c r="N55" s="63" t="s">
        <v>352</v>
      </c>
      <c r="O55" s="66">
        <v>20</v>
      </c>
      <c r="P55" s="63" t="s">
        <v>355</v>
      </c>
      <c r="Q55" s="63"/>
      <c r="R55" s="63" t="s">
        <v>356</v>
      </c>
      <c r="S55" s="63"/>
      <c r="T55" s="63"/>
      <c r="U55" s="63" t="s">
        <v>361</v>
      </c>
      <c r="V55" s="63"/>
      <c r="W55" s="63"/>
      <c r="X55" s="63"/>
      <c r="Y55" s="63" t="s">
        <v>362</v>
      </c>
      <c r="Z55" s="63" t="s">
        <v>1937</v>
      </c>
      <c r="AA55" s="63">
        <v>45545549</v>
      </c>
      <c r="AB55" s="63" t="s">
        <v>2184</v>
      </c>
      <c r="AC55" s="63" t="s">
        <v>2185</v>
      </c>
      <c r="AD55" s="63" t="s">
        <v>2383</v>
      </c>
      <c r="AE55" s="63">
        <v>2488600</v>
      </c>
      <c r="AF55" s="63"/>
      <c r="AG55" s="63"/>
      <c r="AH55" s="63"/>
      <c r="AI55" s="63"/>
      <c r="AJ55" s="63">
        <v>2488600</v>
      </c>
      <c r="AK55" s="63" t="s">
        <v>428</v>
      </c>
      <c r="AL55" s="63" t="s">
        <v>429</v>
      </c>
      <c r="AM55" s="63" t="s">
        <v>2427</v>
      </c>
      <c r="AN55" s="63">
        <v>10</v>
      </c>
      <c r="AO55" s="63"/>
      <c r="AP55" s="63">
        <v>248860</v>
      </c>
      <c r="AQ55" s="63"/>
      <c r="AR55" s="63">
        <f>AJ55*AN55%</f>
        <v>248860</v>
      </c>
      <c r="AS55" s="63">
        <v>1.74</v>
      </c>
      <c r="AT55" s="71">
        <f t="shared" si="12"/>
        <v>43301.64</v>
      </c>
      <c r="AU55" s="63">
        <f t="shared" si="13"/>
        <v>8.26</v>
      </c>
      <c r="AV55" s="71">
        <f t="shared" si="14"/>
        <v>205558.36</v>
      </c>
      <c r="AW55" s="63">
        <v>0</v>
      </c>
      <c r="AX55" s="66" t="s">
        <v>2451</v>
      </c>
      <c r="AY55" s="68">
        <v>1000000</v>
      </c>
      <c r="AZ55" s="68">
        <v>0</v>
      </c>
      <c r="BA55" s="63" t="s">
        <v>436</v>
      </c>
      <c r="BB55" s="63" t="s">
        <v>586</v>
      </c>
      <c r="BC55" s="63" t="s">
        <v>441</v>
      </c>
      <c r="BD55" s="63"/>
      <c r="BE55" s="63" t="s">
        <v>609</v>
      </c>
      <c r="BF55" s="63"/>
      <c r="BG55" s="63"/>
      <c r="BH55" s="63"/>
      <c r="BI55" s="63" t="s">
        <v>827</v>
      </c>
      <c r="BJ55" s="63"/>
      <c r="BK55" s="63">
        <v>3023376281</v>
      </c>
      <c r="BL55" s="63" t="s">
        <v>586</v>
      </c>
      <c r="BM55" s="63"/>
      <c r="BN55" s="63" t="s">
        <v>846</v>
      </c>
      <c r="BO55" s="63">
        <v>12</v>
      </c>
      <c r="BP55" s="73">
        <v>44785</v>
      </c>
      <c r="BQ55" s="73">
        <v>45881</v>
      </c>
      <c r="BR55" s="63">
        <v>17</v>
      </c>
      <c r="BS55" s="73">
        <v>45881</v>
      </c>
      <c r="BT55" s="73">
        <v>45474</v>
      </c>
      <c r="BU55" s="63"/>
      <c r="BV55" s="63"/>
      <c r="BW55" s="63" t="s">
        <v>1937</v>
      </c>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6" t="s">
        <v>362</v>
      </c>
      <c r="DK55" s="63">
        <v>70553952</v>
      </c>
      <c r="DL55" s="63" t="s">
        <v>1937</v>
      </c>
      <c r="DM55" s="63" t="s">
        <v>1628</v>
      </c>
      <c r="DN55" s="74">
        <v>1</v>
      </c>
      <c r="DO55" s="63" t="s">
        <v>1629</v>
      </c>
      <c r="DP55" s="63">
        <v>9546396513</v>
      </c>
      <c r="DQ55" s="63" t="s">
        <v>1630</v>
      </c>
      <c r="DR55" s="63" t="s">
        <v>1630</v>
      </c>
      <c r="DS55" s="63" t="s">
        <v>1631</v>
      </c>
      <c r="DT55" s="63" t="s">
        <v>1281</v>
      </c>
      <c r="DU55" s="63" t="s">
        <v>441</v>
      </c>
      <c r="DV55" s="63"/>
      <c r="DW55" s="63" t="s">
        <v>1818</v>
      </c>
      <c r="DX55" s="63">
        <v>70553952</v>
      </c>
      <c r="DY55" s="63" t="s">
        <v>1841</v>
      </c>
      <c r="DZ55" s="63" t="s">
        <v>1666</v>
      </c>
      <c r="EA55" s="63" t="s">
        <v>1667</v>
      </c>
      <c r="EB55" s="63">
        <v>1940487516</v>
      </c>
      <c r="EC55" s="63">
        <v>17</v>
      </c>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86"/>
      <c r="JA55" s="63"/>
      <c r="JB55" s="63"/>
      <c r="JC55" s="63"/>
    </row>
    <row r="56" spans="1:263" s="65" customFormat="1" x14ac:dyDescent="0.25">
      <c r="A56" s="63">
        <v>714</v>
      </c>
      <c r="B56" s="63" t="s">
        <v>2570</v>
      </c>
      <c r="C56" s="63"/>
      <c r="D56" s="63"/>
      <c r="E56" s="64"/>
      <c r="F56" s="63"/>
      <c r="G56" s="63">
        <v>901114787</v>
      </c>
      <c r="H56" s="63"/>
      <c r="I56" s="63"/>
      <c r="J56" s="63"/>
      <c r="K56" s="63"/>
      <c r="L56" s="63"/>
      <c r="M56" s="63"/>
      <c r="N56" s="63" t="s">
        <v>352</v>
      </c>
      <c r="O56" s="66">
        <v>20</v>
      </c>
      <c r="P56" s="63" t="s">
        <v>355</v>
      </c>
      <c r="Q56" s="63"/>
      <c r="R56" s="63" t="s">
        <v>356</v>
      </c>
      <c r="S56" s="63"/>
      <c r="T56" s="63"/>
      <c r="U56" s="63" t="s">
        <v>361</v>
      </c>
      <c r="V56" s="63"/>
      <c r="W56" s="63"/>
      <c r="X56" s="63"/>
      <c r="Y56" s="63" t="s">
        <v>362</v>
      </c>
      <c r="Z56" s="63" t="s">
        <v>1937</v>
      </c>
      <c r="AA56" s="63">
        <v>1037652897</v>
      </c>
      <c r="AB56" s="63" t="s">
        <v>2188</v>
      </c>
      <c r="AC56" s="63" t="s">
        <v>1998</v>
      </c>
      <c r="AD56" s="63" t="s">
        <v>2385</v>
      </c>
      <c r="AE56" s="63">
        <v>1583680</v>
      </c>
      <c r="AF56" s="63"/>
      <c r="AG56" s="63"/>
      <c r="AH56" s="63"/>
      <c r="AI56" s="63"/>
      <c r="AJ56" s="63">
        <v>1583680</v>
      </c>
      <c r="AK56" s="63" t="s">
        <v>428</v>
      </c>
      <c r="AL56" s="63" t="s">
        <v>429</v>
      </c>
      <c r="AM56" s="63" t="s">
        <v>2427</v>
      </c>
      <c r="AN56" s="63">
        <v>8</v>
      </c>
      <c r="AO56" s="63"/>
      <c r="AP56" s="63">
        <v>126694</v>
      </c>
      <c r="AQ56" s="63"/>
      <c r="AR56" s="63">
        <f>AJ56*AN56%</f>
        <v>126694.40000000001</v>
      </c>
      <c r="AS56" s="63">
        <v>1.74</v>
      </c>
      <c r="AT56" s="71">
        <f t="shared" si="12"/>
        <v>27556.031999999999</v>
      </c>
      <c r="AU56" s="63">
        <f t="shared" si="13"/>
        <v>6.26</v>
      </c>
      <c r="AV56" s="71">
        <f t="shared" si="14"/>
        <v>99138.368000000002</v>
      </c>
      <c r="AW56" s="63">
        <v>0</v>
      </c>
      <c r="AX56" s="66" t="s">
        <v>2451</v>
      </c>
      <c r="AY56" s="68">
        <v>1000000</v>
      </c>
      <c r="AZ56" s="68">
        <v>0</v>
      </c>
      <c r="BA56" s="63" t="s">
        <v>436</v>
      </c>
      <c r="BB56" s="63" t="s">
        <v>588</v>
      </c>
      <c r="BC56" s="63" t="s">
        <v>441</v>
      </c>
      <c r="BD56" s="63"/>
      <c r="BE56" s="63" t="s">
        <v>763</v>
      </c>
      <c r="BF56" s="63"/>
      <c r="BG56" s="63"/>
      <c r="BH56" s="63"/>
      <c r="BI56" s="63" t="s">
        <v>829</v>
      </c>
      <c r="BJ56" s="63"/>
      <c r="BK56" s="63">
        <v>3002501623</v>
      </c>
      <c r="BL56" s="63" t="s">
        <v>588</v>
      </c>
      <c r="BM56" s="63"/>
      <c r="BN56" s="63" t="s">
        <v>846</v>
      </c>
      <c r="BO56" s="63">
        <v>12</v>
      </c>
      <c r="BP56" s="73">
        <v>44835</v>
      </c>
      <c r="BQ56" s="73">
        <v>45566</v>
      </c>
      <c r="BR56" s="63">
        <v>1</v>
      </c>
      <c r="BS56" s="73">
        <v>45566</v>
      </c>
      <c r="BT56" s="73">
        <v>45474</v>
      </c>
      <c r="BU56" s="63"/>
      <c r="BV56" s="63" t="s">
        <v>362</v>
      </c>
      <c r="BW56" s="63" t="s">
        <v>1937</v>
      </c>
      <c r="BX56" s="63">
        <v>1036622156</v>
      </c>
      <c r="BY56" s="63" t="s">
        <v>1010</v>
      </c>
      <c r="BZ56" s="63"/>
      <c r="CA56" s="63" t="s">
        <v>588</v>
      </c>
      <c r="CB56" s="63" t="s">
        <v>441</v>
      </c>
      <c r="CC56" s="63">
        <v>3106305602</v>
      </c>
      <c r="CD56" s="63"/>
      <c r="CE56" s="63" t="s">
        <v>2523</v>
      </c>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6" t="s">
        <v>362</v>
      </c>
      <c r="DK56" s="63">
        <v>43751095</v>
      </c>
      <c r="DL56" s="63" t="s">
        <v>1937</v>
      </c>
      <c r="DM56" s="63" t="s">
        <v>1634</v>
      </c>
      <c r="DN56" s="74">
        <v>1</v>
      </c>
      <c r="DO56" s="63" t="s">
        <v>1635</v>
      </c>
      <c r="DP56" s="63" t="s">
        <v>1288</v>
      </c>
      <c r="DQ56" s="63">
        <v>3218308218</v>
      </c>
      <c r="DR56" s="63">
        <v>3218308218</v>
      </c>
      <c r="DS56" s="63" t="s">
        <v>1636</v>
      </c>
      <c r="DT56" s="63" t="s">
        <v>1281</v>
      </c>
      <c r="DU56" s="63" t="s">
        <v>441</v>
      </c>
      <c r="DV56" s="63"/>
      <c r="DW56" s="63" t="s">
        <v>1820</v>
      </c>
      <c r="DX56" s="63">
        <v>43751095</v>
      </c>
      <c r="DY56" s="63" t="s">
        <v>1841</v>
      </c>
      <c r="DZ56" s="63" t="s">
        <v>1666</v>
      </c>
      <c r="EA56" s="63" t="s">
        <v>1667</v>
      </c>
      <c r="EB56" s="63">
        <v>1958766862</v>
      </c>
      <c r="EC56" s="63">
        <v>10</v>
      </c>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86"/>
      <c r="JA56" s="63"/>
      <c r="JB56" s="63"/>
      <c r="JC56" s="63"/>
    </row>
    <row r="57" spans="1:263" s="65" customFormat="1" x14ac:dyDescent="0.25">
      <c r="A57" s="66">
        <v>773</v>
      </c>
      <c r="B57" s="63" t="s">
        <v>2570</v>
      </c>
      <c r="C57" s="64">
        <v>102035</v>
      </c>
      <c r="D57" s="63" t="s">
        <v>2424</v>
      </c>
      <c r="E57" s="63">
        <v>901114787</v>
      </c>
      <c r="F57" s="63" t="s">
        <v>2868</v>
      </c>
      <c r="G57" s="63" t="s">
        <v>2925</v>
      </c>
      <c r="H57" s="63"/>
      <c r="I57" s="63"/>
      <c r="J57" s="63"/>
      <c r="K57" s="63"/>
      <c r="L57" s="63"/>
      <c r="M57" s="63"/>
      <c r="N57" s="66" t="s">
        <v>352</v>
      </c>
      <c r="O57" s="66">
        <v>20</v>
      </c>
      <c r="P57" s="63" t="s">
        <v>355</v>
      </c>
      <c r="Q57" s="63">
        <v>10082282</v>
      </c>
      <c r="R57" s="66" t="s">
        <v>356</v>
      </c>
      <c r="S57" s="63" t="s">
        <v>2425</v>
      </c>
      <c r="T57" s="63" t="s">
        <v>2425</v>
      </c>
      <c r="U57" s="63" t="s">
        <v>361</v>
      </c>
      <c r="V57" s="63"/>
      <c r="W57" s="63"/>
      <c r="X57" s="63"/>
      <c r="Y57" s="63" t="s">
        <v>362</v>
      </c>
      <c r="Z57" s="63" t="s">
        <v>1937</v>
      </c>
      <c r="AA57" s="66">
        <v>71701298</v>
      </c>
      <c r="AB57" s="66" t="s">
        <v>375</v>
      </c>
      <c r="AC57" s="63" t="s">
        <v>2092</v>
      </c>
      <c r="AD57" s="63" t="s">
        <v>2333</v>
      </c>
      <c r="AE57" s="70">
        <v>2732000</v>
      </c>
      <c r="AF57" s="66"/>
      <c r="AG57" s="63"/>
      <c r="AH57" s="66"/>
      <c r="AI57" s="63"/>
      <c r="AJ57" s="69">
        <f>+AE57</f>
        <v>2732000</v>
      </c>
      <c r="AK57" s="63" t="s">
        <v>428</v>
      </c>
      <c r="AL57" s="63" t="s">
        <v>429</v>
      </c>
      <c r="AM57" s="63" t="s">
        <v>2427</v>
      </c>
      <c r="AN57" s="66">
        <v>10</v>
      </c>
      <c r="AO57" s="63"/>
      <c r="AP57" s="66">
        <v>273200</v>
      </c>
      <c r="AQ57" s="63">
        <v>0</v>
      </c>
      <c r="AR57" s="71">
        <v>0</v>
      </c>
      <c r="AS57" s="63">
        <v>1.74</v>
      </c>
      <c r="AT57" s="71">
        <f t="shared" si="12"/>
        <v>47536.799999999996</v>
      </c>
      <c r="AU57" s="63">
        <f t="shared" si="13"/>
        <v>8.26</v>
      </c>
      <c r="AV57" s="71">
        <f t="shared" si="14"/>
        <v>225663.19999999998</v>
      </c>
      <c r="AW57" s="63">
        <v>0</v>
      </c>
      <c r="AX57" s="66" t="s">
        <v>2451</v>
      </c>
      <c r="AY57" s="68">
        <v>1000000</v>
      </c>
      <c r="AZ57" s="68">
        <v>0</v>
      </c>
      <c r="BA57" s="66" t="s">
        <v>437</v>
      </c>
      <c r="BB57" s="66" t="s">
        <v>491</v>
      </c>
      <c r="BC57" s="66" t="s">
        <v>441</v>
      </c>
      <c r="BD57" s="72" t="s">
        <v>2682</v>
      </c>
      <c r="BE57" s="66" t="s">
        <v>634</v>
      </c>
      <c r="BF57" s="63"/>
      <c r="BG57" s="63"/>
      <c r="BH57" s="63"/>
      <c r="BI57" s="66" t="s">
        <v>689</v>
      </c>
      <c r="BJ57" s="66"/>
      <c r="BK57" s="66">
        <v>3217318668</v>
      </c>
      <c r="BL57" s="66" t="s">
        <v>491</v>
      </c>
      <c r="BM57" s="63" t="s">
        <v>2432</v>
      </c>
      <c r="BN57" s="66" t="s">
        <v>846</v>
      </c>
      <c r="BO57" s="66">
        <v>12</v>
      </c>
      <c r="BP57" s="75">
        <v>44946</v>
      </c>
      <c r="BQ57" s="75">
        <v>45676</v>
      </c>
      <c r="BR57" s="66" t="s">
        <v>2435</v>
      </c>
      <c r="BS57" s="75">
        <v>45676</v>
      </c>
      <c r="BT57" s="73">
        <v>45474</v>
      </c>
      <c r="BU57" s="73">
        <v>45474</v>
      </c>
      <c r="BV57" s="63" t="s">
        <v>362</v>
      </c>
      <c r="BW57" s="63" t="s">
        <v>1937</v>
      </c>
      <c r="BX57" s="66">
        <v>1037670361</v>
      </c>
      <c r="BY57" s="66" t="s">
        <v>903</v>
      </c>
      <c r="BZ57" s="72" t="s">
        <v>2682</v>
      </c>
      <c r="CA57" s="66" t="s">
        <v>2473</v>
      </c>
      <c r="CB57" s="66" t="s">
        <v>441</v>
      </c>
      <c r="CC57" s="66">
        <v>3044333138</v>
      </c>
      <c r="CD57" s="63"/>
      <c r="CE57" s="77" t="s">
        <v>2474</v>
      </c>
      <c r="CF57" s="63"/>
      <c r="CG57" s="63"/>
      <c r="CH57" s="66"/>
      <c r="CI57" s="66"/>
      <c r="CJ57" s="63"/>
      <c r="CK57" s="66"/>
      <c r="CL57" s="66"/>
      <c r="CM57" s="63"/>
      <c r="CN57" s="66"/>
      <c r="CO57" s="66"/>
      <c r="CP57" s="63"/>
      <c r="CQ57" s="63"/>
      <c r="CR57" s="63"/>
      <c r="CS57" s="63"/>
      <c r="CT57" s="63"/>
      <c r="CU57" s="63"/>
      <c r="CV57" s="63"/>
      <c r="CW57" s="63"/>
      <c r="CX57" s="63"/>
      <c r="CY57" s="63"/>
      <c r="CZ57" s="63"/>
      <c r="DA57" s="63"/>
      <c r="DB57" s="63"/>
      <c r="DC57" s="63"/>
      <c r="DD57" s="63"/>
      <c r="DE57" s="63"/>
      <c r="DF57" s="63"/>
      <c r="DG57" s="63"/>
      <c r="DH57" s="63"/>
      <c r="DI57" s="63"/>
      <c r="DJ57" s="66" t="s">
        <v>362</v>
      </c>
      <c r="DK57" s="66">
        <v>42873046</v>
      </c>
      <c r="DL57" s="63" t="s">
        <v>1937</v>
      </c>
      <c r="DM57" s="66" t="s">
        <v>1398</v>
      </c>
      <c r="DN57" s="74">
        <v>1</v>
      </c>
      <c r="DO57" s="66" t="s">
        <v>1071</v>
      </c>
      <c r="DP57" s="66" t="s">
        <v>1399</v>
      </c>
      <c r="DQ57" s="66"/>
      <c r="DR57" s="66"/>
      <c r="DS57" s="81" t="s">
        <v>1400</v>
      </c>
      <c r="DT57" s="66" t="s">
        <v>1281</v>
      </c>
      <c r="DU57" s="66" t="s">
        <v>441</v>
      </c>
      <c r="DV57" s="72" t="s">
        <v>2682</v>
      </c>
      <c r="DW57" s="66" t="s">
        <v>1721</v>
      </c>
      <c r="DX57" s="63">
        <v>42873046</v>
      </c>
      <c r="DY57" s="63" t="s">
        <v>1841</v>
      </c>
      <c r="DZ57" s="66" t="s">
        <v>1722</v>
      </c>
      <c r="EA57" s="66" t="s">
        <v>1667</v>
      </c>
      <c r="EB57" s="66">
        <v>519850296</v>
      </c>
      <c r="EC57" s="66">
        <v>30</v>
      </c>
      <c r="ED57" s="66" t="s">
        <v>2888</v>
      </c>
      <c r="EE57" s="66"/>
      <c r="EF57" s="66"/>
      <c r="EG57" s="66"/>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t="s">
        <v>2436</v>
      </c>
      <c r="HQ57" s="63" t="s">
        <v>2425</v>
      </c>
      <c r="HR57" s="63" t="s">
        <v>2437</v>
      </c>
      <c r="HS57" s="63" t="s">
        <v>2425</v>
      </c>
      <c r="HT57" s="63" t="s">
        <v>2425</v>
      </c>
      <c r="HU57" s="63" t="s">
        <v>2425</v>
      </c>
      <c r="HV57" s="63" t="s">
        <v>2438</v>
      </c>
      <c r="HW57" s="63" t="s">
        <v>2425</v>
      </c>
      <c r="HX57" s="63" t="s">
        <v>2425</v>
      </c>
      <c r="HY57" s="63" t="s">
        <v>2425</v>
      </c>
      <c r="HZ57" s="63" t="s">
        <v>2425</v>
      </c>
      <c r="IA57" s="63" t="s">
        <v>2437</v>
      </c>
      <c r="IB57" s="63" t="s">
        <v>2437</v>
      </c>
      <c r="IC57" s="63" t="s">
        <v>2437</v>
      </c>
      <c r="ID57" s="63" t="s">
        <v>2437</v>
      </c>
      <c r="IE57" s="63" t="s">
        <v>2425</v>
      </c>
      <c r="IF57" s="63" t="s">
        <v>2425</v>
      </c>
      <c r="IG57" s="63" t="s">
        <v>2437</v>
      </c>
      <c r="IH57" s="63" t="s">
        <v>2425</v>
      </c>
      <c r="II57" s="63" t="s">
        <v>2425</v>
      </c>
      <c r="IJ57" s="63" t="s">
        <v>2425</v>
      </c>
      <c r="IK57" s="63" t="s">
        <v>2425</v>
      </c>
      <c r="IL57" s="63" t="s">
        <v>2437</v>
      </c>
      <c r="IM57" s="63" t="s">
        <v>2437</v>
      </c>
      <c r="IN57" s="63" t="s">
        <v>2437</v>
      </c>
      <c r="IO57" s="63" t="s">
        <v>2425</v>
      </c>
      <c r="IP57" s="63" t="s">
        <v>2425</v>
      </c>
      <c r="IQ57" s="63" t="s">
        <v>2437</v>
      </c>
      <c r="IR57" s="63" t="s">
        <v>2425</v>
      </c>
      <c r="IS57" s="63" t="s">
        <v>2437</v>
      </c>
      <c r="IT57" s="63" t="s">
        <v>2425</v>
      </c>
      <c r="IU57" s="63" t="s">
        <v>2444</v>
      </c>
      <c r="IV57" s="63" t="s">
        <v>2437</v>
      </c>
      <c r="IW57" s="63" t="s">
        <v>2445</v>
      </c>
      <c r="IX57" s="63"/>
      <c r="IY57" s="63"/>
      <c r="IZ57" s="86"/>
      <c r="JA57" s="63"/>
      <c r="JB57" s="63"/>
      <c r="JC57" s="63"/>
    </row>
    <row r="58" spans="1:263" s="65" customFormat="1" x14ac:dyDescent="0.25">
      <c r="A58" s="63">
        <v>795</v>
      </c>
      <c r="B58" s="63" t="s">
        <v>2570</v>
      </c>
      <c r="C58" s="63"/>
      <c r="D58" s="63"/>
      <c r="E58" s="64"/>
      <c r="F58" s="63"/>
      <c r="G58" s="63">
        <v>901114787</v>
      </c>
      <c r="H58" s="63"/>
      <c r="I58" s="63"/>
      <c r="J58" s="63"/>
      <c r="K58" s="63"/>
      <c r="L58" s="63"/>
      <c r="M58" s="63"/>
      <c r="N58" s="63" t="s">
        <v>352</v>
      </c>
      <c r="O58" s="66">
        <v>20</v>
      </c>
      <c r="P58" s="63" t="s">
        <v>355</v>
      </c>
      <c r="Q58" s="63"/>
      <c r="R58" s="63" t="s">
        <v>356</v>
      </c>
      <c r="S58" s="63"/>
      <c r="T58" s="63"/>
      <c r="U58" s="63" t="s">
        <v>361</v>
      </c>
      <c r="V58" s="63"/>
      <c r="W58" s="63"/>
      <c r="X58" s="63"/>
      <c r="Y58" s="63" t="s">
        <v>362</v>
      </c>
      <c r="Z58" s="63" t="s">
        <v>1937</v>
      </c>
      <c r="AA58" s="63">
        <v>29866359</v>
      </c>
      <c r="AB58" s="63" t="s">
        <v>2201</v>
      </c>
      <c r="AC58" s="63" t="s">
        <v>2202</v>
      </c>
      <c r="AD58" s="63" t="s">
        <v>2392</v>
      </c>
      <c r="AE58" s="63">
        <v>3000000</v>
      </c>
      <c r="AF58" s="74">
        <v>0.19</v>
      </c>
      <c r="AG58" s="63"/>
      <c r="AH58" s="63"/>
      <c r="AI58" s="63"/>
      <c r="AJ58" s="63">
        <v>3000000</v>
      </c>
      <c r="AK58" s="63" t="s">
        <v>428</v>
      </c>
      <c r="AL58" s="63" t="s">
        <v>429</v>
      </c>
      <c r="AM58" s="63" t="s">
        <v>2427</v>
      </c>
      <c r="AN58" s="63">
        <v>8</v>
      </c>
      <c r="AO58" s="63"/>
      <c r="AP58" s="63">
        <v>240000</v>
      </c>
      <c r="AQ58" s="63"/>
      <c r="AR58" s="63">
        <f t="shared" ref="AR58:AR64" si="15">AJ58*AN58%</f>
        <v>240000</v>
      </c>
      <c r="AS58" s="63">
        <v>1.74</v>
      </c>
      <c r="AT58" s="71">
        <f t="shared" si="12"/>
        <v>52200</v>
      </c>
      <c r="AU58" s="63">
        <f t="shared" si="13"/>
        <v>6.26</v>
      </c>
      <c r="AV58" s="71">
        <f t="shared" si="14"/>
        <v>187800</v>
      </c>
      <c r="AW58" s="63">
        <v>0</v>
      </c>
      <c r="AX58" s="66" t="s">
        <v>2451</v>
      </c>
      <c r="AY58" s="68">
        <v>1000000</v>
      </c>
      <c r="AZ58" s="68">
        <v>0</v>
      </c>
      <c r="BA58" s="63" t="s">
        <v>436</v>
      </c>
      <c r="BB58" s="63" t="s">
        <v>564</v>
      </c>
      <c r="BC58" s="63" t="s">
        <v>481</v>
      </c>
      <c r="BD58" s="63"/>
      <c r="BE58" s="63" t="s">
        <v>664</v>
      </c>
      <c r="BF58" s="63"/>
      <c r="BG58" s="63"/>
      <c r="BH58" s="63"/>
      <c r="BI58" s="63" t="s">
        <v>836</v>
      </c>
      <c r="BJ58" s="63"/>
      <c r="BK58" s="63">
        <v>3185578724</v>
      </c>
      <c r="BL58" s="63" t="s">
        <v>564</v>
      </c>
      <c r="BM58" s="63"/>
      <c r="BN58" s="63" t="s">
        <v>846</v>
      </c>
      <c r="BO58" s="63">
        <v>12</v>
      </c>
      <c r="BP58" s="73">
        <v>44972</v>
      </c>
      <c r="BQ58" s="73">
        <v>45703</v>
      </c>
      <c r="BR58" s="63">
        <v>20</v>
      </c>
      <c r="BS58" s="73">
        <v>45703</v>
      </c>
      <c r="BT58" s="73">
        <v>45474</v>
      </c>
      <c r="BU58" s="63"/>
      <c r="BV58" s="63" t="s">
        <v>362</v>
      </c>
      <c r="BW58" s="63" t="s">
        <v>1937</v>
      </c>
      <c r="BX58" s="63">
        <v>66712528</v>
      </c>
      <c r="BY58" s="63" t="s">
        <v>1015</v>
      </c>
      <c r="BZ58" s="63"/>
      <c r="CA58" s="63" t="s">
        <v>1177</v>
      </c>
      <c r="CB58" s="63" t="s">
        <v>441</v>
      </c>
      <c r="CC58" s="63">
        <v>3176592937</v>
      </c>
      <c r="CD58" s="63"/>
      <c r="CE58" s="63" t="s">
        <v>1178</v>
      </c>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6" t="s">
        <v>362</v>
      </c>
      <c r="DK58" s="63">
        <v>71672169</v>
      </c>
      <c r="DL58" s="63" t="s">
        <v>1937</v>
      </c>
      <c r="DM58" s="63" t="s">
        <v>1572</v>
      </c>
      <c r="DN58" s="74">
        <v>1</v>
      </c>
      <c r="DO58" s="63" t="s">
        <v>1573</v>
      </c>
      <c r="DP58" s="63">
        <v>3155046460</v>
      </c>
      <c r="DQ58" s="63">
        <v>3155046460</v>
      </c>
      <c r="DR58" s="63">
        <v>3155046460</v>
      </c>
      <c r="DS58" s="63" t="s">
        <v>1574</v>
      </c>
      <c r="DT58" s="63" t="s">
        <v>1285</v>
      </c>
      <c r="DU58" s="63" t="s">
        <v>481</v>
      </c>
      <c r="DV58" s="63"/>
      <c r="DW58" s="63" t="s">
        <v>1794</v>
      </c>
      <c r="DX58" s="63">
        <v>71672169</v>
      </c>
      <c r="DY58" s="63" t="s">
        <v>1841</v>
      </c>
      <c r="DZ58" s="63" t="s">
        <v>1666</v>
      </c>
      <c r="EA58" s="63" t="s">
        <v>1667</v>
      </c>
      <c r="EB58" s="63">
        <v>10162596374</v>
      </c>
      <c r="EC58" s="63">
        <v>20</v>
      </c>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86"/>
      <c r="JA58" s="63"/>
      <c r="JB58" s="63"/>
      <c r="JC58" s="63"/>
    </row>
    <row r="59" spans="1:263" s="65" customFormat="1" x14ac:dyDescent="0.25">
      <c r="A59" s="63">
        <v>855</v>
      </c>
      <c r="B59" s="63" t="s">
        <v>2570</v>
      </c>
      <c r="C59" s="63"/>
      <c r="D59" s="63"/>
      <c r="E59" s="64"/>
      <c r="F59" s="63"/>
      <c r="G59" s="63">
        <v>901114787</v>
      </c>
      <c r="H59" s="63"/>
      <c r="I59" s="63"/>
      <c r="J59" s="63"/>
      <c r="K59" s="63"/>
      <c r="L59" s="63"/>
      <c r="M59" s="63"/>
      <c r="N59" s="63" t="s">
        <v>352</v>
      </c>
      <c r="O59" s="66">
        <v>20</v>
      </c>
      <c r="P59" s="63" t="s">
        <v>355</v>
      </c>
      <c r="Q59" s="63"/>
      <c r="R59" s="63" t="s">
        <v>356</v>
      </c>
      <c r="S59" s="63"/>
      <c r="T59" s="63"/>
      <c r="U59" s="63" t="s">
        <v>361</v>
      </c>
      <c r="V59" s="63"/>
      <c r="W59" s="63"/>
      <c r="X59" s="63"/>
      <c r="Y59" s="63" t="s">
        <v>362</v>
      </c>
      <c r="Z59" s="63" t="s">
        <v>1937</v>
      </c>
      <c r="AA59" s="63">
        <v>364059</v>
      </c>
      <c r="AB59" s="63" t="s">
        <v>2208</v>
      </c>
      <c r="AC59" s="63" t="s">
        <v>2209</v>
      </c>
      <c r="AD59" s="63" t="s">
        <v>2396</v>
      </c>
      <c r="AE59" s="63">
        <v>2900000</v>
      </c>
      <c r="AF59" s="63"/>
      <c r="AG59" s="63"/>
      <c r="AH59" s="63"/>
      <c r="AI59" s="63"/>
      <c r="AJ59" s="63">
        <v>2900000</v>
      </c>
      <c r="AK59" s="63" t="s">
        <v>428</v>
      </c>
      <c r="AL59" s="63" t="s">
        <v>429</v>
      </c>
      <c r="AM59" s="63" t="s">
        <v>2427</v>
      </c>
      <c r="AN59" s="63">
        <v>10</v>
      </c>
      <c r="AO59" s="63"/>
      <c r="AP59" s="63">
        <v>290000</v>
      </c>
      <c r="AQ59" s="63"/>
      <c r="AR59" s="63">
        <f t="shared" si="15"/>
        <v>290000</v>
      </c>
      <c r="AS59" s="63">
        <v>1.74</v>
      </c>
      <c r="AT59" s="71">
        <f t="shared" si="12"/>
        <v>50460</v>
      </c>
      <c r="AU59" s="63">
        <f t="shared" si="13"/>
        <v>8.26</v>
      </c>
      <c r="AV59" s="71">
        <f t="shared" si="14"/>
        <v>239539.99999999997</v>
      </c>
      <c r="AW59" s="63">
        <v>0</v>
      </c>
      <c r="AX59" s="66" t="s">
        <v>2451</v>
      </c>
      <c r="AY59" s="68">
        <v>1000000</v>
      </c>
      <c r="AZ59" s="68">
        <v>0</v>
      </c>
      <c r="BA59" s="63" t="s">
        <v>436</v>
      </c>
      <c r="BB59" s="63" t="s">
        <v>597</v>
      </c>
      <c r="BC59" s="63" t="s">
        <v>441</v>
      </c>
      <c r="BD59" s="63"/>
      <c r="BE59" s="63" t="s">
        <v>607</v>
      </c>
      <c r="BF59" s="63"/>
      <c r="BG59" s="63"/>
      <c r="BH59" s="63"/>
      <c r="BI59" s="63" t="s">
        <v>840</v>
      </c>
      <c r="BJ59" s="63"/>
      <c r="BK59" s="63">
        <v>3104291910</v>
      </c>
      <c r="BL59" s="63" t="s">
        <v>597</v>
      </c>
      <c r="BM59" s="63"/>
      <c r="BN59" s="63" t="s">
        <v>846</v>
      </c>
      <c r="BO59" s="63">
        <v>12</v>
      </c>
      <c r="BP59" s="73">
        <v>45071</v>
      </c>
      <c r="BQ59" s="73">
        <v>45802</v>
      </c>
      <c r="BR59" s="63">
        <v>30</v>
      </c>
      <c r="BS59" s="73">
        <v>45802</v>
      </c>
      <c r="BT59" s="73">
        <v>45474</v>
      </c>
      <c r="BU59" s="63"/>
      <c r="BV59" s="63" t="s">
        <v>362</v>
      </c>
      <c r="BW59" s="63" t="s">
        <v>1937</v>
      </c>
      <c r="BX59" s="63">
        <v>80855171</v>
      </c>
      <c r="BY59" s="63" t="s">
        <v>1019</v>
      </c>
      <c r="BZ59" s="63"/>
      <c r="CA59" s="63" t="s">
        <v>1181</v>
      </c>
      <c r="CB59" s="63" t="s">
        <v>441</v>
      </c>
      <c r="CC59" s="63">
        <v>3134214459</v>
      </c>
      <c r="CD59" s="63"/>
      <c r="CE59" s="63" t="s">
        <v>1182</v>
      </c>
      <c r="CF59" s="63" t="s">
        <v>362</v>
      </c>
      <c r="CG59" s="63"/>
      <c r="CH59" s="63">
        <v>52532556</v>
      </c>
      <c r="CI59" s="63" t="s">
        <v>1222</v>
      </c>
      <c r="CJ59" s="63"/>
      <c r="CK59" s="63" t="s">
        <v>1272</v>
      </c>
      <c r="CL59" s="63" t="s">
        <v>1043</v>
      </c>
      <c r="CM59" s="63"/>
      <c r="CN59" s="63">
        <v>3153544415</v>
      </c>
      <c r="CO59" s="63" t="s">
        <v>1273</v>
      </c>
      <c r="CP59" s="63"/>
      <c r="CQ59" s="63"/>
      <c r="CR59" s="63"/>
      <c r="CS59" s="63"/>
      <c r="CT59" s="63"/>
      <c r="CU59" s="63"/>
      <c r="CV59" s="63"/>
      <c r="CW59" s="63"/>
      <c r="CX59" s="63"/>
      <c r="CY59" s="63"/>
      <c r="CZ59" s="63"/>
      <c r="DA59" s="63"/>
      <c r="DB59" s="63"/>
      <c r="DC59" s="63"/>
      <c r="DD59" s="63"/>
      <c r="DE59" s="63"/>
      <c r="DF59" s="63"/>
      <c r="DG59" s="63"/>
      <c r="DH59" s="63"/>
      <c r="DI59" s="63"/>
      <c r="DJ59" s="66" t="s">
        <v>362</v>
      </c>
      <c r="DK59" s="63">
        <v>71932880</v>
      </c>
      <c r="DL59" s="63" t="s">
        <v>1937</v>
      </c>
      <c r="DM59" s="63" t="s">
        <v>1653</v>
      </c>
      <c r="DN59" s="74">
        <v>1</v>
      </c>
      <c r="DO59" s="63" t="s">
        <v>1654</v>
      </c>
      <c r="DP59" s="63">
        <v>3175006633</v>
      </c>
      <c r="DQ59" s="63">
        <v>3175006633</v>
      </c>
      <c r="DR59" s="63">
        <v>3175006633</v>
      </c>
      <c r="DS59" s="63" t="s">
        <v>1655</v>
      </c>
      <c r="DT59" s="63" t="s">
        <v>1281</v>
      </c>
      <c r="DU59" s="63" t="s">
        <v>481</v>
      </c>
      <c r="DV59" s="63"/>
      <c r="DW59" s="63" t="s">
        <v>1828</v>
      </c>
      <c r="DX59" s="63">
        <v>71932880</v>
      </c>
      <c r="DY59" s="63" t="s">
        <v>1841</v>
      </c>
      <c r="DZ59" s="63" t="s">
        <v>1666</v>
      </c>
      <c r="EA59" s="63" t="s">
        <v>1681</v>
      </c>
      <c r="EB59" s="63">
        <v>90767439232</v>
      </c>
      <c r="EC59" s="63">
        <v>30</v>
      </c>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86"/>
      <c r="JA59" s="63"/>
      <c r="JB59" s="63"/>
      <c r="JC59" s="63"/>
    </row>
    <row r="60" spans="1:263" s="65" customFormat="1" x14ac:dyDescent="0.25">
      <c r="A60" s="63">
        <v>856</v>
      </c>
      <c r="B60" s="63" t="s">
        <v>2570</v>
      </c>
      <c r="C60" s="63"/>
      <c r="D60" s="63"/>
      <c r="E60" s="64"/>
      <c r="F60" s="63"/>
      <c r="G60" s="63">
        <v>901114787</v>
      </c>
      <c r="H60" s="63"/>
      <c r="I60" s="63"/>
      <c r="J60" s="63"/>
      <c r="K60" s="63"/>
      <c r="L60" s="63"/>
      <c r="M60" s="63"/>
      <c r="N60" s="63" t="s">
        <v>352</v>
      </c>
      <c r="O60" s="66">
        <v>20</v>
      </c>
      <c r="P60" s="63" t="s">
        <v>355</v>
      </c>
      <c r="Q60" s="63"/>
      <c r="R60" s="63" t="s">
        <v>356</v>
      </c>
      <c r="S60" s="63"/>
      <c r="T60" s="63"/>
      <c r="U60" s="63" t="s">
        <v>361</v>
      </c>
      <c r="V60" s="63"/>
      <c r="W60" s="63"/>
      <c r="X60" s="63"/>
      <c r="Y60" s="63" t="s">
        <v>362</v>
      </c>
      <c r="Z60" s="63" t="s">
        <v>1937</v>
      </c>
      <c r="AA60" s="63">
        <v>1037654979</v>
      </c>
      <c r="AB60" s="63" t="s">
        <v>2210</v>
      </c>
      <c r="AC60" s="63" t="s">
        <v>2211</v>
      </c>
      <c r="AD60" s="63" t="s">
        <v>2397</v>
      </c>
      <c r="AE60" s="63">
        <v>2200000</v>
      </c>
      <c r="AF60" s="63"/>
      <c r="AG60" s="63"/>
      <c r="AH60" s="63"/>
      <c r="AI60" s="63"/>
      <c r="AJ60" s="63">
        <v>2200000</v>
      </c>
      <c r="AK60" s="63" t="s">
        <v>428</v>
      </c>
      <c r="AL60" s="63" t="s">
        <v>429</v>
      </c>
      <c r="AM60" s="63" t="s">
        <v>2427</v>
      </c>
      <c r="AN60" s="63">
        <v>8</v>
      </c>
      <c r="AO60" s="63"/>
      <c r="AP60" s="63">
        <v>176000</v>
      </c>
      <c r="AQ60" s="63"/>
      <c r="AR60" s="63">
        <f t="shared" si="15"/>
        <v>176000</v>
      </c>
      <c r="AS60" s="63">
        <v>1.74</v>
      </c>
      <c r="AT60" s="71">
        <f t="shared" si="12"/>
        <v>38280</v>
      </c>
      <c r="AU60" s="63">
        <f t="shared" si="13"/>
        <v>6.26</v>
      </c>
      <c r="AV60" s="71">
        <f t="shared" si="14"/>
        <v>137720</v>
      </c>
      <c r="AW60" s="63">
        <v>0</v>
      </c>
      <c r="AX60" s="66" t="s">
        <v>2451</v>
      </c>
      <c r="AY60" s="68">
        <v>1000000</v>
      </c>
      <c r="AZ60" s="68">
        <v>0</v>
      </c>
      <c r="BA60" s="63" t="s">
        <v>436</v>
      </c>
      <c r="BB60" s="63" t="s">
        <v>598</v>
      </c>
      <c r="BC60" s="63" t="s">
        <v>441</v>
      </c>
      <c r="BD60" s="63"/>
      <c r="BE60" s="63" t="s">
        <v>620</v>
      </c>
      <c r="BF60" s="63"/>
      <c r="BG60" s="63"/>
      <c r="BH60" s="63"/>
      <c r="BI60" s="63" t="s">
        <v>841</v>
      </c>
      <c r="BJ60" s="63"/>
      <c r="BK60" s="63">
        <v>3148393048</v>
      </c>
      <c r="BL60" s="63" t="s">
        <v>598</v>
      </c>
      <c r="BM60" s="63"/>
      <c r="BN60" s="63" t="s">
        <v>846</v>
      </c>
      <c r="BO60" s="63">
        <v>12</v>
      </c>
      <c r="BP60" s="73">
        <v>45071</v>
      </c>
      <c r="BQ60" s="73">
        <v>45802</v>
      </c>
      <c r="BR60" s="63">
        <v>30</v>
      </c>
      <c r="BS60" s="73">
        <v>45802</v>
      </c>
      <c r="BT60" s="73">
        <v>45474</v>
      </c>
      <c r="BU60" s="63"/>
      <c r="BV60" s="63" t="s">
        <v>362</v>
      </c>
      <c r="BW60" s="63" t="s">
        <v>1937</v>
      </c>
      <c r="BX60" s="63">
        <v>1037630488</v>
      </c>
      <c r="BY60" s="63" t="s">
        <v>1020</v>
      </c>
      <c r="BZ60" s="63"/>
      <c r="CA60" s="63" t="s">
        <v>1183</v>
      </c>
      <c r="CB60" s="63" t="s">
        <v>441</v>
      </c>
      <c r="CC60" s="63">
        <v>3137195386</v>
      </c>
      <c r="CD60" s="63"/>
      <c r="CE60" s="63" t="s">
        <v>1184</v>
      </c>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6" t="s">
        <v>362</v>
      </c>
      <c r="DK60" s="63">
        <v>98543054</v>
      </c>
      <c r="DL60" s="63" t="s">
        <v>1937</v>
      </c>
      <c r="DM60" s="63" t="s">
        <v>1656</v>
      </c>
      <c r="DN60" s="74">
        <v>1</v>
      </c>
      <c r="DO60" s="63" t="s">
        <v>1657</v>
      </c>
      <c r="DP60" s="63">
        <v>3218030018</v>
      </c>
      <c r="DQ60" s="63">
        <v>3218030018</v>
      </c>
      <c r="DR60" s="63">
        <v>3218030018</v>
      </c>
      <c r="DS60" s="63" t="s">
        <v>1658</v>
      </c>
      <c r="DT60" s="63" t="s">
        <v>1281</v>
      </c>
      <c r="DU60" s="63" t="s">
        <v>441</v>
      </c>
      <c r="DV60" s="63"/>
      <c r="DW60" s="63" t="s">
        <v>1829</v>
      </c>
      <c r="DX60" s="63">
        <v>98543054</v>
      </c>
      <c r="DY60" s="63" t="s">
        <v>1841</v>
      </c>
      <c r="DZ60" s="63" t="s">
        <v>1666</v>
      </c>
      <c r="EA60" s="63" t="s">
        <v>1667</v>
      </c>
      <c r="EB60" s="63">
        <v>10352432826</v>
      </c>
      <c r="EC60" s="63">
        <v>30</v>
      </c>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86"/>
      <c r="JA60" s="63"/>
      <c r="JB60" s="63"/>
      <c r="JC60" s="63"/>
    </row>
    <row r="61" spans="1:263" s="65" customFormat="1" x14ac:dyDescent="0.25">
      <c r="A61" s="66">
        <v>865</v>
      </c>
      <c r="B61" s="63" t="s">
        <v>2570</v>
      </c>
      <c r="C61" s="63"/>
      <c r="D61" s="63"/>
      <c r="E61" s="64"/>
      <c r="F61" s="63"/>
      <c r="G61" s="63">
        <v>901114787</v>
      </c>
      <c r="H61" s="63"/>
      <c r="I61" s="63"/>
      <c r="J61" s="63"/>
      <c r="K61" s="63"/>
      <c r="L61" s="63"/>
      <c r="M61" s="63"/>
      <c r="N61" s="66" t="s">
        <v>352</v>
      </c>
      <c r="O61" s="66">
        <v>20</v>
      </c>
      <c r="P61" s="63" t="s">
        <v>355</v>
      </c>
      <c r="Q61" s="63"/>
      <c r="R61" s="66" t="s">
        <v>356</v>
      </c>
      <c r="S61" s="63"/>
      <c r="T61" s="63"/>
      <c r="U61" s="63" t="s">
        <v>361</v>
      </c>
      <c r="V61" s="63"/>
      <c r="W61" s="63"/>
      <c r="X61" s="63"/>
      <c r="Y61" s="63" t="s">
        <v>362</v>
      </c>
      <c r="Z61" s="63" t="s">
        <v>1937</v>
      </c>
      <c r="AA61" s="66">
        <v>71776273</v>
      </c>
      <c r="AB61" s="66" t="s">
        <v>2115</v>
      </c>
      <c r="AC61" s="63" t="s">
        <v>2116</v>
      </c>
      <c r="AD61" s="63" t="s">
        <v>2346</v>
      </c>
      <c r="AE61" s="66">
        <v>2400000</v>
      </c>
      <c r="AF61" s="79">
        <v>0.19</v>
      </c>
      <c r="AG61" s="63"/>
      <c r="AH61" s="66"/>
      <c r="AI61" s="63"/>
      <c r="AJ61" s="66">
        <v>2400000</v>
      </c>
      <c r="AK61" s="63" t="s">
        <v>428</v>
      </c>
      <c r="AL61" s="63" t="s">
        <v>429</v>
      </c>
      <c r="AM61" s="63" t="s">
        <v>2427</v>
      </c>
      <c r="AN61" s="66">
        <v>8</v>
      </c>
      <c r="AO61" s="63"/>
      <c r="AP61" s="66">
        <v>192000</v>
      </c>
      <c r="AQ61" s="63"/>
      <c r="AR61" s="63">
        <f t="shared" si="15"/>
        <v>192000</v>
      </c>
      <c r="AS61" s="63">
        <v>1.74</v>
      </c>
      <c r="AT61" s="71">
        <f t="shared" si="12"/>
        <v>41760</v>
      </c>
      <c r="AU61" s="63">
        <f t="shared" si="13"/>
        <v>6.26</v>
      </c>
      <c r="AV61" s="71">
        <f t="shared" si="14"/>
        <v>150240</v>
      </c>
      <c r="AW61" s="63">
        <v>0</v>
      </c>
      <c r="AX61" s="66" t="s">
        <v>2451</v>
      </c>
      <c r="AY61" s="68">
        <v>1000000</v>
      </c>
      <c r="AZ61" s="68">
        <v>0</v>
      </c>
      <c r="BA61" s="66" t="s">
        <v>436</v>
      </c>
      <c r="BB61" s="66" t="s">
        <v>505</v>
      </c>
      <c r="BC61" s="66" t="s">
        <v>441</v>
      </c>
      <c r="BD61" s="63"/>
      <c r="BE61" s="66" t="s">
        <v>705</v>
      </c>
      <c r="BF61" s="63"/>
      <c r="BG61" s="63"/>
      <c r="BH61" s="63"/>
      <c r="BI61" s="66" t="s">
        <v>706</v>
      </c>
      <c r="BJ61" s="66"/>
      <c r="BK61" s="66">
        <v>3153305863</v>
      </c>
      <c r="BL61" s="66" t="s">
        <v>505</v>
      </c>
      <c r="BM61" s="63"/>
      <c r="BN61" s="66" t="s">
        <v>846</v>
      </c>
      <c r="BO61" s="66">
        <v>12</v>
      </c>
      <c r="BP61" s="75">
        <v>45087</v>
      </c>
      <c r="BQ61" s="75">
        <v>45818</v>
      </c>
      <c r="BR61" s="66">
        <v>15</v>
      </c>
      <c r="BS61" s="75">
        <v>45818</v>
      </c>
      <c r="BT61" s="73">
        <v>45474</v>
      </c>
      <c r="BU61" s="63"/>
      <c r="BV61" s="63" t="s">
        <v>362</v>
      </c>
      <c r="BW61" s="63" t="s">
        <v>1937</v>
      </c>
      <c r="BX61" s="66">
        <v>71576573</v>
      </c>
      <c r="BY61" s="66" t="s">
        <v>917</v>
      </c>
      <c r="BZ61" s="63"/>
      <c r="CA61" s="66" t="s">
        <v>1080</v>
      </c>
      <c r="CB61" s="66" t="s">
        <v>441</v>
      </c>
      <c r="CC61" s="66">
        <v>3118775216</v>
      </c>
      <c r="CD61" s="63"/>
      <c r="CE61" s="66" t="s">
        <v>1081</v>
      </c>
      <c r="CF61" s="63"/>
      <c r="CG61" s="63"/>
      <c r="CH61" s="66"/>
      <c r="CI61" s="66"/>
      <c r="CJ61" s="63"/>
      <c r="CK61" s="66"/>
      <c r="CL61" s="66"/>
      <c r="CM61" s="63"/>
      <c r="CN61" s="66"/>
      <c r="CO61" s="66"/>
      <c r="CP61" s="63"/>
      <c r="CQ61" s="63"/>
      <c r="CR61" s="63"/>
      <c r="CS61" s="63"/>
      <c r="CT61" s="63"/>
      <c r="CU61" s="63"/>
      <c r="CV61" s="63"/>
      <c r="CW61" s="63"/>
      <c r="CX61" s="63"/>
      <c r="CY61" s="63"/>
      <c r="CZ61" s="63"/>
      <c r="DA61" s="63"/>
      <c r="DB61" s="63"/>
      <c r="DC61" s="63"/>
      <c r="DD61" s="63"/>
      <c r="DE61" s="63"/>
      <c r="DF61" s="63"/>
      <c r="DG61" s="63"/>
      <c r="DH61" s="63"/>
      <c r="DI61" s="63"/>
      <c r="DJ61" s="66" t="s">
        <v>362</v>
      </c>
      <c r="DK61" s="66">
        <v>901301969</v>
      </c>
      <c r="DL61" s="63" t="s">
        <v>1937</v>
      </c>
      <c r="DM61" s="66" t="s">
        <v>1427</v>
      </c>
      <c r="DN61" s="74">
        <v>1</v>
      </c>
      <c r="DO61" s="66" t="s">
        <v>1428</v>
      </c>
      <c r="DP61" s="66" t="s">
        <v>1288</v>
      </c>
      <c r="DQ61" s="66">
        <v>3002072136</v>
      </c>
      <c r="DR61" s="66">
        <v>3002072136</v>
      </c>
      <c r="DS61" s="66" t="s">
        <v>1429</v>
      </c>
      <c r="DT61" s="66" t="s">
        <v>1285</v>
      </c>
      <c r="DU61" s="66" t="s">
        <v>441</v>
      </c>
      <c r="DV61" s="63"/>
      <c r="DW61" s="66" t="s">
        <v>1736</v>
      </c>
      <c r="DX61" s="63">
        <v>901301969</v>
      </c>
      <c r="DY61" s="63" t="s">
        <v>1841</v>
      </c>
      <c r="DZ61" s="66" t="s">
        <v>1666</v>
      </c>
      <c r="EA61" s="66" t="s">
        <v>1667</v>
      </c>
      <c r="EB61" s="66">
        <v>27500045774</v>
      </c>
      <c r="EC61" s="66">
        <v>15</v>
      </c>
      <c r="ED61" s="66"/>
      <c r="EE61" s="66"/>
      <c r="EF61" s="66"/>
      <c r="EG61" s="66"/>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86"/>
      <c r="JA61" s="63"/>
      <c r="JB61" s="63"/>
      <c r="JC61" s="63"/>
    </row>
    <row r="62" spans="1:263" s="65" customFormat="1" x14ac:dyDescent="0.25">
      <c r="A62" s="66">
        <v>910</v>
      </c>
      <c r="B62" s="63" t="s">
        <v>2570</v>
      </c>
      <c r="C62" s="63"/>
      <c r="D62" s="63"/>
      <c r="E62" s="64"/>
      <c r="F62" s="63"/>
      <c r="G62" s="63">
        <v>901114787</v>
      </c>
      <c r="H62" s="63"/>
      <c r="I62" s="63"/>
      <c r="J62" s="63"/>
      <c r="K62" s="63"/>
      <c r="L62" s="63"/>
      <c r="M62" s="63"/>
      <c r="N62" s="66" t="s">
        <v>352</v>
      </c>
      <c r="O62" s="66">
        <v>20</v>
      </c>
      <c r="P62" s="63" t="s">
        <v>355</v>
      </c>
      <c r="Q62" s="63"/>
      <c r="R62" s="66" t="s">
        <v>356</v>
      </c>
      <c r="S62" s="63"/>
      <c r="T62" s="63"/>
      <c r="U62" s="63" t="s">
        <v>361</v>
      </c>
      <c r="V62" s="63"/>
      <c r="W62" s="63"/>
      <c r="X62" s="63"/>
      <c r="Y62" s="63" t="s">
        <v>362</v>
      </c>
      <c r="Z62" s="63" t="s">
        <v>1937</v>
      </c>
      <c r="AA62" s="66">
        <v>1005162008</v>
      </c>
      <c r="AB62" s="66" t="s">
        <v>2123</v>
      </c>
      <c r="AC62" s="63" t="s">
        <v>2124</v>
      </c>
      <c r="AD62" s="63" t="s">
        <v>2350</v>
      </c>
      <c r="AE62" s="66">
        <v>1500000</v>
      </c>
      <c r="AF62" s="66"/>
      <c r="AG62" s="63"/>
      <c r="AH62" s="66"/>
      <c r="AI62" s="63"/>
      <c r="AJ62" s="66">
        <v>1500000</v>
      </c>
      <c r="AK62" s="63" t="s">
        <v>428</v>
      </c>
      <c r="AL62" s="63" t="s">
        <v>429</v>
      </c>
      <c r="AM62" s="63" t="s">
        <v>2427</v>
      </c>
      <c r="AN62" s="66">
        <v>10</v>
      </c>
      <c r="AO62" s="63"/>
      <c r="AP62" s="66">
        <v>150000</v>
      </c>
      <c r="AQ62" s="63"/>
      <c r="AR62" s="63">
        <f t="shared" si="15"/>
        <v>150000</v>
      </c>
      <c r="AS62" s="63">
        <v>1.74</v>
      </c>
      <c r="AT62" s="71">
        <f t="shared" si="12"/>
        <v>26100</v>
      </c>
      <c r="AU62" s="63">
        <f t="shared" si="13"/>
        <v>8.26</v>
      </c>
      <c r="AV62" s="71">
        <f t="shared" si="14"/>
        <v>123899.99999999999</v>
      </c>
      <c r="AW62" s="63">
        <v>0</v>
      </c>
      <c r="AX62" s="66" t="s">
        <v>2451</v>
      </c>
      <c r="AY62" s="68">
        <v>1000000</v>
      </c>
      <c r="AZ62" s="68">
        <v>0</v>
      </c>
      <c r="BA62" s="66" t="s">
        <v>436</v>
      </c>
      <c r="BB62" s="66" t="s">
        <v>507</v>
      </c>
      <c r="BC62" s="66" t="s">
        <v>441</v>
      </c>
      <c r="BD62" s="63"/>
      <c r="BE62" s="66" t="s">
        <v>620</v>
      </c>
      <c r="BF62" s="63"/>
      <c r="BG62" s="63"/>
      <c r="BH62" s="63"/>
      <c r="BI62" s="66" t="s">
        <v>711</v>
      </c>
      <c r="BJ62" s="66"/>
      <c r="BK62" s="66">
        <v>3175064021</v>
      </c>
      <c r="BL62" s="66" t="s">
        <v>507</v>
      </c>
      <c r="BM62" s="63"/>
      <c r="BN62" s="66" t="s">
        <v>846</v>
      </c>
      <c r="BO62" s="66">
        <v>12</v>
      </c>
      <c r="BP62" s="75">
        <v>45166</v>
      </c>
      <c r="BQ62" s="75">
        <v>45897</v>
      </c>
      <c r="BR62" s="66">
        <v>1</v>
      </c>
      <c r="BS62" s="75">
        <v>45897</v>
      </c>
      <c r="BT62" s="73">
        <v>45474</v>
      </c>
      <c r="BU62" s="63"/>
      <c r="BV62" s="63" t="s">
        <v>362</v>
      </c>
      <c r="BW62" s="63" t="s">
        <v>1937</v>
      </c>
      <c r="BX62" s="66">
        <v>1005154618</v>
      </c>
      <c r="BY62" s="66" t="s">
        <v>921</v>
      </c>
      <c r="BZ62" s="63"/>
      <c r="CA62" s="66" t="s">
        <v>1083</v>
      </c>
      <c r="CB62" s="66" t="s">
        <v>441</v>
      </c>
      <c r="CC62" s="66">
        <v>3103323562</v>
      </c>
      <c r="CD62" s="63"/>
      <c r="CE62" s="66" t="s">
        <v>2525</v>
      </c>
      <c r="CF62" s="63"/>
      <c r="CG62" s="63"/>
      <c r="CH62" s="66"/>
      <c r="CI62" s="66"/>
      <c r="CJ62" s="63"/>
      <c r="CK62" s="66"/>
      <c r="CL62" s="66"/>
      <c r="CM62" s="63"/>
      <c r="CN62" s="66"/>
      <c r="CO62" s="66"/>
      <c r="CP62" s="63"/>
      <c r="CQ62" s="63"/>
      <c r="CR62" s="63"/>
      <c r="CS62" s="63"/>
      <c r="CT62" s="63"/>
      <c r="CU62" s="63"/>
      <c r="CV62" s="63"/>
      <c r="CW62" s="63"/>
      <c r="CX62" s="63"/>
      <c r="CY62" s="63"/>
      <c r="CZ62" s="63"/>
      <c r="DA62" s="63"/>
      <c r="DB62" s="63"/>
      <c r="DC62" s="63"/>
      <c r="DD62" s="63"/>
      <c r="DE62" s="63"/>
      <c r="DF62" s="63"/>
      <c r="DG62" s="63"/>
      <c r="DH62" s="63"/>
      <c r="DI62" s="63"/>
      <c r="DJ62" s="66" t="s">
        <v>362</v>
      </c>
      <c r="DK62" s="66">
        <v>43340876</v>
      </c>
      <c r="DL62" s="63" t="s">
        <v>1937</v>
      </c>
      <c r="DM62" s="66" t="s">
        <v>1435</v>
      </c>
      <c r="DN62" s="74">
        <v>1</v>
      </c>
      <c r="DO62" s="66" t="s">
        <v>1436</v>
      </c>
      <c r="DP62" s="66">
        <v>3245837319</v>
      </c>
      <c r="DQ62" s="66">
        <v>3245837319</v>
      </c>
      <c r="DR62" s="66">
        <v>3245837319</v>
      </c>
      <c r="DS62" s="66" t="s">
        <v>1437</v>
      </c>
      <c r="DT62" s="66" t="s">
        <v>1281</v>
      </c>
      <c r="DU62" s="66" t="s">
        <v>441</v>
      </c>
      <c r="DV62" s="63"/>
      <c r="DW62" s="66" t="s">
        <v>1740</v>
      </c>
      <c r="DX62" s="63">
        <v>43340876</v>
      </c>
      <c r="DY62" s="63" t="s">
        <v>1841</v>
      </c>
      <c r="DZ62" s="66" t="s">
        <v>1666</v>
      </c>
      <c r="EA62" s="66" t="s">
        <v>1667</v>
      </c>
      <c r="EB62" s="66">
        <v>10440811906</v>
      </c>
      <c r="EC62" s="66">
        <v>10</v>
      </c>
      <c r="ED62" s="66"/>
      <c r="EE62" s="66"/>
      <c r="EF62" s="66"/>
      <c r="EG62" s="66"/>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86"/>
      <c r="JA62" s="63"/>
      <c r="JB62" s="63"/>
      <c r="JC62" s="63"/>
    </row>
    <row r="63" spans="1:263" s="65" customFormat="1" x14ac:dyDescent="0.25">
      <c r="A63" s="66">
        <v>913</v>
      </c>
      <c r="B63" s="63" t="s">
        <v>2570</v>
      </c>
      <c r="C63" s="63"/>
      <c r="D63" s="63"/>
      <c r="E63" s="64"/>
      <c r="F63" s="63"/>
      <c r="G63" s="63">
        <v>901114787</v>
      </c>
      <c r="H63" s="63"/>
      <c r="I63" s="63"/>
      <c r="J63" s="63"/>
      <c r="K63" s="63"/>
      <c r="L63" s="63"/>
      <c r="M63" s="63"/>
      <c r="N63" s="66" t="s">
        <v>351</v>
      </c>
      <c r="O63" s="66">
        <v>15</v>
      </c>
      <c r="P63" s="63" t="s">
        <v>355</v>
      </c>
      <c r="Q63" s="63"/>
      <c r="R63" s="66" t="s">
        <v>356</v>
      </c>
      <c r="S63" s="63"/>
      <c r="T63" s="63"/>
      <c r="U63" s="63" t="s">
        <v>361</v>
      </c>
      <c r="V63" s="63"/>
      <c r="W63" s="63"/>
      <c r="X63" s="63"/>
      <c r="Y63" s="63"/>
      <c r="Z63" s="63"/>
      <c r="AA63" s="66">
        <v>2137251</v>
      </c>
      <c r="AB63" s="66" t="s">
        <v>1967</v>
      </c>
      <c r="AC63" s="63" t="s">
        <v>1968</v>
      </c>
      <c r="AD63" s="63" t="s">
        <v>2251</v>
      </c>
      <c r="AE63" s="66">
        <v>2000000</v>
      </c>
      <c r="AF63" s="66"/>
      <c r="AG63" s="63"/>
      <c r="AH63" s="66"/>
      <c r="AI63" s="63"/>
      <c r="AJ63" s="66">
        <v>2000000</v>
      </c>
      <c r="AK63" s="63" t="s">
        <v>428</v>
      </c>
      <c r="AL63" s="63" t="s">
        <v>429</v>
      </c>
      <c r="AM63" s="63" t="s">
        <v>2427</v>
      </c>
      <c r="AN63" s="66">
        <v>8</v>
      </c>
      <c r="AO63" s="63"/>
      <c r="AP63" s="66">
        <v>160000</v>
      </c>
      <c r="AQ63" s="63"/>
      <c r="AR63" s="63">
        <f t="shared" si="15"/>
        <v>160000</v>
      </c>
      <c r="AS63" s="63">
        <v>1.74</v>
      </c>
      <c r="AT63" s="71">
        <f t="shared" si="12"/>
        <v>34800</v>
      </c>
      <c r="AU63" s="63">
        <f t="shared" si="13"/>
        <v>6.26</v>
      </c>
      <c r="AV63" s="71">
        <f t="shared" si="14"/>
        <v>125200</v>
      </c>
      <c r="AW63" s="63">
        <v>0</v>
      </c>
      <c r="AX63" s="66" t="s">
        <v>2451</v>
      </c>
      <c r="AY63" s="68">
        <v>1000000</v>
      </c>
      <c r="AZ63" s="68">
        <v>0</v>
      </c>
      <c r="BA63" s="66" t="s">
        <v>436</v>
      </c>
      <c r="BB63" s="66" t="s">
        <v>508</v>
      </c>
      <c r="BC63" s="66" t="s">
        <v>441</v>
      </c>
      <c r="BD63" s="63"/>
      <c r="BE63" s="66" t="s">
        <v>659</v>
      </c>
      <c r="BF63" s="63"/>
      <c r="BG63" s="63"/>
      <c r="BH63" s="63"/>
      <c r="BI63" s="66" t="s">
        <v>712</v>
      </c>
      <c r="BJ63" s="66"/>
      <c r="BK63" s="66">
        <v>3360904654</v>
      </c>
      <c r="BL63" s="66" t="s">
        <v>508</v>
      </c>
      <c r="BM63" s="63"/>
      <c r="BN63" s="66" t="s">
        <v>846</v>
      </c>
      <c r="BO63" s="66">
        <v>12</v>
      </c>
      <c r="BP63" s="75">
        <v>45170</v>
      </c>
      <c r="BQ63" s="75">
        <v>45536</v>
      </c>
      <c r="BR63" s="66">
        <v>1</v>
      </c>
      <c r="BS63" s="75">
        <v>45536</v>
      </c>
      <c r="BT63" s="73">
        <v>45474</v>
      </c>
      <c r="BU63" s="63"/>
      <c r="BV63" s="63" t="s">
        <v>363</v>
      </c>
      <c r="BW63" s="63" t="s">
        <v>1937</v>
      </c>
      <c r="BX63" s="66">
        <v>900620017</v>
      </c>
      <c r="BY63" s="66" t="s">
        <v>922</v>
      </c>
      <c r="BZ63" s="63"/>
      <c r="CA63" s="66" t="s">
        <v>1084</v>
      </c>
      <c r="CB63" s="66" t="s">
        <v>441</v>
      </c>
      <c r="CC63" s="66">
        <v>6091239</v>
      </c>
      <c r="CD63" s="63"/>
      <c r="CE63" s="66" t="s">
        <v>1085</v>
      </c>
      <c r="CF63" s="63"/>
      <c r="CG63" s="63"/>
      <c r="CH63" s="66"/>
      <c r="CI63" s="66"/>
      <c r="CJ63" s="63"/>
      <c r="CK63" s="66"/>
      <c r="CL63" s="66"/>
      <c r="CM63" s="63"/>
      <c r="CN63" s="66"/>
      <c r="CO63" s="66"/>
      <c r="CP63" s="63"/>
      <c r="CQ63" s="63"/>
      <c r="CR63" s="63"/>
      <c r="CS63" s="63"/>
      <c r="CT63" s="63"/>
      <c r="CU63" s="63"/>
      <c r="CV63" s="63"/>
      <c r="CW63" s="63"/>
      <c r="CX63" s="63"/>
      <c r="CY63" s="63"/>
      <c r="CZ63" s="63"/>
      <c r="DA63" s="63"/>
      <c r="DB63" s="63"/>
      <c r="DC63" s="63"/>
      <c r="DD63" s="63"/>
      <c r="DE63" s="63"/>
      <c r="DF63" s="63"/>
      <c r="DG63" s="63"/>
      <c r="DH63" s="63"/>
      <c r="DI63" s="63"/>
      <c r="DJ63" s="66" t="s">
        <v>362</v>
      </c>
      <c r="DK63" s="66">
        <v>43753435</v>
      </c>
      <c r="DL63" s="63" t="s">
        <v>1937</v>
      </c>
      <c r="DM63" s="66" t="s">
        <v>1438</v>
      </c>
      <c r="DN63" s="74">
        <v>1</v>
      </c>
      <c r="DO63" s="66" t="s">
        <v>1439</v>
      </c>
      <c r="DP63" s="66">
        <v>3146179895</v>
      </c>
      <c r="DQ63" s="66">
        <v>3146179895</v>
      </c>
      <c r="DR63" s="66">
        <v>3146179895</v>
      </c>
      <c r="DS63" s="66" t="s">
        <v>1440</v>
      </c>
      <c r="DT63" s="66" t="s">
        <v>1281</v>
      </c>
      <c r="DU63" s="66" t="s">
        <v>441</v>
      </c>
      <c r="DV63" s="63"/>
      <c r="DW63" s="66" t="s">
        <v>1741</v>
      </c>
      <c r="DX63" s="63">
        <v>43753435</v>
      </c>
      <c r="DY63" s="63" t="s">
        <v>1841</v>
      </c>
      <c r="DZ63" s="66" t="s">
        <v>1666</v>
      </c>
      <c r="EA63" s="66" t="s">
        <v>1667</v>
      </c>
      <c r="EB63" s="66">
        <v>27569534190</v>
      </c>
      <c r="EC63" s="66">
        <v>10</v>
      </c>
      <c r="ED63" s="66"/>
      <c r="EE63" s="66"/>
      <c r="EF63" s="66"/>
      <c r="EG63" s="66"/>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86"/>
      <c r="JA63" s="63"/>
      <c r="JB63" s="63"/>
      <c r="JC63" s="63"/>
    </row>
    <row r="64" spans="1:263" s="65" customFormat="1" x14ac:dyDescent="0.25">
      <c r="A64" s="66">
        <v>916</v>
      </c>
      <c r="B64" s="63" t="s">
        <v>2570</v>
      </c>
      <c r="C64" s="63"/>
      <c r="D64" s="63"/>
      <c r="E64" s="64"/>
      <c r="F64" s="63"/>
      <c r="G64" s="63">
        <v>901114787</v>
      </c>
      <c r="H64" s="63"/>
      <c r="I64" s="63"/>
      <c r="J64" s="63"/>
      <c r="K64" s="63"/>
      <c r="L64" s="63"/>
      <c r="M64" s="63"/>
      <c r="N64" s="66" t="s">
        <v>352</v>
      </c>
      <c r="O64" s="66">
        <v>20</v>
      </c>
      <c r="P64" s="63" t="s">
        <v>355</v>
      </c>
      <c r="Q64" s="63"/>
      <c r="R64" s="66" t="s">
        <v>356</v>
      </c>
      <c r="S64" s="63"/>
      <c r="T64" s="63"/>
      <c r="U64" s="63" t="s">
        <v>361</v>
      </c>
      <c r="V64" s="63"/>
      <c r="W64" s="63"/>
      <c r="X64" s="63"/>
      <c r="Y64" s="63" t="s">
        <v>362</v>
      </c>
      <c r="Z64" s="63" t="s">
        <v>1937</v>
      </c>
      <c r="AA64" s="66">
        <v>1007321427</v>
      </c>
      <c r="AB64" s="66" t="s">
        <v>2125</v>
      </c>
      <c r="AC64" s="63" t="s">
        <v>2029</v>
      </c>
      <c r="AD64" s="63" t="s">
        <v>2351</v>
      </c>
      <c r="AE64" s="66">
        <v>950000</v>
      </c>
      <c r="AF64" s="66"/>
      <c r="AG64" s="63"/>
      <c r="AH64" s="66"/>
      <c r="AI64" s="63"/>
      <c r="AJ64" s="66">
        <v>950000</v>
      </c>
      <c r="AK64" s="63" t="s">
        <v>428</v>
      </c>
      <c r="AL64" s="63" t="s">
        <v>429</v>
      </c>
      <c r="AM64" s="63" t="s">
        <v>2427</v>
      </c>
      <c r="AN64" s="66">
        <v>8</v>
      </c>
      <c r="AO64" s="63"/>
      <c r="AP64" s="66">
        <v>76000</v>
      </c>
      <c r="AQ64" s="63"/>
      <c r="AR64" s="63">
        <f t="shared" si="15"/>
        <v>76000</v>
      </c>
      <c r="AS64" s="63">
        <v>1.74</v>
      </c>
      <c r="AT64" s="71">
        <f t="shared" si="12"/>
        <v>16530</v>
      </c>
      <c r="AU64" s="63">
        <f t="shared" si="13"/>
        <v>6.26</v>
      </c>
      <c r="AV64" s="71">
        <f t="shared" si="14"/>
        <v>59470</v>
      </c>
      <c r="AW64" s="63">
        <v>0</v>
      </c>
      <c r="AX64" s="66" t="s">
        <v>2451</v>
      </c>
      <c r="AY64" s="68">
        <v>1000000</v>
      </c>
      <c r="AZ64" s="68">
        <v>0</v>
      </c>
      <c r="BA64" s="66" t="s">
        <v>436</v>
      </c>
      <c r="BB64" s="66" t="s">
        <v>509</v>
      </c>
      <c r="BC64" s="66" t="s">
        <v>441</v>
      </c>
      <c r="BD64" s="63"/>
      <c r="BE64" s="66" t="s">
        <v>713</v>
      </c>
      <c r="BF64" s="63"/>
      <c r="BG64" s="63"/>
      <c r="BH64" s="63"/>
      <c r="BI64" s="66" t="s">
        <v>714</v>
      </c>
      <c r="BJ64" s="66"/>
      <c r="BK64" s="66">
        <v>3103844897</v>
      </c>
      <c r="BL64" s="66" t="s">
        <v>509</v>
      </c>
      <c r="BM64" s="63"/>
      <c r="BN64" s="66" t="s">
        <v>846</v>
      </c>
      <c r="BO64" s="66">
        <v>12</v>
      </c>
      <c r="BP64" s="75">
        <v>45170</v>
      </c>
      <c r="BQ64" s="75">
        <v>45536</v>
      </c>
      <c r="BR64" s="66">
        <v>1</v>
      </c>
      <c r="BS64" s="75">
        <v>45536</v>
      </c>
      <c r="BT64" s="73">
        <v>45474</v>
      </c>
      <c r="BU64" s="63"/>
      <c r="BV64" s="63" t="s">
        <v>362</v>
      </c>
      <c r="BW64" s="63" t="s">
        <v>1937</v>
      </c>
      <c r="BX64" s="66">
        <v>43711033</v>
      </c>
      <c r="BY64" s="66" t="s">
        <v>923</v>
      </c>
      <c r="BZ64" s="63"/>
      <c r="CA64" s="66" t="s">
        <v>1086</v>
      </c>
      <c r="CB64" s="66" t="s">
        <v>441</v>
      </c>
      <c r="CC64" s="66">
        <v>3205235836</v>
      </c>
      <c r="CD64" s="63"/>
      <c r="CE64" s="66" t="s">
        <v>2526</v>
      </c>
      <c r="CF64" s="63"/>
      <c r="CG64" s="63"/>
      <c r="CH64" s="66"/>
      <c r="CI64" s="66"/>
      <c r="CJ64" s="63"/>
      <c r="CK64" s="66"/>
      <c r="CL64" s="66"/>
      <c r="CM64" s="63"/>
      <c r="CN64" s="66"/>
      <c r="CO64" s="66"/>
      <c r="CP64" s="63"/>
      <c r="CQ64" s="63"/>
      <c r="CR64" s="63"/>
      <c r="CS64" s="63"/>
      <c r="CT64" s="63"/>
      <c r="CU64" s="63"/>
      <c r="CV64" s="63"/>
      <c r="CW64" s="63"/>
      <c r="CX64" s="63"/>
      <c r="CY64" s="63"/>
      <c r="CZ64" s="63"/>
      <c r="DA64" s="63"/>
      <c r="DB64" s="63"/>
      <c r="DC64" s="63"/>
      <c r="DD64" s="63"/>
      <c r="DE64" s="63"/>
      <c r="DF64" s="63"/>
      <c r="DG64" s="63"/>
      <c r="DH64" s="63"/>
      <c r="DI64" s="63"/>
      <c r="DJ64" s="66" t="s">
        <v>362</v>
      </c>
      <c r="DK64" s="66">
        <v>42753923</v>
      </c>
      <c r="DL64" s="63" t="s">
        <v>1937</v>
      </c>
      <c r="DM64" s="66" t="s">
        <v>1441</v>
      </c>
      <c r="DN64" s="74">
        <v>1</v>
      </c>
      <c r="DO64" s="66" t="s">
        <v>1442</v>
      </c>
      <c r="DP64" s="66" t="s">
        <v>1288</v>
      </c>
      <c r="DQ64" s="66">
        <v>3054053310</v>
      </c>
      <c r="DR64" s="66">
        <v>3054053310</v>
      </c>
      <c r="DS64" s="66" t="s">
        <v>1443</v>
      </c>
      <c r="DT64" s="66" t="s">
        <v>1281</v>
      </c>
      <c r="DU64" s="66" t="s">
        <v>446</v>
      </c>
      <c r="DV64" s="63"/>
      <c r="DW64" s="66" t="s">
        <v>1441</v>
      </c>
      <c r="DX64" s="63">
        <v>42753923</v>
      </c>
      <c r="DY64" s="63" t="s">
        <v>1841</v>
      </c>
      <c r="DZ64" s="66" t="s">
        <v>1666</v>
      </c>
      <c r="EA64" s="66" t="s">
        <v>1667</v>
      </c>
      <c r="EB64" s="66">
        <v>625648319</v>
      </c>
      <c r="EC64" s="66">
        <v>10</v>
      </c>
      <c r="ED64" s="66"/>
      <c r="EE64" s="66"/>
      <c r="EF64" s="66"/>
      <c r="EG64" s="66"/>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86"/>
      <c r="JA64" s="63"/>
      <c r="JB64" s="63"/>
      <c r="JC64" s="63"/>
    </row>
    <row r="65" spans="1:264" s="65" customFormat="1" x14ac:dyDescent="0.25">
      <c r="A65" s="80">
        <v>920</v>
      </c>
      <c r="B65" s="63" t="s">
        <v>2570</v>
      </c>
      <c r="C65" s="66">
        <v>920</v>
      </c>
      <c r="D65" s="64">
        <v>100764</v>
      </c>
      <c r="E65" s="64">
        <v>102068</v>
      </c>
      <c r="F65" s="64">
        <v>209044</v>
      </c>
      <c r="G65" s="64" t="s">
        <v>2430</v>
      </c>
      <c r="H65" s="63" t="s">
        <v>2424</v>
      </c>
      <c r="I65" s="63">
        <v>901114787</v>
      </c>
      <c r="J65" s="63" t="s">
        <v>2868</v>
      </c>
      <c r="K65" s="63">
        <v>0</v>
      </c>
      <c r="L65" s="63"/>
      <c r="M65" s="63"/>
      <c r="N65" s="63"/>
      <c r="O65" s="63"/>
      <c r="P65" s="63"/>
      <c r="Q65" s="63"/>
      <c r="R65" s="66" t="s">
        <v>352</v>
      </c>
      <c r="S65" s="66">
        <v>20</v>
      </c>
      <c r="T65" s="63" t="s">
        <v>355</v>
      </c>
      <c r="U65" s="63">
        <v>10082306</v>
      </c>
      <c r="V65" s="66" t="s">
        <v>356</v>
      </c>
      <c r="W65" s="63" t="s">
        <v>2425</v>
      </c>
      <c r="X65" s="63" t="s">
        <v>2425</v>
      </c>
      <c r="Y65" s="63" t="s">
        <v>361</v>
      </c>
      <c r="Z65" s="63"/>
      <c r="AA65" s="63"/>
      <c r="AB65" s="63"/>
      <c r="AC65" s="63" t="s">
        <v>362</v>
      </c>
      <c r="AD65" s="63" t="s">
        <v>1937</v>
      </c>
      <c r="AE65" s="66">
        <v>1037625684</v>
      </c>
      <c r="AF65" s="66" t="s">
        <v>2128</v>
      </c>
      <c r="AG65" s="63" t="s">
        <v>2129</v>
      </c>
      <c r="AH65" s="63" t="s">
        <v>2353</v>
      </c>
      <c r="AI65" s="70">
        <v>1000000</v>
      </c>
      <c r="AJ65" s="66"/>
      <c r="AK65" s="63"/>
      <c r="AL65" s="66"/>
      <c r="AM65" s="63"/>
      <c r="AN65" s="69">
        <f>+AI65</f>
        <v>1000000</v>
      </c>
      <c r="AO65" s="63" t="s">
        <v>428</v>
      </c>
      <c r="AP65" s="63" t="s">
        <v>429</v>
      </c>
      <c r="AQ65" s="63" t="s">
        <v>2427</v>
      </c>
      <c r="AR65" s="66">
        <v>10</v>
      </c>
      <c r="AS65" s="63"/>
      <c r="AT65" s="66">
        <v>100000</v>
      </c>
      <c r="AU65" s="63">
        <v>0</v>
      </c>
      <c r="AV65" s="71">
        <v>0</v>
      </c>
      <c r="AW65" s="63">
        <v>1.74</v>
      </c>
      <c r="AX65" s="71">
        <f>AN65*AW65%</f>
        <v>17400</v>
      </c>
      <c r="AY65" s="63">
        <f>+AR65-AW65</f>
        <v>8.26</v>
      </c>
      <c r="AZ65" s="71">
        <f>+AN65*AY65%</f>
        <v>82600</v>
      </c>
      <c r="BA65" s="63">
        <v>0</v>
      </c>
      <c r="BB65" s="66" t="s">
        <v>2451</v>
      </c>
      <c r="BC65" s="68">
        <v>1000000</v>
      </c>
      <c r="BD65" s="68">
        <v>0</v>
      </c>
      <c r="BE65" s="66" t="s">
        <v>436</v>
      </c>
      <c r="BF65" s="66" t="s">
        <v>2498</v>
      </c>
      <c r="BG65" s="66" t="s">
        <v>441</v>
      </c>
      <c r="BH65" s="72" t="s">
        <v>2682</v>
      </c>
      <c r="BI65" s="66" t="s">
        <v>620</v>
      </c>
      <c r="BJ65" s="63"/>
      <c r="BK65" s="63"/>
      <c r="BL65" s="63"/>
      <c r="BM65" s="66" t="s">
        <v>716</v>
      </c>
      <c r="BN65" s="66"/>
      <c r="BO65" s="66">
        <v>3044340567</v>
      </c>
      <c r="BP65" s="66" t="s">
        <v>2498</v>
      </c>
      <c r="BQ65" s="63" t="s">
        <v>2432</v>
      </c>
      <c r="BR65" s="66" t="s">
        <v>846</v>
      </c>
      <c r="BS65" s="66">
        <v>12</v>
      </c>
      <c r="BT65" s="75">
        <v>45184</v>
      </c>
      <c r="BU65" s="75">
        <v>45549</v>
      </c>
      <c r="BV65" s="66" t="s">
        <v>2435</v>
      </c>
      <c r="BW65" s="75">
        <v>45549</v>
      </c>
      <c r="BX65" s="73">
        <v>45474</v>
      </c>
      <c r="BY65" s="73">
        <v>45488</v>
      </c>
      <c r="BZ65" s="63" t="s">
        <v>362</v>
      </c>
      <c r="CA65" s="63" t="s">
        <v>1937</v>
      </c>
      <c r="CB65" s="66">
        <v>32526876</v>
      </c>
      <c r="CC65" s="66" t="s">
        <v>925</v>
      </c>
      <c r="CD65" s="72" t="s">
        <v>2682</v>
      </c>
      <c r="CE65" s="66" t="s">
        <v>1087</v>
      </c>
      <c r="CF65" s="66" t="s">
        <v>441</v>
      </c>
      <c r="CG65" s="66">
        <v>3163622663</v>
      </c>
      <c r="CH65" s="63"/>
      <c r="CI65" s="77" t="s">
        <v>2705</v>
      </c>
      <c r="CJ65" s="63"/>
      <c r="CK65" s="63"/>
      <c r="CL65" s="66"/>
      <c r="CM65" s="66"/>
      <c r="CN65" s="63"/>
      <c r="CO65" s="66"/>
      <c r="CP65" s="66"/>
      <c r="CQ65" s="63"/>
      <c r="CR65" s="66"/>
      <c r="CS65" s="66"/>
      <c r="CT65" s="63"/>
      <c r="CU65" s="63"/>
      <c r="CV65" s="63"/>
      <c r="CW65" s="63"/>
      <c r="CX65" s="63"/>
      <c r="CY65" s="63"/>
      <c r="CZ65" s="63"/>
      <c r="DA65" s="63"/>
      <c r="DB65" s="63"/>
      <c r="DC65" s="63"/>
      <c r="DD65" s="63"/>
      <c r="DE65" s="63"/>
      <c r="DF65" s="63"/>
      <c r="DG65" s="63"/>
      <c r="DH65" s="63"/>
      <c r="DI65" s="63"/>
      <c r="DJ65" s="63"/>
      <c r="DK65" s="63"/>
      <c r="DL65" s="63"/>
      <c r="DM65" s="63"/>
      <c r="DN65" s="66" t="s">
        <v>362</v>
      </c>
      <c r="DO65" s="66">
        <v>14835443</v>
      </c>
      <c r="DP65" s="63" t="s">
        <v>1937</v>
      </c>
      <c r="DQ65" s="66" t="s">
        <v>1394</v>
      </c>
      <c r="DR65" s="74">
        <v>1</v>
      </c>
      <c r="DS65" s="66" t="s">
        <v>1395</v>
      </c>
      <c r="DT65" s="66"/>
      <c r="DU65" s="66">
        <v>3502737604</v>
      </c>
      <c r="DV65" s="66"/>
      <c r="DW65" s="66" t="s">
        <v>2792</v>
      </c>
      <c r="DX65" s="66" t="s">
        <v>1281</v>
      </c>
      <c r="DY65" s="66" t="s">
        <v>441</v>
      </c>
      <c r="DZ65" s="72" t="s">
        <v>2682</v>
      </c>
      <c r="EA65" s="66" t="s">
        <v>1718</v>
      </c>
      <c r="EB65" s="63">
        <v>14835443</v>
      </c>
      <c r="EC65" s="63" t="s">
        <v>1841</v>
      </c>
      <c r="ED65" s="66" t="s">
        <v>1685</v>
      </c>
      <c r="EE65" s="66" t="s">
        <v>1667</v>
      </c>
      <c r="EF65" s="66" t="s">
        <v>1719</v>
      </c>
      <c r="EG65" s="66">
        <v>10</v>
      </c>
      <c r="EH65" s="66" t="s">
        <v>2887</v>
      </c>
      <c r="EI65" s="66"/>
      <c r="EJ65" s="66"/>
      <c r="EK65" s="66"/>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t="s">
        <v>2436</v>
      </c>
      <c r="HU65" s="63" t="s">
        <v>2425</v>
      </c>
      <c r="HV65" s="63" t="s">
        <v>2437</v>
      </c>
      <c r="HW65" s="63" t="s">
        <v>2425</v>
      </c>
      <c r="HX65" s="63" t="s">
        <v>2425</v>
      </c>
      <c r="HY65" s="63" t="s">
        <v>2425</v>
      </c>
      <c r="HZ65" s="63" t="s">
        <v>2438</v>
      </c>
      <c r="IA65" s="63" t="s">
        <v>2425</v>
      </c>
      <c r="IB65" s="63" t="s">
        <v>2425</v>
      </c>
      <c r="IC65" s="63" t="s">
        <v>2425</v>
      </c>
      <c r="ID65" s="63" t="s">
        <v>2425</v>
      </c>
      <c r="IE65" s="63" t="s">
        <v>2437</v>
      </c>
      <c r="IF65" s="63" t="s">
        <v>2437</v>
      </c>
      <c r="IG65" s="63" t="s">
        <v>2437</v>
      </c>
      <c r="IH65" s="63" t="s">
        <v>2437</v>
      </c>
      <c r="II65" s="63" t="s">
        <v>2425</v>
      </c>
      <c r="IJ65" s="63" t="s">
        <v>2425</v>
      </c>
      <c r="IK65" s="63" t="s">
        <v>2437</v>
      </c>
      <c r="IL65" s="63" t="s">
        <v>2425</v>
      </c>
      <c r="IM65" s="63" t="s">
        <v>2425</v>
      </c>
      <c r="IN65" s="63" t="s">
        <v>2425</v>
      </c>
      <c r="IO65" s="63" t="s">
        <v>2425</v>
      </c>
      <c r="IP65" s="63" t="s">
        <v>2437</v>
      </c>
      <c r="IQ65" s="63" t="s">
        <v>2437</v>
      </c>
      <c r="IR65" s="63" t="s">
        <v>2437</v>
      </c>
      <c r="IS65" s="63" t="s">
        <v>2425</v>
      </c>
      <c r="IT65" s="63" t="s">
        <v>2425</v>
      </c>
      <c r="IU65" s="63" t="s">
        <v>2437</v>
      </c>
      <c r="IV65" s="63" t="s">
        <v>2425</v>
      </c>
      <c r="IW65" s="63" t="s">
        <v>2437</v>
      </c>
      <c r="IX65" s="63" t="s">
        <v>2425</v>
      </c>
      <c r="IY65" s="63" t="s">
        <v>2444</v>
      </c>
      <c r="IZ65" s="86" t="s">
        <v>2437</v>
      </c>
      <c r="JA65" s="63" t="s">
        <v>2445</v>
      </c>
      <c r="JB65" s="63"/>
      <c r="JC65" s="63"/>
      <c r="JD65" s="63"/>
    </row>
    <row r="66" spans="1:264" s="65" customFormat="1" x14ac:dyDescent="0.25">
      <c r="A66" s="66">
        <v>930</v>
      </c>
      <c r="B66" s="63" t="s">
        <v>2570</v>
      </c>
      <c r="C66" s="63"/>
      <c r="D66" s="63"/>
      <c r="E66" s="64"/>
      <c r="F66" s="63"/>
      <c r="G66" s="63">
        <v>901114787</v>
      </c>
      <c r="H66" s="63"/>
      <c r="I66" s="63"/>
      <c r="J66" s="63"/>
      <c r="K66" s="63"/>
      <c r="L66" s="63"/>
      <c r="M66" s="63"/>
      <c r="N66" s="66" t="s">
        <v>352</v>
      </c>
      <c r="O66" s="66">
        <v>20</v>
      </c>
      <c r="P66" s="63" t="s">
        <v>355</v>
      </c>
      <c r="Q66" s="63"/>
      <c r="R66" s="66" t="s">
        <v>358</v>
      </c>
      <c r="S66" s="63"/>
      <c r="T66" s="63"/>
      <c r="U66" s="63" t="s">
        <v>361</v>
      </c>
      <c r="V66" s="63"/>
      <c r="W66" s="63"/>
      <c r="X66" s="63"/>
      <c r="Y66" s="63" t="s">
        <v>362</v>
      </c>
      <c r="Z66" s="63" t="s">
        <v>1937</v>
      </c>
      <c r="AA66" s="66">
        <v>32477795</v>
      </c>
      <c r="AB66" s="66" t="s">
        <v>2134</v>
      </c>
      <c r="AC66" s="63" t="s">
        <v>2135</v>
      </c>
      <c r="AD66" s="63" t="s">
        <v>2356</v>
      </c>
      <c r="AE66" s="66">
        <v>900000</v>
      </c>
      <c r="AF66" s="66"/>
      <c r="AG66" s="63"/>
      <c r="AH66" s="66"/>
      <c r="AI66" s="63"/>
      <c r="AJ66" s="66">
        <v>900000</v>
      </c>
      <c r="AK66" s="63" t="s">
        <v>428</v>
      </c>
      <c r="AL66" s="63" t="s">
        <v>429</v>
      </c>
      <c r="AM66" s="63" t="s">
        <v>2427</v>
      </c>
      <c r="AN66" s="66">
        <v>8</v>
      </c>
      <c r="AO66" s="63"/>
      <c r="AP66" s="66">
        <v>72000</v>
      </c>
      <c r="AQ66" s="63"/>
      <c r="AR66" s="63">
        <f>AJ66*AN66%</f>
        <v>72000</v>
      </c>
      <c r="AS66" s="63">
        <v>1.74</v>
      </c>
      <c r="AT66" s="71">
        <f t="shared" ref="AT66:AT76" si="16">AJ66*AS66%</f>
        <v>15659.999999999998</v>
      </c>
      <c r="AU66" s="63">
        <f t="shared" ref="AU66:AU76" si="17">+AN66-AS66</f>
        <v>6.26</v>
      </c>
      <c r="AV66" s="71">
        <f t="shared" ref="AV66:AV76" si="18">+AJ66*AU66%</f>
        <v>56340</v>
      </c>
      <c r="AW66" s="63">
        <v>0</v>
      </c>
      <c r="AX66" s="66" t="s">
        <v>2451</v>
      </c>
      <c r="AY66" s="68">
        <v>1000000</v>
      </c>
      <c r="AZ66" s="68">
        <v>0</v>
      </c>
      <c r="BA66" s="66" t="s">
        <v>436</v>
      </c>
      <c r="BB66" s="66" t="s">
        <v>514</v>
      </c>
      <c r="BC66" s="66" t="s">
        <v>441</v>
      </c>
      <c r="BD66" s="63"/>
      <c r="BE66" s="66" t="s">
        <v>723</v>
      </c>
      <c r="BF66" s="63"/>
      <c r="BG66" s="63"/>
      <c r="BH66" s="63"/>
      <c r="BI66" s="66" t="s">
        <v>724</v>
      </c>
      <c r="BJ66" s="66"/>
      <c r="BK66" s="66">
        <v>3123516658</v>
      </c>
      <c r="BL66" s="66" t="s">
        <v>514</v>
      </c>
      <c r="BM66" s="63"/>
      <c r="BN66" s="66" t="s">
        <v>846</v>
      </c>
      <c r="BO66" s="66">
        <v>12</v>
      </c>
      <c r="BP66" s="75">
        <v>45197</v>
      </c>
      <c r="BQ66" s="75">
        <v>45563</v>
      </c>
      <c r="BR66" s="66">
        <v>1</v>
      </c>
      <c r="BS66" s="75">
        <v>45563</v>
      </c>
      <c r="BT66" s="73">
        <v>45474</v>
      </c>
      <c r="BU66" s="63"/>
      <c r="BV66" s="63" t="s">
        <v>362</v>
      </c>
      <c r="BW66" s="63" t="s">
        <v>1937</v>
      </c>
      <c r="BX66" s="66">
        <v>8279913</v>
      </c>
      <c r="BY66" s="66" t="s">
        <v>930</v>
      </c>
      <c r="BZ66" s="63"/>
      <c r="CA66" s="66" t="s">
        <v>1091</v>
      </c>
      <c r="CB66" s="66" t="s">
        <v>441</v>
      </c>
      <c r="CC66" s="66">
        <v>3006135982</v>
      </c>
      <c r="CD66" s="63"/>
      <c r="CE66" s="66" t="s">
        <v>1092</v>
      </c>
      <c r="CF66" s="63"/>
      <c r="CG66" s="63"/>
      <c r="CH66" s="66"/>
      <c r="CI66" s="66"/>
      <c r="CJ66" s="63"/>
      <c r="CK66" s="66"/>
      <c r="CL66" s="66"/>
      <c r="CM66" s="63"/>
      <c r="CN66" s="66"/>
      <c r="CO66" s="66"/>
      <c r="CP66" s="63"/>
      <c r="CQ66" s="63"/>
      <c r="CR66" s="63"/>
      <c r="CS66" s="63"/>
      <c r="CT66" s="63"/>
      <c r="CU66" s="63"/>
      <c r="CV66" s="63"/>
      <c r="CW66" s="63"/>
      <c r="CX66" s="63"/>
      <c r="CY66" s="63"/>
      <c r="CZ66" s="63"/>
      <c r="DA66" s="63"/>
      <c r="DB66" s="63"/>
      <c r="DC66" s="63"/>
      <c r="DD66" s="63"/>
      <c r="DE66" s="63"/>
      <c r="DF66" s="63"/>
      <c r="DG66" s="63"/>
      <c r="DH66" s="63"/>
      <c r="DI66" s="63"/>
      <c r="DJ66" s="66" t="s">
        <v>362</v>
      </c>
      <c r="DK66" s="66">
        <v>43758971</v>
      </c>
      <c r="DL66" s="63" t="s">
        <v>1937</v>
      </c>
      <c r="DM66" s="66" t="s">
        <v>1451</v>
      </c>
      <c r="DN66" s="74">
        <v>1</v>
      </c>
      <c r="DO66" s="66" t="s">
        <v>1452</v>
      </c>
      <c r="DP66" s="66">
        <v>3052989986</v>
      </c>
      <c r="DQ66" s="66">
        <v>3052989986</v>
      </c>
      <c r="DR66" s="66">
        <v>3052989986</v>
      </c>
      <c r="DS66" s="66" t="s">
        <v>1453</v>
      </c>
      <c r="DT66" s="66" t="s">
        <v>1281</v>
      </c>
      <c r="DU66" s="66" t="s">
        <v>441</v>
      </c>
      <c r="DV66" s="63"/>
      <c r="DW66" s="66" t="s">
        <v>1746</v>
      </c>
      <c r="DX66" s="63">
        <v>43758971</v>
      </c>
      <c r="DY66" s="63" t="s">
        <v>1841</v>
      </c>
      <c r="DZ66" s="66" t="s">
        <v>1666</v>
      </c>
      <c r="EA66" s="66" t="s">
        <v>1667</v>
      </c>
      <c r="EB66" s="66">
        <v>1797667095</v>
      </c>
      <c r="EC66" s="66">
        <v>10</v>
      </c>
      <c r="ED66" s="66"/>
      <c r="EE66" s="66"/>
      <c r="EF66" s="66"/>
      <c r="EG66" s="66"/>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86"/>
      <c r="JA66" s="63"/>
      <c r="JB66" s="63"/>
    </row>
    <row r="67" spans="1:264" s="65" customFormat="1" x14ac:dyDescent="0.25">
      <c r="A67" s="66">
        <v>933</v>
      </c>
      <c r="B67" s="63" t="s">
        <v>2570</v>
      </c>
      <c r="C67" s="63"/>
      <c r="D67" s="63"/>
      <c r="E67" s="64"/>
      <c r="F67" s="63"/>
      <c r="G67" s="63">
        <v>901114787</v>
      </c>
      <c r="H67" s="63"/>
      <c r="I67" s="63"/>
      <c r="J67" s="63"/>
      <c r="K67" s="63"/>
      <c r="L67" s="63"/>
      <c r="M67" s="63"/>
      <c r="N67" s="66" t="s">
        <v>354</v>
      </c>
      <c r="O67" s="66">
        <v>20</v>
      </c>
      <c r="P67" s="63" t="s">
        <v>355</v>
      </c>
      <c r="Q67" s="63"/>
      <c r="R67" s="66" t="s">
        <v>356</v>
      </c>
      <c r="S67" s="63"/>
      <c r="T67" s="63"/>
      <c r="U67" s="63" t="s">
        <v>361</v>
      </c>
      <c r="V67" s="63"/>
      <c r="W67" s="63"/>
      <c r="X67" s="63"/>
      <c r="Y67" s="63" t="s">
        <v>362</v>
      </c>
      <c r="Z67" s="63" t="s">
        <v>1937</v>
      </c>
      <c r="AA67" s="66">
        <v>1059786651</v>
      </c>
      <c r="AB67" s="66" t="s">
        <v>1993</v>
      </c>
      <c r="AC67" s="63" t="s">
        <v>1994</v>
      </c>
      <c r="AD67" s="63" t="s">
        <v>2270</v>
      </c>
      <c r="AE67" s="66">
        <v>2300000</v>
      </c>
      <c r="AF67" s="66"/>
      <c r="AG67" s="63">
        <v>284100</v>
      </c>
      <c r="AH67" s="66"/>
      <c r="AI67" s="63"/>
      <c r="AJ67" s="66">
        <v>2300000</v>
      </c>
      <c r="AK67" s="63" t="s">
        <v>428</v>
      </c>
      <c r="AL67" s="63" t="s">
        <v>429</v>
      </c>
      <c r="AM67" s="63" t="s">
        <v>2427</v>
      </c>
      <c r="AN67" s="66">
        <v>9</v>
      </c>
      <c r="AO67" s="63"/>
      <c r="AP67" s="66">
        <v>207000</v>
      </c>
      <c r="AQ67" s="63"/>
      <c r="AR67" s="63">
        <f>AJ67*AN67%</f>
        <v>207000</v>
      </c>
      <c r="AS67" s="63">
        <v>1.74</v>
      </c>
      <c r="AT67" s="71">
        <f t="shared" si="16"/>
        <v>40020</v>
      </c>
      <c r="AU67" s="63">
        <f t="shared" si="17"/>
        <v>7.26</v>
      </c>
      <c r="AV67" s="71">
        <f t="shared" si="18"/>
        <v>166980</v>
      </c>
      <c r="AW67" s="63">
        <v>0</v>
      </c>
      <c r="AX67" s="66" t="s">
        <v>2451</v>
      </c>
      <c r="AY67" s="68">
        <v>1000000</v>
      </c>
      <c r="AZ67" s="68">
        <v>0</v>
      </c>
      <c r="BA67" s="66" t="s">
        <v>436</v>
      </c>
      <c r="BB67" s="66" t="s">
        <v>516</v>
      </c>
      <c r="BC67" s="66" t="s">
        <v>441</v>
      </c>
      <c r="BD67" s="63"/>
      <c r="BE67" s="66" t="s">
        <v>640</v>
      </c>
      <c r="BF67" s="63"/>
      <c r="BG67" s="63"/>
      <c r="BH67" s="63"/>
      <c r="BI67" s="66" t="s">
        <v>726</v>
      </c>
      <c r="BJ67" s="66"/>
      <c r="BK67" s="66">
        <v>3217171933</v>
      </c>
      <c r="BL67" s="66" t="s">
        <v>516</v>
      </c>
      <c r="BM67" s="63"/>
      <c r="BN67" s="66" t="s">
        <v>846</v>
      </c>
      <c r="BO67" s="66">
        <v>12</v>
      </c>
      <c r="BP67" s="75">
        <v>45200</v>
      </c>
      <c r="BQ67" s="75">
        <v>45566</v>
      </c>
      <c r="BR67" s="66">
        <v>1</v>
      </c>
      <c r="BS67" s="75">
        <v>45566</v>
      </c>
      <c r="BT67" s="73">
        <v>45474</v>
      </c>
      <c r="BU67" s="63"/>
      <c r="BV67" s="63" t="s">
        <v>362</v>
      </c>
      <c r="BW67" s="63" t="s">
        <v>1937</v>
      </c>
      <c r="BX67" s="66">
        <v>10260987</v>
      </c>
      <c r="BY67" s="66" t="s">
        <v>932</v>
      </c>
      <c r="BZ67" s="63"/>
      <c r="CA67" s="66" t="s">
        <v>1094</v>
      </c>
      <c r="CB67" s="66" t="s">
        <v>441</v>
      </c>
      <c r="CC67" s="66">
        <v>3215877479</v>
      </c>
      <c r="CD67" s="63"/>
      <c r="CE67" s="66" t="s">
        <v>1095</v>
      </c>
      <c r="CF67" s="63"/>
      <c r="CG67" s="63"/>
      <c r="CH67" s="66"/>
      <c r="CI67" s="66"/>
      <c r="CJ67" s="63"/>
      <c r="CK67" s="66"/>
      <c r="CL67" s="66"/>
      <c r="CM67" s="63"/>
      <c r="CN67" s="66"/>
      <c r="CO67" s="66"/>
      <c r="CP67" s="63"/>
      <c r="CQ67" s="63"/>
      <c r="CR67" s="63"/>
      <c r="CS67" s="63"/>
      <c r="CT67" s="63"/>
      <c r="CU67" s="63"/>
      <c r="CV67" s="63"/>
      <c r="CW67" s="63"/>
      <c r="CX67" s="63"/>
      <c r="CY67" s="63"/>
      <c r="CZ67" s="63"/>
      <c r="DA67" s="63"/>
      <c r="DB67" s="63"/>
      <c r="DC67" s="63"/>
      <c r="DD67" s="63"/>
      <c r="DE67" s="63"/>
      <c r="DF67" s="63"/>
      <c r="DG67" s="63"/>
      <c r="DH67" s="63"/>
      <c r="DI67" s="63"/>
      <c r="DJ67" s="66" t="s">
        <v>362</v>
      </c>
      <c r="DK67" s="66">
        <v>43731364</v>
      </c>
      <c r="DL67" s="63" t="s">
        <v>1937</v>
      </c>
      <c r="DM67" s="66" t="s">
        <v>1455</v>
      </c>
      <c r="DN67" s="74">
        <v>1</v>
      </c>
      <c r="DO67" s="66" t="s">
        <v>1317</v>
      </c>
      <c r="DP67" s="66">
        <v>3137052400</v>
      </c>
      <c r="DQ67" s="66">
        <v>3137052400</v>
      </c>
      <c r="DR67" s="66">
        <v>3137052400</v>
      </c>
      <c r="DS67" s="66" t="s">
        <v>1456</v>
      </c>
      <c r="DT67" s="66" t="s">
        <v>1281</v>
      </c>
      <c r="DU67" s="66" t="s">
        <v>441</v>
      </c>
      <c r="DV67" s="63"/>
      <c r="DW67" s="66" t="s">
        <v>1748</v>
      </c>
      <c r="DX67" s="63">
        <v>43731364</v>
      </c>
      <c r="DY67" s="63" t="s">
        <v>1841</v>
      </c>
      <c r="DZ67" s="66" t="s">
        <v>1666</v>
      </c>
      <c r="EA67" s="66" t="s">
        <v>1667</v>
      </c>
      <c r="EB67" s="66">
        <v>69371637133</v>
      </c>
      <c r="EC67" s="66">
        <v>10</v>
      </c>
      <c r="ED67" s="66"/>
      <c r="EE67" s="66"/>
      <c r="EF67" s="66"/>
      <c r="EG67" s="66"/>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t="s">
        <v>1895</v>
      </c>
      <c r="HC67" s="63" t="s">
        <v>1896</v>
      </c>
      <c r="HD67" s="63" t="s">
        <v>1897</v>
      </c>
      <c r="HE67" s="63" t="s">
        <v>1898</v>
      </c>
      <c r="HF67" s="63"/>
      <c r="HG67" s="63"/>
      <c r="HH67" s="63" t="s">
        <v>1899</v>
      </c>
      <c r="HI67" s="63" t="s">
        <v>1900</v>
      </c>
      <c r="HJ67" s="63" t="s">
        <v>1895</v>
      </c>
      <c r="HK67" s="63" t="s">
        <v>1841</v>
      </c>
      <c r="HL67" s="63" t="s">
        <v>1901</v>
      </c>
      <c r="HM67" s="63" t="s">
        <v>1842</v>
      </c>
      <c r="HN67" s="63">
        <v>43600003612</v>
      </c>
      <c r="HO67" s="63">
        <v>10</v>
      </c>
      <c r="HP67" s="63" t="s">
        <v>2417</v>
      </c>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86"/>
      <c r="JA67" s="63"/>
      <c r="JB67" s="63"/>
    </row>
    <row r="68" spans="1:264" s="65" customFormat="1" x14ac:dyDescent="0.25">
      <c r="A68" s="66">
        <v>949</v>
      </c>
      <c r="B68" s="63" t="s">
        <v>2570</v>
      </c>
      <c r="C68" s="64">
        <v>102082</v>
      </c>
      <c r="D68" s="63" t="s">
        <v>2424</v>
      </c>
      <c r="E68" s="63">
        <v>901114787</v>
      </c>
      <c r="F68" s="63" t="s">
        <v>2868</v>
      </c>
      <c r="G68" s="63">
        <v>0</v>
      </c>
      <c r="H68" s="63"/>
      <c r="I68" s="63" t="s">
        <v>2425</v>
      </c>
      <c r="J68" s="63" t="s">
        <v>2922</v>
      </c>
      <c r="K68" s="63" t="s">
        <v>2425</v>
      </c>
      <c r="L68" s="63" t="s">
        <v>2445</v>
      </c>
      <c r="M68" s="63"/>
      <c r="N68" s="66" t="s">
        <v>352</v>
      </c>
      <c r="O68" s="66">
        <v>20</v>
      </c>
      <c r="P68" s="63" t="s">
        <v>355</v>
      </c>
      <c r="Q68" s="63">
        <v>10082320</v>
      </c>
      <c r="R68" s="66" t="s">
        <v>356</v>
      </c>
      <c r="S68" s="63" t="s">
        <v>2425</v>
      </c>
      <c r="T68" s="63" t="s">
        <v>2425</v>
      </c>
      <c r="U68" s="63" t="s">
        <v>361</v>
      </c>
      <c r="V68" s="63"/>
      <c r="W68" s="63"/>
      <c r="X68" s="63"/>
      <c r="Y68" s="63" t="s">
        <v>362</v>
      </c>
      <c r="Z68" s="63" t="s">
        <v>1937</v>
      </c>
      <c r="AA68" s="66">
        <v>42886793</v>
      </c>
      <c r="AB68" s="66" t="s">
        <v>2142</v>
      </c>
      <c r="AC68" s="63" t="s">
        <v>2143</v>
      </c>
      <c r="AD68" s="63" t="s">
        <v>2360</v>
      </c>
      <c r="AE68" s="70">
        <v>850000</v>
      </c>
      <c r="AF68" s="66"/>
      <c r="AG68" s="63"/>
      <c r="AH68" s="66"/>
      <c r="AI68" s="63"/>
      <c r="AJ68" s="69">
        <f>+AE68</f>
        <v>850000</v>
      </c>
      <c r="AK68" s="63" t="s">
        <v>428</v>
      </c>
      <c r="AL68" s="63" t="s">
        <v>429</v>
      </c>
      <c r="AM68" s="63" t="s">
        <v>2427</v>
      </c>
      <c r="AN68" s="66">
        <v>8</v>
      </c>
      <c r="AO68" s="63"/>
      <c r="AP68" s="66">
        <v>68000</v>
      </c>
      <c r="AQ68" s="63">
        <v>0</v>
      </c>
      <c r="AR68" s="71">
        <v>0</v>
      </c>
      <c r="AS68" s="63">
        <v>1.74</v>
      </c>
      <c r="AT68" s="71">
        <f t="shared" si="16"/>
        <v>14789.999999999998</v>
      </c>
      <c r="AU68" s="63">
        <f t="shared" si="17"/>
        <v>6.26</v>
      </c>
      <c r="AV68" s="71">
        <f t="shared" si="18"/>
        <v>53210</v>
      </c>
      <c r="AW68" s="63">
        <v>0</v>
      </c>
      <c r="AX68" s="66" t="s">
        <v>2451</v>
      </c>
      <c r="AY68" s="68">
        <v>1000000</v>
      </c>
      <c r="AZ68" s="68">
        <v>0</v>
      </c>
      <c r="BA68" s="66" t="s">
        <v>436</v>
      </c>
      <c r="BB68" s="66" t="s">
        <v>2549</v>
      </c>
      <c r="BC68" s="66" t="s">
        <v>441</v>
      </c>
      <c r="BD68" s="72" t="s">
        <v>2682</v>
      </c>
      <c r="BE68" s="66" t="s">
        <v>622</v>
      </c>
      <c r="BF68" s="63"/>
      <c r="BG68" s="63"/>
      <c r="BH68" s="63"/>
      <c r="BI68" s="66" t="s">
        <v>735</v>
      </c>
      <c r="BJ68" s="66">
        <v>3138793600</v>
      </c>
      <c r="BK68" s="66">
        <v>3206671963</v>
      </c>
      <c r="BL68" s="66" t="s">
        <v>2549</v>
      </c>
      <c r="BM68" s="63" t="s">
        <v>2432</v>
      </c>
      <c r="BN68" s="66" t="s">
        <v>846</v>
      </c>
      <c r="BO68" s="66">
        <v>6</v>
      </c>
      <c r="BP68" s="75">
        <v>45231</v>
      </c>
      <c r="BQ68" s="75">
        <v>45596</v>
      </c>
      <c r="BR68" s="66" t="s">
        <v>2457</v>
      </c>
      <c r="BS68" s="75">
        <v>45596</v>
      </c>
      <c r="BT68" s="73">
        <v>45474</v>
      </c>
      <c r="BU68" s="73">
        <v>45474</v>
      </c>
      <c r="BV68" s="63" t="s">
        <v>362</v>
      </c>
      <c r="BW68" s="63" t="s">
        <v>1937</v>
      </c>
      <c r="BX68" s="66">
        <v>42886792</v>
      </c>
      <c r="BY68" s="66" t="s">
        <v>939</v>
      </c>
      <c r="BZ68" s="72" t="s">
        <v>2682</v>
      </c>
      <c r="CA68" s="66" t="s">
        <v>1100</v>
      </c>
      <c r="CB68" s="66" t="s">
        <v>441</v>
      </c>
      <c r="CC68" s="66">
        <v>3126916491</v>
      </c>
      <c r="CD68" s="63"/>
      <c r="CE68" s="77" t="s">
        <v>2527</v>
      </c>
      <c r="CF68" s="63"/>
      <c r="CG68" s="63"/>
      <c r="CH68" s="66"/>
      <c r="CI68" s="66"/>
      <c r="CJ68" s="63"/>
      <c r="CK68" s="66"/>
      <c r="CL68" s="66"/>
      <c r="CM68" s="63"/>
      <c r="CN68" s="66"/>
      <c r="CO68" s="66"/>
      <c r="CP68" s="63"/>
      <c r="CQ68" s="63"/>
      <c r="CR68" s="63"/>
      <c r="CS68" s="63"/>
      <c r="CT68" s="63"/>
      <c r="CU68" s="63"/>
      <c r="CV68" s="63"/>
      <c r="CW68" s="63"/>
      <c r="CX68" s="63"/>
      <c r="CY68" s="63"/>
      <c r="CZ68" s="63"/>
      <c r="DA68" s="63"/>
      <c r="DB68" s="63"/>
      <c r="DC68" s="63"/>
      <c r="DD68" s="63"/>
      <c r="DE68" s="63"/>
      <c r="DF68" s="63"/>
      <c r="DG68" s="63"/>
      <c r="DH68" s="63"/>
      <c r="DI68" s="63"/>
      <c r="DJ68" s="66" t="s">
        <v>362</v>
      </c>
      <c r="DK68" s="66">
        <v>43021003</v>
      </c>
      <c r="DL68" s="63" t="s">
        <v>1937</v>
      </c>
      <c r="DM68" s="66" t="s">
        <v>1464</v>
      </c>
      <c r="DN68" s="74">
        <v>1</v>
      </c>
      <c r="DO68" s="66" t="s">
        <v>1465</v>
      </c>
      <c r="DP68" s="66" t="s">
        <v>1288</v>
      </c>
      <c r="DQ68" s="66">
        <v>3046148334</v>
      </c>
      <c r="DR68" s="66"/>
      <c r="DS68" s="66" t="s">
        <v>2806</v>
      </c>
      <c r="DT68" s="66" t="s">
        <v>1281</v>
      </c>
      <c r="DU68" s="66" t="s">
        <v>441</v>
      </c>
      <c r="DV68" s="72" t="s">
        <v>2682</v>
      </c>
      <c r="DW68" s="66" t="s">
        <v>1754</v>
      </c>
      <c r="DX68" s="63">
        <v>43021003</v>
      </c>
      <c r="DY68" s="63" t="s">
        <v>1841</v>
      </c>
      <c r="DZ68" s="66" t="s">
        <v>1666</v>
      </c>
      <c r="EA68" s="66" t="s">
        <v>1667</v>
      </c>
      <c r="EB68" s="66">
        <v>27565752214</v>
      </c>
      <c r="EC68" s="66">
        <v>10</v>
      </c>
      <c r="ED68" s="66" t="s">
        <v>2885</v>
      </c>
      <c r="EE68" s="66"/>
      <c r="EF68" s="66"/>
      <c r="EG68" s="66"/>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t="s">
        <v>2436</v>
      </c>
      <c r="HQ68" s="63" t="s">
        <v>2425</v>
      </c>
      <c r="HR68" s="63" t="s">
        <v>2437</v>
      </c>
      <c r="HS68" s="63" t="s">
        <v>2425</v>
      </c>
      <c r="HT68" s="63" t="s">
        <v>2425</v>
      </c>
      <c r="HU68" s="63" t="s">
        <v>2425</v>
      </c>
      <c r="HV68" s="63" t="s">
        <v>2438</v>
      </c>
      <c r="HW68" s="63" t="s">
        <v>2425</v>
      </c>
      <c r="HX68" s="63" t="s">
        <v>2425</v>
      </c>
      <c r="HY68" s="63" t="s">
        <v>2425</v>
      </c>
      <c r="HZ68" s="63" t="s">
        <v>2425</v>
      </c>
      <c r="IA68" s="63" t="s">
        <v>2437</v>
      </c>
      <c r="IB68" s="63" t="s">
        <v>2437</v>
      </c>
      <c r="IC68" s="63" t="s">
        <v>2437</v>
      </c>
      <c r="ID68" s="63" t="s">
        <v>2437</v>
      </c>
      <c r="IE68" s="63" t="s">
        <v>2425</v>
      </c>
      <c r="IF68" s="63" t="s">
        <v>2425</v>
      </c>
      <c r="IG68" s="63" t="s">
        <v>2437</v>
      </c>
      <c r="IH68" s="63" t="s">
        <v>2425</v>
      </c>
      <c r="II68" s="63" t="s">
        <v>2425</v>
      </c>
      <c r="IJ68" s="63" t="s">
        <v>2425</v>
      </c>
      <c r="IK68" s="63" t="s">
        <v>2425</v>
      </c>
      <c r="IL68" s="63" t="s">
        <v>2437</v>
      </c>
      <c r="IM68" s="63" t="s">
        <v>2437</v>
      </c>
      <c r="IN68" s="63" t="s">
        <v>2437</v>
      </c>
      <c r="IO68" s="63" t="s">
        <v>2425</v>
      </c>
      <c r="IP68" s="63" t="s">
        <v>2425</v>
      </c>
      <c r="IQ68" s="63" t="s">
        <v>2437</v>
      </c>
      <c r="IR68" s="63" t="s">
        <v>2425</v>
      </c>
      <c r="IS68" s="63" t="s">
        <v>2444</v>
      </c>
      <c r="IT68" s="63" t="s">
        <v>2425</v>
      </c>
      <c r="IU68" s="63" t="s">
        <v>2444</v>
      </c>
      <c r="IV68" s="63" t="s">
        <v>2437</v>
      </c>
      <c r="IW68" s="63" t="s">
        <v>2445</v>
      </c>
      <c r="IX68" s="63"/>
      <c r="IY68" s="63"/>
      <c r="IZ68" s="86"/>
      <c r="JA68" s="63"/>
      <c r="JB68" s="63"/>
    </row>
    <row r="69" spans="1:264" s="65" customFormat="1" x14ac:dyDescent="0.25">
      <c r="A69" s="66">
        <v>963</v>
      </c>
      <c r="B69" s="63" t="s">
        <v>2570</v>
      </c>
      <c r="C69" s="63"/>
      <c r="D69" s="63"/>
      <c r="E69" s="64"/>
      <c r="F69" s="63"/>
      <c r="G69" s="63">
        <v>901114787</v>
      </c>
      <c r="H69" s="63"/>
      <c r="I69" s="63"/>
      <c r="J69" s="63"/>
      <c r="K69" s="63"/>
      <c r="L69" s="63"/>
      <c r="M69" s="63"/>
      <c r="N69" s="66" t="s">
        <v>352</v>
      </c>
      <c r="O69" s="66">
        <v>20</v>
      </c>
      <c r="P69" s="63" t="s">
        <v>355</v>
      </c>
      <c r="Q69" s="63"/>
      <c r="R69" s="66" t="s">
        <v>356</v>
      </c>
      <c r="S69" s="63"/>
      <c r="T69" s="63"/>
      <c r="U69" s="63" t="s">
        <v>361</v>
      </c>
      <c r="V69" s="63"/>
      <c r="W69" s="63"/>
      <c r="X69" s="63"/>
      <c r="Y69" s="63" t="s">
        <v>362</v>
      </c>
      <c r="Z69" s="63" t="s">
        <v>1937</v>
      </c>
      <c r="AA69" s="66">
        <v>42980286</v>
      </c>
      <c r="AB69" s="66" t="s">
        <v>2153</v>
      </c>
      <c r="AC69" s="63" t="s">
        <v>2154</v>
      </c>
      <c r="AD69" s="63" t="s">
        <v>2366</v>
      </c>
      <c r="AE69" s="66">
        <v>2000000</v>
      </c>
      <c r="AF69" s="66"/>
      <c r="AG69" s="63"/>
      <c r="AH69" s="66"/>
      <c r="AI69" s="63"/>
      <c r="AJ69" s="66">
        <v>2000000</v>
      </c>
      <c r="AK69" s="63" t="s">
        <v>428</v>
      </c>
      <c r="AL69" s="63" t="s">
        <v>429</v>
      </c>
      <c r="AM69" s="63" t="s">
        <v>2427</v>
      </c>
      <c r="AN69" s="66">
        <v>10</v>
      </c>
      <c r="AO69" s="63"/>
      <c r="AP69" s="66">
        <v>200000</v>
      </c>
      <c r="AQ69" s="63"/>
      <c r="AR69" s="63">
        <f>AJ69*AN69%</f>
        <v>200000</v>
      </c>
      <c r="AS69" s="63">
        <v>1.74</v>
      </c>
      <c r="AT69" s="71">
        <f t="shared" si="16"/>
        <v>34800</v>
      </c>
      <c r="AU69" s="63">
        <f t="shared" si="17"/>
        <v>8.26</v>
      </c>
      <c r="AV69" s="71">
        <f t="shared" si="18"/>
        <v>165200</v>
      </c>
      <c r="AW69" s="63">
        <v>0</v>
      </c>
      <c r="AX69" s="66" t="s">
        <v>2451</v>
      </c>
      <c r="AY69" s="68">
        <v>1000000</v>
      </c>
      <c r="AZ69" s="68">
        <v>0</v>
      </c>
      <c r="BA69" s="66" t="s">
        <v>436</v>
      </c>
      <c r="BB69" s="66" t="s">
        <v>529</v>
      </c>
      <c r="BC69" s="66" t="s">
        <v>441</v>
      </c>
      <c r="BD69" s="63"/>
      <c r="BE69" s="66" t="s">
        <v>634</v>
      </c>
      <c r="BF69" s="63"/>
      <c r="BG69" s="63"/>
      <c r="BH69" s="63"/>
      <c r="BI69" s="66" t="s">
        <v>746</v>
      </c>
      <c r="BJ69" s="66"/>
      <c r="BK69" s="66">
        <v>3001377469</v>
      </c>
      <c r="BL69" s="66" t="s">
        <v>529</v>
      </c>
      <c r="BM69" s="63"/>
      <c r="BN69" s="66" t="s">
        <v>846</v>
      </c>
      <c r="BO69" s="66">
        <v>12</v>
      </c>
      <c r="BP69" s="75">
        <v>45245</v>
      </c>
      <c r="BQ69" s="75">
        <v>45611</v>
      </c>
      <c r="BR69" s="66">
        <v>20</v>
      </c>
      <c r="BS69" s="75">
        <v>45611</v>
      </c>
      <c r="BT69" s="73">
        <v>45474</v>
      </c>
      <c r="BU69" s="63"/>
      <c r="BV69" s="63" t="s">
        <v>362</v>
      </c>
      <c r="BW69" s="63" t="s">
        <v>1937</v>
      </c>
      <c r="BX69" s="66">
        <v>1214719159</v>
      </c>
      <c r="BY69" s="66" t="s">
        <v>948</v>
      </c>
      <c r="BZ69" s="63"/>
      <c r="CA69" s="66" t="s">
        <v>1109</v>
      </c>
      <c r="CB69" s="66" t="s">
        <v>441</v>
      </c>
      <c r="CC69" s="66">
        <v>3113550646</v>
      </c>
      <c r="CD69" s="63"/>
      <c r="CE69" s="66" t="s">
        <v>1110</v>
      </c>
      <c r="CF69" s="66" t="s">
        <v>362</v>
      </c>
      <c r="CG69" s="63"/>
      <c r="CH69" s="66">
        <v>1090431947</v>
      </c>
      <c r="CI69" s="66" t="s">
        <v>1208</v>
      </c>
      <c r="CJ69" s="63"/>
      <c r="CK69" s="66" t="s">
        <v>1253</v>
      </c>
      <c r="CL69" s="66" t="s">
        <v>441</v>
      </c>
      <c r="CM69" s="63"/>
      <c r="CN69" s="66">
        <v>3205670322</v>
      </c>
      <c r="CO69" s="66" t="s">
        <v>1254</v>
      </c>
      <c r="CP69" s="63"/>
      <c r="CQ69" s="63"/>
      <c r="CR69" s="63"/>
      <c r="CS69" s="63"/>
      <c r="CT69" s="63"/>
      <c r="CU69" s="63"/>
      <c r="CV69" s="63"/>
      <c r="CW69" s="63"/>
      <c r="CX69" s="63"/>
      <c r="CY69" s="63"/>
      <c r="CZ69" s="63"/>
      <c r="DA69" s="63"/>
      <c r="DB69" s="63"/>
      <c r="DC69" s="63"/>
      <c r="DD69" s="63"/>
      <c r="DE69" s="63"/>
      <c r="DF69" s="63"/>
      <c r="DG69" s="63"/>
      <c r="DH69" s="63"/>
      <c r="DI69" s="63"/>
      <c r="DJ69" s="66" t="s">
        <v>362</v>
      </c>
      <c r="DK69" s="66">
        <v>43760323</v>
      </c>
      <c r="DL69" s="63" t="s">
        <v>1937</v>
      </c>
      <c r="DM69" s="66" t="s">
        <v>1482</v>
      </c>
      <c r="DN69" s="74">
        <v>1</v>
      </c>
      <c r="DO69" s="66" t="s">
        <v>1483</v>
      </c>
      <c r="DP69" s="66">
        <v>3013391334</v>
      </c>
      <c r="DQ69" s="66">
        <v>3013391334</v>
      </c>
      <c r="DR69" s="66">
        <v>3013391334</v>
      </c>
      <c r="DS69" s="66" t="s">
        <v>1484</v>
      </c>
      <c r="DT69" s="66" t="s">
        <v>1281</v>
      </c>
      <c r="DU69" s="66" t="s">
        <v>441</v>
      </c>
      <c r="DV69" s="63"/>
      <c r="DW69" s="66" t="s">
        <v>1759</v>
      </c>
      <c r="DX69" s="63">
        <v>43760323</v>
      </c>
      <c r="DY69" s="63" t="s">
        <v>1841</v>
      </c>
      <c r="DZ69" s="66" t="s">
        <v>1666</v>
      </c>
      <c r="EA69" s="66" t="s">
        <v>1667</v>
      </c>
      <c r="EB69" s="66">
        <v>61726604141</v>
      </c>
      <c r="EC69" s="66">
        <v>25</v>
      </c>
      <c r="ED69" s="66"/>
      <c r="EE69" s="66"/>
      <c r="EF69" s="66"/>
      <c r="EG69" s="66"/>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86"/>
      <c r="JA69" s="63"/>
      <c r="JB69" s="63"/>
    </row>
    <row r="70" spans="1:264" s="65" customFormat="1" x14ac:dyDescent="0.25">
      <c r="A70" s="63">
        <v>967</v>
      </c>
      <c r="B70" s="63" t="s">
        <v>2570</v>
      </c>
      <c r="C70" s="63"/>
      <c r="D70" s="63"/>
      <c r="E70" s="64"/>
      <c r="F70" s="63"/>
      <c r="G70" s="63">
        <v>901114787</v>
      </c>
      <c r="H70" s="63"/>
      <c r="I70" s="63"/>
      <c r="J70" s="63"/>
      <c r="K70" s="63"/>
      <c r="L70" s="63"/>
      <c r="M70" s="63"/>
      <c r="N70" s="63" t="s">
        <v>352</v>
      </c>
      <c r="O70" s="66">
        <v>20</v>
      </c>
      <c r="P70" s="63" t="s">
        <v>355</v>
      </c>
      <c r="Q70" s="63"/>
      <c r="R70" s="63" t="s">
        <v>356</v>
      </c>
      <c r="S70" s="63"/>
      <c r="T70" s="63"/>
      <c r="U70" s="63" t="s">
        <v>361</v>
      </c>
      <c r="V70" s="63"/>
      <c r="W70" s="63"/>
      <c r="X70" s="63"/>
      <c r="Y70" s="63" t="s">
        <v>362</v>
      </c>
      <c r="Z70" s="63" t="s">
        <v>1937</v>
      </c>
      <c r="AA70" s="63">
        <v>42840580</v>
      </c>
      <c r="AB70" s="63" t="s">
        <v>2218</v>
      </c>
      <c r="AC70" s="63" t="s">
        <v>2219</v>
      </c>
      <c r="AD70" s="63" t="s">
        <v>2401</v>
      </c>
      <c r="AE70" s="63">
        <v>3700000</v>
      </c>
      <c r="AF70" s="63"/>
      <c r="AG70" s="63"/>
      <c r="AH70" s="63"/>
      <c r="AI70" s="63"/>
      <c r="AJ70" s="63">
        <v>3700000</v>
      </c>
      <c r="AK70" s="63" t="s">
        <v>428</v>
      </c>
      <c r="AL70" s="63" t="s">
        <v>429</v>
      </c>
      <c r="AM70" s="63" t="s">
        <v>2427</v>
      </c>
      <c r="AN70" s="63">
        <v>8</v>
      </c>
      <c r="AO70" s="63"/>
      <c r="AP70" s="63">
        <v>296000</v>
      </c>
      <c r="AQ70" s="63"/>
      <c r="AR70" s="63">
        <f>AJ70*AN70%</f>
        <v>296000</v>
      </c>
      <c r="AS70" s="63">
        <v>1.74</v>
      </c>
      <c r="AT70" s="71">
        <f t="shared" si="16"/>
        <v>64379.999999999993</v>
      </c>
      <c r="AU70" s="63">
        <f t="shared" si="17"/>
        <v>6.26</v>
      </c>
      <c r="AV70" s="71">
        <f t="shared" si="18"/>
        <v>231620</v>
      </c>
      <c r="AW70" s="63">
        <v>0</v>
      </c>
      <c r="AX70" s="66" t="s">
        <v>2451</v>
      </c>
      <c r="AY70" s="68">
        <v>1000000</v>
      </c>
      <c r="AZ70" s="68">
        <v>0</v>
      </c>
      <c r="BA70" s="63" t="s">
        <v>436</v>
      </c>
      <c r="BB70" s="63" t="s">
        <v>602</v>
      </c>
      <c r="BC70" s="63" t="s">
        <v>481</v>
      </c>
      <c r="BD70" s="63"/>
      <c r="BE70" s="63" t="s">
        <v>753</v>
      </c>
      <c r="BF70" s="63"/>
      <c r="BG70" s="63"/>
      <c r="BH70" s="63"/>
      <c r="BI70" s="63" t="s">
        <v>845</v>
      </c>
      <c r="BJ70" s="63"/>
      <c r="BK70" s="63">
        <v>3004399777</v>
      </c>
      <c r="BL70" s="63" t="s">
        <v>602</v>
      </c>
      <c r="BM70" s="63"/>
      <c r="BN70" s="63" t="s">
        <v>846</v>
      </c>
      <c r="BO70" s="63">
        <v>6</v>
      </c>
      <c r="BP70" s="73">
        <v>45254</v>
      </c>
      <c r="BQ70" s="73">
        <v>45620</v>
      </c>
      <c r="BR70" s="63">
        <v>29</v>
      </c>
      <c r="BS70" s="73">
        <v>45620</v>
      </c>
      <c r="BT70" s="73">
        <v>45474</v>
      </c>
      <c r="BU70" s="63"/>
      <c r="BV70" s="63" t="s">
        <v>362</v>
      </c>
      <c r="BW70" s="63" t="s">
        <v>1937</v>
      </c>
      <c r="BX70" s="63">
        <v>70952848</v>
      </c>
      <c r="BY70" s="63" t="s">
        <v>1024</v>
      </c>
      <c r="BZ70" s="63"/>
      <c r="CA70" s="63" t="s">
        <v>1188</v>
      </c>
      <c r="CB70" s="63" t="s">
        <v>481</v>
      </c>
      <c r="CC70" s="63">
        <v>3022431308</v>
      </c>
      <c r="CD70" s="63"/>
      <c r="CE70" s="63" t="s">
        <v>1189</v>
      </c>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6" t="s">
        <v>362</v>
      </c>
      <c r="DK70" s="63">
        <v>3353341</v>
      </c>
      <c r="DL70" s="63" t="s">
        <v>1937</v>
      </c>
      <c r="DM70" s="63" t="s">
        <v>1664</v>
      </c>
      <c r="DN70" s="74">
        <v>1</v>
      </c>
      <c r="DO70" s="63" t="s">
        <v>1188</v>
      </c>
      <c r="DP70" s="63">
        <v>3217552824</v>
      </c>
      <c r="DQ70" s="63">
        <v>3217552824</v>
      </c>
      <c r="DR70" s="63">
        <v>3217552824</v>
      </c>
      <c r="DS70" s="63" t="s">
        <v>1665</v>
      </c>
      <c r="DT70" s="63" t="s">
        <v>1281</v>
      </c>
      <c r="DU70" s="63" t="s">
        <v>441</v>
      </c>
      <c r="DV70" s="63"/>
      <c r="DW70" s="63" t="s">
        <v>1832</v>
      </c>
      <c r="DX70" s="63">
        <v>3353341</v>
      </c>
      <c r="DY70" s="63" t="s">
        <v>1841</v>
      </c>
      <c r="DZ70" s="63" t="s">
        <v>1666</v>
      </c>
      <c r="EA70" s="63" t="s">
        <v>1667</v>
      </c>
      <c r="EB70" s="63">
        <v>10075100270</v>
      </c>
      <c r="EC70" s="63">
        <v>29</v>
      </c>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86"/>
      <c r="JA70" s="63"/>
      <c r="JB70" s="63"/>
    </row>
    <row r="71" spans="1:264" s="65" customFormat="1" x14ac:dyDescent="0.25">
      <c r="A71" s="66">
        <v>968</v>
      </c>
      <c r="B71" s="63" t="s">
        <v>2570</v>
      </c>
      <c r="C71" s="63"/>
      <c r="D71" s="63"/>
      <c r="E71" s="64"/>
      <c r="F71" s="63"/>
      <c r="G71" s="63">
        <v>901114787</v>
      </c>
      <c r="H71" s="63"/>
      <c r="I71" s="63"/>
      <c r="J71" s="63"/>
      <c r="K71" s="63"/>
      <c r="L71" s="63"/>
      <c r="M71" s="63"/>
      <c r="N71" s="66" t="s">
        <v>351</v>
      </c>
      <c r="O71" s="66">
        <v>15</v>
      </c>
      <c r="P71" s="63" t="s">
        <v>355</v>
      </c>
      <c r="Q71" s="63"/>
      <c r="R71" s="66" t="s">
        <v>356</v>
      </c>
      <c r="S71" s="63"/>
      <c r="T71" s="63"/>
      <c r="U71" s="63" t="s">
        <v>361</v>
      </c>
      <c r="V71" s="63"/>
      <c r="W71" s="63"/>
      <c r="X71" s="63"/>
      <c r="Y71" s="63" t="s">
        <v>362</v>
      </c>
      <c r="Z71" s="63" t="s">
        <v>1937</v>
      </c>
      <c r="AA71" s="66">
        <v>98658019</v>
      </c>
      <c r="AB71" s="66" t="s">
        <v>1971</v>
      </c>
      <c r="AC71" s="63" t="s">
        <v>1972</v>
      </c>
      <c r="AD71" s="63" t="s">
        <v>2253</v>
      </c>
      <c r="AE71" s="66">
        <v>800000</v>
      </c>
      <c r="AF71" s="66"/>
      <c r="AG71" s="63"/>
      <c r="AH71" s="66"/>
      <c r="AI71" s="63"/>
      <c r="AJ71" s="66">
        <v>800000</v>
      </c>
      <c r="AK71" s="63" t="s">
        <v>428</v>
      </c>
      <c r="AL71" s="63" t="s">
        <v>429</v>
      </c>
      <c r="AM71" s="63" t="s">
        <v>2427</v>
      </c>
      <c r="AN71" s="66">
        <v>10</v>
      </c>
      <c r="AO71" s="63"/>
      <c r="AP71" s="66">
        <v>80000</v>
      </c>
      <c r="AQ71" s="63"/>
      <c r="AR71" s="63">
        <f>AJ71*AN71%</f>
        <v>80000</v>
      </c>
      <c r="AS71" s="63">
        <v>1.74</v>
      </c>
      <c r="AT71" s="71">
        <f t="shared" si="16"/>
        <v>13919.999999999998</v>
      </c>
      <c r="AU71" s="63">
        <f t="shared" si="17"/>
        <v>8.26</v>
      </c>
      <c r="AV71" s="71">
        <f t="shared" si="18"/>
        <v>66080</v>
      </c>
      <c r="AW71" s="63">
        <v>0</v>
      </c>
      <c r="AX71" s="66" t="s">
        <v>2451</v>
      </c>
      <c r="AY71" s="68">
        <v>1000000</v>
      </c>
      <c r="AZ71" s="68">
        <v>0</v>
      </c>
      <c r="BA71" s="66" t="s">
        <v>436</v>
      </c>
      <c r="BB71" s="66" t="s">
        <v>531</v>
      </c>
      <c r="BC71" s="66" t="s">
        <v>441</v>
      </c>
      <c r="BD71" s="63"/>
      <c r="BE71" s="66" t="s">
        <v>742</v>
      </c>
      <c r="BF71" s="63"/>
      <c r="BG71" s="63"/>
      <c r="BH71" s="63"/>
      <c r="BI71" s="66" t="s">
        <v>748</v>
      </c>
      <c r="BJ71" s="66"/>
      <c r="BK71" s="66">
        <v>3015727726</v>
      </c>
      <c r="BL71" s="66" t="s">
        <v>531</v>
      </c>
      <c r="BM71" s="63"/>
      <c r="BN71" s="66" t="s">
        <v>846</v>
      </c>
      <c r="BO71" s="66">
        <v>6</v>
      </c>
      <c r="BP71" s="75">
        <v>45255</v>
      </c>
      <c r="BQ71" s="75">
        <v>45621</v>
      </c>
      <c r="BR71" s="66">
        <v>29</v>
      </c>
      <c r="BS71" s="75">
        <v>45621</v>
      </c>
      <c r="BT71" s="73">
        <v>45474</v>
      </c>
      <c r="BU71" s="63"/>
      <c r="BV71" s="63" t="s">
        <v>362</v>
      </c>
      <c r="BW71" s="63" t="s">
        <v>1937</v>
      </c>
      <c r="BX71" s="66">
        <v>70561925</v>
      </c>
      <c r="BY71" s="66" t="s">
        <v>950</v>
      </c>
      <c r="BZ71" s="63"/>
      <c r="CA71" s="66" t="s">
        <v>1112</v>
      </c>
      <c r="CB71" s="66" t="s">
        <v>481</v>
      </c>
      <c r="CC71" s="66">
        <v>3116230997</v>
      </c>
      <c r="CD71" s="63"/>
      <c r="CE71" s="66" t="s">
        <v>1113</v>
      </c>
      <c r="CF71" s="66" t="s">
        <v>362</v>
      </c>
      <c r="CG71" s="63"/>
      <c r="CH71" s="66">
        <v>70561545</v>
      </c>
      <c r="CI71" s="66" t="s">
        <v>1209</v>
      </c>
      <c r="CJ71" s="63"/>
      <c r="CK71" s="66" t="s">
        <v>1255</v>
      </c>
      <c r="CL71" s="66" t="s">
        <v>441</v>
      </c>
      <c r="CM71" s="63"/>
      <c r="CN71" s="66">
        <v>3022868140</v>
      </c>
      <c r="CO71" s="66" t="s">
        <v>1238</v>
      </c>
      <c r="CP71" s="63"/>
      <c r="CQ71" s="63"/>
      <c r="CR71" s="63"/>
      <c r="CS71" s="63"/>
      <c r="CT71" s="63"/>
      <c r="CU71" s="63"/>
      <c r="CV71" s="63"/>
      <c r="CW71" s="63"/>
      <c r="CX71" s="63"/>
      <c r="CY71" s="63"/>
      <c r="CZ71" s="63"/>
      <c r="DA71" s="63"/>
      <c r="DB71" s="63"/>
      <c r="DC71" s="63"/>
      <c r="DD71" s="63"/>
      <c r="DE71" s="63"/>
      <c r="DF71" s="63"/>
      <c r="DG71" s="63"/>
      <c r="DH71" s="63"/>
      <c r="DI71" s="63"/>
      <c r="DJ71" s="66" t="s">
        <v>362</v>
      </c>
      <c r="DK71" s="66">
        <v>1039582314</v>
      </c>
      <c r="DL71" s="63" t="s">
        <v>1937</v>
      </c>
      <c r="DM71" s="66" t="s">
        <v>1432</v>
      </c>
      <c r="DN71" s="74">
        <v>1</v>
      </c>
      <c r="DO71" s="66" t="s">
        <v>1488</v>
      </c>
      <c r="DP71" s="66">
        <v>3205085508</v>
      </c>
      <c r="DQ71" s="66">
        <v>3205085508</v>
      </c>
      <c r="DR71" s="66">
        <v>3205085508</v>
      </c>
      <c r="DS71" s="66" t="s">
        <v>1434</v>
      </c>
      <c r="DT71" s="66" t="s">
        <v>1281</v>
      </c>
      <c r="DU71" s="66" t="s">
        <v>441</v>
      </c>
      <c r="DV71" s="63"/>
      <c r="DW71" s="66" t="s">
        <v>1739</v>
      </c>
      <c r="DX71" s="63">
        <v>1039582314</v>
      </c>
      <c r="DY71" s="63" t="s">
        <v>1841</v>
      </c>
      <c r="DZ71" s="66" t="s">
        <v>1666</v>
      </c>
      <c r="EA71" s="66" t="s">
        <v>1667</v>
      </c>
      <c r="EB71" s="66">
        <v>1941605130</v>
      </c>
      <c r="EC71" s="66">
        <v>30</v>
      </c>
      <c r="ED71" s="66"/>
      <c r="EE71" s="66"/>
      <c r="EF71" s="66"/>
      <c r="EG71" s="66"/>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86"/>
      <c r="JA71" s="63"/>
      <c r="JB71" s="63"/>
    </row>
    <row r="72" spans="1:264" s="65" customFormat="1" x14ac:dyDescent="0.25">
      <c r="A72" s="66">
        <v>1029</v>
      </c>
      <c r="B72" s="63" t="s">
        <v>2570</v>
      </c>
      <c r="C72" s="63"/>
      <c r="D72" s="63"/>
      <c r="E72" s="64"/>
      <c r="F72" s="63"/>
      <c r="G72" s="63">
        <v>901114787</v>
      </c>
      <c r="H72" s="63"/>
      <c r="I72" s="63"/>
      <c r="J72" s="63"/>
      <c r="K72" s="63"/>
      <c r="L72" s="63"/>
      <c r="M72" s="63"/>
      <c r="N72" s="66" t="s">
        <v>351</v>
      </c>
      <c r="O72" s="66">
        <v>15</v>
      </c>
      <c r="P72" s="63" t="s">
        <v>355</v>
      </c>
      <c r="Q72" s="63"/>
      <c r="R72" s="66" t="s">
        <v>356</v>
      </c>
      <c r="S72" s="63"/>
      <c r="T72" s="63"/>
      <c r="U72" s="63" t="s">
        <v>361</v>
      </c>
      <c r="V72" s="63"/>
      <c r="W72" s="63"/>
      <c r="X72" s="63"/>
      <c r="Y72" s="63" t="s">
        <v>362</v>
      </c>
      <c r="Z72" s="63" t="s">
        <v>1937</v>
      </c>
      <c r="AA72" s="66">
        <v>5431628</v>
      </c>
      <c r="AB72" s="66" t="s">
        <v>1977</v>
      </c>
      <c r="AC72" s="63" t="s">
        <v>1978</v>
      </c>
      <c r="AD72" s="63" t="s">
        <v>2256</v>
      </c>
      <c r="AE72" s="66">
        <v>1300000</v>
      </c>
      <c r="AF72" s="66"/>
      <c r="AG72" s="63"/>
      <c r="AH72" s="66"/>
      <c r="AI72" s="63"/>
      <c r="AJ72" s="66">
        <v>1300000</v>
      </c>
      <c r="AK72" s="63" t="s">
        <v>428</v>
      </c>
      <c r="AL72" s="63" t="s">
        <v>429</v>
      </c>
      <c r="AM72" s="63" t="s">
        <v>2427</v>
      </c>
      <c r="AN72" s="66">
        <v>10</v>
      </c>
      <c r="AO72" s="63"/>
      <c r="AP72" s="66">
        <v>130000</v>
      </c>
      <c r="AQ72" s="63"/>
      <c r="AR72" s="63">
        <f>AJ72*AN72%</f>
        <v>130000</v>
      </c>
      <c r="AS72" s="63">
        <v>1.74</v>
      </c>
      <c r="AT72" s="71">
        <f t="shared" si="16"/>
        <v>22620</v>
      </c>
      <c r="AU72" s="63">
        <f t="shared" si="17"/>
        <v>8.26</v>
      </c>
      <c r="AV72" s="71">
        <f t="shared" si="18"/>
        <v>107379.99999999999</v>
      </c>
      <c r="AW72" s="63">
        <v>0</v>
      </c>
      <c r="AX72" s="66" t="s">
        <v>2451</v>
      </c>
      <c r="AY72" s="68">
        <v>1000000</v>
      </c>
      <c r="AZ72" s="68">
        <v>0</v>
      </c>
      <c r="BA72" s="66" t="s">
        <v>436</v>
      </c>
      <c r="BB72" s="66" t="s">
        <v>548</v>
      </c>
      <c r="BC72" s="66" t="s">
        <v>441</v>
      </c>
      <c r="BD72" s="63"/>
      <c r="BE72" s="66" t="s">
        <v>738</v>
      </c>
      <c r="BF72" s="63"/>
      <c r="BG72" s="63"/>
      <c r="BH72" s="63"/>
      <c r="BI72" s="81" t="s">
        <v>774</v>
      </c>
      <c r="BJ72" s="66"/>
      <c r="BK72" s="66">
        <v>3205707494</v>
      </c>
      <c r="BL72" s="66" t="s">
        <v>548</v>
      </c>
      <c r="BM72" s="63"/>
      <c r="BN72" s="66" t="s">
        <v>846</v>
      </c>
      <c r="BO72" s="66">
        <v>12</v>
      </c>
      <c r="BP72" s="75">
        <v>45334</v>
      </c>
      <c r="BQ72" s="75">
        <v>45700</v>
      </c>
      <c r="BR72" s="66">
        <v>17</v>
      </c>
      <c r="BS72" s="75">
        <v>45700</v>
      </c>
      <c r="BT72" s="73">
        <v>45474</v>
      </c>
      <c r="BU72" s="63"/>
      <c r="BV72" s="63" t="s">
        <v>362</v>
      </c>
      <c r="BW72" s="63" t="s">
        <v>1937</v>
      </c>
      <c r="BX72" s="66">
        <v>5273317</v>
      </c>
      <c r="BY72" s="66" t="s">
        <v>970</v>
      </c>
      <c r="BZ72" s="63"/>
      <c r="CA72" s="66" t="s">
        <v>1133</v>
      </c>
      <c r="CB72" s="66" t="s">
        <v>441</v>
      </c>
      <c r="CC72" s="66">
        <v>3044483971</v>
      </c>
      <c r="CD72" s="63"/>
      <c r="CE72" s="66" t="s">
        <v>1134</v>
      </c>
      <c r="CF72" s="63"/>
      <c r="CG72" s="63"/>
      <c r="CH72" s="66"/>
      <c r="CI72" s="66"/>
      <c r="CJ72" s="63"/>
      <c r="CK72" s="66"/>
      <c r="CL72" s="66"/>
      <c r="CM72" s="63"/>
      <c r="CN72" s="66"/>
      <c r="CO72" s="66"/>
      <c r="CP72" s="63"/>
      <c r="CQ72" s="63"/>
      <c r="CR72" s="63"/>
      <c r="CS72" s="63"/>
      <c r="CT72" s="63"/>
      <c r="CU72" s="63"/>
      <c r="CV72" s="63"/>
      <c r="CW72" s="63"/>
      <c r="CX72" s="63"/>
      <c r="CY72" s="63"/>
      <c r="CZ72" s="63"/>
      <c r="DA72" s="63"/>
      <c r="DB72" s="63"/>
      <c r="DC72" s="63"/>
      <c r="DD72" s="63"/>
      <c r="DE72" s="63"/>
      <c r="DF72" s="63"/>
      <c r="DG72" s="63"/>
      <c r="DH72" s="63"/>
      <c r="DI72" s="63"/>
      <c r="DJ72" s="66" t="s">
        <v>362</v>
      </c>
      <c r="DK72" s="66">
        <v>43098930</v>
      </c>
      <c r="DL72" s="63" t="s">
        <v>1937</v>
      </c>
      <c r="DM72" s="66" t="s">
        <v>1524</v>
      </c>
      <c r="DN72" s="74">
        <v>1</v>
      </c>
      <c r="DO72" s="66" t="s">
        <v>1525</v>
      </c>
      <c r="DP72" s="66" t="s">
        <v>1288</v>
      </c>
      <c r="DQ72" s="66">
        <v>3053654080</v>
      </c>
      <c r="DR72" s="66">
        <v>3053654080</v>
      </c>
      <c r="DS72" s="66" t="s">
        <v>1526</v>
      </c>
      <c r="DT72" s="66" t="s">
        <v>1281</v>
      </c>
      <c r="DU72" s="66" t="s">
        <v>441</v>
      </c>
      <c r="DV72" s="63"/>
      <c r="DW72" s="66" t="s">
        <v>1776</v>
      </c>
      <c r="DX72" s="63">
        <v>43098930</v>
      </c>
      <c r="DY72" s="63" t="s">
        <v>1841</v>
      </c>
      <c r="DZ72" s="66" t="s">
        <v>1666</v>
      </c>
      <c r="EA72" s="66" t="s">
        <v>1667</v>
      </c>
      <c r="EB72" s="66">
        <v>31054078814</v>
      </c>
      <c r="EC72" s="66">
        <v>17</v>
      </c>
      <c r="ED72" s="66"/>
      <c r="EE72" s="66"/>
      <c r="EF72" s="66"/>
      <c r="EG72" s="66"/>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86"/>
      <c r="JA72" s="63"/>
      <c r="JB72" s="63"/>
    </row>
    <row r="73" spans="1:264" s="65" customFormat="1" x14ac:dyDescent="0.25">
      <c r="A73" s="66">
        <v>1031</v>
      </c>
      <c r="B73" s="63" t="s">
        <v>2570</v>
      </c>
      <c r="C73" s="63"/>
      <c r="D73" s="63"/>
      <c r="E73" s="64"/>
      <c r="F73" s="63"/>
      <c r="G73" s="63">
        <v>901114787</v>
      </c>
      <c r="H73" s="63"/>
      <c r="I73" s="63"/>
      <c r="J73" s="63"/>
      <c r="K73" s="63"/>
      <c r="L73" s="63"/>
      <c r="M73" s="63"/>
      <c r="N73" s="66" t="s">
        <v>354</v>
      </c>
      <c r="O73" s="66">
        <v>20</v>
      </c>
      <c r="P73" s="63" t="s">
        <v>355</v>
      </c>
      <c r="Q73" s="63"/>
      <c r="R73" s="66" t="s">
        <v>356</v>
      </c>
      <c r="S73" s="63"/>
      <c r="T73" s="63"/>
      <c r="U73" s="63" t="s">
        <v>361</v>
      </c>
      <c r="V73" s="63"/>
      <c r="W73" s="63"/>
      <c r="X73" s="63"/>
      <c r="Y73" s="63" t="s">
        <v>362</v>
      </c>
      <c r="Z73" s="63" t="s">
        <v>1937</v>
      </c>
      <c r="AA73" s="66">
        <v>1017242645</v>
      </c>
      <c r="AB73" s="66" t="s">
        <v>2028</v>
      </c>
      <c r="AC73" s="63" t="s">
        <v>2029</v>
      </c>
      <c r="AD73" s="63" t="s">
        <v>2290</v>
      </c>
      <c r="AE73" s="66">
        <v>900000</v>
      </c>
      <c r="AF73" s="66"/>
      <c r="AG73" s="63">
        <v>110000</v>
      </c>
      <c r="AH73" s="66"/>
      <c r="AI73" s="63"/>
      <c r="AJ73" s="66">
        <v>900000</v>
      </c>
      <c r="AK73" s="63" t="s">
        <v>428</v>
      </c>
      <c r="AL73" s="63" t="s">
        <v>429</v>
      </c>
      <c r="AM73" s="63" t="s">
        <v>2427</v>
      </c>
      <c r="AN73" s="66">
        <v>8</v>
      </c>
      <c r="AO73" s="63"/>
      <c r="AP73" s="66">
        <v>72000</v>
      </c>
      <c r="AQ73" s="63"/>
      <c r="AR73" s="63">
        <f>AJ73*AN73%</f>
        <v>72000</v>
      </c>
      <c r="AS73" s="63">
        <v>1.74</v>
      </c>
      <c r="AT73" s="71">
        <f t="shared" si="16"/>
        <v>15659.999999999998</v>
      </c>
      <c r="AU73" s="63">
        <f t="shared" si="17"/>
        <v>6.26</v>
      </c>
      <c r="AV73" s="71">
        <f t="shared" si="18"/>
        <v>56340</v>
      </c>
      <c r="AW73" s="63">
        <v>0</v>
      </c>
      <c r="AX73" s="66" t="s">
        <v>2451</v>
      </c>
      <c r="AY73" s="68">
        <v>1000000</v>
      </c>
      <c r="AZ73" s="68">
        <v>0</v>
      </c>
      <c r="BA73" s="66" t="s">
        <v>436</v>
      </c>
      <c r="BB73" s="66" t="s">
        <v>549</v>
      </c>
      <c r="BC73" s="66" t="s">
        <v>481</v>
      </c>
      <c r="BD73" s="63"/>
      <c r="BE73" s="66" t="s">
        <v>776</v>
      </c>
      <c r="BF73" s="63"/>
      <c r="BG73" s="63"/>
      <c r="BH73" s="63"/>
      <c r="BI73" s="66" t="s">
        <v>777</v>
      </c>
      <c r="BJ73" s="66"/>
      <c r="BK73" s="66">
        <v>3104633378</v>
      </c>
      <c r="BL73" s="66" t="s">
        <v>549</v>
      </c>
      <c r="BM73" s="63"/>
      <c r="BN73" s="66" t="s">
        <v>846</v>
      </c>
      <c r="BO73" s="66">
        <v>12</v>
      </c>
      <c r="BP73" s="75">
        <v>45343</v>
      </c>
      <c r="BQ73" s="75">
        <v>45709</v>
      </c>
      <c r="BR73" s="66">
        <v>26</v>
      </c>
      <c r="BS73" s="75">
        <v>45709</v>
      </c>
      <c r="BT73" s="73">
        <v>45474</v>
      </c>
      <c r="BU73" s="63"/>
      <c r="BV73" s="63" t="s">
        <v>362</v>
      </c>
      <c r="BW73" s="63" t="s">
        <v>1937</v>
      </c>
      <c r="BX73" s="66">
        <v>1017250231</v>
      </c>
      <c r="BY73" s="66" t="s">
        <v>972</v>
      </c>
      <c r="BZ73" s="63"/>
      <c r="CA73" s="66" t="s">
        <v>1135</v>
      </c>
      <c r="CB73" s="66" t="s">
        <v>481</v>
      </c>
      <c r="CC73" s="66">
        <v>3197983840</v>
      </c>
      <c r="CD73" s="63"/>
      <c r="CE73" s="66" t="s">
        <v>1136</v>
      </c>
      <c r="CF73" s="63"/>
      <c r="CG73" s="63"/>
      <c r="CH73" s="66"/>
      <c r="CI73" s="66"/>
      <c r="CJ73" s="63"/>
      <c r="CK73" s="66"/>
      <c r="CL73" s="66"/>
      <c r="CM73" s="63"/>
      <c r="CN73" s="66"/>
      <c r="CO73" s="66"/>
      <c r="CP73" s="63"/>
      <c r="CQ73" s="63"/>
      <c r="CR73" s="63"/>
      <c r="CS73" s="63"/>
      <c r="CT73" s="63"/>
      <c r="CU73" s="63"/>
      <c r="CV73" s="63"/>
      <c r="CW73" s="63"/>
      <c r="CX73" s="63"/>
      <c r="CY73" s="63"/>
      <c r="CZ73" s="63"/>
      <c r="DA73" s="63"/>
      <c r="DB73" s="63"/>
      <c r="DC73" s="63"/>
      <c r="DD73" s="63"/>
      <c r="DE73" s="63"/>
      <c r="DF73" s="63"/>
      <c r="DG73" s="63"/>
      <c r="DH73" s="63"/>
      <c r="DI73" s="63"/>
      <c r="DJ73" s="66" t="s">
        <v>362</v>
      </c>
      <c r="DK73" s="66">
        <v>8157519</v>
      </c>
      <c r="DL73" s="63" t="s">
        <v>1937</v>
      </c>
      <c r="DM73" s="66" t="s">
        <v>1529</v>
      </c>
      <c r="DN73" s="74">
        <v>1</v>
      </c>
      <c r="DO73" s="66" t="s">
        <v>1530</v>
      </c>
      <c r="DP73" s="66" t="s">
        <v>1280</v>
      </c>
      <c r="DQ73" s="66">
        <v>3113139559</v>
      </c>
      <c r="DR73" s="66">
        <v>3113139559</v>
      </c>
      <c r="DS73" s="66" t="s">
        <v>1531</v>
      </c>
      <c r="DT73" s="66" t="s">
        <v>1281</v>
      </c>
      <c r="DU73" s="66" t="s">
        <v>1532</v>
      </c>
      <c r="DV73" s="63"/>
      <c r="DW73" s="66" t="s">
        <v>1778</v>
      </c>
      <c r="DX73" s="63">
        <v>8157519</v>
      </c>
      <c r="DY73" s="63" t="s">
        <v>1841</v>
      </c>
      <c r="DZ73" s="66" t="s">
        <v>1666</v>
      </c>
      <c r="EA73" s="66" t="s">
        <v>1667</v>
      </c>
      <c r="EB73" s="66">
        <v>51100008119</v>
      </c>
      <c r="EC73" s="66">
        <v>30</v>
      </c>
      <c r="ED73" s="66"/>
      <c r="EE73" s="66"/>
      <c r="EF73" s="66"/>
      <c r="EG73" s="66"/>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t="s">
        <v>1907</v>
      </c>
      <c r="HC73" s="63" t="s">
        <v>1908</v>
      </c>
      <c r="HD73" s="63" t="s">
        <v>1909</v>
      </c>
      <c r="HE73" s="63" t="s">
        <v>1910</v>
      </c>
      <c r="HF73" s="63"/>
      <c r="HG73" s="63"/>
      <c r="HH73" s="77" t="s">
        <v>1911</v>
      </c>
      <c r="HI73" s="63" t="s">
        <v>1909</v>
      </c>
      <c r="HJ73" s="63">
        <v>900702762</v>
      </c>
      <c r="HK73" s="63" t="s">
        <v>1841</v>
      </c>
      <c r="HL73" s="84" t="s">
        <v>1912</v>
      </c>
      <c r="HM73" s="84" t="s">
        <v>1872</v>
      </c>
      <c r="HN73" s="84">
        <v>505055038</v>
      </c>
      <c r="HO73" s="63">
        <v>10</v>
      </c>
      <c r="HP73" s="63" t="s">
        <v>2417</v>
      </c>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86"/>
      <c r="JA73" s="63"/>
      <c r="JB73" s="63"/>
    </row>
    <row r="74" spans="1:264" s="65" customFormat="1" x14ac:dyDescent="0.25">
      <c r="A74" s="66">
        <v>1057</v>
      </c>
      <c r="B74" s="63" t="s">
        <v>2570</v>
      </c>
      <c r="C74" s="64">
        <v>102129</v>
      </c>
      <c r="D74" s="63" t="s">
        <v>2424</v>
      </c>
      <c r="E74" s="63">
        <v>901114787</v>
      </c>
      <c r="F74" s="63" t="s">
        <v>2868</v>
      </c>
      <c r="G74" s="63">
        <v>0</v>
      </c>
      <c r="H74" s="63"/>
      <c r="I74" s="63" t="s">
        <v>2425</v>
      </c>
      <c r="J74" s="63" t="s">
        <v>2425</v>
      </c>
      <c r="K74" s="63" t="s">
        <v>2926</v>
      </c>
      <c r="L74" s="63" t="s">
        <v>2445</v>
      </c>
      <c r="M74" s="63"/>
      <c r="N74" s="66" t="s">
        <v>354</v>
      </c>
      <c r="O74" s="66">
        <v>20</v>
      </c>
      <c r="P74" s="63" t="s">
        <v>355</v>
      </c>
      <c r="Q74" s="63">
        <v>10082367</v>
      </c>
      <c r="R74" s="66" t="s">
        <v>356</v>
      </c>
      <c r="S74" s="63" t="s">
        <v>2425</v>
      </c>
      <c r="T74" s="63" t="s">
        <v>2425</v>
      </c>
      <c r="U74" s="63" t="s">
        <v>361</v>
      </c>
      <c r="V74" s="63"/>
      <c r="W74" s="63"/>
      <c r="X74" s="63"/>
      <c r="Y74" s="63" t="s">
        <v>362</v>
      </c>
      <c r="Z74" s="63" t="s">
        <v>1937</v>
      </c>
      <c r="AA74" s="66">
        <v>71314767</v>
      </c>
      <c r="AB74" s="66" t="s">
        <v>2047</v>
      </c>
      <c r="AC74" s="63" t="s">
        <v>2048</v>
      </c>
      <c r="AD74" s="63" t="s">
        <v>2300</v>
      </c>
      <c r="AE74" s="70">
        <v>2300000</v>
      </c>
      <c r="AF74" s="66"/>
      <c r="AG74" s="63"/>
      <c r="AH74" s="66"/>
      <c r="AI74" s="63"/>
      <c r="AJ74" s="69">
        <f>+AE74</f>
        <v>2300000</v>
      </c>
      <c r="AK74" s="63" t="s">
        <v>428</v>
      </c>
      <c r="AL74" s="63" t="s">
        <v>429</v>
      </c>
      <c r="AM74" s="63" t="s">
        <v>2427</v>
      </c>
      <c r="AN74" s="66">
        <v>10</v>
      </c>
      <c r="AO74" s="63"/>
      <c r="AP74" s="66">
        <v>230000</v>
      </c>
      <c r="AQ74" s="63">
        <v>0</v>
      </c>
      <c r="AR74" s="71">
        <v>0</v>
      </c>
      <c r="AS74" s="63">
        <v>1.74</v>
      </c>
      <c r="AT74" s="71">
        <f t="shared" si="16"/>
        <v>40020</v>
      </c>
      <c r="AU74" s="63">
        <f t="shared" si="17"/>
        <v>8.26</v>
      </c>
      <c r="AV74" s="71">
        <f t="shared" si="18"/>
        <v>189979.99999999997</v>
      </c>
      <c r="AW74" s="63">
        <v>0</v>
      </c>
      <c r="AX74" s="66" t="s">
        <v>2451</v>
      </c>
      <c r="AY74" s="68">
        <v>1000000</v>
      </c>
      <c r="AZ74" s="68">
        <v>0</v>
      </c>
      <c r="BA74" s="66" t="s">
        <v>436</v>
      </c>
      <c r="BB74" s="66" t="s">
        <v>561</v>
      </c>
      <c r="BC74" s="66" t="s">
        <v>441</v>
      </c>
      <c r="BD74" s="72" t="s">
        <v>2682</v>
      </c>
      <c r="BE74" s="66" t="s">
        <v>609</v>
      </c>
      <c r="BF74" s="63"/>
      <c r="BG74" s="63"/>
      <c r="BH74" s="63"/>
      <c r="BI74" s="66" t="s">
        <v>793</v>
      </c>
      <c r="BJ74" s="66"/>
      <c r="BK74" s="66">
        <v>3188371797</v>
      </c>
      <c r="BL74" s="66" t="s">
        <v>561</v>
      </c>
      <c r="BM74" s="63" t="s">
        <v>2432</v>
      </c>
      <c r="BN74" s="66" t="s">
        <v>846</v>
      </c>
      <c r="BO74" s="66">
        <v>6</v>
      </c>
      <c r="BP74" s="75">
        <v>45387</v>
      </c>
      <c r="BQ74" s="75">
        <v>45569</v>
      </c>
      <c r="BR74" s="66" t="s">
        <v>2435</v>
      </c>
      <c r="BS74" s="75">
        <v>45751</v>
      </c>
      <c r="BT74" s="73">
        <v>45474</v>
      </c>
      <c r="BU74" s="73">
        <v>45478</v>
      </c>
      <c r="BV74" s="63" t="s">
        <v>362</v>
      </c>
      <c r="BW74" s="63" t="s">
        <v>1937</v>
      </c>
      <c r="BX74" s="66">
        <v>8161808</v>
      </c>
      <c r="BY74" s="66" t="s">
        <v>986</v>
      </c>
      <c r="BZ74" s="72" t="s">
        <v>2682</v>
      </c>
      <c r="CA74" s="66" t="s">
        <v>1150</v>
      </c>
      <c r="CB74" s="66" t="s">
        <v>441</v>
      </c>
      <c r="CC74" s="66">
        <v>3117648043</v>
      </c>
      <c r="CD74" s="63"/>
      <c r="CE74" s="77" t="s">
        <v>2668</v>
      </c>
      <c r="CF74" s="63"/>
      <c r="CG74" s="63"/>
      <c r="CH74" s="66"/>
      <c r="CI74" s="66"/>
      <c r="CJ74" s="63"/>
      <c r="CK74" s="66"/>
      <c r="CL74" s="66"/>
      <c r="CM74" s="63"/>
      <c r="CN74" s="66"/>
      <c r="CO74" s="66"/>
      <c r="CP74" s="63"/>
      <c r="CQ74" s="63"/>
      <c r="CR74" s="63"/>
      <c r="CS74" s="63"/>
      <c r="CT74" s="63"/>
      <c r="CU74" s="63"/>
      <c r="CV74" s="63"/>
      <c r="CW74" s="63"/>
      <c r="CX74" s="63"/>
      <c r="CY74" s="63"/>
      <c r="CZ74" s="63"/>
      <c r="DA74" s="63"/>
      <c r="DB74" s="63"/>
      <c r="DC74" s="63"/>
      <c r="DD74" s="63"/>
      <c r="DE74" s="63"/>
      <c r="DF74" s="63"/>
      <c r="DG74" s="63"/>
      <c r="DH74" s="63"/>
      <c r="DI74" s="63"/>
      <c r="DJ74" s="66" t="s">
        <v>362</v>
      </c>
      <c r="DK74" s="66">
        <v>71367267</v>
      </c>
      <c r="DL74" s="63" t="s">
        <v>1937</v>
      </c>
      <c r="DM74" s="66" t="s">
        <v>1562</v>
      </c>
      <c r="DN74" s="74">
        <v>1</v>
      </c>
      <c r="DO74" s="66" t="s">
        <v>1563</v>
      </c>
      <c r="DP74" s="66" t="s">
        <v>1280</v>
      </c>
      <c r="DQ74" s="66">
        <v>3146293630</v>
      </c>
      <c r="DR74" s="66"/>
      <c r="DS74" s="66" t="s">
        <v>2829</v>
      </c>
      <c r="DT74" s="66" t="s">
        <v>1281</v>
      </c>
      <c r="DU74" s="66" t="s">
        <v>441</v>
      </c>
      <c r="DV74" s="72" t="s">
        <v>2682</v>
      </c>
      <c r="DW74" s="66" t="s">
        <v>1790</v>
      </c>
      <c r="DX74" s="63">
        <v>71367267</v>
      </c>
      <c r="DY74" s="63" t="s">
        <v>1841</v>
      </c>
      <c r="DZ74" s="66" t="s">
        <v>1666</v>
      </c>
      <c r="EA74" s="66" t="s">
        <v>1667</v>
      </c>
      <c r="EB74" s="66">
        <v>10352451745</v>
      </c>
      <c r="EC74" s="66">
        <v>10</v>
      </c>
      <c r="ED74" s="66" t="s">
        <v>2885</v>
      </c>
      <c r="EE74" s="66"/>
      <c r="EF74" s="66"/>
      <c r="EG74" s="66"/>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t="s">
        <v>2436</v>
      </c>
      <c r="HQ74" s="63" t="s">
        <v>2425</v>
      </c>
      <c r="HR74" s="63" t="s">
        <v>2437</v>
      </c>
      <c r="HS74" s="63" t="s">
        <v>2425</v>
      </c>
      <c r="HT74" s="63" t="s">
        <v>2425</v>
      </c>
      <c r="HU74" s="63" t="s">
        <v>2425</v>
      </c>
      <c r="HV74" s="63" t="s">
        <v>2438</v>
      </c>
      <c r="HW74" s="63" t="s">
        <v>2425</v>
      </c>
      <c r="HX74" s="63" t="s">
        <v>2425</v>
      </c>
      <c r="HY74" s="63" t="s">
        <v>2425</v>
      </c>
      <c r="HZ74" s="63" t="s">
        <v>2425</v>
      </c>
      <c r="IA74" s="63" t="s">
        <v>2437</v>
      </c>
      <c r="IB74" s="63" t="s">
        <v>2437</v>
      </c>
      <c r="IC74" s="63" t="s">
        <v>2437</v>
      </c>
      <c r="ID74" s="63" t="s">
        <v>2437</v>
      </c>
      <c r="IE74" s="63" t="s">
        <v>2425</v>
      </c>
      <c r="IF74" s="63" t="s">
        <v>2425</v>
      </c>
      <c r="IG74" s="63" t="s">
        <v>2437</v>
      </c>
      <c r="IH74" s="63" t="s">
        <v>2425</v>
      </c>
      <c r="II74" s="63" t="s">
        <v>2425</v>
      </c>
      <c r="IJ74" s="63" t="s">
        <v>2425</v>
      </c>
      <c r="IK74" s="63" t="s">
        <v>2425</v>
      </c>
      <c r="IL74" s="63" t="s">
        <v>2437</v>
      </c>
      <c r="IM74" s="63" t="s">
        <v>2437</v>
      </c>
      <c r="IN74" s="63" t="s">
        <v>2437</v>
      </c>
      <c r="IO74" s="63" t="s">
        <v>2425</v>
      </c>
      <c r="IP74" s="63" t="s">
        <v>2425</v>
      </c>
      <c r="IQ74" s="63" t="s">
        <v>2437</v>
      </c>
      <c r="IR74" s="63" t="s">
        <v>2425</v>
      </c>
      <c r="IS74" s="63" t="s">
        <v>2437</v>
      </c>
      <c r="IT74" s="63" t="s">
        <v>2425</v>
      </c>
      <c r="IU74" s="63" t="s">
        <v>2444</v>
      </c>
      <c r="IV74" s="63" t="s">
        <v>2437</v>
      </c>
      <c r="IW74" s="63" t="s">
        <v>2445</v>
      </c>
      <c r="IX74" s="63"/>
      <c r="IY74" s="63"/>
      <c r="IZ74" s="86"/>
      <c r="JA74" s="63"/>
      <c r="JB74" s="63"/>
    </row>
    <row r="75" spans="1:264" s="65" customFormat="1" x14ac:dyDescent="0.25">
      <c r="A75" s="66">
        <v>1076</v>
      </c>
      <c r="B75" s="63" t="s">
        <v>2570</v>
      </c>
      <c r="C75" s="63"/>
      <c r="D75" s="63"/>
      <c r="E75" s="64"/>
      <c r="F75" s="63"/>
      <c r="G75" s="63">
        <v>901114787</v>
      </c>
      <c r="H75" s="63"/>
      <c r="I75" s="63"/>
      <c r="J75" s="63"/>
      <c r="K75" s="63"/>
      <c r="L75" s="63"/>
      <c r="M75" s="63"/>
      <c r="N75" s="66" t="s">
        <v>351</v>
      </c>
      <c r="O75" s="66">
        <v>15</v>
      </c>
      <c r="P75" s="63" t="s">
        <v>355</v>
      </c>
      <c r="Q75" s="63"/>
      <c r="R75" s="66" t="s">
        <v>360</v>
      </c>
      <c r="S75" s="63"/>
      <c r="T75" s="63"/>
      <c r="U75" s="63" t="s">
        <v>361</v>
      </c>
      <c r="V75" s="63"/>
      <c r="W75" s="63"/>
      <c r="X75" s="63"/>
      <c r="Y75" s="63" t="s">
        <v>363</v>
      </c>
      <c r="Z75" s="63"/>
      <c r="AA75" s="66">
        <v>901449625</v>
      </c>
      <c r="AB75" s="66" t="s">
        <v>378</v>
      </c>
      <c r="AC75" s="63"/>
      <c r="AD75" s="63" t="s">
        <v>2411</v>
      </c>
      <c r="AE75" s="66">
        <v>4250000</v>
      </c>
      <c r="AF75" s="66"/>
      <c r="AG75" s="63"/>
      <c r="AH75" s="66"/>
      <c r="AI75" s="63"/>
      <c r="AJ75" s="66">
        <v>4250000</v>
      </c>
      <c r="AK75" s="63" t="s">
        <v>428</v>
      </c>
      <c r="AL75" s="63" t="s">
        <v>429</v>
      </c>
      <c r="AM75" s="63" t="s">
        <v>2427</v>
      </c>
      <c r="AN75" s="66">
        <v>8</v>
      </c>
      <c r="AO75" s="63"/>
      <c r="AP75" s="66">
        <v>340000</v>
      </c>
      <c r="AQ75" s="63"/>
      <c r="AR75" s="63">
        <f>AJ75*AN75%</f>
        <v>340000</v>
      </c>
      <c r="AS75" s="63">
        <v>1.74</v>
      </c>
      <c r="AT75" s="71">
        <f t="shared" si="16"/>
        <v>73950</v>
      </c>
      <c r="AU75" s="63">
        <f t="shared" si="17"/>
        <v>6.26</v>
      </c>
      <c r="AV75" s="71">
        <f t="shared" si="18"/>
        <v>266050</v>
      </c>
      <c r="AW75" s="63">
        <v>0</v>
      </c>
      <c r="AX75" s="66" t="s">
        <v>2451</v>
      </c>
      <c r="AY75" s="68">
        <v>1000000</v>
      </c>
      <c r="AZ75" s="68">
        <v>0</v>
      </c>
      <c r="BA75" s="66" t="s">
        <v>436</v>
      </c>
      <c r="BB75" s="66" t="s">
        <v>566</v>
      </c>
      <c r="BC75" s="66" t="s">
        <v>481</v>
      </c>
      <c r="BD75" s="63"/>
      <c r="BE75" s="66" t="s">
        <v>800</v>
      </c>
      <c r="BF75" s="63"/>
      <c r="BG75" s="63"/>
      <c r="BH75" s="63"/>
      <c r="BI75" s="66" t="s">
        <v>801</v>
      </c>
      <c r="BJ75" s="66"/>
      <c r="BK75" s="66">
        <v>3168053404</v>
      </c>
      <c r="BL75" s="66" t="s">
        <v>566</v>
      </c>
      <c r="BM75" s="63"/>
      <c r="BN75" s="66" t="s">
        <v>847</v>
      </c>
      <c r="BO75" s="66">
        <v>18</v>
      </c>
      <c r="BP75" s="75">
        <v>45433</v>
      </c>
      <c r="BQ75" s="75">
        <v>45798</v>
      </c>
      <c r="BR75" s="66">
        <v>1</v>
      </c>
      <c r="BS75" s="75">
        <v>45798</v>
      </c>
      <c r="BT75" s="73">
        <v>45474</v>
      </c>
      <c r="BU75" s="63"/>
      <c r="BV75" s="63" t="s">
        <v>362</v>
      </c>
      <c r="BW75" s="63" t="s">
        <v>1937</v>
      </c>
      <c r="BX75" s="66">
        <v>75098675</v>
      </c>
      <c r="BY75" s="66" t="s">
        <v>991</v>
      </c>
      <c r="BZ75" s="63"/>
      <c r="CA75" s="66" t="s">
        <v>1154</v>
      </c>
      <c r="CB75" s="66" t="s">
        <v>481</v>
      </c>
      <c r="CC75" s="66">
        <v>3012654361</v>
      </c>
      <c r="CD75" s="63"/>
      <c r="CE75" s="63" t="s">
        <v>804</v>
      </c>
      <c r="CF75" s="63"/>
      <c r="CG75" s="63"/>
      <c r="CH75" s="66"/>
      <c r="CI75" s="66"/>
      <c r="CJ75" s="63"/>
      <c r="CK75" s="66"/>
      <c r="CL75" s="66"/>
      <c r="CM75" s="63"/>
      <c r="CN75" s="66"/>
      <c r="CO75" s="66"/>
      <c r="CP75" s="63"/>
      <c r="CQ75" s="63"/>
      <c r="CR75" s="63"/>
      <c r="CS75" s="63"/>
      <c r="CT75" s="63"/>
      <c r="CU75" s="63"/>
      <c r="CV75" s="63"/>
      <c r="CW75" s="63"/>
      <c r="CX75" s="63"/>
      <c r="CY75" s="63"/>
      <c r="CZ75" s="63"/>
      <c r="DA75" s="63"/>
      <c r="DB75" s="63"/>
      <c r="DC75" s="63"/>
      <c r="DD75" s="63"/>
      <c r="DE75" s="63"/>
      <c r="DF75" s="63"/>
      <c r="DG75" s="63"/>
      <c r="DH75" s="63"/>
      <c r="DI75" s="63"/>
      <c r="DJ75" s="66" t="s">
        <v>362</v>
      </c>
      <c r="DK75" s="66">
        <v>42989787</v>
      </c>
      <c r="DL75" s="63" t="s">
        <v>1937</v>
      </c>
      <c r="DM75" s="66" t="s">
        <v>1577</v>
      </c>
      <c r="DN75" s="74">
        <v>1</v>
      </c>
      <c r="DO75" s="66" t="s">
        <v>1578</v>
      </c>
      <c r="DP75" s="66" t="s">
        <v>1288</v>
      </c>
      <c r="DQ75" s="66">
        <v>3104326260</v>
      </c>
      <c r="DR75" s="66">
        <v>3104326260</v>
      </c>
      <c r="DS75" s="66" t="s">
        <v>1579</v>
      </c>
      <c r="DT75" s="66" t="s">
        <v>1281</v>
      </c>
      <c r="DU75" s="66" t="s">
        <v>441</v>
      </c>
      <c r="DV75" s="63"/>
      <c r="DW75" s="66" t="s">
        <v>1796</v>
      </c>
      <c r="DX75" s="63">
        <v>42989787</v>
      </c>
      <c r="DY75" s="63" t="s">
        <v>1841</v>
      </c>
      <c r="DZ75" s="66" t="s">
        <v>1666</v>
      </c>
      <c r="EA75" s="66" t="s">
        <v>1667</v>
      </c>
      <c r="EB75" s="66">
        <v>10152535421</v>
      </c>
      <c r="EC75" s="66">
        <v>1</v>
      </c>
      <c r="ED75" s="66"/>
      <c r="EE75" s="66"/>
      <c r="EF75" s="66"/>
      <c r="EG75" s="66"/>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86"/>
      <c r="JA75" s="63"/>
      <c r="JB75" s="63"/>
      <c r="JC75" s="63"/>
    </row>
    <row r="76" spans="1:264" s="65" customFormat="1" x14ac:dyDescent="0.25">
      <c r="A76" s="66">
        <v>1044</v>
      </c>
      <c r="B76" s="63" t="s">
        <v>2571</v>
      </c>
      <c r="C76" s="63"/>
      <c r="D76" s="63"/>
      <c r="E76" s="64"/>
      <c r="F76" s="63"/>
      <c r="G76" s="63">
        <v>901114787</v>
      </c>
      <c r="H76" s="63"/>
      <c r="I76" s="63"/>
      <c r="J76" s="63"/>
      <c r="K76" s="63"/>
      <c r="L76" s="63"/>
      <c r="M76" s="63"/>
      <c r="N76" s="66" t="s">
        <v>354</v>
      </c>
      <c r="O76" s="66">
        <v>20</v>
      </c>
      <c r="P76" s="63" t="s">
        <v>355</v>
      </c>
      <c r="Q76" s="63"/>
      <c r="R76" s="66" t="s">
        <v>360</v>
      </c>
      <c r="S76" s="63"/>
      <c r="T76" s="63"/>
      <c r="U76" s="63" t="s">
        <v>361</v>
      </c>
      <c r="V76" s="63"/>
      <c r="W76" s="63"/>
      <c r="X76" s="63"/>
      <c r="Y76" s="63" t="s">
        <v>362</v>
      </c>
      <c r="Z76" s="63" t="s">
        <v>1937</v>
      </c>
      <c r="AA76" s="66">
        <v>1002998541</v>
      </c>
      <c r="AB76" s="66" t="s">
        <v>2041</v>
      </c>
      <c r="AC76" s="63" t="s">
        <v>2042</v>
      </c>
      <c r="AD76" s="63" t="s">
        <v>2297</v>
      </c>
      <c r="AE76" s="66">
        <v>900000</v>
      </c>
      <c r="AF76" s="66"/>
      <c r="AG76" s="63"/>
      <c r="AH76" s="66"/>
      <c r="AI76" s="63"/>
      <c r="AJ76" s="66">
        <v>900000</v>
      </c>
      <c r="AK76" s="63" t="s">
        <v>428</v>
      </c>
      <c r="AL76" s="63" t="s">
        <v>429</v>
      </c>
      <c r="AM76" s="63" t="s">
        <v>2427</v>
      </c>
      <c r="AN76" s="66">
        <v>8</v>
      </c>
      <c r="AO76" s="63"/>
      <c r="AP76" s="66">
        <v>72000</v>
      </c>
      <c r="AQ76" s="63"/>
      <c r="AR76" s="63">
        <f>AJ76*AN76%</f>
        <v>72000</v>
      </c>
      <c r="AS76" s="63">
        <v>1.74</v>
      </c>
      <c r="AT76" s="71">
        <f t="shared" si="16"/>
        <v>15659.999999999998</v>
      </c>
      <c r="AU76" s="63">
        <f t="shared" si="17"/>
        <v>6.26</v>
      </c>
      <c r="AV76" s="71">
        <f t="shared" si="18"/>
        <v>56340</v>
      </c>
      <c r="AW76" s="63">
        <v>0</v>
      </c>
      <c r="AX76" s="66" t="s">
        <v>2451</v>
      </c>
      <c r="AY76" s="68">
        <v>1000000</v>
      </c>
      <c r="AZ76" s="68">
        <v>0</v>
      </c>
      <c r="BA76" s="66" t="s">
        <v>436</v>
      </c>
      <c r="BB76" s="66" t="s">
        <v>557</v>
      </c>
      <c r="BC76" s="66" t="s">
        <v>441</v>
      </c>
      <c r="BD76" s="63"/>
      <c r="BE76" s="66" t="s">
        <v>666</v>
      </c>
      <c r="BF76" s="63"/>
      <c r="BG76" s="63"/>
      <c r="BH76" s="63"/>
      <c r="BI76" s="66" t="s">
        <v>787</v>
      </c>
      <c r="BJ76" s="66"/>
      <c r="BK76" s="66">
        <v>3045232689</v>
      </c>
      <c r="BL76" s="66" t="s">
        <v>557</v>
      </c>
      <c r="BM76" s="63"/>
      <c r="BN76" s="66" t="s">
        <v>846</v>
      </c>
      <c r="BO76" s="66">
        <v>12</v>
      </c>
      <c r="BP76" s="75">
        <v>45355</v>
      </c>
      <c r="BQ76" s="75">
        <v>45720</v>
      </c>
      <c r="BR76" s="66">
        <v>1</v>
      </c>
      <c r="BS76" s="75">
        <v>45720</v>
      </c>
      <c r="BT76" s="73">
        <v>45474</v>
      </c>
      <c r="BU76" s="63"/>
      <c r="BV76" s="63" t="s">
        <v>362</v>
      </c>
      <c r="BW76" s="63" t="s">
        <v>1937</v>
      </c>
      <c r="BX76" s="66">
        <v>1007584719</v>
      </c>
      <c r="BY76" s="66" t="s">
        <v>980</v>
      </c>
      <c r="BZ76" s="63"/>
      <c r="CA76" s="66" t="s">
        <v>1145</v>
      </c>
      <c r="CB76" s="66" t="s">
        <v>441</v>
      </c>
      <c r="CC76" s="66">
        <v>3137762011</v>
      </c>
      <c r="CD76" s="63"/>
      <c r="CE76" s="66" t="s">
        <v>1146</v>
      </c>
      <c r="CF76" s="63"/>
      <c r="CG76" s="63"/>
      <c r="CH76" s="66"/>
      <c r="CI76" s="66"/>
      <c r="CJ76" s="63"/>
      <c r="CK76" s="66"/>
      <c r="CL76" s="66"/>
      <c r="CM76" s="63"/>
      <c r="CN76" s="66"/>
      <c r="CO76" s="66"/>
      <c r="CP76" s="63"/>
      <c r="CQ76" s="63"/>
      <c r="CR76" s="63"/>
      <c r="CS76" s="63"/>
      <c r="CT76" s="63"/>
      <c r="CU76" s="63"/>
      <c r="CV76" s="63"/>
      <c r="CW76" s="63"/>
      <c r="CX76" s="63"/>
      <c r="CY76" s="63"/>
      <c r="CZ76" s="63"/>
      <c r="DA76" s="63"/>
      <c r="DB76" s="63"/>
      <c r="DC76" s="63"/>
      <c r="DD76" s="63"/>
      <c r="DE76" s="63"/>
      <c r="DF76" s="63"/>
      <c r="DG76" s="63"/>
      <c r="DH76" s="63"/>
      <c r="DI76" s="63"/>
      <c r="DJ76" s="66" t="s">
        <v>362</v>
      </c>
      <c r="DK76" s="66">
        <v>32494242</v>
      </c>
      <c r="DL76" s="63" t="s">
        <v>1937</v>
      </c>
      <c r="DM76" s="66" t="s">
        <v>1547</v>
      </c>
      <c r="DN76" s="74">
        <v>1</v>
      </c>
      <c r="DO76" s="66" t="s">
        <v>1548</v>
      </c>
      <c r="DP76" s="66">
        <v>3053975292</v>
      </c>
      <c r="DQ76" s="66">
        <v>3053975292</v>
      </c>
      <c r="DR76" s="66">
        <v>3053975292</v>
      </c>
      <c r="DS76" s="66" t="s">
        <v>1549</v>
      </c>
      <c r="DT76" s="66" t="s">
        <v>1281</v>
      </c>
      <c r="DU76" s="66" t="s">
        <v>441</v>
      </c>
      <c r="DV76" s="63"/>
      <c r="DW76" s="66" t="s">
        <v>1786</v>
      </c>
      <c r="DX76" s="63">
        <v>32494242</v>
      </c>
      <c r="DY76" s="63" t="s">
        <v>1841</v>
      </c>
      <c r="DZ76" s="66" t="s">
        <v>1666</v>
      </c>
      <c r="EA76" s="66" t="s">
        <v>1667</v>
      </c>
      <c r="EB76" s="66">
        <v>27518528853</v>
      </c>
      <c r="EC76" s="66">
        <v>10</v>
      </c>
      <c r="ED76" s="66"/>
      <c r="EE76" s="66"/>
      <c r="EF76" s="66"/>
      <c r="EG76" s="66"/>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86"/>
      <c r="JA76" s="63"/>
      <c r="JB76" s="63"/>
      <c r="JC76" s="63"/>
    </row>
    <row r="77" spans="1:264" s="65" customFormat="1" x14ac:dyDescent="0.25">
      <c r="A77" s="80">
        <v>17</v>
      </c>
      <c r="B77" s="66" t="s">
        <v>2923</v>
      </c>
      <c r="C77" s="66">
        <v>17</v>
      </c>
      <c r="D77" s="64">
        <v>100645</v>
      </c>
      <c r="E77" s="64">
        <v>101949</v>
      </c>
      <c r="F77" s="64">
        <v>208925</v>
      </c>
      <c r="G77" s="64" t="s">
        <v>2431</v>
      </c>
      <c r="H77" s="63" t="s">
        <v>2424</v>
      </c>
      <c r="I77" s="63">
        <v>901114787</v>
      </c>
      <c r="J77" s="63" t="s">
        <v>2868</v>
      </c>
      <c r="K77" s="63">
        <v>0</v>
      </c>
      <c r="L77" s="63"/>
      <c r="M77" s="63"/>
      <c r="N77" s="63"/>
      <c r="O77" s="63"/>
      <c r="P77" s="63"/>
      <c r="Q77" s="63"/>
      <c r="R77" s="66" t="s">
        <v>351</v>
      </c>
      <c r="S77" s="66">
        <v>15</v>
      </c>
      <c r="T77" s="63" t="s">
        <v>355</v>
      </c>
      <c r="U77" s="63">
        <v>10082224</v>
      </c>
      <c r="V77" s="66" t="s">
        <v>356</v>
      </c>
      <c r="W77" s="63" t="s">
        <v>2426</v>
      </c>
      <c r="X77" s="63" t="s">
        <v>2425</v>
      </c>
      <c r="Y77" s="63" t="s">
        <v>361</v>
      </c>
      <c r="Z77" s="63"/>
      <c r="AA77" s="63"/>
      <c r="AB77" s="63"/>
      <c r="AC77" s="63" t="s">
        <v>362</v>
      </c>
      <c r="AD77" s="63" t="s">
        <v>1937</v>
      </c>
      <c r="AE77" s="66">
        <v>71213800</v>
      </c>
      <c r="AF77" s="66" t="s">
        <v>382</v>
      </c>
      <c r="AG77" s="63" t="s">
        <v>383</v>
      </c>
      <c r="AH77" s="63" t="s">
        <v>2229</v>
      </c>
      <c r="AI77" s="70">
        <v>1922684</v>
      </c>
      <c r="AJ77" s="66"/>
      <c r="AK77" s="63">
        <v>371056</v>
      </c>
      <c r="AL77" s="66"/>
      <c r="AM77" s="63"/>
      <c r="AN77" s="69">
        <f>+AI77</f>
        <v>1922684</v>
      </c>
      <c r="AO77" s="63" t="s">
        <v>428</v>
      </c>
      <c r="AP77" s="63" t="s">
        <v>429</v>
      </c>
      <c r="AQ77" s="63" t="s">
        <v>2427</v>
      </c>
      <c r="AR77" s="66">
        <v>10</v>
      </c>
      <c r="AS77" s="63"/>
      <c r="AT77" s="66">
        <v>192268</v>
      </c>
      <c r="AU77" s="63">
        <v>0</v>
      </c>
      <c r="AV77" s="71">
        <v>0</v>
      </c>
      <c r="AW77" s="63">
        <v>1.74</v>
      </c>
      <c r="AX77" s="71">
        <f>AN77*AW77%</f>
        <v>33454.7016</v>
      </c>
      <c r="AY77" s="63">
        <f>+AR77-AW77</f>
        <v>8.26</v>
      </c>
      <c r="AZ77" s="71">
        <f>+AN77*AY77%</f>
        <v>158813.69839999999</v>
      </c>
      <c r="BA77" s="63">
        <v>0</v>
      </c>
      <c r="BB77" s="66" t="s">
        <v>2451</v>
      </c>
      <c r="BC77" s="68">
        <v>1000000</v>
      </c>
      <c r="BD77" s="68">
        <v>0</v>
      </c>
      <c r="BE77" s="66" t="s">
        <v>436</v>
      </c>
      <c r="BF77" s="66" t="s">
        <v>438</v>
      </c>
      <c r="BG77" s="66" t="s">
        <v>439</v>
      </c>
      <c r="BH77" s="72" t="s">
        <v>2687</v>
      </c>
      <c r="BI77" s="66" t="s">
        <v>439</v>
      </c>
      <c r="BJ77" s="63"/>
      <c r="BK77" s="63"/>
      <c r="BL77" s="63"/>
      <c r="BM77" s="66" t="s">
        <v>603</v>
      </c>
      <c r="BN77" s="66"/>
      <c r="BO77" s="66">
        <v>3226436019</v>
      </c>
      <c r="BP77" s="66" t="s">
        <v>438</v>
      </c>
      <c r="BQ77" s="63" t="s">
        <v>2449</v>
      </c>
      <c r="BR77" s="66" t="s">
        <v>846</v>
      </c>
      <c r="BS77" s="66">
        <v>12</v>
      </c>
      <c r="BT77" s="75">
        <v>42798</v>
      </c>
      <c r="BU77" s="75">
        <v>45719</v>
      </c>
      <c r="BV77" s="66" t="s">
        <v>2435</v>
      </c>
      <c r="BW77" s="75">
        <v>45719</v>
      </c>
      <c r="BX77" s="73">
        <v>45474</v>
      </c>
      <c r="BY77" s="73">
        <v>45477</v>
      </c>
      <c r="BZ77" s="63" t="s">
        <v>362</v>
      </c>
      <c r="CA77" s="63" t="s">
        <v>1937</v>
      </c>
      <c r="CB77" s="66">
        <v>43221094</v>
      </c>
      <c r="CC77" s="66" t="s">
        <v>849</v>
      </c>
      <c r="CD77" s="72" t="s">
        <v>2687</v>
      </c>
      <c r="CE77" s="66" t="s">
        <v>1025</v>
      </c>
      <c r="CF77" s="66" t="s">
        <v>2449</v>
      </c>
      <c r="CG77" s="66">
        <v>3008112845</v>
      </c>
      <c r="CH77" s="63"/>
      <c r="CI77" s="66"/>
      <c r="CJ77" s="63"/>
      <c r="CK77" s="63"/>
      <c r="CL77" s="66"/>
      <c r="CM77" s="66"/>
      <c r="CN77" s="63"/>
      <c r="CO77" s="66"/>
      <c r="CP77" s="63"/>
      <c r="CQ77" s="63"/>
      <c r="CR77" s="63"/>
      <c r="CS77" s="66"/>
      <c r="CT77" s="63"/>
      <c r="CU77" s="63"/>
      <c r="CV77" s="63"/>
      <c r="CW77" s="63"/>
      <c r="CX77" s="63"/>
      <c r="CY77" s="63"/>
      <c r="CZ77" s="63"/>
      <c r="DA77" s="63"/>
      <c r="DB77" s="63"/>
      <c r="DC77" s="63"/>
      <c r="DD77" s="63"/>
      <c r="DE77" s="63"/>
      <c r="DF77" s="63"/>
      <c r="DG77" s="63"/>
      <c r="DH77" s="63"/>
      <c r="DI77" s="63"/>
      <c r="DJ77" s="63"/>
      <c r="DK77" s="63"/>
      <c r="DL77" s="63"/>
      <c r="DM77" s="63"/>
      <c r="DN77" s="66" t="s">
        <v>362</v>
      </c>
      <c r="DO77" s="66">
        <v>71782319</v>
      </c>
      <c r="DP77" s="63" t="s">
        <v>1937</v>
      </c>
      <c r="DQ77" s="66" t="s">
        <v>1278</v>
      </c>
      <c r="DR77" s="74">
        <v>1</v>
      </c>
      <c r="DS77" s="66" t="s">
        <v>1279</v>
      </c>
      <c r="DT77" s="66">
        <v>3118191</v>
      </c>
      <c r="DU77" s="66">
        <v>3105411209</v>
      </c>
      <c r="DV77" s="66"/>
      <c r="DW77" s="66" t="s">
        <v>2854</v>
      </c>
      <c r="DX77" s="66" t="s">
        <v>1281</v>
      </c>
      <c r="DY77" s="66" t="s">
        <v>1282</v>
      </c>
      <c r="DZ77" s="72" t="s">
        <v>2685</v>
      </c>
      <c r="EA77" s="66" t="s">
        <v>1278</v>
      </c>
      <c r="EB77" s="63">
        <v>71782319</v>
      </c>
      <c r="EC77" s="63" t="s">
        <v>1841</v>
      </c>
      <c r="ED77" s="66" t="s">
        <v>1666</v>
      </c>
      <c r="EE77" s="66" t="s">
        <v>1667</v>
      </c>
      <c r="EF77" s="66">
        <v>10352383652</v>
      </c>
      <c r="EG77" s="66">
        <v>10</v>
      </c>
      <c r="EH77" s="66" t="s">
        <v>2885</v>
      </c>
      <c r="EI77" s="66"/>
      <c r="EJ77" s="66"/>
      <c r="EK77" s="66"/>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78" t="s">
        <v>1835</v>
      </c>
      <c r="HG77" s="63" t="s">
        <v>1836</v>
      </c>
      <c r="HH77" s="63" t="s">
        <v>1837</v>
      </c>
      <c r="HI77" s="63" t="s">
        <v>1838</v>
      </c>
      <c r="HJ77" s="63">
        <v>3226751017</v>
      </c>
      <c r="HK77" s="63"/>
      <c r="HL77" s="77" t="s">
        <v>1839</v>
      </c>
      <c r="HM77" s="63" t="s">
        <v>1840</v>
      </c>
      <c r="HN77" s="63">
        <v>900981887</v>
      </c>
      <c r="HO77" s="63" t="s">
        <v>1841</v>
      </c>
      <c r="HP77" s="63" t="s">
        <v>1842</v>
      </c>
      <c r="HQ77" s="63" t="s">
        <v>1843</v>
      </c>
      <c r="HR77" s="78">
        <v>513153999</v>
      </c>
      <c r="HS77" s="63">
        <v>5</v>
      </c>
      <c r="HT77" s="63" t="s">
        <v>2417</v>
      </c>
      <c r="HU77" s="63" t="s">
        <v>2425</v>
      </c>
      <c r="HV77" s="63" t="s">
        <v>2437</v>
      </c>
      <c r="HW77" s="63" t="s">
        <v>2425</v>
      </c>
      <c r="HX77" s="63" t="s">
        <v>2425</v>
      </c>
      <c r="HY77" s="63" t="s">
        <v>2425</v>
      </c>
      <c r="HZ77" s="63" t="s">
        <v>2438</v>
      </c>
      <c r="IA77" s="63" t="s">
        <v>2425</v>
      </c>
      <c r="IB77" s="63" t="s">
        <v>2425</v>
      </c>
      <c r="IC77" s="63" t="s">
        <v>2425</v>
      </c>
      <c r="ID77" s="63" t="s">
        <v>2425</v>
      </c>
      <c r="IE77" s="63" t="s">
        <v>2437</v>
      </c>
      <c r="IF77" s="63" t="s">
        <v>2437</v>
      </c>
      <c r="IG77" s="63" t="s">
        <v>2425</v>
      </c>
      <c r="IH77" s="63" t="s">
        <v>2437</v>
      </c>
      <c r="II77" s="63" t="s">
        <v>2425</v>
      </c>
      <c r="IJ77" s="63" t="s">
        <v>2425</v>
      </c>
      <c r="IK77" s="63" t="s">
        <v>2437</v>
      </c>
      <c r="IL77" s="63" t="s">
        <v>2425</v>
      </c>
      <c r="IM77" s="63" t="s">
        <v>2425</v>
      </c>
      <c r="IN77" s="63" t="s">
        <v>2425</v>
      </c>
      <c r="IO77" s="63" t="s">
        <v>2425</v>
      </c>
      <c r="IP77" s="63" t="s">
        <v>2437</v>
      </c>
      <c r="IQ77" s="63" t="s">
        <v>2437</v>
      </c>
      <c r="IR77" s="63" t="s">
        <v>2437</v>
      </c>
      <c r="IS77" s="63" t="s">
        <v>2425</v>
      </c>
      <c r="IT77" s="63" t="s">
        <v>2425</v>
      </c>
      <c r="IU77" s="63" t="s">
        <v>2437</v>
      </c>
      <c r="IV77" s="63" t="s">
        <v>2425</v>
      </c>
      <c r="IW77" s="63" t="s">
        <v>2437</v>
      </c>
      <c r="IX77" s="63" t="s">
        <v>2425</v>
      </c>
      <c r="IY77" s="63" t="s">
        <v>2444</v>
      </c>
      <c r="IZ77" s="86" t="s">
        <v>2437</v>
      </c>
      <c r="JA77" s="63" t="s">
        <v>2479</v>
      </c>
      <c r="JB77" s="63"/>
      <c r="JC77" s="63"/>
    </row>
    <row r="78" spans="1:264" s="65" customFormat="1" x14ac:dyDescent="0.25">
      <c r="A78" s="80">
        <v>203</v>
      </c>
      <c r="B78" s="66" t="s">
        <v>2923</v>
      </c>
      <c r="C78" s="66">
        <v>203</v>
      </c>
      <c r="D78" s="64">
        <v>100657</v>
      </c>
      <c r="E78" s="64">
        <v>101961</v>
      </c>
      <c r="F78" s="64">
        <v>208937</v>
      </c>
      <c r="G78" s="64" t="s">
        <v>2431</v>
      </c>
      <c r="H78" s="63" t="s">
        <v>2424</v>
      </c>
      <c r="I78" s="63">
        <v>901114787</v>
      </c>
      <c r="J78" s="63" t="s">
        <v>2868</v>
      </c>
      <c r="K78" s="63">
        <v>0</v>
      </c>
      <c r="L78" s="63"/>
      <c r="M78" s="63"/>
      <c r="N78" s="63"/>
      <c r="O78" s="63"/>
      <c r="P78" s="63"/>
      <c r="Q78" s="63"/>
      <c r="R78" s="66" t="s">
        <v>351</v>
      </c>
      <c r="S78" s="66">
        <v>15</v>
      </c>
      <c r="T78" s="63" t="s">
        <v>355</v>
      </c>
      <c r="U78" s="63">
        <v>10082232</v>
      </c>
      <c r="V78" s="66" t="s">
        <v>356</v>
      </c>
      <c r="W78" s="63" t="s">
        <v>2426</v>
      </c>
      <c r="X78" s="63" t="s">
        <v>2425</v>
      </c>
      <c r="Y78" s="63" t="s">
        <v>361</v>
      </c>
      <c r="Z78" s="63"/>
      <c r="AA78" s="63"/>
      <c r="AB78" s="63"/>
      <c r="AC78" s="63" t="s">
        <v>2514</v>
      </c>
      <c r="AD78" s="63" t="s">
        <v>2515</v>
      </c>
      <c r="AE78" s="66">
        <v>561409</v>
      </c>
      <c r="AF78" s="66" t="s">
        <v>392</v>
      </c>
      <c r="AG78" s="63" t="s">
        <v>393</v>
      </c>
      <c r="AH78" s="63" t="s">
        <v>2231</v>
      </c>
      <c r="AI78" s="70">
        <v>1700000</v>
      </c>
      <c r="AJ78" s="66"/>
      <c r="AK78" s="63"/>
      <c r="AL78" s="66"/>
      <c r="AM78" s="63"/>
      <c r="AN78" s="69">
        <f>+AI78</f>
        <v>1700000</v>
      </c>
      <c r="AO78" s="63" t="s">
        <v>428</v>
      </c>
      <c r="AP78" s="63" t="s">
        <v>429</v>
      </c>
      <c r="AQ78" s="63" t="s">
        <v>2427</v>
      </c>
      <c r="AR78" s="66">
        <v>8</v>
      </c>
      <c r="AS78" s="63"/>
      <c r="AT78" s="66">
        <v>136000</v>
      </c>
      <c r="AU78" s="63">
        <v>0</v>
      </c>
      <c r="AV78" s="71">
        <v>0</v>
      </c>
      <c r="AW78" s="63">
        <v>1.74</v>
      </c>
      <c r="AX78" s="71">
        <f>AN78*AW78%</f>
        <v>29579.999999999996</v>
      </c>
      <c r="AY78" s="63">
        <f>+AR78-AW78</f>
        <v>6.26</v>
      </c>
      <c r="AZ78" s="71">
        <f>+AN78*AY78%</f>
        <v>106420</v>
      </c>
      <c r="BA78" s="63">
        <v>0</v>
      </c>
      <c r="BB78" s="66" t="s">
        <v>2451</v>
      </c>
      <c r="BC78" s="68">
        <v>1000000</v>
      </c>
      <c r="BD78" s="68">
        <v>0</v>
      </c>
      <c r="BE78" s="66" t="s">
        <v>436</v>
      </c>
      <c r="BF78" s="66" t="s">
        <v>447</v>
      </c>
      <c r="BG78" s="66" t="s">
        <v>441</v>
      </c>
      <c r="BH78" s="72" t="s">
        <v>2682</v>
      </c>
      <c r="BI78" s="66" t="s">
        <v>609</v>
      </c>
      <c r="BJ78" s="63"/>
      <c r="BK78" s="63"/>
      <c r="BL78" s="63"/>
      <c r="BM78" s="66" t="s">
        <v>616</v>
      </c>
      <c r="BN78" s="66"/>
      <c r="BO78" s="66">
        <v>3013453130</v>
      </c>
      <c r="BP78" s="66" t="s">
        <v>447</v>
      </c>
      <c r="BQ78" s="63" t="s">
        <v>2432</v>
      </c>
      <c r="BR78" s="66" t="s">
        <v>846</v>
      </c>
      <c r="BS78" s="66">
        <v>12</v>
      </c>
      <c r="BT78" s="75">
        <v>43854</v>
      </c>
      <c r="BU78" s="75">
        <v>45680</v>
      </c>
      <c r="BV78" s="66" t="s">
        <v>2435</v>
      </c>
      <c r="BW78" s="75">
        <v>45680</v>
      </c>
      <c r="BX78" s="73">
        <v>45474</v>
      </c>
      <c r="BY78" s="73">
        <v>45497</v>
      </c>
      <c r="BZ78" s="63" t="s">
        <v>362</v>
      </c>
      <c r="CA78" s="63" t="s">
        <v>1937</v>
      </c>
      <c r="CB78" s="66">
        <v>1037656520</v>
      </c>
      <c r="CC78" s="66" t="s">
        <v>857</v>
      </c>
      <c r="CD78" s="72" t="s">
        <v>2682</v>
      </c>
      <c r="CE78" s="66" t="s">
        <v>1033</v>
      </c>
      <c r="CF78" s="66" t="s">
        <v>441</v>
      </c>
      <c r="CG78" s="66">
        <v>3508599667</v>
      </c>
      <c r="CH78" s="63"/>
      <c r="CI78" s="77" t="s">
        <v>2516</v>
      </c>
      <c r="CJ78" s="66" t="s">
        <v>362</v>
      </c>
      <c r="CK78" s="63" t="s">
        <v>1937</v>
      </c>
      <c r="CL78" s="66">
        <v>15852990</v>
      </c>
      <c r="CM78" s="66" t="s">
        <v>1190</v>
      </c>
      <c r="CN78" s="72" t="s">
        <v>2682</v>
      </c>
      <c r="CO78" s="66" t="s">
        <v>1225</v>
      </c>
      <c r="CP78" s="66" t="s">
        <v>441</v>
      </c>
      <c r="CQ78" s="63"/>
      <c r="CR78" s="66">
        <v>3017119635</v>
      </c>
      <c r="CS78" s="66" t="s">
        <v>1226</v>
      </c>
      <c r="CT78" s="63"/>
      <c r="CU78" s="63"/>
      <c r="CV78" s="63"/>
      <c r="CW78" s="63"/>
      <c r="CX78" s="63"/>
      <c r="CY78" s="63"/>
      <c r="CZ78" s="63"/>
      <c r="DA78" s="63"/>
      <c r="DB78" s="63"/>
      <c r="DC78" s="63"/>
      <c r="DD78" s="63"/>
      <c r="DE78" s="63"/>
      <c r="DF78" s="63"/>
      <c r="DG78" s="63"/>
      <c r="DH78" s="63"/>
      <c r="DI78" s="63"/>
      <c r="DJ78" s="63"/>
      <c r="DK78" s="63"/>
      <c r="DL78" s="63"/>
      <c r="DM78" s="63"/>
      <c r="DN78" s="66" t="s">
        <v>362</v>
      </c>
      <c r="DO78" s="66">
        <v>42793083</v>
      </c>
      <c r="DP78" s="63" t="s">
        <v>1937</v>
      </c>
      <c r="DQ78" s="66" t="s">
        <v>1301</v>
      </c>
      <c r="DR78" s="74">
        <v>1</v>
      </c>
      <c r="DS78" s="66" t="s">
        <v>1302</v>
      </c>
      <c r="DT78" s="66"/>
      <c r="DU78" s="66">
        <v>3147696974</v>
      </c>
      <c r="DV78" s="66">
        <v>3176413139</v>
      </c>
      <c r="DW78" s="66" t="s">
        <v>2739</v>
      </c>
      <c r="DX78" s="66" t="s">
        <v>1281</v>
      </c>
      <c r="DY78" s="66" t="s">
        <v>441</v>
      </c>
      <c r="DZ78" s="72" t="s">
        <v>2682</v>
      </c>
      <c r="EA78" s="66" t="s">
        <v>1301</v>
      </c>
      <c r="EB78" s="63">
        <v>42793083</v>
      </c>
      <c r="EC78" s="63" t="s">
        <v>1841</v>
      </c>
      <c r="ED78" s="66" t="s">
        <v>1674</v>
      </c>
      <c r="EE78" s="66" t="s">
        <v>1667</v>
      </c>
      <c r="EF78" s="66">
        <v>1882009457</v>
      </c>
      <c r="EG78" s="66">
        <v>30</v>
      </c>
      <c r="EH78" s="66" t="s">
        <v>2888</v>
      </c>
      <c r="EI78" s="66"/>
      <c r="EJ78" s="66"/>
      <c r="EK78" s="66"/>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t="s">
        <v>2436</v>
      </c>
      <c r="HU78" s="63" t="s">
        <v>2425</v>
      </c>
      <c r="HV78" s="63" t="s">
        <v>2437</v>
      </c>
      <c r="HW78" s="63" t="s">
        <v>2425</v>
      </c>
      <c r="HX78" s="63" t="s">
        <v>2425</v>
      </c>
      <c r="HY78" s="63" t="s">
        <v>2425</v>
      </c>
      <c r="HZ78" s="63" t="s">
        <v>2438</v>
      </c>
      <c r="IA78" s="63" t="s">
        <v>2425</v>
      </c>
      <c r="IB78" s="63" t="s">
        <v>2425</v>
      </c>
      <c r="IC78" s="63" t="s">
        <v>2425</v>
      </c>
      <c r="ID78" s="63" t="s">
        <v>2425</v>
      </c>
      <c r="IE78" s="63" t="s">
        <v>2437</v>
      </c>
      <c r="IF78" s="63" t="s">
        <v>2437</v>
      </c>
      <c r="IG78" s="63" t="s">
        <v>2437</v>
      </c>
      <c r="IH78" s="63" t="s">
        <v>2437</v>
      </c>
      <c r="II78" s="63" t="s">
        <v>2425</v>
      </c>
      <c r="IJ78" s="63" t="s">
        <v>2425</v>
      </c>
      <c r="IK78" s="63" t="s">
        <v>2437</v>
      </c>
      <c r="IL78" s="63" t="s">
        <v>2425</v>
      </c>
      <c r="IM78" s="63" t="s">
        <v>2425</v>
      </c>
      <c r="IN78" s="63" t="s">
        <v>2425</v>
      </c>
      <c r="IO78" s="63" t="s">
        <v>2425</v>
      </c>
      <c r="IP78" s="63" t="s">
        <v>2425</v>
      </c>
      <c r="IQ78" s="63" t="s">
        <v>2437</v>
      </c>
      <c r="IR78" s="63" t="s">
        <v>2437</v>
      </c>
      <c r="IS78" s="63" t="s">
        <v>2425</v>
      </c>
      <c r="IT78" s="63" t="s">
        <v>2425</v>
      </c>
      <c r="IU78" s="63" t="s">
        <v>2437</v>
      </c>
      <c r="IV78" s="63" t="s">
        <v>2425</v>
      </c>
      <c r="IW78" s="63" t="s">
        <v>2437</v>
      </c>
      <c r="IX78" s="63" t="s">
        <v>2425</v>
      </c>
      <c r="IY78" s="63" t="s">
        <v>2444</v>
      </c>
      <c r="IZ78" s="86" t="s">
        <v>2437</v>
      </c>
      <c r="JA78" s="63" t="s">
        <v>2445</v>
      </c>
      <c r="JB78" s="63"/>
      <c r="JC78" s="63"/>
    </row>
    <row r="79" spans="1:264" s="65" customFormat="1" x14ac:dyDescent="0.25">
      <c r="A79" s="63">
        <v>149</v>
      </c>
      <c r="B79" s="63" t="s">
        <v>2884</v>
      </c>
      <c r="C79" s="64"/>
      <c r="D79" s="64"/>
      <c r="E79" s="64">
        <v>208933</v>
      </c>
      <c r="F79" s="64" t="s">
        <v>2431</v>
      </c>
      <c r="G79" s="63" t="s">
        <v>2424</v>
      </c>
      <c r="H79" s="63">
        <v>901114787</v>
      </c>
      <c r="I79" s="63"/>
      <c r="J79" s="63" t="s">
        <v>2871</v>
      </c>
      <c r="K79" s="63">
        <v>0</v>
      </c>
      <c r="L79" s="63"/>
      <c r="M79" s="63"/>
      <c r="N79" s="63"/>
      <c r="O79" s="63"/>
      <c r="P79" s="63"/>
      <c r="Q79" s="63" t="s">
        <v>352</v>
      </c>
      <c r="R79" s="66">
        <v>20</v>
      </c>
      <c r="S79" s="63" t="s">
        <v>355</v>
      </c>
      <c r="T79" s="63">
        <v>10082377</v>
      </c>
      <c r="U79" s="63" t="s">
        <v>357</v>
      </c>
      <c r="V79" s="63" t="s">
        <v>2426</v>
      </c>
      <c r="W79" s="63" t="s">
        <v>2425</v>
      </c>
      <c r="X79" s="63" t="s">
        <v>361</v>
      </c>
      <c r="Y79" s="63"/>
      <c r="Z79" s="63"/>
      <c r="AA79" s="63"/>
      <c r="AB79" s="63" t="s">
        <v>363</v>
      </c>
      <c r="AC79" s="63"/>
      <c r="AD79" s="63">
        <v>901319678</v>
      </c>
      <c r="AE79" s="63" t="s">
        <v>379</v>
      </c>
      <c r="AF79" s="63"/>
      <c r="AG79" s="63" t="s">
        <v>2416</v>
      </c>
      <c r="AH79" s="68">
        <v>2716197</v>
      </c>
      <c r="AI79" s="66"/>
      <c r="AJ79" s="63"/>
      <c r="AK79" s="66"/>
      <c r="AL79" s="63"/>
      <c r="AM79" s="69">
        <f>+AH79</f>
        <v>2716197</v>
      </c>
      <c r="AN79" s="63" t="s">
        <v>428</v>
      </c>
      <c r="AO79" s="63" t="s">
        <v>435</v>
      </c>
      <c r="AP79" s="63" t="s">
        <v>2427</v>
      </c>
      <c r="AQ79" s="63">
        <v>10</v>
      </c>
      <c r="AR79" s="63"/>
      <c r="AS79" s="63">
        <v>271620</v>
      </c>
      <c r="AT79" s="70">
        <f>+AS79*19%</f>
        <v>51607.8</v>
      </c>
      <c r="AU79" s="70">
        <f>+AT79+AS79</f>
        <v>323227.8</v>
      </c>
      <c r="AV79" s="63">
        <v>0</v>
      </c>
      <c r="AW79" s="71">
        <v>0</v>
      </c>
      <c r="AX79" s="63">
        <v>1.74</v>
      </c>
      <c r="AY79" s="71">
        <f>AM79*AX79%</f>
        <v>47261.827799999999</v>
      </c>
      <c r="AZ79" s="63">
        <f>+AQ79-AX79</f>
        <v>8.26</v>
      </c>
      <c r="BA79" s="71">
        <f>+AM79*AZ79%</f>
        <v>224357.87219999998</v>
      </c>
      <c r="BB79" s="63">
        <v>0</v>
      </c>
      <c r="BC79" s="66" t="s">
        <v>2451</v>
      </c>
      <c r="BD79" s="68">
        <v>1000000</v>
      </c>
      <c r="BE79" s="68">
        <v>0</v>
      </c>
      <c r="BF79" s="63" t="s">
        <v>437</v>
      </c>
      <c r="BG79" s="63" t="s">
        <v>568</v>
      </c>
      <c r="BH79" s="63" t="s">
        <v>441</v>
      </c>
      <c r="BI79" s="72" t="s">
        <v>2682</v>
      </c>
      <c r="BJ79" s="63" t="s">
        <v>607</v>
      </c>
      <c r="BK79" s="63"/>
      <c r="BL79" s="63"/>
      <c r="BM79" s="63"/>
      <c r="BN79" s="63" t="s">
        <v>806</v>
      </c>
      <c r="BO79" s="63"/>
      <c r="BP79" s="63">
        <v>3103639132</v>
      </c>
      <c r="BQ79" s="63" t="s">
        <v>568</v>
      </c>
      <c r="BR79" s="63" t="s">
        <v>2432</v>
      </c>
      <c r="BS79" s="66" t="s">
        <v>847</v>
      </c>
      <c r="BT79" s="63">
        <v>24</v>
      </c>
      <c r="BU79" s="73">
        <v>43718</v>
      </c>
      <c r="BV79" s="73">
        <v>45544</v>
      </c>
      <c r="BW79" s="63" t="s">
        <v>2435</v>
      </c>
      <c r="BX79" s="73">
        <v>45544</v>
      </c>
      <c r="BY79" s="73">
        <v>45474</v>
      </c>
      <c r="BZ79" s="73">
        <v>45483</v>
      </c>
      <c r="CA79" s="63" t="s">
        <v>362</v>
      </c>
      <c r="CB79" s="63" t="s">
        <v>1937</v>
      </c>
      <c r="CC79" s="63">
        <v>1017186629</v>
      </c>
      <c r="CD79" s="63" t="s">
        <v>2651</v>
      </c>
      <c r="CE79" s="72" t="s">
        <v>2682</v>
      </c>
      <c r="CF79" s="63" t="s">
        <v>568</v>
      </c>
      <c r="CG79" s="63" t="s">
        <v>441</v>
      </c>
      <c r="CH79" s="63"/>
      <c r="CI79" s="63"/>
      <c r="CJ79" s="63"/>
      <c r="CK79" s="63"/>
      <c r="CL79" s="63"/>
      <c r="CM79" s="66"/>
      <c r="CN79" s="66"/>
      <c r="CO79" s="63"/>
      <c r="CP79" s="63"/>
      <c r="CQ79" s="66"/>
      <c r="CR79" s="63"/>
      <c r="CS79" s="66"/>
      <c r="CT79" s="63"/>
      <c r="CU79" s="63"/>
      <c r="CV79" s="63"/>
      <c r="CW79" s="63"/>
      <c r="CX79" s="63"/>
      <c r="CY79" s="63"/>
      <c r="CZ79" s="63"/>
      <c r="DA79" s="63"/>
      <c r="DB79" s="63"/>
      <c r="DC79" s="63"/>
      <c r="DD79" s="63"/>
      <c r="DE79" s="63"/>
      <c r="DF79" s="63"/>
      <c r="DG79" s="63"/>
      <c r="DH79" s="63"/>
      <c r="DI79" s="63"/>
      <c r="DJ79" s="63"/>
      <c r="DK79" s="63"/>
      <c r="DL79" s="63"/>
      <c r="DM79" s="63"/>
      <c r="DN79" s="63"/>
      <c r="DO79" s="66" t="s">
        <v>362</v>
      </c>
      <c r="DP79" s="63">
        <v>63480961</v>
      </c>
      <c r="DQ79" s="63" t="s">
        <v>1937</v>
      </c>
      <c r="DR79" s="63" t="s">
        <v>1586</v>
      </c>
      <c r="DS79" s="74">
        <v>1</v>
      </c>
      <c r="DT79" s="63" t="s">
        <v>1317</v>
      </c>
      <c r="DU79" s="63"/>
      <c r="DV79" s="63">
        <v>3006594958</v>
      </c>
      <c r="DW79" s="63"/>
      <c r="DX79" s="63" t="s">
        <v>2834</v>
      </c>
      <c r="DY79" s="66" t="s">
        <v>1281</v>
      </c>
      <c r="DZ79" s="63" t="s">
        <v>441</v>
      </c>
      <c r="EA79" s="72" t="s">
        <v>2682</v>
      </c>
      <c r="EB79" s="63" t="s">
        <v>1799</v>
      </c>
      <c r="EC79" s="63">
        <v>63480961</v>
      </c>
      <c r="ED79" s="63" t="s">
        <v>1841</v>
      </c>
      <c r="EE79" s="63" t="s">
        <v>1666</v>
      </c>
      <c r="EF79" s="63" t="s">
        <v>1667</v>
      </c>
      <c r="EG79" s="63">
        <v>10617051571</v>
      </c>
      <c r="EH79" s="63">
        <v>20</v>
      </c>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t="s">
        <v>2436</v>
      </c>
      <c r="HV79" s="63" t="s">
        <v>2425</v>
      </c>
      <c r="HW79" s="63" t="s">
        <v>2437</v>
      </c>
      <c r="HX79" s="63" t="s">
        <v>2425</v>
      </c>
      <c r="HY79" s="63" t="s">
        <v>2425</v>
      </c>
      <c r="HZ79" s="63" t="s">
        <v>2425</v>
      </c>
      <c r="IA79" s="63" t="s">
        <v>2438</v>
      </c>
      <c r="IB79" s="63" t="s">
        <v>2425</v>
      </c>
      <c r="IC79" s="63" t="s">
        <v>2425</v>
      </c>
      <c r="ID79" s="63" t="s">
        <v>2425</v>
      </c>
      <c r="IE79" s="63" t="s">
        <v>2425</v>
      </c>
      <c r="IF79" s="63" t="s">
        <v>2437</v>
      </c>
      <c r="IG79" s="63" t="s">
        <v>2437</v>
      </c>
      <c r="IH79" s="63" t="s">
        <v>2437</v>
      </c>
      <c r="II79" s="63" t="s">
        <v>2437</v>
      </c>
      <c r="IJ79" s="63" t="s">
        <v>2425</v>
      </c>
      <c r="IK79" s="63" t="s">
        <v>2425</v>
      </c>
      <c r="IL79" s="63" t="s">
        <v>2437</v>
      </c>
      <c r="IM79" s="63" t="s">
        <v>2425</v>
      </c>
      <c r="IN79" s="63" t="s">
        <v>2425</v>
      </c>
      <c r="IO79" s="63" t="s">
        <v>2425</v>
      </c>
      <c r="IP79" s="63" t="s">
        <v>2425</v>
      </c>
      <c r="IQ79" s="63" t="s">
        <v>2437</v>
      </c>
      <c r="IR79" s="63" t="s">
        <v>2437</v>
      </c>
      <c r="IS79" s="63" t="s">
        <v>2437</v>
      </c>
      <c r="IT79" s="63" t="s">
        <v>2425</v>
      </c>
      <c r="IU79" s="63" t="s">
        <v>2425</v>
      </c>
      <c r="IV79" s="63" t="s">
        <v>2437</v>
      </c>
      <c r="IW79" s="63" t="s">
        <v>2425</v>
      </c>
      <c r="IX79" s="63" t="s">
        <v>2437</v>
      </c>
      <c r="IY79" s="63" t="s">
        <v>2425</v>
      </c>
      <c r="IZ79" s="86" t="s">
        <v>2444</v>
      </c>
      <c r="JA79" s="63" t="s">
        <v>2437</v>
      </c>
      <c r="JB79" s="63" t="s">
        <v>2445</v>
      </c>
      <c r="JC79" s="63"/>
    </row>
    <row r="80" spans="1:264" s="65" customFormat="1" x14ac:dyDescent="0.25">
      <c r="A80" s="66">
        <v>672</v>
      </c>
      <c r="B80" s="64" t="s">
        <v>2942</v>
      </c>
      <c r="C80" s="64">
        <v>102012</v>
      </c>
      <c r="D80" s="63" t="s">
        <v>2424</v>
      </c>
      <c r="E80" s="63">
        <v>901114787</v>
      </c>
      <c r="F80" s="63" t="s">
        <v>2868</v>
      </c>
      <c r="G80" s="63">
        <v>0</v>
      </c>
      <c r="H80" s="63"/>
      <c r="I80" s="63" t="s">
        <v>2425</v>
      </c>
      <c r="J80" s="63" t="s">
        <v>2566</v>
      </c>
      <c r="K80" s="63" t="s">
        <v>2926</v>
      </c>
      <c r="L80" s="63" t="s">
        <v>2445</v>
      </c>
      <c r="M80" s="63"/>
      <c r="N80" s="66" t="s">
        <v>352</v>
      </c>
      <c r="O80" s="66">
        <v>20</v>
      </c>
      <c r="P80" s="63" t="s">
        <v>355</v>
      </c>
      <c r="Q80" s="63">
        <v>10082268</v>
      </c>
      <c r="R80" s="66" t="s">
        <v>356</v>
      </c>
      <c r="S80" s="63" t="s">
        <v>2426</v>
      </c>
      <c r="T80" s="63" t="s">
        <v>2425</v>
      </c>
      <c r="U80" s="63" t="s">
        <v>361</v>
      </c>
      <c r="V80" s="63"/>
      <c r="W80" s="63"/>
      <c r="X80" s="63"/>
      <c r="Y80" s="63" t="s">
        <v>362</v>
      </c>
      <c r="Z80" s="63" t="s">
        <v>1937</v>
      </c>
      <c r="AA80" s="66">
        <v>1036630876</v>
      </c>
      <c r="AB80" s="66" t="s">
        <v>2080</v>
      </c>
      <c r="AC80" s="63" t="s">
        <v>2081</v>
      </c>
      <c r="AD80" s="63" t="s">
        <v>2327</v>
      </c>
      <c r="AE80" s="70">
        <v>2185600</v>
      </c>
      <c r="AF80" s="66"/>
      <c r="AG80" s="63"/>
      <c r="AH80" s="66"/>
      <c r="AI80" s="63"/>
      <c r="AJ80" s="69">
        <f>+AE80</f>
        <v>2185600</v>
      </c>
      <c r="AK80" s="63" t="s">
        <v>428</v>
      </c>
      <c r="AL80" s="63" t="s">
        <v>429</v>
      </c>
      <c r="AM80" s="63" t="s">
        <v>2427</v>
      </c>
      <c r="AN80" s="66">
        <v>10</v>
      </c>
      <c r="AO80" s="63"/>
      <c r="AP80" s="66">
        <f>+AJ80*AN80%</f>
        <v>218560</v>
      </c>
      <c r="AQ80" s="63">
        <v>0</v>
      </c>
      <c r="AR80" s="71">
        <v>0</v>
      </c>
      <c r="AS80" s="63">
        <v>1.74</v>
      </c>
      <c r="AT80" s="71">
        <f>AJ80*AS80%</f>
        <v>38029.439999999995</v>
      </c>
      <c r="AU80" s="63">
        <f>+AN80-AS80</f>
        <v>8.26</v>
      </c>
      <c r="AV80" s="71">
        <f>+AJ80*AU80%</f>
        <v>180530.56</v>
      </c>
      <c r="AW80" s="63">
        <v>0</v>
      </c>
      <c r="AX80" s="66" t="s">
        <v>2451</v>
      </c>
      <c r="AY80" s="68">
        <v>1000000</v>
      </c>
      <c r="AZ80" s="68">
        <v>0</v>
      </c>
      <c r="BA80" s="66" t="s">
        <v>436</v>
      </c>
      <c r="BB80" s="66" t="s">
        <v>2480</v>
      </c>
      <c r="BC80" s="66" t="s">
        <v>441</v>
      </c>
      <c r="BD80" s="72" t="s">
        <v>2682</v>
      </c>
      <c r="BE80" s="66" t="s">
        <v>607</v>
      </c>
      <c r="BF80" s="63"/>
      <c r="BG80" s="63"/>
      <c r="BH80" s="63"/>
      <c r="BI80" s="77" t="s">
        <v>2688</v>
      </c>
      <c r="BJ80" s="66"/>
      <c r="BK80" s="66">
        <v>3023895978</v>
      </c>
      <c r="BL80" s="66" t="s">
        <v>2480</v>
      </c>
      <c r="BM80" s="63" t="s">
        <v>2432</v>
      </c>
      <c r="BN80" s="66" t="s">
        <v>846</v>
      </c>
      <c r="BO80" s="66">
        <v>12</v>
      </c>
      <c r="BP80" s="75">
        <v>44772</v>
      </c>
      <c r="BQ80" s="75">
        <v>45867</v>
      </c>
      <c r="BR80" s="66" t="s">
        <v>2435</v>
      </c>
      <c r="BS80" s="75">
        <v>45867</v>
      </c>
      <c r="BT80" s="73">
        <v>45474</v>
      </c>
      <c r="BU80" s="73">
        <v>45503</v>
      </c>
      <c r="BV80" s="63" t="s">
        <v>362</v>
      </c>
      <c r="BW80" s="63" t="s">
        <v>1937</v>
      </c>
      <c r="BX80" s="66">
        <v>42884326</v>
      </c>
      <c r="BY80" s="66" t="s">
        <v>891</v>
      </c>
      <c r="BZ80" s="72" t="s">
        <v>2682</v>
      </c>
      <c r="CA80" s="66" t="s">
        <v>1066</v>
      </c>
      <c r="CB80" s="66" t="s">
        <v>441</v>
      </c>
      <c r="CC80" s="66">
        <v>3003577812</v>
      </c>
      <c r="CD80" s="63"/>
      <c r="CE80" s="66" t="s">
        <v>2596</v>
      </c>
      <c r="CF80" s="63"/>
      <c r="CG80" s="63"/>
      <c r="CH80" s="66"/>
      <c r="CI80" s="66"/>
      <c r="CJ80" s="63"/>
      <c r="CK80" s="66"/>
      <c r="CL80" s="66"/>
      <c r="CM80" s="63"/>
      <c r="CN80" s="66"/>
      <c r="CO80" s="66"/>
      <c r="CP80" s="63"/>
      <c r="CQ80" s="63"/>
      <c r="CR80" s="63"/>
      <c r="CS80" s="63"/>
      <c r="CT80" s="63"/>
      <c r="CU80" s="63"/>
      <c r="CV80" s="63"/>
      <c r="CW80" s="63"/>
      <c r="CX80" s="63"/>
      <c r="CY80" s="63"/>
      <c r="CZ80" s="63"/>
      <c r="DA80" s="63"/>
      <c r="DB80" s="63"/>
      <c r="DC80" s="63"/>
      <c r="DD80" s="63"/>
      <c r="DE80" s="63"/>
      <c r="DF80" s="63"/>
      <c r="DG80" s="63"/>
      <c r="DH80" s="63"/>
      <c r="DI80" s="63"/>
      <c r="DJ80" s="66" t="s">
        <v>362</v>
      </c>
      <c r="DK80" s="66">
        <v>43722552</v>
      </c>
      <c r="DL80" s="63" t="s">
        <v>1937</v>
      </c>
      <c r="DM80" s="66" t="s">
        <v>1370</v>
      </c>
      <c r="DN80" s="74">
        <v>1</v>
      </c>
      <c r="DO80" s="66" t="s">
        <v>1371</v>
      </c>
      <c r="DP80" s="66"/>
      <c r="DQ80" s="66">
        <v>3012066728</v>
      </c>
      <c r="DR80" s="66"/>
      <c r="DS80" s="66" t="s">
        <v>2765</v>
      </c>
      <c r="DT80" s="66" t="s">
        <v>1281</v>
      </c>
      <c r="DU80" s="66" t="s">
        <v>441</v>
      </c>
      <c r="DV80" s="72" t="s">
        <v>2682</v>
      </c>
      <c r="DW80" s="66" t="s">
        <v>1707</v>
      </c>
      <c r="DX80" s="63">
        <v>43722552</v>
      </c>
      <c r="DY80" s="63" t="s">
        <v>1841</v>
      </c>
      <c r="DZ80" s="66" t="s">
        <v>1685</v>
      </c>
      <c r="EA80" s="66" t="s">
        <v>1667</v>
      </c>
      <c r="EB80" s="66">
        <v>36300281973</v>
      </c>
      <c r="EC80" s="66">
        <v>10</v>
      </c>
      <c r="ED80" s="66" t="s">
        <v>2889</v>
      </c>
      <c r="EE80" s="66"/>
      <c r="EF80" s="66"/>
      <c r="EG80" s="66"/>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t="s">
        <v>2436</v>
      </c>
      <c r="HQ80" s="63" t="s">
        <v>2425</v>
      </c>
      <c r="HR80" s="63" t="s">
        <v>2437</v>
      </c>
      <c r="HS80" s="63" t="s">
        <v>2425</v>
      </c>
      <c r="HT80" s="63" t="s">
        <v>2425</v>
      </c>
      <c r="HU80" s="63" t="s">
        <v>2425</v>
      </c>
      <c r="HV80" s="63" t="s">
        <v>2438</v>
      </c>
      <c r="HW80" s="63" t="s">
        <v>2425</v>
      </c>
      <c r="HX80" s="63" t="s">
        <v>2425</v>
      </c>
      <c r="HY80" s="63" t="s">
        <v>2425</v>
      </c>
      <c r="HZ80" s="63" t="s">
        <v>2425</v>
      </c>
      <c r="IA80" s="63" t="s">
        <v>2437</v>
      </c>
      <c r="IB80" s="63" t="s">
        <v>2437</v>
      </c>
      <c r="IC80" s="63" t="s">
        <v>2437</v>
      </c>
      <c r="ID80" s="63" t="s">
        <v>2437</v>
      </c>
      <c r="IE80" s="63" t="s">
        <v>2425</v>
      </c>
      <c r="IF80" s="63" t="s">
        <v>2425</v>
      </c>
      <c r="IG80" s="63" t="s">
        <v>2437</v>
      </c>
      <c r="IH80" s="63" t="s">
        <v>2425</v>
      </c>
      <c r="II80" s="63" t="s">
        <v>2425</v>
      </c>
      <c r="IJ80" s="63" t="s">
        <v>2425</v>
      </c>
      <c r="IK80" s="63" t="s">
        <v>2425</v>
      </c>
      <c r="IL80" s="63" t="s">
        <v>2437</v>
      </c>
      <c r="IM80" s="63" t="s">
        <v>2437</v>
      </c>
      <c r="IN80" s="63" t="s">
        <v>2437</v>
      </c>
      <c r="IO80" s="63" t="s">
        <v>2425</v>
      </c>
      <c r="IP80" s="63" t="s">
        <v>2425</v>
      </c>
      <c r="IQ80" s="63" t="s">
        <v>2437</v>
      </c>
      <c r="IR80" s="63" t="s">
        <v>2425</v>
      </c>
      <c r="IS80" s="63" t="s">
        <v>2437</v>
      </c>
      <c r="IT80" s="63" t="s">
        <v>2425</v>
      </c>
      <c r="IU80" s="63" t="s">
        <v>2444</v>
      </c>
      <c r="IV80" s="63" t="s">
        <v>2437</v>
      </c>
      <c r="IW80" s="63" t="s">
        <v>2445</v>
      </c>
      <c r="IX80" s="63"/>
      <c r="IY80" s="63"/>
      <c r="IZ80" s="86"/>
      <c r="JA80" s="63"/>
      <c r="JB80" s="63"/>
      <c r="JC80" s="63"/>
    </row>
    <row r="81" spans="1:267" s="65" customFormat="1" x14ac:dyDescent="0.25">
      <c r="A81" s="66">
        <v>582</v>
      </c>
      <c r="B81" s="63" t="s">
        <v>2620</v>
      </c>
      <c r="C81" s="63"/>
      <c r="D81" s="63"/>
      <c r="E81" s="64" t="s">
        <v>2431</v>
      </c>
      <c r="F81" s="63" t="s">
        <v>2424</v>
      </c>
      <c r="G81" s="63">
        <v>901114787</v>
      </c>
      <c r="H81" s="63"/>
      <c r="I81" s="63"/>
      <c r="J81" s="63"/>
      <c r="K81" s="63"/>
      <c r="L81" s="63"/>
      <c r="M81" s="63"/>
      <c r="N81" s="66" t="s">
        <v>351</v>
      </c>
      <c r="O81" s="66">
        <v>15</v>
      </c>
      <c r="P81" s="63" t="s">
        <v>355</v>
      </c>
      <c r="Q81" s="63"/>
      <c r="R81" s="66" t="s">
        <v>356</v>
      </c>
      <c r="S81" s="63"/>
      <c r="T81" s="63"/>
      <c r="U81" s="63" t="s">
        <v>361</v>
      </c>
      <c r="V81" s="63"/>
      <c r="W81" s="63"/>
      <c r="X81" s="63"/>
      <c r="Y81" s="63" t="s">
        <v>363</v>
      </c>
      <c r="Z81" s="63"/>
      <c r="AA81" s="66">
        <v>830011509</v>
      </c>
      <c r="AB81" s="66" t="s">
        <v>373</v>
      </c>
      <c r="AC81" s="63"/>
      <c r="AD81" s="63" t="s">
        <v>2238</v>
      </c>
      <c r="AE81" s="66">
        <v>3608528</v>
      </c>
      <c r="AF81" s="66"/>
      <c r="AG81" s="63"/>
      <c r="AH81" s="66"/>
      <c r="AI81" s="63"/>
      <c r="AJ81" s="66">
        <v>3608528</v>
      </c>
      <c r="AK81" s="63" t="s">
        <v>428</v>
      </c>
      <c r="AL81" s="63" t="s">
        <v>433</v>
      </c>
      <c r="AM81" s="63" t="s">
        <v>2427</v>
      </c>
      <c r="AN81" s="66">
        <v>8</v>
      </c>
      <c r="AO81" s="63"/>
      <c r="AP81" s="66">
        <v>288682</v>
      </c>
      <c r="AQ81" s="63"/>
      <c r="AR81" s="63">
        <f>AJ81*AN81%</f>
        <v>288682.23999999999</v>
      </c>
      <c r="AS81" s="63">
        <v>1.74</v>
      </c>
      <c r="AT81" s="71">
        <f>AJ81*AS81%</f>
        <v>62788.387199999997</v>
      </c>
      <c r="AU81" s="63">
        <f>+AN81-AS81</f>
        <v>6.26</v>
      </c>
      <c r="AV81" s="71">
        <f>+AJ81*AU81%</f>
        <v>225893.85280000002</v>
      </c>
      <c r="AW81" s="63">
        <v>0</v>
      </c>
      <c r="AX81" s="66" t="s">
        <v>2451</v>
      </c>
      <c r="AY81" s="68">
        <v>1000000</v>
      </c>
      <c r="AZ81" s="68">
        <v>0</v>
      </c>
      <c r="BA81" s="66" t="s">
        <v>436</v>
      </c>
      <c r="BB81" s="66" t="s">
        <v>478</v>
      </c>
      <c r="BC81" s="66" t="s">
        <v>441</v>
      </c>
      <c r="BD81" s="63"/>
      <c r="BE81" s="66" t="s">
        <v>661</v>
      </c>
      <c r="BF81" s="63"/>
      <c r="BG81" s="63"/>
      <c r="BH81" s="63"/>
      <c r="BI81" s="66" t="s">
        <v>662</v>
      </c>
      <c r="BJ81" s="66"/>
      <c r="BK81" s="66">
        <v>3108865874</v>
      </c>
      <c r="BL81" s="66" t="s">
        <v>478</v>
      </c>
      <c r="BM81" s="63"/>
      <c r="BN81" s="66" t="s">
        <v>847</v>
      </c>
      <c r="BO81" s="66">
        <v>12</v>
      </c>
      <c r="BP81" s="75">
        <v>44635</v>
      </c>
      <c r="BQ81" s="75">
        <v>45731</v>
      </c>
      <c r="BR81" s="66">
        <v>20</v>
      </c>
      <c r="BS81" s="75">
        <v>45731</v>
      </c>
      <c r="BT81" s="73">
        <v>45474</v>
      </c>
      <c r="BU81" s="63"/>
      <c r="BV81" s="63" t="s">
        <v>362</v>
      </c>
      <c r="BW81" s="63" t="s">
        <v>1937</v>
      </c>
      <c r="BX81" s="66">
        <v>70085652</v>
      </c>
      <c r="BY81" s="66" t="s">
        <v>888</v>
      </c>
      <c r="BZ81" s="63"/>
      <c r="CA81" s="66" t="s">
        <v>1063</v>
      </c>
      <c r="CB81" s="66" t="s">
        <v>441</v>
      </c>
      <c r="CC81" s="66">
        <v>3128283180</v>
      </c>
      <c r="CD81" s="63"/>
      <c r="CE81" s="66" t="s">
        <v>2593</v>
      </c>
      <c r="CF81" s="63"/>
      <c r="CG81" s="63"/>
      <c r="CH81" s="66"/>
      <c r="CI81" s="66"/>
      <c r="CJ81" s="63"/>
      <c r="CK81" s="66"/>
      <c r="CL81" s="66"/>
      <c r="CM81" s="63"/>
      <c r="CN81" s="66"/>
      <c r="CO81" s="66"/>
      <c r="CP81" s="63"/>
      <c r="CQ81" s="63"/>
      <c r="CR81" s="63"/>
      <c r="CS81" s="63"/>
      <c r="CT81" s="63"/>
      <c r="CU81" s="63"/>
      <c r="CV81" s="63"/>
      <c r="CW81" s="63"/>
      <c r="CX81" s="63"/>
      <c r="CY81" s="63"/>
      <c r="CZ81" s="63"/>
      <c r="DA81" s="63"/>
      <c r="DB81" s="63"/>
      <c r="DC81" s="63"/>
      <c r="DD81" s="63"/>
      <c r="DE81" s="63"/>
      <c r="DF81" s="63"/>
      <c r="DG81" s="63"/>
      <c r="DH81" s="63"/>
      <c r="DI81" s="63"/>
      <c r="DJ81" s="66" t="s">
        <v>362</v>
      </c>
      <c r="DK81" s="66">
        <v>70549409</v>
      </c>
      <c r="DL81" s="63" t="s">
        <v>1937</v>
      </c>
      <c r="DM81" s="66" t="s">
        <v>1359</v>
      </c>
      <c r="DN81" s="74">
        <v>1</v>
      </c>
      <c r="DO81" s="66" t="s">
        <v>1360</v>
      </c>
      <c r="DP81" s="66" t="s">
        <v>1288</v>
      </c>
      <c r="DQ81" s="66">
        <v>3137711858</v>
      </c>
      <c r="DR81" s="66">
        <v>3137711858</v>
      </c>
      <c r="DS81" s="66" t="s">
        <v>1361</v>
      </c>
      <c r="DT81" s="66" t="s">
        <v>1281</v>
      </c>
      <c r="DU81" s="66" t="s">
        <v>441</v>
      </c>
      <c r="DV81" s="63"/>
      <c r="DW81" s="66" t="s">
        <v>1359</v>
      </c>
      <c r="DX81" s="63">
        <v>70549409</v>
      </c>
      <c r="DY81" s="63" t="s">
        <v>1841</v>
      </c>
      <c r="DZ81" s="66" t="s">
        <v>1702</v>
      </c>
      <c r="EA81" s="66" t="s">
        <v>1667</v>
      </c>
      <c r="EB81" s="66">
        <v>3216107710</v>
      </c>
      <c r="EC81" s="66">
        <v>20</v>
      </c>
      <c r="ED81" s="66"/>
      <c r="EE81" s="66"/>
      <c r="EF81" s="66"/>
      <c r="EG81" s="66"/>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86"/>
      <c r="JA81" s="63"/>
      <c r="JB81" s="63"/>
      <c r="JC81" s="63"/>
    </row>
    <row r="82" spans="1:267" s="65" customFormat="1" x14ac:dyDescent="0.25">
      <c r="A82" s="63">
        <v>833</v>
      </c>
      <c r="B82" s="64" t="s">
        <v>2944</v>
      </c>
      <c r="C82" s="64">
        <v>102046</v>
      </c>
      <c r="D82" s="63" t="s">
        <v>2424</v>
      </c>
      <c r="E82" s="63">
        <v>901114787</v>
      </c>
      <c r="F82" s="63" t="s">
        <v>2868</v>
      </c>
      <c r="G82" s="63">
        <v>0</v>
      </c>
      <c r="H82" s="63"/>
      <c r="I82" s="63" t="s">
        <v>2425</v>
      </c>
      <c r="J82" s="63" t="s">
        <v>2566</v>
      </c>
      <c r="K82" s="63" t="s">
        <v>2926</v>
      </c>
      <c r="L82" s="63" t="s">
        <v>2445</v>
      </c>
      <c r="M82" s="63"/>
      <c r="N82" s="63" t="s">
        <v>352</v>
      </c>
      <c r="O82" s="66">
        <v>20</v>
      </c>
      <c r="P82" s="63" t="s">
        <v>355</v>
      </c>
      <c r="Q82" s="63">
        <v>10082408</v>
      </c>
      <c r="R82" s="63" t="s">
        <v>356</v>
      </c>
      <c r="S82" s="63" t="s">
        <v>2425</v>
      </c>
      <c r="T82" s="63" t="s">
        <v>2425</v>
      </c>
      <c r="U82" s="63" t="s">
        <v>361</v>
      </c>
      <c r="V82" s="63"/>
      <c r="W82" s="63"/>
      <c r="X82" s="63"/>
      <c r="Y82" s="63" t="s">
        <v>362</v>
      </c>
      <c r="Z82" s="63" t="s">
        <v>1937</v>
      </c>
      <c r="AA82" s="63">
        <v>1088324316</v>
      </c>
      <c r="AB82" s="63" t="s">
        <v>2206</v>
      </c>
      <c r="AC82" s="63" t="s">
        <v>2207</v>
      </c>
      <c r="AD82" s="63" t="s">
        <v>2395</v>
      </c>
      <c r="AE82" s="68">
        <v>1850000</v>
      </c>
      <c r="AF82" s="74"/>
      <c r="AG82" s="63"/>
      <c r="AH82" s="63"/>
      <c r="AI82" s="63"/>
      <c r="AJ82" s="69">
        <f>+AE82</f>
        <v>1850000</v>
      </c>
      <c r="AK82" s="63" t="s">
        <v>428</v>
      </c>
      <c r="AL82" s="63" t="s">
        <v>429</v>
      </c>
      <c r="AM82" s="63" t="s">
        <v>2427</v>
      </c>
      <c r="AN82" s="63">
        <v>8</v>
      </c>
      <c r="AO82" s="63"/>
      <c r="AP82" s="63">
        <v>148000</v>
      </c>
      <c r="AQ82" s="63">
        <v>0</v>
      </c>
      <c r="AR82" s="71">
        <v>0</v>
      </c>
      <c r="AS82" s="63">
        <v>1.74</v>
      </c>
      <c r="AT82" s="71">
        <f>AJ82*AS82%</f>
        <v>32189.999999999996</v>
      </c>
      <c r="AU82" s="63">
        <f>+AN82-AS82</f>
        <v>6.26</v>
      </c>
      <c r="AV82" s="71">
        <f>+AJ82*AU82%</f>
        <v>115810</v>
      </c>
      <c r="AW82" s="63">
        <v>0</v>
      </c>
      <c r="AX82" s="66" t="s">
        <v>2451</v>
      </c>
      <c r="AY82" s="68">
        <v>1000000</v>
      </c>
      <c r="AZ82" s="68">
        <v>0</v>
      </c>
      <c r="BA82" s="63" t="s">
        <v>436</v>
      </c>
      <c r="BB82" s="63" t="s">
        <v>596</v>
      </c>
      <c r="BC82" s="63" t="s">
        <v>441</v>
      </c>
      <c r="BD82" s="72" t="s">
        <v>2682</v>
      </c>
      <c r="BE82" s="63" t="s">
        <v>622</v>
      </c>
      <c r="BF82" s="63"/>
      <c r="BG82" s="63"/>
      <c r="BH82" s="63"/>
      <c r="BI82" s="63" t="s">
        <v>839</v>
      </c>
      <c r="BJ82" s="63"/>
      <c r="BK82" s="63">
        <v>3145272510</v>
      </c>
      <c r="BL82" s="63" t="s">
        <v>596</v>
      </c>
      <c r="BM82" s="63" t="s">
        <v>2432</v>
      </c>
      <c r="BN82" s="63" t="s">
        <v>846</v>
      </c>
      <c r="BO82" s="63">
        <v>12</v>
      </c>
      <c r="BP82" s="73">
        <v>45031</v>
      </c>
      <c r="BQ82" s="73">
        <v>45761</v>
      </c>
      <c r="BR82" s="63" t="s">
        <v>2435</v>
      </c>
      <c r="BS82" s="73">
        <v>45761</v>
      </c>
      <c r="BT82" s="73">
        <v>45474</v>
      </c>
      <c r="BU82" s="73">
        <v>45488</v>
      </c>
      <c r="BV82" s="63" t="s">
        <v>362</v>
      </c>
      <c r="BW82" s="63" t="s">
        <v>1937</v>
      </c>
      <c r="BX82" s="63">
        <v>1040743220</v>
      </c>
      <c r="BY82" s="63" t="s">
        <v>1018</v>
      </c>
      <c r="BZ82" s="72" t="s">
        <v>2682</v>
      </c>
      <c r="CA82" s="63" t="s">
        <v>596</v>
      </c>
      <c r="CB82" s="63" t="s">
        <v>441</v>
      </c>
      <c r="CC82" s="63">
        <v>3128196780</v>
      </c>
      <c r="CD82" s="63"/>
      <c r="CE82" s="77" t="s">
        <v>2643</v>
      </c>
      <c r="CF82" s="63" t="s">
        <v>362</v>
      </c>
      <c r="CG82" s="63" t="s">
        <v>1937</v>
      </c>
      <c r="CH82" s="63">
        <v>25166313</v>
      </c>
      <c r="CI82" s="63" t="s">
        <v>1221</v>
      </c>
      <c r="CJ82" s="72" t="s">
        <v>2682</v>
      </c>
      <c r="CK82" s="63" t="s">
        <v>596</v>
      </c>
      <c r="CL82" s="63" t="s">
        <v>441</v>
      </c>
      <c r="CM82" s="63"/>
      <c r="CN82" s="63">
        <v>3188882312</v>
      </c>
      <c r="CO82" s="63" t="s">
        <v>1271</v>
      </c>
      <c r="CP82" s="63"/>
      <c r="CQ82" s="63"/>
      <c r="CR82" s="63"/>
      <c r="CS82" s="63"/>
      <c r="CT82" s="63"/>
      <c r="CU82" s="63"/>
      <c r="CV82" s="63"/>
      <c r="CW82" s="63"/>
      <c r="CX82" s="63"/>
      <c r="CY82" s="63"/>
      <c r="CZ82" s="63"/>
      <c r="DA82" s="63"/>
      <c r="DB82" s="63"/>
      <c r="DC82" s="63"/>
      <c r="DD82" s="63"/>
      <c r="DE82" s="63"/>
      <c r="DF82" s="63"/>
      <c r="DG82" s="63"/>
      <c r="DH82" s="63"/>
      <c r="DI82" s="63"/>
      <c r="DJ82" s="66" t="s">
        <v>362</v>
      </c>
      <c r="DK82" s="63">
        <v>1037598591</v>
      </c>
      <c r="DL82" s="63" t="s">
        <v>1937</v>
      </c>
      <c r="DM82" s="63" t="s">
        <v>1651</v>
      </c>
      <c r="DN82" s="74">
        <v>1</v>
      </c>
      <c r="DO82" s="63" t="s">
        <v>1652</v>
      </c>
      <c r="DP82" s="63"/>
      <c r="DQ82" s="63">
        <v>3012542090</v>
      </c>
      <c r="DR82" s="63"/>
      <c r="DS82" s="63" t="s">
        <v>2740</v>
      </c>
      <c r="DT82" s="63" t="s">
        <v>1281</v>
      </c>
      <c r="DU82" s="63" t="s">
        <v>441</v>
      </c>
      <c r="DV82" s="72" t="s">
        <v>2682</v>
      </c>
      <c r="DW82" s="63" t="s">
        <v>1827</v>
      </c>
      <c r="DX82" s="63">
        <v>1037598591</v>
      </c>
      <c r="DY82" s="63" t="s">
        <v>1841</v>
      </c>
      <c r="DZ82" s="63" t="s">
        <v>1666</v>
      </c>
      <c r="EA82" s="63" t="s">
        <v>1667</v>
      </c>
      <c r="EB82" s="63">
        <v>43653273810</v>
      </c>
      <c r="EC82" s="63">
        <v>20</v>
      </c>
      <c r="ED82" s="66" t="s">
        <v>2887</v>
      </c>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t="s">
        <v>2436</v>
      </c>
      <c r="HQ82" s="63" t="s">
        <v>2425</v>
      </c>
      <c r="HR82" s="63" t="s">
        <v>2437</v>
      </c>
      <c r="HS82" s="63" t="s">
        <v>2425</v>
      </c>
      <c r="HT82" s="63" t="s">
        <v>2425</v>
      </c>
      <c r="HU82" s="63" t="s">
        <v>2425</v>
      </c>
      <c r="HV82" s="63" t="s">
        <v>2438</v>
      </c>
      <c r="HW82" s="63" t="s">
        <v>2425</v>
      </c>
      <c r="HX82" s="63" t="s">
        <v>2425</v>
      </c>
      <c r="HY82" s="63" t="s">
        <v>2425</v>
      </c>
      <c r="HZ82" s="63" t="s">
        <v>2425</v>
      </c>
      <c r="IA82" s="63" t="s">
        <v>2437</v>
      </c>
      <c r="IB82" s="63" t="s">
        <v>2437</v>
      </c>
      <c r="IC82" s="63" t="s">
        <v>2437</v>
      </c>
      <c r="ID82" s="63" t="s">
        <v>2437</v>
      </c>
      <c r="IE82" s="63" t="s">
        <v>2425</v>
      </c>
      <c r="IF82" s="63" t="s">
        <v>2425</v>
      </c>
      <c r="IG82" s="63" t="s">
        <v>2437</v>
      </c>
      <c r="IH82" s="63" t="s">
        <v>2425</v>
      </c>
      <c r="II82" s="63" t="s">
        <v>2425</v>
      </c>
      <c r="IJ82" s="63" t="s">
        <v>2425</v>
      </c>
      <c r="IK82" s="63" t="s">
        <v>2425</v>
      </c>
      <c r="IL82" s="63" t="s">
        <v>2425</v>
      </c>
      <c r="IM82" s="63" t="s">
        <v>2437</v>
      </c>
      <c r="IN82" s="63" t="s">
        <v>2437</v>
      </c>
      <c r="IO82" s="63" t="s">
        <v>2425</v>
      </c>
      <c r="IP82" s="63" t="s">
        <v>2425</v>
      </c>
      <c r="IQ82" s="63" t="s">
        <v>2437</v>
      </c>
      <c r="IR82" s="63" t="s">
        <v>2425</v>
      </c>
      <c r="IS82" s="63" t="s">
        <v>2437</v>
      </c>
      <c r="IT82" s="63" t="s">
        <v>2425</v>
      </c>
      <c r="IU82" s="63" t="s">
        <v>2444</v>
      </c>
      <c r="IV82" s="63" t="s">
        <v>2437</v>
      </c>
      <c r="IW82" s="63" t="s">
        <v>2445</v>
      </c>
      <c r="IX82" s="63"/>
      <c r="IY82" s="63"/>
      <c r="IZ82" s="86"/>
      <c r="JA82" s="63"/>
      <c r="JB82" s="63"/>
      <c r="JC82" s="63"/>
      <c r="JD82" s="63"/>
      <c r="JE82" s="63"/>
      <c r="JF82" s="63"/>
    </row>
    <row r="83" spans="1:267" s="65" customFormat="1" x14ac:dyDescent="0.25">
      <c r="A83" s="66">
        <v>315</v>
      </c>
      <c r="B83" s="63" t="s">
        <v>2937</v>
      </c>
      <c r="C83" s="63"/>
      <c r="D83" s="63"/>
      <c r="E83" s="64"/>
      <c r="F83" s="63"/>
      <c r="G83" s="63">
        <v>901114787</v>
      </c>
      <c r="H83" s="63"/>
      <c r="I83" s="63"/>
      <c r="J83" s="63"/>
      <c r="K83" s="63"/>
      <c r="L83" s="63"/>
      <c r="M83" s="63"/>
      <c r="N83" s="66" t="s">
        <v>351</v>
      </c>
      <c r="O83" s="66">
        <v>15</v>
      </c>
      <c r="P83" s="63" t="s">
        <v>355</v>
      </c>
      <c r="Q83" s="63"/>
      <c r="R83" s="66" t="s">
        <v>356</v>
      </c>
      <c r="S83" s="63"/>
      <c r="T83" s="63"/>
      <c r="U83" s="63" t="s">
        <v>361</v>
      </c>
      <c r="V83" s="63"/>
      <c r="W83" s="63"/>
      <c r="X83" s="63"/>
      <c r="Y83" s="63" t="s">
        <v>362</v>
      </c>
      <c r="Z83" s="63" t="s">
        <v>1937</v>
      </c>
      <c r="AA83" s="66">
        <v>42976440</v>
      </c>
      <c r="AB83" s="66" t="s">
        <v>402</v>
      </c>
      <c r="AC83" s="63" t="s">
        <v>403</v>
      </c>
      <c r="AD83" s="63" t="s">
        <v>2233</v>
      </c>
      <c r="AE83" s="66">
        <v>2160686</v>
      </c>
      <c r="AF83" s="79">
        <v>0.19</v>
      </c>
      <c r="AG83" s="63"/>
      <c r="AH83" s="66"/>
      <c r="AI83" s="63"/>
      <c r="AJ83" s="66">
        <v>2160686</v>
      </c>
      <c r="AK83" s="63" t="s">
        <v>428</v>
      </c>
      <c r="AL83" s="63" t="s">
        <v>431</v>
      </c>
      <c r="AM83" s="63" t="s">
        <v>2427</v>
      </c>
      <c r="AN83" s="66">
        <v>10</v>
      </c>
      <c r="AO83" s="63"/>
      <c r="AP83" s="66">
        <v>216069</v>
      </c>
      <c r="AQ83" s="63"/>
      <c r="AR83" s="63">
        <f>AJ83*AN83%</f>
        <v>216068.6</v>
      </c>
      <c r="AS83" s="63">
        <v>1.74</v>
      </c>
      <c r="AT83" s="71">
        <f>AJ83*AS83%</f>
        <v>37595.936399999999</v>
      </c>
      <c r="AU83" s="63">
        <f>+AN83-AS83</f>
        <v>8.26</v>
      </c>
      <c r="AV83" s="71">
        <f>+AJ83*AU83%</f>
        <v>178472.66359999997</v>
      </c>
      <c r="AW83" s="63">
        <v>0</v>
      </c>
      <c r="AX83" s="66" t="s">
        <v>2451</v>
      </c>
      <c r="AY83" s="68">
        <v>1000000</v>
      </c>
      <c r="AZ83" s="68">
        <v>0</v>
      </c>
      <c r="BA83" s="66" t="s">
        <v>436</v>
      </c>
      <c r="BB83" s="66" t="s">
        <v>453</v>
      </c>
      <c r="BC83" s="66" t="s">
        <v>441</v>
      </c>
      <c r="BD83" s="63"/>
      <c r="BE83" s="66" t="s">
        <v>625</v>
      </c>
      <c r="BF83" s="63"/>
      <c r="BG83" s="63"/>
      <c r="BH83" s="63"/>
      <c r="BI83" s="66" t="s">
        <v>626</v>
      </c>
      <c r="BJ83" s="66"/>
      <c r="BK83" s="66">
        <v>3216086604</v>
      </c>
      <c r="BL83" s="66" t="s">
        <v>453</v>
      </c>
      <c r="BM83" s="63"/>
      <c r="BN83" s="66" t="s">
        <v>846</v>
      </c>
      <c r="BO83" s="66">
        <v>12</v>
      </c>
      <c r="BP83" s="75">
        <v>44136</v>
      </c>
      <c r="BQ83" s="75">
        <v>45597</v>
      </c>
      <c r="BR83" s="66">
        <v>1</v>
      </c>
      <c r="BS83" s="75">
        <v>45597</v>
      </c>
      <c r="BT83" s="73">
        <v>45474</v>
      </c>
      <c r="BU83" s="63"/>
      <c r="BV83" s="63" t="s">
        <v>362</v>
      </c>
      <c r="BW83" s="63" t="s">
        <v>1937</v>
      </c>
      <c r="BX83" s="66">
        <v>3383461</v>
      </c>
      <c r="BY83" s="66" t="s">
        <v>863</v>
      </c>
      <c r="BZ83" s="63"/>
      <c r="CA83" s="66" t="s">
        <v>1039</v>
      </c>
      <c r="CB83" s="66" t="s">
        <v>441</v>
      </c>
      <c r="CC83" s="66">
        <v>3146281919</v>
      </c>
      <c r="CD83" s="63"/>
      <c r="CE83" s="66" t="s">
        <v>2520</v>
      </c>
      <c r="CF83" s="63"/>
      <c r="CG83" s="63"/>
      <c r="CH83" s="66"/>
      <c r="CI83" s="66"/>
      <c r="CJ83" s="63"/>
      <c r="CK83" s="66"/>
      <c r="CL83" s="66"/>
      <c r="CM83" s="63"/>
      <c r="CN83" s="66"/>
      <c r="CO83" s="66"/>
      <c r="CP83" s="63"/>
      <c r="CQ83" s="63"/>
      <c r="CR83" s="63"/>
      <c r="CS83" s="63"/>
      <c r="CT83" s="63"/>
      <c r="CU83" s="63"/>
      <c r="CV83" s="63"/>
      <c r="CW83" s="63"/>
      <c r="CX83" s="63"/>
      <c r="CY83" s="63"/>
      <c r="CZ83" s="63"/>
      <c r="DA83" s="63"/>
      <c r="DB83" s="63"/>
      <c r="DC83" s="63"/>
      <c r="DD83" s="63"/>
      <c r="DE83" s="63"/>
      <c r="DF83" s="63"/>
      <c r="DG83" s="63"/>
      <c r="DH83" s="63"/>
      <c r="DI83" s="63"/>
      <c r="DJ83" s="66" t="s">
        <v>362</v>
      </c>
      <c r="DK83" s="66">
        <v>3513518</v>
      </c>
      <c r="DL83" s="63" t="s">
        <v>1937</v>
      </c>
      <c r="DM83" s="66" t="s">
        <v>1313</v>
      </c>
      <c r="DN83" s="74">
        <v>1</v>
      </c>
      <c r="DO83" s="66" t="s">
        <v>1314</v>
      </c>
      <c r="DP83" s="66"/>
      <c r="DQ83" s="66">
        <v>3146296331</v>
      </c>
      <c r="DR83" s="66">
        <v>3146296331</v>
      </c>
      <c r="DS83" s="66" t="s">
        <v>1315</v>
      </c>
      <c r="DT83" s="66" t="s">
        <v>1285</v>
      </c>
      <c r="DU83" s="66" t="s">
        <v>1043</v>
      </c>
      <c r="DV83" s="63"/>
      <c r="DW83" s="66" t="s">
        <v>1313</v>
      </c>
      <c r="DX83" s="63">
        <v>3513518</v>
      </c>
      <c r="DY83" s="63" t="s">
        <v>1841</v>
      </c>
      <c r="DZ83" s="66" t="s">
        <v>1680</v>
      </c>
      <c r="EA83" s="66" t="s">
        <v>1681</v>
      </c>
      <c r="EB83" s="66">
        <v>382057222</v>
      </c>
      <c r="EC83" s="66">
        <v>10</v>
      </c>
      <c r="ED83" s="66"/>
      <c r="EE83" s="66"/>
      <c r="EF83" s="66"/>
      <c r="EG83" s="66"/>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86"/>
      <c r="JA83" s="63"/>
      <c r="JB83" s="63"/>
      <c r="JC83" s="63"/>
      <c r="JD83" s="63"/>
      <c r="JE83" s="63"/>
      <c r="JF83" s="63"/>
    </row>
    <row r="84" spans="1:267" s="65" customFormat="1" x14ac:dyDescent="0.25">
      <c r="A84" s="66">
        <v>509</v>
      </c>
      <c r="B84" s="64" t="s">
        <v>2937</v>
      </c>
      <c r="C84" s="64">
        <v>101993</v>
      </c>
      <c r="D84" s="64">
        <v>208969</v>
      </c>
      <c r="E84" s="64" t="s">
        <v>2681</v>
      </c>
      <c r="F84" s="63"/>
      <c r="G84" s="63">
        <v>901114787</v>
      </c>
      <c r="H84" s="63"/>
      <c r="I84" s="63"/>
      <c r="J84" s="63"/>
      <c r="K84" s="63"/>
      <c r="L84" s="63"/>
      <c r="M84" s="63"/>
      <c r="N84" s="63"/>
      <c r="O84" s="63"/>
      <c r="P84" s="66" t="s">
        <v>354</v>
      </c>
      <c r="Q84" s="66">
        <v>20</v>
      </c>
      <c r="R84" s="63" t="s">
        <v>355</v>
      </c>
      <c r="S84" s="63"/>
      <c r="T84" s="66" t="s">
        <v>356</v>
      </c>
      <c r="U84" s="63"/>
      <c r="V84" s="63"/>
      <c r="W84" s="63" t="s">
        <v>361</v>
      </c>
      <c r="X84" s="63"/>
      <c r="Y84" s="63"/>
      <c r="Z84" s="63"/>
      <c r="AA84" s="63" t="s">
        <v>362</v>
      </c>
      <c r="AB84" s="63" t="s">
        <v>1937</v>
      </c>
      <c r="AC84" s="66">
        <v>32906268</v>
      </c>
      <c r="AD84" s="66" t="s">
        <v>1987</v>
      </c>
      <c r="AE84" s="63" t="s">
        <v>1988</v>
      </c>
      <c r="AF84" s="63" t="s">
        <v>2267</v>
      </c>
      <c r="AG84" s="66">
        <v>1732421</v>
      </c>
      <c r="AH84" s="66"/>
      <c r="AI84" s="63"/>
      <c r="AJ84" s="66"/>
      <c r="AK84" s="63"/>
      <c r="AL84" s="66">
        <v>1732421</v>
      </c>
      <c r="AM84" s="63" t="s">
        <v>428</v>
      </c>
      <c r="AN84" s="63" t="s">
        <v>429</v>
      </c>
      <c r="AO84" s="63" t="s">
        <v>2427</v>
      </c>
      <c r="AP84" s="66">
        <v>8</v>
      </c>
      <c r="AQ84" s="63"/>
      <c r="AR84" s="66">
        <v>138594</v>
      </c>
      <c r="AS84" s="63"/>
      <c r="AT84" s="63">
        <f t="shared" ref="AT84:AT91" si="19">AL84*AP84%</f>
        <v>138593.68</v>
      </c>
      <c r="AU84" s="63">
        <v>1.74</v>
      </c>
      <c r="AV84" s="71">
        <f t="shared" ref="AV84:AV91" si="20">AL84*AU84%</f>
        <v>30144.125399999997</v>
      </c>
      <c r="AW84" s="63">
        <f t="shared" ref="AW84:AW91" si="21">+AP84-AU84</f>
        <v>6.26</v>
      </c>
      <c r="AX84" s="71">
        <f t="shared" ref="AX84:AX91" si="22">+AL84*AW84%</f>
        <v>108449.5546</v>
      </c>
      <c r="AY84" s="63">
        <v>0</v>
      </c>
      <c r="AZ84" s="66" t="s">
        <v>2451</v>
      </c>
      <c r="BA84" s="68">
        <v>1000000</v>
      </c>
      <c r="BB84" s="68">
        <v>0</v>
      </c>
      <c r="BC84" s="66" t="s">
        <v>436</v>
      </c>
      <c r="BD84" s="66" t="s">
        <v>471</v>
      </c>
      <c r="BE84" s="66" t="s">
        <v>441</v>
      </c>
      <c r="BF84" s="63"/>
      <c r="BG84" s="66" t="s">
        <v>640</v>
      </c>
      <c r="BH84" s="63"/>
      <c r="BI84" s="63"/>
      <c r="BJ84" s="63"/>
      <c r="BK84" s="66" t="s">
        <v>653</v>
      </c>
      <c r="BL84" s="66"/>
      <c r="BM84" s="66">
        <v>3023738176</v>
      </c>
      <c r="BN84" s="66" t="s">
        <v>471</v>
      </c>
      <c r="BO84" s="63"/>
      <c r="BP84" s="66" t="s">
        <v>846</v>
      </c>
      <c r="BQ84" s="66">
        <v>12</v>
      </c>
      <c r="BR84" s="75">
        <v>44518</v>
      </c>
      <c r="BS84" s="75">
        <v>45614</v>
      </c>
      <c r="BT84" s="66">
        <v>1</v>
      </c>
      <c r="BU84" s="75">
        <v>45614</v>
      </c>
      <c r="BV84" s="73">
        <v>45474</v>
      </c>
      <c r="BW84" s="63"/>
      <c r="BX84" s="63" t="s">
        <v>362</v>
      </c>
      <c r="BY84" s="63" t="s">
        <v>1937</v>
      </c>
      <c r="BZ84" s="66">
        <v>9299451</v>
      </c>
      <c r="CA84" s="66" t="s">
        <v>882</v>
      </c>
      <c r="CB84" s="63"/>
      <c r="CC84" s="66" t="s">
        <v>1057</v>
      </c>
      <c r="CD84" s="66" t="s">
        <v>441</v>
      </c>
      <c r="CE84" s="66">
        <v>3015522882</v>
      </c>
      <c r="CF84" s="63"/>
      <c r="CG84" s="66" t="s">
        <v>2589</v>
      </c>
      <c r="CH84" s="63"/>
      <c r="CI84" s="63"/>
      <c r="CJ84" s="66"/>
      <c r="CK84" s="66"/>
      <c r="CL84" s="63"/>
      <c r="CM84" s="66"/>
      <c r="CN84" s="66"/>
      <c r="CO84" s="63"/>
      <c r="CP84" s="66"/>
      <c r="CQ84" s="66"/>
      <c r="CR84" s="63"/>
      <c r="CS84" s="63"/>
      <c r="CT84" s="63"/>
      <c r="CU84" s="63"/>
      <c r="CV84" s="63"/>
      <c r="CW84" s="63"/>
      <c r="CX84" s="63"/>
      <c r="CY84" s="63"/>
      <c r="CZ84" s="63"/>
      <c r="DA84" s="63"/>
      <c r="DB84" s="63"/>
      <c r="DC84" s="63"/>
      <c r="DD84" s="63"/>
      <c r="DE84" s="63"/>
      <c r="DF84" s="63"/>
      <c r="DG84" s="63"/>
      <c r="DH84" s="63"/>
      <c r="DI84" s="63"/>
      <c r="DJ84" s="63"/>
      <c r="DK84" s="63"/>
      <c r="DL84" s="66" t="s">
        <v>362</v>
      </c>
      <c r="DM84" s="66">
        <v>43751600</v>
      </c>
      <c r="DN84" s="63" t="s">
        <v>1937</v>
      </c>
      <c r="DO84" s="66" t="s">
        <v>1346</v>
      </c>
      <c r="DP84" s="74">
        <v>1</v>
      </c>
      <c r="DQ84" s="66" t="s">
        <v>1347</v>
      </c>
      <c r="DR84" s="66"/>
      <c r="DS84" s="66">
        <v>3136315977</v>
      </c>
      <c r="DT84" s="66">
        <v>3136315977</v>
      </c>
      <c r="DU84" s="66" t="s">
        <v>1343</v>
      </c>
      <c r="DV84" s="66" t="s">
        <v>1281</v>
      </c>
      <c r="DW84" s="66" t="s">
        <v>441</v>
      </c>
      <c r="DX84" s="63"/>
      <c r="DY84" s="66" t="s">
        <v>1696</v>
      </c>
      <c r="DZ84" s="63">
        <v>43751600</v>
      </c>
      <c r="EA84" s="63" t="s">
        <v>1841</v>
      </c>
      <c r="EB84" s="66" t="s">
        <v>1666</v>
      </c>
      <c r="EC84" s="66" t="s">
        <v>1667</v>
      </c>
      <c r="ED84" s="66">
        <v>55125716473</v>
      </c>
      <c r="EE84" s="66">
        <v>10</v>
      </c>
      <c r="EF84" s="66"/>
      <c r="EG84" s="66"/>
      <c r="EH84" s="66"/>
      <c r="EI84" s="66"/>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86"/>
      <c r="JA84" s="63"/>
      <c r="JB84" s="63"/>
      <c r="JC84" s="63"/>
      <c r="JD84" s="63"/>
      <c r="JE84" s="63"/>
      <c r="JF84" s="63"/>
    </row>
    <row r="85" spans="1:267" s="65" customFormat="1" x14ac:dyDescent="0.25">
      <c r="A85" s="66">
        <v>556</v>
      </c>
      <c r="B85" s="64" t="s">
        <v>2937</v>
      </c>
      <c r="C85" s="64">
        <v>101998</v>
      </c>
      <c r="D85" s="64">
        <v>208974</v>
      </c>
      <c r="E85" s="64" t="s">
        <v>2681</v>
      </c>
      <c r="F85" s="63"/>
      <c r="G85" s="63">
        <v>901114787</v>
      </c>
      <c r="H85" s="63"/>
      <c r="I85" s="63"/>
      <c r="J85" s="63"/>
      <c r="K85" s="63"/>
      <c r="L85" s="63"/>
      <c r="M85" s="63"/>
      <c r="N85" s="63"/>
      <c r="O85" s="63"/>
      <c r="P85" s="66" t="s">
        <v>352</v>
      </c>
      <c r="Q85" s="66">
        <v>20</v>
      </c>
      <c r="R85" s="63" t="s">
        <v>355</v>
      </c>
      <c r="S85" s="63"/>
      <c r="T85" s="66" t="s">
        <v>356</v>
      </c>
      <c r="U85" s="63"/>
      <c r="V85" s="63"/>
      <c r="W85" s="63" t="s">
        <v>361</v>
      </c>
      <c r="X85" s="63"/>
      <c r="Y85" s="63"/>
      <c r="Z85" s="63"/>
      <c r="AA85" s="63" t="s">
        <v>362</v>
      </c>
      <c r="AB85" s="63" t="s">
        <v>1937</v>
      </c>
      <c r="AC85" s="66">
        <v>43834964</v>
      </c>
      <c r="AD85" s="66" t="s">
        <v>370</v>
      </c>
      <c r="AE85" s="63" t="s">
        <v>2075</v>
      </c>
      <c r="AF85" s="63" t="s">
        <v>2324</v>
      </c>
      <c r="AG85" s="66">
        <v>1236175</v>
      </c>
      <c r="AH85" s="66"/>
      <c r="AI85" s="63"/>
      <c r="AJ85" s="66"/>
      <c r="AK85" s="63"/>
      <c r="AL85" s="66">
        <v>1236175</v>
      </c>
      <c r="AM85" s="63" t="s">
        <v>428</v>
      </c>
      <c r="AN85" s="63" t="s">
        <v>429</v>
      </c>
      <c r="AO85" s="63" t="s">
        <v>2427</v>
      </c>
      <c r="AP85" s="66">
        <v>10</v>
      </c>
      <c r="AQ85" s="63"/>
      <c r="AR85" s="66">
        <v>123618</v>
      </c>
      <c r="AS85" s="63"/>
      <c r="AT85" s="63">
        <f t="shared" si="19"/>
        <v>123617.5</v>
      </c>
      <c r="AU85" s="63">
        <v>1.74</v>
      </c>
      <c r="AV85" s="71">
        <f t="shared" si="20"/>
        <v>21509.445</v>
      </c>
      <c r="AW85" s="63">
        <f t="shared" si="21"/>
        <v>8.26</v>
      </c>
      <c r="AX85" s="71">
        <f t="shared" si="22"/>
        <v>102108.05499999999</v>
      </c>
      <c r="AY85" s="63">
        <v>0</v>
      </c>
      <c r="AZ85" s="66" t="s">
        <v>2451</v>
      </c>
      <c r="BA85" s="68">
        <v>1000000</v>
      </c>
      <c r="BB85" s="68">
        <v>0</v>
      </c>
      <c r="BC85" s="66" t="s">
        <v>436</v>
      </c>
      <c r="BD85" s="66" t="s">
        <v>474</v>
      </c>
      <c r="BE85" s="66" t="s">
        <v>475</v>
      </c>
      <c r="BF85" s="63"/>
      <c r="BG85" s="66" t="s">
        <v>475</v>
      </c>
      <c r="BH85" s="63"/>
      <c r="BI85" s="63"/>
      <c r="BJ85" s="63"/>
      <c r="BK85" s="66" t="s">
        <v>656</v>
      </c>
      <c r="BL85" s="66"/>
      <c r="BM85" s="66">
        <v>3044625717</v>
      </c>
      <c r="BN85" s="66" t="s">
        <v>474</v>
      </c>
      <c r="BO85" s="63"/>
      <c r="BP85" s="66" t="s">
        <v>846</v>
      </c>
      <c r="BQ85" s="66">
        <v>12</v>
      </c>
      <c r="BR85" s="75">
        <v>44593</v>
      </c>
      <c r="BS85" s="75">
        <v>45689</v>
      </c>
      <c r="BT85" s="66">
        <v>10</v>
      </c>
      <c r="BU85" s="75">
        <v>45689</v>
      </c>
      <c r="BV85" s="73">
        <v>45474</v>
      </c>
      <c r="BW85" s="63"/>
      <c r="BX85" s="63" t="s">
        <v>362</v>
      </c>
      <c r="BY85" s="63" t="s">
        <v>1937</v>
      </c>
      <c r="BZ85" s="66">
        <v>71395378</v>
      </c>
      <c r="CA85" s="66" t="s">
        <v>885</v>
      </c>
      <c r="CB85" s="63"/>
      <c r="CC85" s="66" t="s">
        <v>1060</v>
      </c>
      <c r="CD85" s="66" t="s">
        <v>475</v>
      </c>
      <c r="CE85" s="66">
        <v>3044625717</v>
      </c>
      <c r="CF85" s="63"/>
      <c r="CG85" s="66" t="s">
        <v>2590</v>
      </c>
      <c r="CH85" s="63"/>
      <c r="CI85" s="63"/>
      <c r="CJ85" s="66"/>
      <c r="CK85" s="66"/>
      <c r="CL85" s="63"/>
      <c r="CM85" s="66"/>
      <c r="CN85" s="66"/>
      <c r="CO85" s="63"/>
      <c r="CP85" s="66"/>
      <c r="CQ85" s="66"/>
      <c r="CR85" s="63"/>
      <c r="CS85" s="63"/>
      <c r="CT85" s="63"/>
      <c r="CU85" s="63"/>
      <c r="CV85" s="63"/>
      <c r="CW85" s="63"/>
      <c r="CX85" s="63"/>
      <c r="CY85" s="63"/>
      <c r="CZ85" s="63"/>
      <c r="DA85" s="63"/>
      <c r="DB85" s="63"/>
      <c r="DC85" s="63"/>
      <c r="DD85" s="63"/>
      <c r="DE85" s="63"/>
      <c r="DF85" s="63"/>
      <c r="DG85" s="63"/>
      <c r="DH85" s="63"/>
      <c r="DI85" s="63"/>
      <c r="DJ85" s="63"/>
      <c r="DK85" s="63"/>
      <c r="DL85" s="66" t="s">
        <v>362</v>
      </c>
      <c r="DM85" s="66">
        <v>1037582695</v>
      </c>
      <c r="DN85" s="63" t="s">
        <v>1937</v>
      </c>
      <c r="DO85" s="66" t="s">
        <v>1352</v>
      </c>
      <c r="DP85" s="74">
        <v>1</v>
      </c>
      <c r="DQ85" s="66" t="s">
        <v>1353</v>
      </c>
      <c r="DR85" s="66"/>
      <c r="DS85" s="66">
        <v>3173800842</v>
      </c>
      <c r="DT85" s="66">
        <v>3173800842</v>
      </c>
      <c r="DU85" s="66" t="s">
        <v>1354</v>
      </c>
      <c r="DV85" s="66" t="s">
        <v>1281</v>
      </c>
      <c r="DW85" s="66" t="s">
        <v>481</v>
      </c>
      <c r="DX85" s="63"/>
      <c r="DY85" s="66" t="s">
        <v>1699</v>
      </c>
      <c r="DZ85" s="63">
        <v>1037582695</v>
      </c>
      <c r="EA85" s="63" t="s">
        <v>1841</v>
      </c>
      <c r="EB85" s="66" t="s">
        <v>1666</v>
      </c>
      <c r="EC85" s="66" t="s">
        <v>1667</v>
      </c>
      <c r="ED85" s="66">
        <v>27479249330</v>
      </c>
      <c r="EE85" s="66">
        <v>10</v>
      </c>
      <c r="EF85" s="66"/>
      <c r="EG85" s="66"/>
      <c r="EH85" s="66"/>
      <c r="EI85" s="66"/>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86"/>
      <c r="JA85" s="63"/>
      <c r="JB85" s="63"/>
      <c r="JC85" s="63"/>
      <c r="JD85" s="63"/>
      <c r="JE85" s="63"/>
      <c r="JF85" s="63"/>
    </row>
    <row r="86" spans="1:267" s="65" customFormat="1" x14ac:dyDescent="0.25">
      <c r="A86" s="66">
        <v>558</v>
      </c>
      <c r="B86" s="64" t="s">
        <v>2937</v>
      </c>
      <c r="C86" s="64">
        <v>101999</v>
      </c>
      <c r="D86" s="64">
        <v>208975</v>
      </c>
      <c r="E86" s="64" t="s">
        <v>2681</v>
      </c>
      <c r="F86" s="63"/>
      <c r="G86" s="63">
        <v>901114787</v>
      </c>
      <c r="H86" s="63"/>
      <c r="I86" s="63"/>
      <c r="J86" s="63"/>
      <c r="K86" s="63"/>
      <c r="L86" s="63"/>
      <c r="M86" s="63"/>
      <c r="N86" s="63"/>
      <c r="O86" s="63"/>
      <c r="P86" s="66" t="s">
        <v>351</v>
      </c>
      <c r="Q86" s="66">
        <v>15</v>
      </c>
      <c r="R86" s="63" t="s">
        <v>355</v>
      </c>
      <c r="S86" s="63"/>
      <c r="T86" s="66" t="s">
        <v>356</v>
      </c>
      <c r="U86" s="63"/>
      <c r="V86" s="63"/>
      <c r="W86" s="63" t="s">
        <v>361</v>
      </c>
      <c r="X86" s="63"/>
      <c r="Y86" s="63"/>
      <c r="Z86" s="63"/>
      <c r="AA86" s="63" t="s">
        <v>362</v>
      </c>
      <c r="AB86" s="63" t="s">
        <v>1937</v>
      </c>
      <c r="AC86" s="66">
        <v>42895727</v>
      </c>
      <c r="AD86" s="66" t="s">
        <v>1942</v>
      </c>
      <c r="AE86" s="63" t="s">
        <v>1943</v>
      </c>
      <c r="AF86" s="63" t="s">
        <v>2237</v>
      </c>
      <c r="AG86" s="66">
        <v>2500000</v>
      </c>
      <c r="AH86" s="66"/>
      <c r="AI86" s="63"/>
      <c r="AJ86" s="66"/>
      <c r="AK86" s="63"/>
      <c r="AL86" s="66">
        <v>2500000</v>
      </c>
      <c r="AM86" s="63" t="s">
        <v>428</v>
      </c>
      <c r="AN86" s="63" t="s">
        <v>429</v>
      </c>
      <c r="AO86" s="63" t="s">
        <v>2427</v>
      </c>
      <c r="AP86" s="66">
        <v>10</v>
      </c>
      <c r="AQ86" s="63"/>
      <c r="AR86" s="66">
        <v>250000</v>
      </c>
      <c r="AS86" s="63"/>
      <c r="AT86" s="63">
        <f t="shared" si="19"/>
        <v>250000</v>
      </c>
      <c r="AU86" s="63">
        <v>1.74</v>
      </c>
      <c r="AV86" s="71">
        <f t="shared" si="20"/>
        <v>43500</v>
      </c>
      <c r="AW86" s="63">
        <f t="shared" si="21"/>
        <v>8.26</v>
      </c>
      <c r="AX86" s="71">
        <f t="shared" si="22"/>
        <v>206499.99999999997</v>
      </c>
      <c r="AY86" s="63">
        <v>0</v>
      </c>
      <c r="AZ86" s="66" t="s">
        <v>2451</v>
      </c>
      <c r="BA86" s="68">
        <v>1000000</v>
      </c>
      <c r="BB86" s="68">
        <v>0</v>
      </c>
      <c r="BC86" s="66" t="s">
        <v>436</v>
      </c>
      <c r="BD86" s="66" t="s">
        <v>476</v>
      </c>
      <c r="BE86" s="66" t="s">
        <v>441</v>
      </c>
      <c r="BF86" s="63"/>
      <c r="BG86" s="66" t="s">
        <v>657</v>
      </c>
      <c r="BH86" s="63"/>
      <c r="BI86" s="63"/>
      <c r="BJ86" s="63"/>
      <c r="BK86" s="66" t="s">
        <v>658</v>
      </c>
      <c r="BL86" s="66"/>
      <c r="BM86" s="66">
        <v>3012201196</v>
      </c>
      <c r="BN86" s="66" t="s">
        <v>476</v>
      </c>
      <c r="BO86" s="63"/>
      <c r="BP86" s="66" t="s">
        <v>846</v>
      </c>
      <c r="BQ86" s="66">
        <v>12</v>
      </c>
      <c r="BR86" s="75">
        <v>44595</v>
      </c>
      <c r="BS86" s="75">
        <v>45691</v>
      </c>
      <c r="BT86" s="66">
        <v>8</v>
      </c>
      <c r="BU86" s="75">
        <v>45691</v>
      </c>
      <c r="BV86" s="73">
        <v>45474</v>
      </c>
      <c r="BW86" s="63"/>
      <c r="BX86" s="63" t="s">
        <v>362</v>
      </c>
      <c r="BY86" s="63" t="s">
        <v>1937</v>
      </c>
      <c r="BZ86" s="66">
        <v>1037597931</v>
      </c>
      <c r="CA86" s="66" t="s">
        <v>886</v>
      </c>
      <c r="CB86" s="63"/>
      <c r="CC86" s="66" t="s">
        <v>1061</v>
      </c>
      <c r="CD86" s="66" t="s">
        <v>441</v>
      </c>
      <c r="CE86" s="66">
        <v>3012201196</v>
      </c>
      <c r="CF86" s="63"/>
      <c r="CG86" s="66" t="s">
        <v>2591</v>
      </c>
      <c r="CH86" s="63"/>
      <c r="CI86" s="63"/>
      <c r="CJ86" s="66"/>
      <c r="CK86" s="66"/>
      <c r="CL86" s="63"/>
      <c r="CM86" s="66"/>
      <c r="CN86" s="66"/>
      <c r="CO86" s="63"/>
      <c r="CP86" s="66"/>
      <c r="CQ86" s="66"/>
      <c r="CR86" s="63"/>
      <c r="CS86" s="63"/>
      <c r="CT86" s="63"/>
      <c r="CU86" s="63"/>
      <c r="CV86" s="63"/>
      <c r="CW86" s="63"/>
      <c r="CX86" s="63"/>
      <c r="CY86" s="63"/>
      <c r="CZ86" s="63"/>
      <c r="DA86" s="63"/>
      <c r="DB86" s="63"/>
      <c r="DC86" s="63"/>
      <c r="DD86" s="63"/>
      <c r="DE86" s="63"/>
      <c r="DF86" s="63"/>
      <c r="DG86" s="63"/>
      <c r="DH86" s="63"/>
      <c r="DI86" s="63"/>
      <c r="DJ86" s="63"/>
      <c r="DK86" s="63"/>
      <c r="DL86" s="66" t="s">
        <v>362</v>
      </c>
      <c r="DM86" s="66">
        <v>43983961</v>
      </c>
      <c r="DN86" s="63" t="s">
        <v>1937</v>
      </c>
      <c r="DO86" s="66" t="s">
        <v>1355</v>
      </c>
      <c r="DP86" s="74">
        <v>1</v>
      </c>
      <c r="DQ86" s="66" t="s">
        <v>1356</v>
      </c>
      <c r="DR86" s="66" t="s">
        <v>1288</v>
      </c>
      <c r="DS86" s="66">
        <v>3146614142</v>
      </c>
      <c r="DT86" s="66"/>
      <c r="DU86" s="66" t="s">
        <v>1357</v>
      </c>
      <c r="DV86" s="66" t="s">
        <v>1281</v>
      </c>
      <c r="DW86" s="66" t="s">
        <v>481</v>
      </c>
      <c r="DX86" s="63"/>
      <c r="DY86" s="66" t="s">
        <v>1700</v>
      </c>
      <c r="DZ86" s="63">
        <v>43983961</v>
      </c>
      <c r="EA86" s="63" t="s">
        <v>1841</v>
      </c>
      <c r="EB86" s="66" t="s">
        <v>1666</v>
      </c>
      <c r="EC86" s="66" t="s">
        <v>1667</v>
      </c>
      <c r="ED86" s="66">
        <v>29826237161</v>
      </c>
      <c r="EE86" s="66">
        <v>10</v>
      </c>
      <c r="EF86" s="66"/>
      <c r="EG86" s="66"/>
      <c r="EH86" s="66"/>
      <c r="EI86" s="66"/>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86"/>
      <c r="JA86" s="63"/>
      <c r="JB86" s="63"/>
      <c r="JC86" s="63"/>
      <c r="JD86" s="63"/>
      <c r="JE86" s="63"/>
      <c r="JF86" s="63"/>
    </row>
    <row r="87" spans="1:267" s="65" customFormat="1" x14ac:dyDescent="0.25">
      <c r="A87" s="63">
        <v>670</v>
      </c>
      <c r="B87" s="64" t="s">
        <v>2937</v>
      </c>
      <c r="C87" s="64">
        <v>102011</v>
      </c>
      <c r="D87" s="64">
        <v>208987</v>
      </c>
      <c r="E87" s="64" t="s">
        <v>2681</v>
      </c>
      <c r="F87" s="63"/>
      <c r="G87" s="63">
        <v>901114787</v>
      </c>
      <c r="H87" s="63"/>
      <c r="I87" s="63"/>
      <c r="J87" s="63"/>
      <c r="K87" s="63"/>
      <c r="L87" s="63"/>
      <c r="M87" s="63"/>
      <c r="N87" s="63"/>
      <c r="O87" s="63"/>
      <c r="P87" s="63" t="s">
        <v>352</v>
      </c>
      <c r="Q87" s="66">
        <v>20</v>
      </c>
      <c r="R87" s="63" t="s">
        <v>355</v>
      </c>
      <c r="S87" s="63"/>
      <c r="T87" s="63" t="s">
        <v>356</v>
      </c>
      <c r="U87" s="63"/>
      <c r="V87" s="63"/>
      <c r="W87" s="63" t="s">
        <v>361</v>
      </c>
      <c r="X87" s="63"/>
      <c r="Y87" s="63"/>
      <c r="Z87" s="63"/>
      <c r="AA87" s="63" t="s">
        <v>362</v>
      </c>
      <c r="AB87" s="63" t="s">
        <v>1937</v>
      </c>
      <c r="AC87" s="63">
        <v>78113838</v>
      </c>
      <c r="AD87" s="63" t="s">
        <v>2178</v>
      </c>
      <c r="AE87" s="63" t="s">
        <v>2179</v>
      </c>
      <c r="AF87" s="63" t="s">
        <v>2380</v>
      </c>
      <c r="AG87" s="63">
        <v>2828000</v>
      </c>
      <c r="AH87" s="63"/>
      <c r="AI87" s="63"/>
      <c r="AJ87" s="63"/>
      <c r="AK87" s="63"/>
      <c r="AL87" s="63">
        <v>2828000</v>
      </c>
      <c r="AM87" s="63" t="s">
        <v>428</v>
      </c>
      <c r="AN87" s="63" t="s">
        <v>429</v>
      </c>
      <c r="AO87" s="63" t="s">
        <v>2427</v>
      </c>
      <c r="AP87" s="63">
        <v>10</v>
      </c>
      <c r="AQ87" s="63"/>
      <c r="AR87" s="63">
        <v>282800</v>
      </c>
      <c r="AS87" s="63"/>
      <c r="AT87" s="63">
        <f t="shared" si="19"/>
        <v>282800</v>
      </c>
      <c r="AU87" s="63">
        <v>1.74</v>
      </c>
      <c r="AV87" s="71">
        <f t="shared" si="20"/>
        <v>49207.199999999997</v>
      </c>
      <c r="AW87" s="63">
        <f t="shared" si="21"/>
        <v>8.26</v>
      </c>
      <c r="AX87" s="71">
        <f t="shared" si="22"/>
        <v>233592.8</v>
      </c>
      <c r="AY87" s="63">
        <v>0</v>
      </c>
      <c r="AZ87" s="66" t="s">
        <v>2451</v>
      </c>
      <c r="BA87" s="68">
        <v>1000000</v>
      </c>
      <c r="BB87" s="68">
        <v>0</v>
      </c>
      <c r="BC87" s="63" t="s">
        <v>436</v>
      </c>
      <c r="BD87" s="63" t="s">
        <v>583</v>
      </c>
      <c r="BE87" s="63" t="s">
        <v>441</v>
      </c>
      <c r="BF87" s="63"/>
      <c r="BG87" s="63" t="s">
        <v>634</v>
      </c>
      <c r="BH87" s="63"/>
      <c r="BI87" s="63"/>
      <c r="BJ87" s="63"/>
      <c r="BK87" s="63" t="s">
        <v>824</v>
      </c>
      <c r="BL87" s="63"/>
      <c r="BM87" s="63">
        <v>3004106050</v>
      </c>
      <c r="BN87" s="63" t="s">
        <v>583</v>
      </c>
      <c r="BO87" s="63"/>
      <c r="BP87" s="63" t="s">
        <v>846</v>
      </c>
      <c r="BQ87" s="63">
        <v>12</v>
      </c>
      <c r="BR87" s="73">
        <v>44758</v>
      </c>
      <c r="BS87" s="73">
        <v>45854</v>
      </c>
      <c r="BT87" s="63">
        <v>21</v>
      </c>
      <c r="BU87" s="73">
        <v>45854</v>
      </c>
      <c r="BV87" s="73">
        <v>45474</v>
      </c>
      <c r="BW87" s="63"/>
      <c r="BX87" s="63" t="s">
        <v>362</v>
      </c>
      <c r="BY87" s="63" t="s">
        <v>1937</v>
      </c>
      <c r="BZ87" s="63">
        <v>1027960471</v>
      </c>
      <c r="CA87" s="63" t="s">
        <v>1007</v>
      </c>
      <c r="CB87" s="63"/>
      <c r="CC87" s="63" t="s">
        <v>583</v>
      </c>
      <c r="CD87" s="63" t="s">
        <v>441</v>
      </c>
      <c r="CE87" s="63">
        <v>3104565306</v>
      </c>
      <c r="CF87" s="63"/>
      <c r="CG87" s="63" t="s">
        <v>2595</v>
      </c>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6" t="s">
        <v>362</v>
      </c>
      <c r="DM87" s="63">
        <v>8349965</v>
      </c>
      <c r="DN87" s="63" t="s">
        <v>1937</v>
      </c>
      <c r="DO87" s="63" t="s">
        <v>1621</v>
      </c>
      <c r="DP87" s="74">
        <v>1</v>
      </c>
      <c r="DQ87" s="63" t="s">
        <v>1360</v>
      </c>
      <c r="DR87" s="63">
        <v>3218254270</v>
      </c>
      <c r="DS87" s="63">
        <v>3218254270</v>
      </c>
      <c r="DT87" s="63">
        <v>3218254270</v>
      </c>
      <c r="DU87" s="63" t="s">
        <v>1622</v>
      </c>
      <c r="DV87" s="63" t="s">
        <v>1281</v>
      </c>
      <c r="DW87" s="63" t="s">
        <v>441</v>
      </c>
      <c r="DX87" s="63"/>
      <c r="DY87" s="63" t="s">
        <v>1815</v>
      </c>
      <c r="DZ87" s="63">
        <v>8349965</v>
      </c>
      <c r="EA87" s="63" t="s">
        <v>1841</v>
      </c>
      <c r="EB87" s="63" t="s">
        <v>1666</v>
      </c>
      <c r="EC87" s="63" t="s">
        <v>1667</v>
      </c>
      <c r="ED87" s="63">
        <v>10030582392</v>
      </c>
      <c r="EE87" s="63">
        <v>21</v>
      </c>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86"/>
      <c r="JA87" s="63"/>
      <c r="JB87" s="63"/>
      <c r="JC87" s="63"/>
      <c r="JD87" s="63"/>
      <c r="JE87" s="63"/>
      <c r="JF87" s="63"/>
    </row>
    <row r="88" spans="1:267" s="65" customFormat="1" x14ac:dyDescent="0.25">
      <c r="A88" s="63">
        <v>771</v>
      </c>
      <c r="B88" s="64" t="s">
        <v>2937</v>
      </c>
      <c r="C88" s="64">
        <v>102033</v>
      </c>
      <c r="D88" s="64">
        <v>209009</v>
      </c>
      <c r="E88" s="64" t="s">
        <v>2681</v>
      </c>
      <c r="F88" s="63"/>
      <c r="G88" s="63">
        <v>901114787</v>
      </c>
      <c r="H88" s="63"/>
      <c r="I88" s="63"/>
      <c r="J88" s="63"/>
      <c r="K88" s="63"/>
      <c r="L88" s="63"/>
      <c r="M88" s="63"/>
      <c r="N88" s="63"/>
      <c r="O88" s="63"/>
      <c r="P88" s="63" t="s">
        <v>352</v>
      </c>
      <c r="Q88" s="66">
        <v>20</v>
      </c>
      <c r="R88" s="63" t="s">
        <v>355</v>
      </c>
      <c r="S88" s="63"/>
      <c r="T88" s="63" t="s">
        <v>356</v>
      </c>
      <c r="U88" s="63"/>
      <c r="V88" s="63"/>
      <c r="W88" s="63" t="s">
        <v>361</v>
      </c>
      <c r="X88" s="63"/>
      <c r="Y88" s="63"/>
      <c r="Z88" s="63"/>
      <c r="AA88" s="63" t="s">
        <v>362</v>
      </c>
      <c r="AB88" s="63" t="s">
        <v>1937</v>
      </c>
      <c r="AC88" s="63">
        <v>41524795</v>
      </c>
      <c r="AD88" s="63" t="s">
        <v>2193</v>
      </c>
      <c r="AE88" s="63" t="s">
        <v>2194</v>
      </c>
      <c r="AF88" s="63" t="s">
        <v>2388</v>
      </c>
      <c r="AG88" s="63">
        <v>2300000</v>
      </c>
      <c r="AH88" s="63"/>
      <c r="AI88" s="63"/>
      <c r="AJ88" s="63"/>
      <c r="AK88" s="63"/>
      <c r="AL88" s="63">
        <v>2300000</v>
      </c>
      <c r="AM88" s="63" t="s">
        <v>428</v>
      </c>
      <c r="AN88" s="63" t="s">
        <v>429</v>
      </c>
      <c r="AO88" s="63" t="s">
        <v>2427</v>
      </c>
      <c r="AP88" s="63">
        <v>8</v>
      </c>
      <c r="AQ88" s="63"/>
      <c r="AR88" s="63">
        <v>184000</v>
      </c>
      <c r="AS88" s="63"/>
      <c r="AT88" s="63">
        <f t="shared" si="19"/>
        <v>184000</v>
      </c>
      <c r="AU88" s="63">
        <v>1.74</v>
      </c>
      <c r="AV88" s="71">
        <f t="shared" si="20"/>
        <v>40020</v>
      </c>
      <c r="AW88" s="63">
        <f t="shared" si="21"/>
        <v>6.26</v>
      </c>
      <c r="AX88" s="71">
        <f t="shared" si="22"/>
        <v>143980</v>
      </c>
      <c r="AY88" s="63">
        <v>0</v>
      </c>
      <c r="AZ88" s="66" t="s">
        <v>2451</v>
      </c>
      <c r="BA88" s="68">
        <v>1000000</v>
      </c>
      <c r="BB88" s="68">
        <v>0</v>
      </c>
      <c r="BC88" s="63" t="s">
        <v>436</v>
      </c>
      <c r="BD88" s="63" t="s">
        <v>591</v>
      </c>
      <c r="BE88" s="63" t="s">
        <v>441</v>
      </c>
      <c r="BF88" s="63"/>
      <c r="BG88" s="63" t="s">
        <v>609</v>
      </c>
      <c r="BH88" s="63"/>
      <c r="BI88" s="63"/>
      <c r="BJ88" s="63"/>
      <c r="BK88" s="63" t="s">
        <v>832</v>
      </c>
      <c r="BL88" s="63"/>
      <c r="BM88" s="63">
        <v>3158898566</v>
      </c>
      <c r="BN88" s="63" t="s">
        <v>591</v>
      </c>
      <c r="BO88" s="63"/>
      <c r="BP88" s="63" t="s">
        <v>846</v>
      </c>
      <c r="BQ88" s="63">
        <v>12</v>
      </c>
      <c r="BR88" s="73">
        <v>44949</v>
      </c>
      <c r="BS88" s="73">
        <v>45680</v>
      </c>
      <c r="BT88" s="63">
        <v>24</v>
      </c>
      <c r="BU88" s="73">
        <v>45680</v>
      </c>
      <c r="BV88" s="73">
        <v>45474</v>
      </c>
      <c r="BW88" s="63"/>
      <c r="BX88" s="63" t="s">
        <v>362</v>
      </c>
      <c r="BY88" s="63" t="s">
        <v>1937</v>
      </c>
      <c r="BZ88" s="63">
        <v>79945878</v>
      </c>
      <c r="CA88" s="63" t="s">
        <v>1013</v>
      </c>
      <c r="CB88" s="63"/>
      <c r="CC88" s="63" t="s">
        <v>1175</v>
      </c>
      <c r="CD88" s="63" t="s">
        <v>441</v>
      </c>
      <c r="CE88" s="63">
        <v>14389317838</v>
      </c>
      <c r="CF88" s="63"/>
      <c r="CG88" s="63" t="s">
        <v>2598</v>
      </c>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6" t="s">
        <v>362</v>
      </c>
      <c r="DM88" s="63">
        <v>43432204</v>
      </c>
      <c r="DN88" s="63" t="s">
        <v>1937</v>
      </c>
      <c r="DO88" s="63" t="s">
        <v>1641</v>
      </c>
      <c r="DP88" s="74">
        <v>1</v>
      </c>
      <c r="DQ88" s="63" t="s">
        <v>591</v>
      </c>
      <c r="DR88" s="63" t="s">
        <v>1280</v>
      </c>
      <c r="DS88" s="63">
        <v>3137724464</v>
      </c>
      <c r="DT88" s="63">
        <v>3137724464</v>
      </c>
      <c r="DU88" s="63" t="s">
        <v>1642</v>
      </c>
      <c r="DV88" s="63" t="s">
        <v>1281</v>
      </c>
      <c r="DW88" s="63" t="s">
        <v>441</v>
      </c>
      <c r="DX88" s="63"/>
      <c r="DY88" s="63" t="s">
        <v>1823</v>
      </c>
      <c r="DZ88" s="63">
        <v>43432204</v>
      </c>
      <c r="EA88" s="63" t="s">
        <v>1841</v>
      </c>
      <c r="EB88" s="63" t="s">
        <v>1666</v>
      </c>
      <c r="EC88" s="63" t="s">
        <v>1667</v>
      </c>
      <c r="ED88" s="63">
        <v>10142469917</v>
      </c>
      <c r="EE88" s="63">
        <v>24</v>
      </c>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86"/>
      <c r="JA88" s="63"/>
      <c r="JB88" s="63"/>
      <c r="JC88" s="63"/>
      <c r="JD88" s="63"/>
      <c r="JE88" s="63"/>
      <c r="JF88" s="63"/>
    </row>
    <row r="89" spans="1:267" s="65" customFormat="1" x14ac:dyDescent="0.25">
      <c r="A89" s="66">
        <v>960</v>
      </c>
      <c r="B89" s="64" t="s">
        <v>2937</v>
      </c>
      <c r="C89" s="64">
        <v>102089</v>
      </c>
      <c r="D89" s="64">
        <v>209065</v>
      </c>
      <c r="E89" s="64" t="s">
        <v>2681</v>
      </c>
      <c r="F89" s="63"/>
      <c r="G89" s="63">
        <v>901114787</v>
      </c>
      <c r="H89" s="63"/>
      <c r="I89" s="63"/>
      <c r="J89" s="63"/>
      <c r="K89" s="63"/>
      <c r="L89" s="63"/>
      <c r="M89" s="63"/>
      <c r="N89" s="63"/>
      <c r="O89" s="63"/>
      <c r="P89" s="66" t="s">
        <v>354</v>
      </c>
      <c r="Q89" s="66">
        <v>20</v>
      </c>
      <c r="R89" s="63" t="s">
        <v>355</v>
      </c>
      <c r="S89" s="63"/>
      <c r="T89" s="66" t="s">
        <v>356</v>
      </c>
      <c r="U89" s="63"/>
      <c r="V89" s="63"/>
      <c r="W89" s="63" t="s">
        <v>361</v>
      </c>
      <c r="X89" s="63"/>
      <c r="Y89" s="63"/>
      <c r="Z89" s="63"/>
      <c r="AA89" s="63" t="s">
        <v>362</v>
      </c>
      <c r="AB89" s="63" t="s">
        <v>1937</v>
      </c>
      <c r="AC89" s="66">
        <v>21526145</v>
      </c>
      <c r="AD89" s="66" t="s">
        <v>2004</v>
      </c>
      <c r="AE89" s="63" t="s">
        <v>1984</v>
      </c>
      <c r="AF89" s="63" t="s">
        <v>2276</v>
      </c>
      <c r="AG89" s="66">
        <v>2600000</v>
      </c>
      <c r="AH89" s="66"/>
      <c r="AI89" s="63"/>
      <c r="AJ89" s="66"/>
      <c r="AK89" s="63"/>
      <c r="AL89" s="66">
        <v>2600000</v>
      </c>
      <c r="AM89" s="63" t="s">
        <v>428</v>
      </c>
      <c r="AN89" s="63" t="s">
        <v>429</v>
      </c>
      <c r="AO89" s="63" t="s">
        <v>2427</v>
      </c>
      <c r="AP89" s="66">
        <v>10</v>
      </c>
      <c r="AQ89" s="63"/>
      <c r="AR89" s="66">
        <v>260000</v>
      </c>
      <c r="AS89" s="63"/>
      <c r="AT89" s="63">
        <f t="shared" si="19"/>
        <v>260000</v>
      </c>
      <c r="AU89" s="63">
        <v>1.74</v>
      </c>
      <c r="AV89" s="71">
        <f t="shared" si="20"/>
        <v>45240</v>
      </c>
      <c r="AW89" s="63">
        <f t="shared" si="21"/>
        <v>8.26</v>
      </c>
      <c r="AX89" s="71">
        <f t="shared" si="22"/>
        <v>214759.99999999997</v>
      </c>
      <c r="AY89" s="63">
        <v>0</v>
      </c>
      <c r="AZ89" s="66" t="s">
        <v>2451</v>
      </c>
      <c r="BA89" s="68">
        <v>1000000</v>
      </c>
      <c r="BB89" s="68">
        <v>0</v>
      </c>
      <c r="BC89" s="66" t="s">
        <v>436</v>
      </c>
      <c r="BD89" s="66" t="s">
        <v>528</v>
      </c>
      <c r="BE89" s="66" t="s">
        <v>441</v>
      </c>
      <c r="BF89" s="63"/>
      <c r="BG89" s="66" t="s">
        <v>679</v>
      </c>
      <c r="BH89" s="63"/>
      <c r="BI89" s="63"/>
      <c r="BJ89" s="63"/>
      <c r="BK89" s="66" t="s">
        <v>744</v>
      </c>
      <c r="BL89" s="66"/>
      <c r="BM89" s="66">
        <v>3006786228</v>
      </c>
      <c r="BN89" s="66" t="s">
        <v>528</v>
      </c>
      <c r="BO89" s="63"/>
      <c r="BP89" s="66" t="s">
        <v>846</v>
      </c>
      <c r="BQ89" s="66">
        <v>6</v>
      </c>
      <c r="BR89" s="75">
        <v>45255</v>
      </c>
      <c r="BS89" s="75">
        <v>45802</v>
      </c>
      <c r="BT89" s="66">
        <v>30</v>
      </c>
      <c r="BU89" s="75">
        <v>45802</v>
      </c>
      <c r="BV89" s="73">
        <v>45474</v>
      </c>
      <c r="BW89" s="63"/>
      <c r="BX89" s="63" t="s">
        <v>362</v>
      </c>
      <c r="BY89" s="63" t="s">
        <v>1937</v>
      </c>
      <c r="BZ89" s="66">
        <v>71788083</v>
      </c>
      <c r="CA89" s="66" t="s">
        <v>946</v>
      </c>
      <c r="CB89" s="63"/>
      <c r="CC89" s="66" t="s">
        <v>1108</v>
      </c>
      <c r="CD89" s="66" t="s">
        <v>441</v>
      </c>
      <c r="CE89" s="66">
        <v>3013917679</v>
      </c>
      <c r="CF89" s="63"/>
      <c r="CG89" s="66" t="s">
        <v>2602</v>
      </c>
      <c r="CH89" s="63"/>
      <c r="CI89" s="63"/>
      <c r="CJ89" s="66"/>
      <c r="CK89" s="66"/>
      <c r="CL89" s="63"/>
      <c r="CM89" s="66"/>
      <c r="CN89" s="66"/>
      <c r="CO89" s="63"/>
      <c r="CP89" s="66"/>
      <c r="CQ89" s="66"/>
      <c r="CR89" s="63"/>
      <c r="CS89" s="63"/>
      <c r="CT89" s="63"/>
      <c r="CU89" s="63"/>
      <c r="CV89" s="63"/>
      <c r="CW89" s="63"/>
      <c r="CX89" s="63"/>
      <c r="CY89" s="63"/>
      <c r="CZ89" s="63"/>
      <c r="DA89" s="63"/>
      <c r="DB89" s="63"/>
      <c r="DC89" s="63"/>
      <c r="DD89" s="63"/>
      <c r="DE89" s="63"/>
      <c r="DF89" s="63"/>
      <c r="DG89" s="63"/>
      <c r="DH89" s="63"/>
      <c r="DI89" s="63"/>
      <c r="DJ89" s="63"/>
      <c r="DK89" s="63"/>
      <c r="DL89" s="66" t="s">
        <v>362</v>
      </c>
      <c r="DM89" s="66">
        <v>17162106</v>
      </c>
      <c r="DN89" s="63" t="s">
        <v>1937</v>
      </c>
      <c r="DO89" s="66" t="s">
        <v>1477</v>
      </c>
      <c r="DP89" s="74">
        <v>1</v>
      </c>
      <c r="DQ89" s="66" t="s">
        <v>1478</v>
      </c>
      <c r="DR89" s="66">
        <v>3057865199</v>
      </c>
      <c r="DS89" s="66">
        <v>3057865199</v>
      </c>
      <c r="DT89" s="66">
        <v>3057865199</v>
      </c>
      <c r="DU89" s="66" t="s">
        <v>1479</v>
      </c>
      <c r="DV89" s="66" t="s">
        <v>1281</v>
      </c>
      <c r="DW89" s="66" t="s">
        <v>441</v>
      </c>
      <c r="DX89" s="63"/>
      <c r="DY89" s="66" t="s">
        <v>1477</v>
      </c>
      <c r="DZ89" s="63">
        <v>17162106</v>
      </c>
      <c r="EA89" s="63" t="s">
        <v>1841</v>
      </c>
      <c r="EB89" s="66" t="s">
        <v>1666</v>
      </c>
      <c r="EC89" s="66" t="s">
        <v>1667</v>
      </c>
      <c r="ED89" s="66">
        <v>31954796283</v>
      </c>
      <c r="EE89" s="66">
        <v>30</v>
      </c>
      <c r="EF89" s="66"/>
      <c r="EG89" s="66"/>
      <c r="EH89" s="66"/>
      <c r="EI89" s="66"/>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86"/>
      <c r="JA89" s="63"/>
      <c r="JB89" s="63"/>
      <c r="JC89" s="63"/>
      <c r="JD89" s="63"/>
      <c r="JE89" s="63"/>
      <c r="JF89" s="63"/>
    </row>
    <row r="90" spans="1:267" s="65" customFormat="1" x14ac:dyDescent="0.25">
      <c r="A90" s="63">
        <v>997</v>
      </c>
      <c r="B90" s="64" t="s">
        <v>2937</v>
      </c>
      <c r="C90" s="64">
        <v>102103</v>
      </c>
      <c r="D90" s="64">
        <v>209079</v>
      </c>
      <c r="E90" s="64" t="s">
        <v>2681</v>
      </c>
      <c r="F90" s="63"/>
      <c r="G90" s="63">
        <v>901114787</v>
      </c>
      <c r="H90" s="63"/>
      <c r="I90" s="63"/>
      <c r="J90" s="63"/>
      <c r="K90" s="63"/>
      <c r="L90" s="63"/>
      <c r="M90" s="63"/>
      <c r="N90" s="63"/>
      <c r="O90" s="63"/>
      <c r="P90" s="63" t="s">
        <v>352</v>
      </c>
      <c r="Q90" s="66">
        <v>20</v>
      </c>
      <c r="R90" s="63" t="s">
        <v>355</v>
      </c>
      <c r="S90" s="63"/>
      <c r="T90" s="63" t="s">
        <v>360</v>
      </c>
      <c r="U90" s="63"/>
      <c r="V90" s="63"/>
      <c r="W90" s="63" t="s">
        <v>361</v>
      </c>
      <c r="X90" s="63"/>
      <c r="Y90" s="63"/>
      <c r="Z90" s="63"/>
      <c r="AA90" s="63" t="s">
        <v>362</v>
      </c>
      <c r="AB90" s="63" t="s">
        <v>1937</v>
      </c>
      <c r="AC90" s="63">
        <v>71708870</v>
      </c>
      <c r="AD90" s="63" t="s">
        <v>2216</v>
      </c>
      <c r="AE90" s="63" t="s">
        <v>2217</v>
      </c>
      <c r="AF90" s="63" t="s">
        <v>2400</v>
      </c>
      <c r="AG90" s="63">
        <v>3500000</v>
      </c>
      <c r="AH90" s="63"/>
      <c r="AI90" s="63"/>
      <c r="AJ90" s="63"/>
      <c r="AK90" s="63"/>
      <c r="AL90" s="63">
        <v>3500000</v>
      </c>
      <c r="AM90" s="63" t="s">
        <v>428</v>
      </c>
      <c r="AN90" s="63" t="s">
        <v>429</v>
      </c>
      <c r="AO90" s="63" t="s">
        <v>2427</v>
      </c>
      <c r="AP90" s="63">
        <v>8</v>
      </c>
      <c r="AQ90" s="63"/>
      <c r="AR90" s="63">
        <v>280000</v>
      </c>
      <c r="AS90" s="63"/>
      <c r="AT90" s="63">
        <f t="shared" si="19"/>
        <v>280000</v>
      </c>
      <c r="AU90" s="63">
        <v>1.74</v>
      </c>
      <c r="AV90" s="71">
        <f t="shared" si="20"/>
        <v>60899.999999999993</v>
      </c>
      <c r="AW90" s="63">
        <f t="shared" si="21"/>
        <v>6.26</v>
      </c>
      <c r="AX90" s="71">
        <f t="shared" si="22"/>
        <v>219100</v>
      </c>
      <c r="AY90" s="63">
        <v>0</v>
      </c>
      <c r="AZ90" s="66" t="s">
        <v>2451</v>
      </c>
      <c r="BA90" s="68">
        <v>1000000</v>
      </c>
      <c r="BB90" s="68">
        <v>0</v>
      </c>
      <c r="BC90" s="63" t="s">
        <v>436</v>
      </c>
      <c r="BD90" s="63" t="s">
        <v>601</v>
      </c>
      <c r="BE90" s="63" t="s">
        <v>441</v>
      </c>
      <c r="BF90" s="63"/>
      <c r="BG90" s="63" t="s">
        <v>742</v>
      </c>
      <c r="BH90" s="63"/>
      <c r="BI90" s="63"/>
      <c r="BJ90" s="63"/>
      <c r="BK90" s="63" t="s">
        <v>844</v>
      </c>
      <c r="BL90" s="63"/>
      <c r="BM90" s="63">
        <v>3116497344</v>
      </c>
      <c r="BN90" s="63" t="s">
        <v>601</v>
      </c>
      <c r="BO90" s="63"/>
      <c r="BP90" s="63" t="s">
        <v>846</v>
      </c>
      <c r="BQ90" s="63">
        <v>12</v>
      </c>
      <c r="BR90" s="73">
        <v>45297</v>
      </c>
      <c r="BS90" s="73">
        <v>45663</v>
      </c>
      <c r="BT90" s="63">
        <v>1</v>
      </c>
      <c r="BU90" s="73">
        <v>45663</v>
      </c>
      <c r="BV90" s="73">
        <v>45474</v>
      </c>
      <c r="BW90" s="63"/>
      <c r="BX90" s="63" t="s">
        <v>362</v>
      </c>
      <c r="BY90" s="63" t="s">
        <v>1937</v>
      </c>
      <c r="BZ90" s="63">
        <v>75088116</v>
      </c>
      <c r="CA90" s="63" t="s">
        <v>1023</v>
      </c>
      <c r="CB90" s="63"/>
      <c r="CC90" s="63" t="s">
        <v>1187</v>
      </c>
      <c r="CD90" s="63" t="s">
        <v>441</v>
      </c>
      <c r="CE90" s="63">
        <v>3137652054</v>
      </c>
      <c r="CF90" s="63"/>
      <c r="CG90" s="63" t="s">
        <v>2603</v>
      </c>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6" t="s">
        <v>362</v>
      </c>
      <c r="DM90" s="63">
        <v>43759649</v>
      </c>
      <c r="DN90" s="63" t="s">
        <v>1937</v>
      </c>
      <c r="DO90" s="63" t="s">
        <v>1661</v>
      </c>
      <c r="DP90" s="74">
        <v>1</v>
      </c>
      <c r="DQ90" s="63" t="s">
        <v>1662</v>
      </c>
      <c r="DR90" s="63">
        <v>3012039635</v>
      </c>
      <c r="DS90" s="63">
        <v>54938541338</v>
      </c>
      <c r="DT90" s="63">
        <v>54938541338</v>
      </c>
      <c r="DU90" s="63" t="s">
        <v>1663</v>
      </c>
      <c r="DV90" s="63" t="s">
        <v>1281</v>
      </c>
      <c r="DW90" s="63" t="s">
        <v>441</v>
      </c>
      <c r="DX90" s="63"/>
      <c r="DY90" s="63" t="s">
        <v>1831</v>
      </c>
      <c r="DZ90" s="63">
        <v>43759649</v>
      </c>
      <c r="EA90" s="63" t="s">
        <v>1841</v>
      </c>
      <c r="EB90" s="63" t="s">
        <v>1666</v>
      </c>
      <c r="EC90" s="63" t="s">
        <v>1667</v>
      </c>
      <c r="ED90" s="63">
        <v>10052735237</v>
      </c>
      <c r="EE90" s="63">
        <v>10</v>
      </c>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86"/>
      <c r="JA90" s="63"/>
      <c r="JB90" s="63"/>
      <c r="JC90" s="63"/>
      <c r="JD90" s="63"/>
      <c r="JE90" s="63"/>
      <c r="JF90" s="63"/>
    </row>
    <row r="91" spans="1:267" ht="14.25" customHeight="1" x14ac:dyDescent="0.25">
      <c r="A91" s="66">
        <v>1019</v>
      </c>
      <c r="B91" s="64" t="s">
        <v>2937</v>
      </c>
      <c r="C91" s="64">
        <v>102110</v>
      </c>
      <c r="D91" s="64">
        <v>209086</v>
      </c>
      <c r="E91" s="64" t="s">
        <v>2681</v>
      </c>
      <c r="F91" s="63"/>
      <c r="G91" s="63">
        <v>901114787</v>
      </c>
      <c r="H91" s="63"/>
      <c r="I91" s="63"/>
      <c r="J91" s="63"/>
      <c r="K91" s="63"/>
      <c r="L91" s="63"/>
      <c r="M91" s="63"/>
      <c r="N91" s="63"/>
      <c r="O91" s="63"/>
      <c r="P91" s="66" t="s">
        <v>354</v>
      </c>
      <c r="Q91" s="66">
        <v>20</v>
      </c>
      <c r="R91" s="63" t="s">
        <v>355</v>
      </c>
      <c r="S91" s="63"/>
      <c r="T91" s="66" t="s">
        <v>356</v>
      </c>
      <c r="U91" s="63"/>
      <c r="V91" s="63"/>
      <c r="W91" s="63" t="s">
        <v>361</v>
      </c>
      <c r="X91" s="63"/>
      <c r="Y91" s="63"/>
      <c r="Z91" s="63"/>
      <c r="AA91" s="63" t="s">
        <v>362</v>
      </c>
      <c r="AB91" s="63" t="s">
        <v>1937</v>
      </c>
      <c r="AC91" s="66">
        <v>43976635</v>
      </c>
      <c r="AD91" s="66" t="s">
        <v>2020</v>
      </c>
      <c r="AE91" s="63" t="s">
        <v>2021</v>
      </c>
      <c r="AF91" s="63" t="s">
        <v>2286</v>
      </c>
      <c r="AG91" s="66">
        <v>2500000</v>
      </c>
      <c r="AH91" s="66"/>
      <c r="AI91" s="63"/>
      <c r="AJ91" s="66"/>
      <c r="AK91" s="63"/>
      <c r="AL91" s="66">
        <v>2500000</v>
      </c>
      <c r="AM91" s="63" t="s">
        <v>428</v>
      </c>
      <c r="AN91" s="63" t="s">
        <v>429</v>
      </c>
      <c r="AO91" s="63" t="s">
        <v>2427</v>
      </c>
      <c r="AP91" s="66">
        <v>8</v>
      </c>
      <c r="AQ91" s="63"/>
      <c r="AR91" s="66">
        <v>200000</v>
      </c>
      <c r="AS91" s="63"/>
      <c r="AT91" s="63">
        <f t="shared" si="19"/>
        <v>200000</v>
      </c>
      <c r="AU91" s="63">
        <v>1.74</v>
      </c>
      <c r="AV91" s="71">
        <f t="shared" si="20"/>
        <v>43500</v>
      </c>
      <c r="AW91" s="63">
        <f t="shared" si="21"/>
        <v>6.26</v>
      </c>
      <c r="AX91" s="71">
        <f t="shared" si="22"/>
        <v>156500</v>
      </c>
      <c r="AY91" s="63">
        <v>0</v>
      </c>
      <c r="AZ91" s="66" t="s">
        <v>2451</v>
      </c>
      <c r="BA91" s="68">
        <v>1000000</v>
      </c>
      <c r="BB91" s="68">
        <v>0</v>
      </c>
      <c r="BC91" s="66" t="s">
        <v>436</v>
      </c>
      <c r="BD91" s="66" t="s">
        <v>544</v>
      </c>
      <c r="BE91" s="66" t="s">
        <v>441</v>
      </c>
      <c r="BF91" s="63"/>
      <c r="BG91" s="66" t="s">
        <v>607</v>
      </c>
      <c r="BH91" s="63"/>
      <c r="BI91" s="63"/>
      <c r="BJ91" s="63"/>
      <c r="BK91" s="66" t="s">
        <v>770</v>
      </c>
      <c r="BL91" s="66"/>
      <c r="BM91" s="66">
        <v>3137249890</v>
      </c>
      <c r="BN91" s="66" t="s">
        <v>544</v>
      </c>
      <c r="BO91" s="63"/>
      <c r="BP91" s="66" t="s">
        <v>846</v>
      </c>
      <c r="BQ91" s="66">
        <v>12</v>
      </c>
      <c r="BR91" s="75">
        <v>45325</v>
      </c>
      <c r="BS91" s="75">
        <v>45691</v>
      </c>
      <c r="BT91" s="66">
        <v>8</v>
      </c>
      <c r="BU91" s="75">
        <v>45691</v>
      </c>
      <c r="BV91" s="73">
        <v>45474</v>
      </c>
      <c r="BW91" s="63"/>
      <c r="BX91" s="63" t="s">
        <v>362</v>
      </c>
      <c r="BY91" s="63" t="s">
        <v>1937</v>
      </c>
      <c r="BZ91" s="66">
        <v>71656553</v>
      </c>
      <c r="CA91" s="66" t="s">
        <v>966</v>
      </c>
      <c r="CB91" s="63"/>
      <c r="CC91" s="66" t="s">
        <v>1129</v>
      </c>
      <c r="CD91" s="66" t="s">
        <v>441</v>
      </c>
      <c r="CE91" s="66">
        <v>3006969678</v>
      </c>
      <c r="CF91" s="63"/>
      <c r="CG91" s="66" t="s">
        <v>2605</v>
      </c>
      <c r="CH91" s="66" t="s">
        <v>362</v>
      </c>
      <c r="CI91" s="63"/>
      <c r="CJ91" s="66">
        <v>9081598</v>
      </c>
      <c r="CK91" s="66" t="s">
        <v>1214</v>
      </c>
      <c r="CL91" s="63"/>
      <c r="CM91" s="66" t="s">
        <v>1129</v>
      </c>
      <c r="CN91" s="66" t="s">
        <v>441</v>
      </c>
      <c r="CO91" s="63"/>
      <c r="CP91" s="66">
        <v>3168054364</v>
      </c>
      <c r="CQ91" s="66" t="s">
        <v>1260</v>
      </c>
      <c r="CR91" s="63"/>
      <c r="CS91" s="63"/>
      <c r="CT91" s="63"/>
      <c r="CU91" s="63"/>
      <c r="CV91" s="63"/>
      <c r="CW91" s="63"/>
      <c r="CX91" s="63"/>
      <c r="CY91" s="63"/>
      <c r="CZ91" s="63"/>
      <c r="DA91" s="63"/>
      <c r="DB91" s="63"/>
      <c r="DC91" s="63"/>
      <c r="DD91" s="63"/>
      <c r="DE91" s="63"/>
      <c r="DF91" s="63"/>
      <c r="DG91" s="63"/>
      <c r="DH91" s="63"/>
      <c r="DI91" s="63"/>
      <c r="DJ91" s="63"/>
      <c r="DK91" s="63"/>
      <c r="DL91" s="66" t="s">
        <v>362</v>
      </c>
      <c r="DM91" s="66">
        <v>8150267</v>
      </c>
      <c r="DN91" s="63" t="s">
        <v>1937</v>
      </c>
      <c r="DO91" s="66" t="s">
        <v>1517</v>
      </c>
      <c r="DP91" s="74">
        <v>1</v>
      </c>
      <c r="DQ91" s="66" t="s">
        <v>1317</v>
      </c>
      <c r="DR91" s="66">
        <v>3155855562</v>
      </c>
      <c r="DS91" s="66">
        <v>3155855562</v>
      </c>
      <c r="DT91" s="66">
        <v>3155855562</v>
      </c>
      <c r="DU91" s="66" t="s">
        <v>1518</v>
      </c>
      <c r="DV91" s="66" t="s">
        <v>1281</v>
      </c>
      <c r="DW91" s="66" t="s">
        <v>441</v>
      </c>
      <c r="DX91" s="63"/>
      <c r="DY91" s="66" t="s">
        <v>1773</v>
      </c>
      <c r="DZ91" s="63">
        <v>8150267</v>
      </c>
      <c r="EA91" s="63" t="s">
        <v>1841</v>
      </c>
      <c r="EB91" s="66" t="s">
        <v>1666</v>
      </c>
      <c r="EC91" s="66" t="s">
        <v>1667</v>
      </c>
      <c r="ED91" s="66">
        <v>1910803855</v>
      </c>
      <c r="EE91" s="66">
        <v>10</v>
      </c>
      <c r="EF91" s="66"/>
      <c r="EG91" s="66"/>
      <c r="EH91" s="66"/>
      <c r="EI91" s="66"/>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17"/>
      <c r="JF91" s="17"/>
      <c r="JG91" s="17"/>
    </row>
    <row r="92" spans="1:267" ht="14.25" customHeight="1" x14ac:dyDescent="0.25">
      <c r="A92" s="99">
        <v>1023</v>
      </c>
      <c r="B92" s="17"/>
      <c r="C92" s="17"/>
      <c r="D92" s="99"/>
      <c r="E92" s="100">
        <v>100695</v>
      </c>
      <c r="F92" s="100">
        <v>101999</v>
      </c>
      <c r="G92" s="17"/>
      <c r="H92" s="17" t="s">
        <v>2430</v>
      </c>
      <c r="I92" s="17" t="s">
        <v>3031</v>
      </c>
      <c r="J92" s="17">
        <v>901114787</v>
      </c>
      <c r="K92" s="17" t="s">
        <v>2870</v>
      </c>
      <c r="L92" s="17" t="s">
        <v>2880</v>
      </c>
      <c r="M92" s="17"/>
      <c r="N92" s="17"/>
      <c r="O92" s="17"/>
      <c r="P92" s="17"/>
      <c r="Q92" s="17"/>
      <c r="R92" s="17"/>
      <c r="S92" s="99" t="s">
        <v>2948</v>
      </c>
      <c r="T92" s="17">
        <v>15</v>
      </c>
      <c r="U92" s="17" t="s">
        <v>355</v>
      </c>
      <c r="V92" s="17">
        <v>10083666</v>
      </c>
      <c r="W92" s="99" t="s">
        <v>2949</v>
      </c>
      <c r="X92" s="17" t="s">
        <v>2425</v>
      </c>
      <c r="Y92" s="17" t="s">
        <v>2425</v>
      </c>
      <c r="Z92" s="101">
        <v>45536</v>
      </c>
      <c r="AA92" s="17"/>
      <c r="AB92" s="17"/>
      <c r="AC92" s="17"/>
      <c r="AD92" s="99" t="s">
        <v>362</v>
      </c>
      <c r="AE92" s="17" t="s">
        <v>1937</v>
      </c>
      <c r="AF92" s="99">
        <v>1037621837</v>
      </c>
      <c r="AG92" s="99" t="s">
        <v>2952</v>
      </c>
      <c r="AH92" s="99" t="s">
        <v>2953</v>
      </c>
      <c r="AI92" s="17" t="s">
        <v>3032</v>
      </c>
      <c r="AJ92" s="102">
        <v>9500000</v>
      </c>
      <c r="AK92" s="99"/>
      <c r="AL92" s="99"/>
      <c r="AM92" s="99"/>
      <c r="AN92" s="99"/>
      <c r="AO92" s="102">
        <f>+AJ92</f>
        <v>9500000</v>
      </c>
      <c r="AP92" s="103" t="s">
        <v>2445</v>
      </c>
      <c r="AQ92" s="99" t="s">
        <v>2963</v>
      </c>
      <c r="AR92" s="99" t="s">
        <v>2964</v>
      </c>
      <c r="AS92" s="104">
        <v>0.1</v>
      </c>
      <c r="AT92" s="17"/>
      <c r="AU92" s="17">
        <f>+AJ92*AS92</f>
        <v>950000</v>
      </c>
      <c r="AV92" s="17"/>
      <c r="AW92" s="17"/>
      <c r="AX92" s="105">
        <v>1.7399999999999999E-2</v>
      </c>
      <c r="AY92" s="17"/>
      <c r="AZ92" s="105">
        <f>+AS92-AX92</f>
        <v>8.2600000000000007E-2</v>
      </c>
      <c r="BA92" s="17">
        <f>+AO92*AZ92</f>
        <v>784700.00000000012</v>
      </c>
      <c r="BB92" s="106">
        <v>0</v>
      </c>
      <c r="BC92" s="106" t="s">
        <v>2444</v>
      </c>
      <c r="BD92" s="106">
        <v>0</v>
      </c>
      <c r="BE92" s="106">
        <v>0</v>
      </c>
      <c r="BF92" s="99" t="s">
        <v>2966</v>
      </c>
      <c r="BG92" s="99" t="s">
        <v>2967</v>
      </c>
      <c r="BH92" s="102" t="s">
        <v>2432</v>
      </c>
      <c r="BI92" s="107" t="s">
        <v>2682</v>
      </c>
      <c r="BJ92" s="99" t="s">
        <v>2973</v>
      </c>
      <c r="BK92" s="17"/>
      <c r="BL92" s="17"/>
      <c r="BM92" s="99" t="s">
        <v>2977</v>
      </c>
      <c r="BN92" s="108" t="s">
        <v>3036</v>
      </c>
      <c r="BO92" s="17"/>
      <c r="BP92" s="99">
        <v>3136577319</v>
      </c>
      <c r="BQ92" s="99" t="s">
        <v>2967</v>
      </c>
      <c r="BR92" s="102" t="s">
        <v>2432</v>
      </c>
      <c r="BS92" s="17" t="s">
        <v>1281</v>
      </c>
      <c r="BT92" s="99">
        <v>12</v>
      </c>
      <c r="BU92" s="109">
        <v>45329</v>
      </c>
      <c r="BV92" s="109">
        <v>45694</v>
      </c>
      <c r="BW92" s="110" t="s">
        <v>3037</v>
      </c>
      <c r="BX92" s="109">
        <v>45694</v>
      </c>
      <c r="BY92" s="17"/>
      <c r="BZ92" s="17"/>
      <c r="CA92" s="17"/>
      <c r="CB92" s="111">
        <v>45536</v>
      </c>
      <c r="CC92" s="111">
        <v>45542</v>
      </c>
      <c r="CD92" s="99" t="s">
        <v>362</v>
      </c>
      <c r="CE92" s="103" t="s">
        <v>1937</v>
      </c>
      <c r="CF92" s="99">
        <v>1128436824</v>
      </c>
      <c r="CG92" s="99" t="s">
        <v>2991</v>
      </c>
      <c r="CH92" s="107" t="s">
        <v>2682</v>
      </c>
      <c r="CI92" s="99" t="s">
        <v>2996</v>
      </c>
      <c r="CJ92" s="103" t="s">
        <v>2432</v>
      </c>
      <c r="CK92" s="112">
        <v>3122478602</v>
      </c>
      <c r="CL92" s="99"/>
      <c r="CM92" s="99" t="s">
        <v>2997</v>
      </c>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99" t="s">
        <v>362</v>
      </c>
      <c r="DS92" s="99">
        <v>3391904</v>
      </c>
      <c r="DT92" s="103" t="s">
        <v>1937</v>
      </c>
      <c r="DU92" s="113" t="s">
        <v>3004</v>
      </c>
      <c r="DV92" s="104">
        <v>1</v>
      </c>
      <c r="DW92" s="99" t="s">
        <v>3010</v>
      </c>
      <c r="DX92" s="99"/>
      <c r="DY92" s="99">
        <v>3007802202</v>
      </c>
      <c r="DZ92" s="17"/>
      <c r="EA92" s="99" t="s">
        <v>3016</v>
      </c>
      <c r="EB92" s="17" t="s">
        <v>1281</v>
      </c>
      <c r="EC92" s="99" t="s">
        <v>2432</v>
      </c>
      <c r="ED92" s="107" t="s">
        <v>2682</v>
      </c>
      <c r="EE92" s="99" t="s">
        <v>3021</v>
      </c>
      <c r="EF92" s="99">
        <v>3391904</v>
      </c>
      <c r="EG92" s="99" t="s">
        <v>1841</v>
      </c>
      <c r="EH92" s="99" t="s">
        <v>1842</v>
      </c>
      <c r="EI92" s="99" t="s">
        <v>3022</v>
      </c>
      <c r="EJ92" s="99">
        <v>10052550559</v>
      </c>
      <c r="EK92" s="99">
        <v>15</v>
      </c>
      <c r="EL92" s="17" t="s">
        <v>3038</v>
      </c>
      <c r="EM92" s="17"/>
      <c r="EN92" s="17"/>
      <c r="EO92" s="17"/>
      <c r="EP92" s="99"/>
      <c r="EQ92" s="99"/>
      <c r="ER92" s="99"/>
      <c r="ES92" s="99"/>
      <c r="ET92" s="104"/>
      <c r="EU92" s="99"/>
      <c r="EV92" s="99"/>
      <c r="EW92" s="99"/>
      <c r="EX92" s="17"/>
      <c r="EY92" s="99"/>
      <c r="EZ92" s="17"/>
      <c r="FA92" s="99"/>
      <c r="FB92" s="99"/>
      <c r="FC92" s="99"/>
      <c r="FD92" s="99"/>
      <c r="FE92" s="99"/>
      <c r="FF92" s="99"/>
      <c r="FG92" s="99"/>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c r="GF92" s="17"/>
      <c r="GG92" s="17"/>
      <c r="GH92" s="17"/>
      <c r="GI92" s="17"/>
      <c r="GJ92" s="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c r="HM92" s="17"/>
      <c r="HN92" s="17"/>
      <c r="HO92" s="17"/>
      <c r="HP92" s="17"/>
      <c r="HQ92" s="17"/>
      <c r="HR92" s="17"/>
      <c r="HS92" s="17"/>
      <c r="HT92" s="17"/>
      <c r="HU92" s="17"/>
      <c r="HV92" s="17"/>
      <c r="HW92" s="17"/>
      <c r="HX92" s="103" t="s">
        <v>2445</v>
      </c>
      <c r="HY92" s="17"/>
      <c r="HZ92" s="17"/>
      <c r="IA92" s="17"/>
      <c r="IB92" s="17"/>
      <c r="IC92" s="17"/>
      <c r="ID92" s="17"/>
      <c r="IE92" s="17"/>
      <c r="IF92" s="17"/>
      <c r="IG92" s="17"/>
      <c r="IH92" s="17"/>
      <c r="II92" s="17"/>
      <c r="IJ92" s="17"/>
      <c r="IK92" s="17"/>
      <c r="IL92" s="17"/>
      <c r="IM92" s="17"/>
      <c r="IN92" s="17"/>
      <c r="IO92" s="17"/>
      <c r="IP92" s="17"/>
      <c r="IQ92" s="17"/>
      <c r="IR92" s="17"/>
      <c r="IS92" s="17"/>
      <c r="IT92" s="17"/>
      <c r="IU92" s="17"/>
      <c r="IV92" s="17"/>
      <c r="IW92" s="17"/>
      <c r="IX92" s="17"/>
      <c r="IY92" s="17"/>
      <c r="IZ92" s="17"/>
      <c r="JA92" s="17"/>
      <c r="JB92" s="17"/>
      <c r="JC92" s="17"/>
      <c r="JD92" s="17"/>
      <c r="JE92" s="17"/>
      <c r="JF92" s="17"/>
      <c r="JG92" s="17"/>
    </row>
    <row r="93" spans="1:267" s="42" customFormat="1" ht="14.25" customHeight="1" x14ac:dyDescent="0.25">
      <c r="A93" s="89">
        <v>1062</v>
      </c>
      <c r="B93" s="17"/>
      <c r="C93" s="17"/>
      <c r="D93" s="89"/>
      <c r="E93" s="100">
        <v>100707</v>
      </c>
      <c r="F93" s="100">
        <v>102011</v>
      </c>
      <c r="G93" s="17"/>
      <c r="H93" s="17" t="s">
        <v>2430</v>
      </c>
      <c r="I93" s="17" t="s">
        <v>3031</v>
      </c>
      <c r="J93" s="17">
        <v>901114787</v>
      </c>
      <c r="K93" s="17" t="s">
        <v>2870</v>
      </c>
      <c r="L93" s="17" t="s">
        <v>2880</v>
      </c>
      <c r="M93" s="17"/>
      <c r="N93" s="17"/>
      <c r="O93" s="17"/>
      <c r="P93" s="17"/>
      <c r="Q93" s="17"/>
      <c r="R93" s="17"/>
      <c r="S93" s="89" t="s">
        <v>2948</v>
      </c>
      <c r="T93" s="17">
        <v>15</v>
      </c>
      <c r="U93" s="17" t="s">
        <v>355</v>
      </c>
      <c r="V93" s="17">
        <v>10083667</v>
      </c>
      <c r="W93" s="89" t="s">
        <v>2950</v>
      </c>
      <c r="X93" s="17" t="s">
        <v>2425</v>
      </c>
      <c r="Y93" s="17" t="s">
        <v>2425</v>
      </c>
      <c r="Z93" s="101">
        <v>45536</v>
      </c>
      <c r="AA93" s="17"/>
      <c r="AB93" s="17"/>
      <c r="AC93" s="17"/>
      <c r="AD93" s="114" t="s">
        <v>3039</v>
      </c>
      <c r="AE93" s="17" t="s">
        <v>2661</v>
      </c>
      <c r="AF93" s="89">
        <v>1194547</v>
      </c>
      <c r="AG93" s="89" t="s">
        <v>2954</v>
      </c>
      <c r="AH93" s="115" t="s">
        <v>1986</v>
      </c>
      <c r="AI93" s="17" t="s">
        <v>3033</v>
      </c>
      <c r="AJ93" s="90">
        <v>4900000</v>
      </c>
      <c r="AK93" s="89"/>
      <c r="AL93" s="89"/>
      <c r="AM93" s="89"/>
      <c r="AN93" s="89"/>
      <c r="AO93" s="102">
        <f>+AJ93</f>
        <v>4900000</v>
      </c>
      <c r="AP93" s="114" t="s">
        <v>428</v>
      </c>
      <c r="AQ93" s="89" t="s">
        <v>2963</v>
      </c>
      <c r="AR93" s="89" t="s">
        <v>429</v>
      </c>
      <c r="AS93" s="91">
        <v>0.08</v>
      </c>
      <c r="AT93" s="17"/>
      <c r="AU93" s="17">
        <f>+AJ93*AS93</f>
        <v>392000</v>
      </c>
      <c r="AV93" s="17"/>
      <c r="AW93" s="17"/>
      <c r="AX93" s="105">
        <v>1.7399999999999999E-2</v>
      </c>
      <c r="AY93" s="17"/>
      <c r="AZ93" s="105">
        <f>+AS93-AX93</f>
        <v>6.2600000000000003E-2</v>
      </c>
      <c r="BA93" s="17">
        <f>+AO93*AZ93</f>
        <v>306740</v>
      </c>
      <c r="BB93" s="106">
        <v>0</v>
      </c>
      <c r="BC93" s="106" t="s">
        <v>2444</v>
      </c>
      <c r="BD93" s="106">
        <v>0</v>
      </c>
      <c r="BE93" s="106">
        <v>0</v>
      </c>
      <c r="BF93" s="89" t="s">
        <v>2968</v>
      </c>
      <c r="BG93" s="89" t="s">
        <v>2969</v>
      </c>
      <c r="BH93" s="90" t="s">
        <v>2432</v>
      </c>
      <c r="BI93" s="107" t="s">
        <v>2682</v>
      </c>
      <c r="BJ93" s="89" t="s">
        <v>2974</v>
      </c>
      <c r="BK93" s="17"/>
      <c r="BL93" s="17"/>
      <c r="BM93" s="89" t="s">
        <v>2978</v>
      </c>
      <c r="BN93" s="89" t="s">
        <v>2979</v>
      </c>
      <c r="BO93" s="17"/>
      <c r="BP93" s="116" t="s">
        <v>2988</v>
      </c>
      <c r="BQ93" s="89" t="s">
        <v>2969</v>
      </c>
      <c r="BR93" s="90" t="s">
        <v>2432</v>
      </c>
      <c r="BS93" s="17" t="s">
        <v>1281</v>
      </c>
      <c r="BT93" s="89">
        <v>12</v>
      </c>
      <c r="BU93" s="92">
        <v>45397</v>
      </c>
      <c r="BV93" s="92">
        <v>45761</v>
      </c>
      <c r="BW93" s="110" t="s">
        <v>3037</v>
      </c>
      <c r="BX93" s="92">
        <v>45761</v>
      </c>
      <c r="BY93" s="17"/>
      <c r="BZ93" s="17"/>
      <c r="CA93" s="17"/>
      <c r="CB93" s="111">
        <v>45536</v>
      </c>
      <c r="CC93" s="111">
        <v>45550</v>
      </c>
      <c r="CD93" s="89"/>
      <c r="CE93" s="89"/>
      <c r="CF93" s="89"/>
      <c r="CG93" s="89"/>
      <c r="CH93" s="107"/>
      <c r="CI93" s="89"/>
      <c r="CJ93" s="89"/>
      <c r="CK93" s="89"/>
      <c r="CL93" s="89"/>
      <c r="CM93" s="89"/>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15" t="s">
        <v>362</v>
      </c>
      <c r="DS93" s="89">
        <v>98570428</v>
      </c>
      <c r="DT93" s="114" t="s">
        <v>1937</v>
      </c>
      <c r="DU93" s="93" t="s">
        <v>3005</v>
      </c>
      <c r="DV93" s="91">
        <v>0.5</v>
      </c>
      <c r="DW93" s="89" t="s">
        <v>3011</v>
      </c>
      <c r="DX93" s="89"/>
      <c r="DY93" s="89" t="s">
        <v>1570</v>
      </c>
      <c r="DZ93" s="17"/>
      <c r="EA93" s="89" t="s">
        <v>3017</v>
      </c>
      <c r="EB93" s="17" t="s">
        <v>1281</v>
      </c>
      <c r="EC93" s="89" t="s">
        <v>2432</v>
      </c>
      <c r="ED93" s="107" t="s">
        <v>2682</v>
      </c>
      <c r="EE93" s="89" t="s">
        <v>3005</v>
      </c>
      <c r="EF93" s="89">
        <v>98570428</v>
      </c>
      <c r="EG93" s="89" t="s">
        <v>1841</v>
      </c>
      <c r="EH93" s="89" t="s">
        <v>1842</v>
      </c>
      <c r="EI93" s="89" t="s">
        <v>3022</v>
      </c>
      <c r="EJ93" s="89">
        <v>43614955628</v>
      </c>
      <c r="EK93" s="89">
        <v>23</v>
      </c>
      <c r="EL93" s="17" t="s">
        <v>3040</v>
      </c>
      <c r="EM93" s="17"/>
      <c r="EN93" s="17"/>
      <c r="EO93" s="17"/>
      <c r="EP93" s="89" t="s">
        <v>3026</v>
      </c>
      <c r="EQ93" s="89" t="s">
        <v>362</v>
      </c>
      <c r="ER93" s="114" t="s">
        <v>1937</v>
      </c>
      <c r="ES93" s="89">
        <v>43260769</v>
      </c>
      <c r="ET93" s="91">
        <v>0.5</v>
      </c>
      <c r="EU93" s="89" t="s">
        <v>3011</v>
      </c>
      <c r="EV93" s="89" t="s">
        <v>1570</v>
      </c>
      <c r="EW93" s="89" t="s">
        <v>3028</v>
      </c>
      <c r="EX93" s="17" t="s">
        <v>1281</v>
      </c>
      <c r="EY93" s="89" t="s">
        <v>2432</v>
      </c>
      <c r="EZ93" s="107" t="s">
        <v>2682</v>
      </c>
      <c r="FA93" s="89" t="s">
        <v>3005</v>
      </c>
      <c r="FB93" s="89">
        <v>98570428</v>
      </c>
      <c r="FC93" s="114" t="s">
        <v>1841</v>
      </c>
      <c r="FD93" s="89" t="s">
        <v>1849</v>
      </c>
      <c r="FE93" s="89" t="s">
        <v>1843</v>
      </c>
      <c r="FF93" s="89">
        <v>43614955628</v>
      </c>
      <c r="FG93" s="89">
        <v>25</v>
      </c>
      <c r="FH93" s="17" t="s">
        <v>3040</v>
      </c>
      <c r="FI93" s="17"/>
      <c r="FJ93" s="17"/>
      <c r="FK93" s="17"/>
      <c r="FL93" s="17"/>
      <c r="FM93" s="17"/>
      <c r="FN93" s="17"/>
      <c r="FO93" s="17"/>
      <c r="FP93" s="17"/>
      <c r="FQ93" s="17"/>
      <c r="FR93" s="17"/>
      <c r="FS93" s="17"/>
      <c r="FT93" s="17"/>
      <c r="FU93" s="17"/>
      <c r="FV93" s="17"/>
      <c r="FW93" s="17"/>
      <c r="FX93" s="17"/>
      <c r="FY93" s="17"/>
      <c r="FZ93" s="17"/>
      <c r="GA93" s="17"/>
      <c r="GB93" s="17"/>
      <c r="GC93" s="17"/>
      <c r="GD93" s="17"/>
      <c r="GE93" s="17"/>
      <c r="GF93" s="17"/>
      <c r="GG93" s="17"/>
      <c r="GH93" s="17"/>
      <c r="GI93" s="17"/>
      <c r="GJ93" s="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c r="HM93" s="17"/>
      <c r="HN93" s="17"/>
      <c r="HO93" s="17"/>
      <c r="HP93" s="17"/>
      <c r="HQ93" s="17"/>
      <c r="HR93" s="17"/>
      <c r="HS93" s="17"/>
      <c r="HT93" s="17"/>
      <c r="HU93" s="17"/>
      <c r="HV93" s="17"/>
      <c r="HW93" s="17"/>
      <c r="HX93" s="89" t="s">
        <v>2436</v>
      </c>
      <c r="HY93" s="17"/>
      <c r="HZ93" s="17"/>
      <c r="IA93" s="17"/>
      <c r="IB93" s="17"/>
      <c r="IC93" s="17"/>
      <c r="ID93" s="17"/>
      <c r="IE93" s="17"/>
      <c r="IF93" s="17"/>
      <c r="IG93" s="17"/>
      <c r="IH93" s="17"/>
      <c r="II93" s="17"/>
      <c r="IJ93" s="17"/>
      <c r="IK93" s="17"/>
      <c r="IL93" s="17"/>
      <c r="IM93" s="17"/>
      <c r="IN93" s="17"/>
      <c r="IO93" s="17"/>
      <c r="IP93" s="17"/>
      <c r="IQ93" s="17"/>
      <c r="IR93" s="17"/>
      <c r="IS93" s="17"/>
      <c r="IT93" s="17"/>
      <c r="IU93" s="17"/>
      <c r="IV93" s="17"/>
      <c r="IW93" s="17"/>
      <c r="IX93" s="17"/>
      <c r="IY93" s="17"/>
      <c r="IZ93" s="17"/>
      <c r="JA93" s="17"/>
      <c r="JB93" s="17"/>
      <c r="JC93" s="17"/>
      <c r="JD93" s="17"/>
      <c r="JE93" s="17"/>
      <c r="JF93" s="17"/>
      <c r="JG93" s="17"/>
    </row>
    <row r="94" spans="1:267" s="42" customFormat="1" ht="14.25" customHeight="1" x14ac:dyDescent="0.25">
      <c r="A94" s="89">
        <v>1045</v>
      </c>
      <c r="B94" s="17"/>
      <c r="C94" s="17"/>
      <c r="D94" s="89"/>
      <c r="E94" s="17"/>
      <c r="F94" s="17"/>
      <c r="G94" s="17"/>
      <c r="H94" s="17"/>
      <c r="I94" s="18" t="s">
        <v>3031</v>
      </c>
      <c r="J94" s="18">
        <v>901114787</v>
      </c>
      <c r="K94" s="17" t="s">
        <v>2870</v>
      </c>
      <c r="L94" s="17" t="s">
        <v>2880</v>
      </c>
      <c r="M94" s="17"/>
      <c r="N94" s="17"/>
      <c r="O94" s="17"/>
      <c r="P94" s="17"/>
      <c r="Q94" s="17"/>
      <c r="R94" s="17"/>
      <c r="S94" s="89" t="s">
        <v>2948</v>
      </c>
      <c r="T94" s="17">
        <v>15</v>
      </c>
      <c r="U94" s="18" t="s">
        <v>355</v>
      </c>
      <c r="V94" s="17">
        <v>10083671</v>
      </c>
      <c r="W94" s="89" t="s">
        <v>2950</v>
      </c>
      <c r="X94" s="18" t="s">
        <v>2425</v>
      </c>
      <c r="Y94" s="18" t="s">
        <v>2425</v>
      </c>
      <c r="Z94" s="96">
        <v>45536</v>
      </c>
      <c r="AA94" s="17"/>
      <c r="AB94" s="17"/>
      <c r="AC94" s="17"/>
      <c r="AD94" s="89" t="s">
        <v>362</v>
      </c>
      <c r="AE94" s="17"/>
      <c r="AF94" s="89" t="s">
        <v>2959</v>
      </c>
      <c r="AG94" s="89" t="s">
        <v>2960</v>
      </c>
      <c r="AH94" s="89" t="s">
        <v>2961</v>
      </c>
      <c r="AI94" s="17"/>
      <c r="AJ94" s="90">
        <v>6300000</v>
      </c>
      <c r="AK94" s="89"/>
      <c r="AL94" s="89"/>
      <c r="AM94" s="89"/>
      <c r="AN94" s="89"/>
      <c r="AO94" s="95">
        <f>+AJ94</f>
        <v>6300000</v>
      </c>
      <c r="AP94" s="89"/>
      <c r="AQ94" s="89" t="s">
        <v>2963</v>
      </c>
      <c r="AR94" s="89" t="s">
        <v>429</v>
      </c>
      <c r="AS94" s="91">
        <v>0.08</v>
      </c>
      <c r="AT94" s="17"/>
      <c r="AU94" s="18">
        <f>+AJ94*AS94</f>
        <v>504000</v>
      </c>
      <c r="AV94" s="17"/>
      <c r="AW94" s="17"/>
      <c r="AX94" s="97">
        <v>1.7399999999999999E-2</v>
      </c>
      <c r="AY94" s="17"/>
      <c r="AZ94" s="97">
        <f>+AS94-AX94</f>
        <v>6.2600000000000003E-2</v>
      </c>
      <c r="BA94" s="18">
        <f>+AO94*AZ94</f>
        <v>394380</v>
      </c>
      <c r="BB94" s="98">
        <v>0</v>
      </c>
      <c r="BC94" s="98" t="s">
        <v>2444</v>
      </c>
      <c r="BD94" s="98">
        <v>0</v>
      </c>
      <c r="BE94" s="98">
        <v>0</v>
      </c>
      <c r="BF94" s="89" t="s">
        <v>2968</v>
      </c>
      <c r="BG94" s="89" t="s">
        <v>2971</v>
      </c>
      <c r="BH94" s="90" t="s">
        <v>441</v>
      </c>
      <c r="BI94" s="46" t="s">
        <v>2682</v>
      </c>
      <c r="BJ94" s="89" t="s">
        <v>681</v>
      </c>
      <c r="BK94" s="17"/>
      <c r="BL94" s="17"/>
      <c r="BM94" s="89" t="s">
        <v>2985</v>
      </c>
      <c r="BN94" s="89" t="s">
        <v>1226</v>
      </c>
      <c r="BO94" s="17"/>
      <c r="BP94" s="89">
        <v>3017119635</v>
      </c>
      <c r="BQ94" s="89" t="s">
        <v>2971</v>
      </c>
      <c r="BR94" s="90" t="s">
        <v>441</v>
      </c>
      <c r="BS94" s="17"/>
      <c r="BT94" s="89">
        <v>12</v>
      </c>
      <c r="BU94" s="92">
        <v>45359</v>
      </c>
      <c r="BV94" s="92">
        <v>45723</v>
      </c>
      <c r="BW94" s="94" t="s">
        <v>2989</v>
      </c>
      <c r="BX94" s="92">
        <v>45723</v>
      </c>
      <c r="BY94" s="17"/>
      <c r="BZ94" s="17"/>
      <c r="CA94" s="17"/>
      <c r="CB94" s="38">
        <v>45536</v>
      </c>
      <c r="CC94" s="17"/>
      <c r="CD94" s="89" t="s">
        <v>362</v>
      </c>
      <c r="CE94" s="89"/>
      <c r="CF94" s="89">
        <v>1031263</v>
      </c>
      <c r="CG94" s="89" t="s">
        <v>2994</v>
      </c>
      <c r="CH94" s="46" t="s">
        <v>2682</v>
      </c>
      <c r="CI94" s="89" t="s">
        <v>3001</v>
      </c>
      <c r="CJ94" s="89"/>
      <c r="CK94" s="89">
        <v>3108741339</v>
      </c>
      <c r="CL94" s="89"/>
      <c r="CM94" s="89" t="s">
        <v>3002</v>
      </c>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89" t="s">
        <v>362</v>
      </c>
      <c r="DS94" s="89">
        <v>71631024</v>
      </c>
      <c r="DT94" s="89"/>
      <c r="DU94" s="93" t="s">
        <v>3008</v>
      </c>
      <c r="DV94" s="91">
        <v>0.5</v>
      </c>
      <c r="DW94" s="89" t="s">
        <v>3014</v>
      </c>
      <c r="DX94" s="89"/>
      <c r="DY94" s="89">
        <v>3105037443</v>
      </c>
      <c r="DZ94" s="17"/>
      <c r="EA94" s="89" t="s">
        <v>3020</v>
      </c>
      <c r="EB94" s="17"/>
      <c r="EC94" s="89" t="s">
        <v>2432</v>
      </c>
      <c r="ED94" s="46" t="s">
        <v>2682</v>
      </c>
      <c r="EE94" s="89" t="s">
        <v>3024</v>
      </c>
      <c r="EF94" s="89">
        <v>32320057</v>
      </c>
      <c r="EG94" s="89" t="s">
        <v>1841</v>
      </c>
      <c r="EH94" s="89" t="s">
        <v>1842</v>
      </c>
      <c r="EI94" s="89" t="s">
        <v>3022</v>
      </c>
      <c r="EJ94" s="94" t="s">
        <v>3025</v>
      </c>
      <c r="EK94" s="89">
        <v>18</v>
      </c>
      <c r="EL94" s="17"/>
      <c r="EM94" s="17"/>
      <c r="EN94" s="17"/>
      <c r="EO94" s="17"/>
      <c r="EP94" s="89" t="s">
        <v>3024</v>
      </c>
      <c r="EQ94" s="89" t="s">
        <v>362</v>
      </c>
      <c r="ER94" s="89"/>
      <c r="ES94" s="89">
        <v>32320057</v>
      </c>
      <c r="ET94" s="91">
        <v>0.5</v>
      </c>
      <c r="EU94" s="89" t="s">
        <v>3029</v>
      </c>
      <c r="EV94" s="89">
        <v>3113243937</v>
      </c>
      <c r="EW94" s="89" t="s">
        <v>3030</v>
      </c>
      <c r="EX94" s="17"/>
      <c r="EY94" s="89" t="s">
        <v>2432</v>
      </c>
      <c r="EZ94" s="17"/>
      <c r="FA94" s="89" t="s">
        <v>3024</v>
      </c>
      <c r="FB94" s="89">
        <v>32320057</v>
      </c>
      <c r="FC94" s="89" t="s">
        <v>1841</v>
      </c>
      <c r="FD94" s="89" t="s">
        <v>1842</v>
      </c>
      <c r="FE94" s="89" t="s">
        <v>1843</v>
      </c>
      <c r="FF94" s="94" t="s">
        <v>3025</v>
      </c>
      <c r="FG94" s="89">
        <v>18</v>
      </c>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c r="HQ94" s="17"/>
      <c r="HR94" s="17"/>
      <c r="HS94" s="17"/>
      <c r="HT94" s="17"/>
      <c r="HU94" s="17"/>
      <c r="HV94" s="17"/>
      <c r="HW94" s="17"/>
      <c r="HX94" s="89" t="s">
        <v>2436</v>
      </c>
      <c r="HY94" s="17"/>
      <c r="HZ94" s="17"/>
      <c r="IA94" s="17"/>
      <c r="IB94" s="17"/>
      <c r="IC94" s="17"/>
      <c r="ID94" s="17"/>
      <c r="IE94" s="17"/>
      <c r="IF94" s="17"/>
      <c r="IG94" s="17"/>
      <c r="IH94" s="17"/>
      <c r="II94" s="17"/>
      <c r="IJ94" s="17"/>
      <c r="IK94" s="17"/>
      <c r="IL94" s="17"/>
      <c r="IM94" s="17"/>
      <c r="IN94" s="17"/>
      <c r="IO94" s="17"/>
      <c r="IP94" s="17"/>
      <c r="IQ94" s="17"/>
      <c r="IR94" s="17"/>
      <c r="IS94" s="17"/>
      <c r="IT94" s="17"/>
      <c r="IU94" s="17"/>
      <c r="IV94" s="17"/>
      <c r="IW94" s="17"/>
      <c r="IX94" s="17"/>
      <c r="IY94" s="17"/>
      <c r="IZ94" s="17"/>
      <c r="JA94" s="17"/>
      <c r="JB94" s="17"/>
      <c r="JC94" s="17"/>
      <c r="JD94" s="17"/>
      <c r="JE94" s="17"/>
      <c r="JF94" s="17"/>
      <c r="JG94" s="17"/>
    </row>
    <row r="95" spans="1:267" ht="60" x14ac:dyDescent="0.25">
      <c r="A95" s="89">
        <v>1058</v>
      </c>
      <c r="B95" s="17"/>
      <c r="C95" s="17"/>
      <c r="D95" s="89"/>
      <c r="E95" s="17"/>
      <c r="F95" s="17"/>
      <c r="G95" s="17"/>
      <c r="H95" s="17"/>
      <c r="I95" s="18" t="s">
        <v>3031</v>
      </c>
      <c r="J95" s="18">
        <v>901114787</v>
      </c>
      <c r="K95" s="17" t="s">
        <v>2870</v>
      </c>
      <c r="L95" s="17" t="s">
        <v>2880</v>
      </c>
      <c r="M95" s="17"/>
      <c r="N95" s="17"/>
      <c r="O95" s="17"/>
      <c r="P95" s="17"/>
      <c r="Q95" s="17"/>
      <c r="R95" s="17"/>
      <c r="S95" s="89" t="s">
        <v>2948</v>
      </c>
      <c r="T95" s="17">
        <v>15</v>
      </c>
      <c r="U95" s="18" t="s">
        <v>355</v>
      </c>
      <c r="V95" s="17">
        <v>10083672</v>
      </c>
      <c r="W95" s="89" t="s">
        <v>2950</v>
      </c>
      <c r="X95" s="18" t="s">
        <v>2425</v>
      </c>
      <c r="Y95" s="18" t="s">
        <v>2425</v>
      </c>
      <c r="Z95" s="96">
        <v>45536</v>
      </c>
      <c r="AA95" s="17"/>
      <c r="AB95" s="17"/>
      <c r="AC95" s="17"/>
      <c r="AD95" s="89" t="s">
        <v>362</v>
      </c>
      <c r="AE95" s="17"/>
      <c r="AF95" s="89">
        <v>1039460666</v>
      </c>
      <c r="AG95" s="89" t="s">
        <v>2962</v>
      </c>
      <c r="AH95" s="89" t="s">
        <v>1984</v>
      </c>
      <c r="AI95" s="17"/>
      <c r="AJ95" s="90">
        <v>3000000</v>
      </c>
      <c r="AK95" s="89"/>
      <c r="AL95" s="89"/>
      <c r="AM95" s="89"/>
      <c r="AN95" s="89"/>
      <c r="AO95" s="95">
        <f>+AJ95</f>
        <v>3000000</v>
      </c>
      <c r="AP95" s="89"/>
      <c r="AQ95" s="89" t="s">
        <v>2963</v>
      </c>
      <c r="AR95" s="89" t="s">
        <v>429</v>
      </c>
      <c r="AS95" s="91">
        <v>0.08</v>
      </c>
      <c r="AT95" s="17"/>
      <c r="AU95" s="18">
        <f>+AJ95*AS95</f>
        <v>240000</v>
      </c>
      <c r="AV95" s="17"/>
      <c r="AW95" s="17"/>
      <c r="AX95" s="97">
        <v>1.7399999999999999E-2</v>
      </c>
      <c r="AY95" s="17"/>
      <c r="AZ95" s="97">
        <f>+AS95-AX95</f>
        <v>6.2600000000000003E-2</v>
      </c>
      <c r="BA95" s="18">
        <f>+AO95*AZ95</f>
        <v>187800</v>
      </c>
      <c r="BB95" s="98">
        <v>0</v>
      </c>
      <c r="BC95" s="98" t="s">
        <v>2444</v>
      </c>
      <c r="BD95" s="98">
        <v>0</v>
      </c>
      <c r="BE95" s="98">
        <v>0</v>
      </c>
      <c r="BF95" s="89" t="s">
        <v>2968</v>
      </c>
      <c r="BG95" s="89" t="s">
        <v>2972</v>
      </c>
      <c r="BH95" s="90" t="s">
        <v>2432</v>
      </c>
      <c r="BI95" s="46" t="s">
        <v>2682</v>
      </c>
      <c r="BJ95" s="89" t="s">
        <v>2976</v>
      </c>
      <c r="BK95" s="17"/>
      <c r="BL95" s="17"/>
      <c r="BM95" s="89" t="s">
        <v>2986</v>
      </c>
      <c r="BN95" s="89" t="s">
        <v>2987</v>
      </c>
      <c r="BO95" s="17"/>
      <c r="BP95" s="89">
        <v>3165606930</v>
      </c>
      <c r="BQ95" s="89" t="s">
        <v>2972</v>
      </c>
      <c r="BR95" s="90" t="s">
        <v>2432</v>
      </c>
      <c r="BS95" s="17"/>
      <c r="BT95" s="89">
        <v>12</v>
      </c>
      <c r="BU95" s="92">
        <v>45387</v>
      </c>
      <c r="BV95" s="92">
        <v>45751</v>
      </c>
      <c r="BW95" s="94" t="s">
        <v>2989</v>
      </c>
      <c r="BX95" s="92">
        <v>45751</v>
      </c>
      <c r="BY95" s="17"/>
      <c r="BZ95" s="17"/>
      <c r="CA95" s="17"/>
      <c r="CB95" s="38">
        <v>45536</v>
      </c>
      <c r="CC95" s="17"/>
      <c r="CD95" s="89" t="s">
        <v>362</v>
      </c>
      <c r="CE95" s="89"/>
      <c r="CF95" s="89">
        <v>21490881</v>
      </c>
      <c r="CG95" s="89" t="s">
        <v>2995</v>
      </c>
      <c r="CH95" s="46" t="s">
        <v>2682</v>
      </c>
      <c r="CI95" s="89" t="s">
        <v>3003</v>
      </c>
      <c r="CJ95" s="89"/>
      <c r="CK95" s="89">
        <v>3137247745</v>
      </c>
      <c r="CL95" s="89"/>
      <c r="CM95" s="89" t="s">
        <v>2719</v>
      </c>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89" t="s">
        <v>362</v>
      </c>
      <c r="DS95" s="89">
        <v>3383821</v>
      </c>
      <c r="DT95" s="89"/>
      <c r="DU95" s="93" t="s">
        <v>3009</v>
      </c>
      <c r="DV95" s="91">
        <v>0.5</v>
      </c>
      <c r="DW95" s="89" t="s">
        <v>3015</v>
      </c>
      <c r="DX95" s="89"/>
      <c r="DY95" s="89">
        <v>3216276709</v>
      </c>
      <c r="DZ95" s="17"/>
      <c r="EA95" s="89" t="s">
        <v>2830</v>
      </c>
      <c r="EB95" s="17"/>
      <c r="EC95" s="89" t="s">
        <v>2432</v>
      </c>
      <c r="ED95" s="46" t="s">
        <v>2682</v>
      </c>
      <c r="EE95" s="89" t="s">
        <v>3009</v>
      </c>
      <c r="EF95" s="89">
        <v>3383821</v>
      </c>
      <c r="EG95" s="89" t="s">
        <v>1841</v>
      </c>
      <c r="EH95" s="89" t="s">
        <v>1842</v>
      </c>
      <c r="EI95" s="89" t="s">
        <v>3022</v>
      </c>
      <c r="EJ95" s="89">
        <v>10232628073</v>
      </c>
      <c r="EK95" s="89">
        <v>15</v>
      </c>
      <c r="EL95" s="17"/>
      <c r="EM95" s="17"/>
      <c r="EN95" s="17"/>
      <c r="EO95" s="17"/>
      <c r="EP95" s="89" t="s">
        <v>3027</v>
      </c>
      <c r="EQ95" s="89" t="s">
        <v>362</v>
      </c>
      <c r="ER95" s="89"/>
      <c r="ES95" s="89">
        <v>43168000</v>
      </c>
      <c r="ET95" s="91">
        <v>0.5</v>
      </c>
      <c r="EU95" s="89" t="s">
        <v>3015</v>
      </c>
      <c r="EV95" s="89">
        <v>3216276709</v>
      </c>
      <c r="EW95" s="89" t="s">
        <v>2830</v>
      </c>
      <c r="EX95" s="17"/>
      <c r="EY95" s="89"/>
      <c r="EZ95" s="17"/>
      <c r="FA95" s="89" t="s">
        <v>3009</v>
      </c>
      <c r="FB95" s="89">
        <v>3383821</v>
      </c>
      <c r="FC95" s="89" t="s">
        <v>1841</v>
      </c>
      <c r="FD95" s="89" t="s">
        <v>1842</v>
      </c>
      <c r="FE95" s="89" t="s">
        <v>1843</v>
      </c>
      <c r="FF95" s="89">
        <v>10232628073</v>
      </c>
      <c r="FG95" s="89">
        <v>15</v>
      </c>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c r="HQ95" s="17"/>
      <c r="HR95" s="17"/>
      <c r="HS95" s="17"/>
      <c r="HT95" s="17"/>
      <c r="HU95" s="17"/>
      <c r="HV95" s="17"/>
      <c r="HW95" s="17"/>
      <c r="HX95" s="89" t="s">
        <v>2436</v>
      </c>
      <c r="HY95" s="17"/>
      <c r="HZ95" s="17"/>
      <c r="IA95" s="17"/>
      <c r="IB95" s="17"/>
      <c r="IC95" s="17"/>
      <c r="ID95" s="17"/>
      <c r="IE95" s="17"/>
      <c r="IF95" s="17"/>
      <c r="IG95" s="17"/>
      <c r="IH95" s="17"/>
      <c r="II95" s="17"/>
      <c r="IJ95" s="17"/>
      <c r="IK95" s="17"/>
      <c r="IL95" s="17"/>
      <c r="IM95" s="17"/>
      <c r="IN95" s="17"/>
      <c r="IO95" s="17"/>
      <c r="IP95" s="17"/>
      <c r="IQ95" s="17"/>
      <c r="IR95" s="17"/>
      <c r="IS95" s="17"/>
      <c r="IT95" s="17"/>
      <c r="IU95" s="17"/>
      <c r="IV95" s="17"/>
      <c r="IW95" s="17"/>
      <c r="IX95" s="17"/>
      <c r="IY95" s="17"/>
      <c r="IZ95" s="17"/>
      <c r="JA95" s="17"/>
      <c r="JB95" s="17"/>
      <c r="JC95" s="17"/>
      <c r="JD95" s="17"/>
      <c r="JE95" s="17"/>
      <c r="JF95" s="17"/>
      <c r="JG95" s="17"/>
    </row>
    <row r="96" spans="1:267" s="42" customFormat="1" ht="14.25" customHeight="1" x14ac:dyDescent="0.25">
      <c r="A96" s="139">
        <v>1083</v>
      </c>
      <c r="B96" s="139">
        <v>1037621497</v>
      </c>
      <c r="C96" s="17" t="s">
        <v>3377</v>
      </c>
      <c r="D96" s="17"/>
      <c r="E96" s="140">
        <v>102050</v>
      </c>
      <c r="F96" s="140">
        <v>209026</v>
      </c>
      <c r="G96" s="17"/>
      <c r="H96" s="17" t="s">
        <v>2430</v>
      </c>
      <c r="I96" s="17" t="s">
        <v>3031</v>
      </c>
      <c r="J96" s="17">
        <v>901114787</v>
      </c>
      <c r="K96" s="17"/>
      <c r="L96" s="17"/>
      <c r="M96" s="17"/>
      <c r="N96" s="17"/>
      <c r="O96" s="17"/>
      <c r="P96" s="17"/>
      <c r="Q96" s="17"/>
      <c r="R96" s="17"/>
      <c r="S96" s="141" t="s">
        <v>3049</v>
      </c>
      <c r="T96" s="17">
        <v>20</v>
      </c>
      <c r="U96" s="17" t="s">
        <v>3340</v>
      </c>
      <c r="V96" s="17"/>
      <c r="W96" s="139" t="s">
        <v>2950</v>
      </c>
      <c r="X96" s="17" t="s">
        <v>2425</v>
      </c>
      <c r="Y96" s="17" t="s">
        <v>2425</v>
      </c>
      <c r="Z96" s="101">
        <v>45566</v>
      </c>
      <c r="AA96" s="17"/>
      <c r="AB96" s="17"/>
      <c r="AC96" s="17"/>
      <c r="AD96" s="139" t="s">
        <v>362</v>
      </c>
      <c r="AE96" s="142" t="s">
        <v>1937</v>
      </c>
      <c r="AF96" s="139">
        <v>1037621497</v>
      </c>
      <c r="AG96" s="139" t="s">
        <v>3090</v>
      </c>
      <c r="AH96" s="142" t="s">
        <v>2077</v>
      </c>
      <c r="AI96" s="89" t="s">
        <v>3115</v>
      </c>
      <c r="AJ96" s="143">
        <v>2000000</v>
      </c>
      <c r="AK96" s="142">
        <v>0</v>
      </c>
      <c r="AL96" s="142">
        <v>0</v>
      </c>
      <c r="AM96" s="142">
        <v>0</v>
      </c>
      <c r="AN96" s="142">
        <v>0</v>
      </c>
      <c r="AO96" s="143">
        <f t="shared" ref="AO96" si="23">+AJ96</f>
        <v>2000000</v>
      </c>
      <c r="AP96" s="114" t="s">
        <v>428</v>
      </c>
      <c r="AQ96" s="142" t="s">
        <v>2963</v>
      </c>
      <c r="AR96" s="142" t="s">
        <v>429</v>
      </c>
      <c r="AS96" s="144">
        <v>0.08</v>
      </c>
      <c r="AT96" s="142">
        <v>0</v>
      </c>
      <c r="AU96" s="102">
        <f>(AS96*AJ96*19%)+(AJ96*AS96)</f>
        <v>190400</v>
      </c>
      <c r="AV96" s="142">
        <v>0</v>
      </c>
      <c r="AW96" s="142">
        <v>0</v>
      </c>
      <c r="AX96" s="105">
        <v>1.7399999999999999E-2</v>
      </c>
      <c r="AY96" s="106">
        <f t="shared" ref="AY96" si="24">+AO96*AX96</f>
        <v>34800</v>
      </c>
      <c r="AZ96" s="105">
        <f t="shared" ref="AZ96" si="25">+AS96-AX96</f>
        <v>6.2600000000000003E-2</v>
      </c>
      <c r="BA96" s="106">
        <f t="shared" ref="BA96" si="26">+AO96*AZ96</f>
        <v>125200</v>
      </c>
      <c r="BB96" s="106">
        <v>0</v>
      </c>
      <c r="BC96" s="106" t="s">
        <v>428</v>
      </c>
      <c r="BD96" s="106">
        <v>1000000</v>
      </c>
      <c r="BE96" s="106">
        <v>0</v>
      </c>
      <c r="BF96" s="139" t="s">
        <v>3120</v>
      </c>
      <c r="BG96" s="139" t="s">
        <v>3167</v>
      </c>
      <c r="BH96" s="139" t="s">
        <v>2432</v>
      </c>
      <c r="BI96" s="17"/>
      <c r="BJ96" s="139" t="s">
        <v>3165</v>
      </c>
      <c r="BK96" s="142"/>
      <c r="BL96" s="142"/>
      <c r="BM96" s="17"/>
      <c r="BN96" s="139" t="s">
        <v>3168</v>
      </c>
      <c r="BO96" s="17"/>
      <c r="BP96" s="139">
        <v>3128798268</v>
      </c>
      <c r="BQ96" s="139" t="s">
        <v>3167</v>
      </c>
      <c r="BR96" s="139" t="s">
        <v>2432</v>
      </c>
      <c r="BS96" s="17"/>
      <c r="BT96" s="139">
        <v>12</v>
      </c>
      <c r="BU96" s="150">
        <v>45448</v>
      </c>
      <c r="BV96" s="150">
        <v>45812</v>
      </c>
      <c r="BW96" s="139" t="s">
        <v>2990</v>
      </c>
      <c r="BX96" s="150">
        <v>45813</v>
      </c>
      <c r="BY96" s="17"/>
      <c r="BZ96" s="17"/>
      <c r="CA96" s="17"/>
      <c r="CB96" s="111">
        <v>45566</v>
      </c>
      <c r="CC96" s="17"/>
      <c r="CD96" s="114" t="s">
        <v>2895</v>
      </c>
      <c r="CE96" s="114" t="s">
        <v>1937</v>
      </c>
      <c r="CF96" s="139">
        <v>1036657387</v>
      </c>
      <c r="CG96" s="151" t="s">
        <v>3192</v>
      </c>
      <c r="CH96" s="17"/>
      <c r="CI96" s="139" t="s">
        <v>3231</v>
      </c>
      <c r="CJ96" s="139" t="s">
        <v>2432</v>
      </c>
      <c r="CK96" s="139"/>
      <c r="CL96" s="142"/>
      <c r="CM96" s="139" t="s">
        <v>3232</v>
      </c>
      <c r="CN96" s="17"/>
      <c r="CO96" s="17"/>
      <c r="CP96" s="139">
        <v>1040746125</v>
      </c>
      <c r="CQ96" s="139" t="s">
        <v>3241</v>
      </c>
      <c r="CR96" s="17"/>
      <c r="CS96" s="139" t="s">
        <v>3248</v>
      </c>
      <c r="CT96" s="142"/>
      <c r="CU96" s="139">
        <v>3016721128</v>
      </c>
      <c r="CV96" s="142"/>
      <c r="CW96" s="139" t="s">
        <v>3249</v>
      </c>
      <c r="CX96" s="17"/>
      <c r="CY96" s="17"/>
      <c r="CZ96" s="17"/>
      <c r="DA96" s="17"/>
      <c r="DB96" s="17"/>
      <c r="DC96" s="17"/>
      <c r="DD96" s="17"/>
      <c r="DE96" s="17"/>
      <c r="DF96" s="17"/>
      <c r="DG96" s="17"/>
      <c r="DH96" s="17"/>
      <c r="DI96" s="17"/>
      <c r="DJ96" s="17"/>
      <c r="DK96" s="17"/>
      <c r="DL96" s="17"/>
      <c r="DM96" s="17"/>
      <c r="DN96" s="17"/>
      <c r="DO96" s="17"/>
      <c r="DP96" s="17"/>
      <c r="DQ96" s="17"/>
      <c r="DR96" s="139" t="s">
        <v>362</v>
      </c>
      <c r="DS96" s="139">
        <v>98543054</v>
      </c>
      <c r="DT96" s="142" t="s">
        <v>1937</v>
      </c>
      <c r="DU96" s="139" t="s">
        <v>3279</v>
      </c>
      <c r="DV96" s="144">
        <v>1</v>
      </c>
      <c r="DW96" s="139" t="s">
        <v>3376</v>
      </c>
      <c r="DX96" s="142"/>
      <c r="DY96" s="139">
        <v>3218030018</v>
      </c>
      <c r="DZ96" s="142"/>
      <c r="EA96" s="139" t="s">
        <v>3296</v>
      </c>
      <c r="EB96" s="139" t="s">
        <v>1281</v>
      </c>
      <c r="EC96" s="139" t="s">
        <v>2432</v>
      </c>
      <c r="ED96" s="17"/>
      <c r="EE96" s="139" t="s">
        <v>3279</v>
      </c>
      <c r="EF96" s="139">
        <v>98543054</v>
      </c>
      <c r="EG96" s="142" t="s">
        <v>1841</v>
      </c>
      <c r="EH96" s="139" t="s">
        <v>1842</v>
      </c>
      <c r="EI96" s="139" t="s">
        <v>3022</v>
      </c>
      <c r="EJ96" s="145" t="s">
        <v>3312</v>
      </c>
      <c r="EK96" s="139">
        <v>5</v>
      </c>
      <c r="EL96" s="17" t="s">
        <v>3352</v>
      </c>
      <c r="EM96" s="17"/>
      <c r="EN96" s="17"/>
      <c r="EO96" s="17"/>
      <c r="EP96" s="142"/>
      <c r="EQ96" s="142"/>
      <c r="ER96" s="142"/>
      <c r="ES96" s="142"/>
      <c r="ET96" s="144"/>
      <c r="EU96" s="142"/>
      <c r="EV96" s="142"/>
      <c r="EW96" s="142"/>
      <c r="EX96" s="142"/>
      <c r="EY96" s="142"/>
      <c r="EZ96" s="17"/>
      <c r="FA96" s="142"/>
      <c r="FB96" s="142"/>
      <c r="FC96" s="142"/>
      <c r="FD96" s="142"/>
      <c r="FE96" s="142"/>
      <c r="FF96" s="142"/>
      <c r="FG96" s="142"/>
      <c r="FH96" s="142"/>
      <c r="FI96" s="142"/>
      <c r="FJ96" s="142"/>
      <c r="FK96" s="142"/>
      <c r="FL96" s="142"/>
      <c r="FM96" s="142"/>
      <c r="FN96" s="142"/>
      <c r="FO96" s="142"/>
      <c r="FP96" s="142"/>
      <c r="FQ96" s="142"/>
      <c r="FR96" s="17"/>
      <c r="FS96" s="142"/>
      <c r="FT96" s="142"/>
      <c r="FU96" s="142"/>
      <c r="FV96" s="142"/>
      <c r="FW96" s="142"/>
      <c r="FX96" s="142"/>
      <c r="FY96" s="142"/>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42"/>
      <c r="HK96" s="139" t="s">
        <v>3336</v>
      </c>
      <c r="HL96" s="142"/>
      <c r="HM96" s="142"/>
      <c r="HN96" s="142"/>
      <c r="HO96" s="142"/>
      <c r="HP96" s="142"/>
      <c r="HQ96" s="142"/>
      <c r="HR96" s="142"/>
      <c r="HS96" s="142"/>
      <c r="HT96" s="142"/>
      <c r="HU96" s="142"/>
      <c r="HV96" s="142"/>
      <c r="HW96" s="142"/>
      <c r="HX96" s="142" t="s">
        <v>2436</v>
      </c>
      <c r="HY96" s="17"/>
      <c r="HZ96" s="17"/>
      <c r="IA96" s="17"/>
      <c r="IB96" s="17"/>
      <c r="IC96" s="17"/>
      <c r="ID96" s="17"/>
      <c r="IE96" s="17"/>
      <c r="IF96" s="17"/>
      <c r="IG96" s="17"/>
      <c r="IH96" s="17"/>
      <c r="II96" s="17"/>
      <c r="IJ96" s="17"/>
      <c r="IK96" s="17"/>
      <c r="IL96" s="17"/>
      <c r="IM96" s="17"/>
      <c r="IN96" s="17"/>
      <c r="IO96" s="17"/>
      <c r="IP96" s="17"/>
      <c r="IQ96" s="17"/>
      <c r="IR96" s="17"/>
      <c r="IS96" s="17"/>
      <c r="IT96" s="17"/>
      <c r="IU96" s="17"/>
      <c r="IV96" s="17"/>
      <c r="IW96" s="17"/>
      <c r="IX96" s="17"/>
      <c r="IY96" s="17"/>
      <c r="IZ96" s="17"/>
      <c r="JA96" s="17"/>
      <c r="JB96" s="17"/>
      <c r="JC96" s="17"/>
      <c r="JD96" s="17"/>
      <c r="JE96" s="17"/>
      <c r="JF96" s="17"/>
      <c r="JG96" s="17"/>
    </row>
    <row r="97" spans="1:268" s="169" customFormat="1" ht="14.25" customHeight="1" x14ac:dyDescent="0.25">
      <c r="A97" s="152">
        <v>179</v>
      </c>
      <c r="B97" s="152">
        <v>32244533</v>
      </c>
      <c r="C97" s="153"/>
      <c r="D97" s="154"/>
      <c r="E97" s="155">
        <v>101983</v>
      </c>
      <c r="F97" s="155">
        <v>208959</v>
      </c>
      <c r="G97" s="153"/>
      <c r="H97" s="153" t="s">
        <v>2431</v>
      </c>
      <c r="I97" s="153" t="s">
        <v>3031</v>
      </c>
      <c r="J97" s="153">
        <v>901114787</v>
      </c>
      <c r="K97" s="153" t="s">
        <v>2870</v>
      </c>
      <c r="L97" s="153"/>
      <c r="M97" s="153"/>
      <c r="N97" s="153"/>
      <c r="O97" s="153"/>
      <c r="P97" s="153"/>
      <c r="Q97" s="153"/>
      <c r="R97" s="153"/>
      <c r="S97" s="156" t="s">
        <v>3049</v>
      </c>
      <c r="T97" s="153">
        <v>20</v>
      </c>
      <c r="U97" s="153" t="s">
        <v>3340</v>
      </c>
      <c r="V97" s="170">
        <v>10085189</v>
      </c>
      <c r="W97" s="152" t="s">
        <v>2950</v>
      </c>
      <c r="X97" s="153" t="s">
        <v>2425</v>
      </c>
      <c r="Y97" s="153" t="s">
        <v>2425</v>
      </c>
      <c r="Z97" s="157">
        <v>45566</v>
      </c>
      <c r="AA97" s="153"/>
      <c r="AB97" s="153"/>
      <c r="AC97" s="153"/>
      <c r="AD97" s="152" t="s">
        <v>362</v>
      </c>
      <c r="AE97" s="158" t="s">
        <v>1937</v>
      </c>
      <c r="AF97" s="152">
        <v>32244533</v>
      </c>
      <c r="AG97" s="152" t="s">
        <v>3053</v>
      </c>
      <c r="AH97" s="152" t="s">
        <v>3054</v>
      </c>
      <c r="AI97" s="154" t="s">
        <v>3097</v>
      </c>
      <c r="AJ97" s="159">
        <v>2284885</v>
      </c>
      <c r="AK97" s="158">
        <v>0</v>
      </c>
      <c r="AL97" s="158">
        <v>0</v>
      </c>
      <c r="AM97" s="158">
        <v>0</v>
      </c>
      <c r="AN97" s="158">
        <v>0</v>
      </c>
      <c r="AO97" s="159">
        <f>+AJ97</f>
        <v>2284885</v>
      </c>
      <c r="AP97" s="160" t="s">
        <v>428</v>
      </c>
      <c r="AQ97" s="158" t="s">
        <v>2963</v>
      </c>
      <c r="AR97" s="158" t="s">
        <v>429</v>
      </c>
      <c r="AS97" s="161">
        <v>0.08</v>
      </c>
      <c r="AT97" s="158">
        <v>0</v>
      </c>
      <c r="AU97" s="162">
        <f>(AS97*AJ97*19%)+(AJ97*AS97)</f>
        <v>217521.05200000003</v>
      </c>
      <c r="AV97" s="158">
        <v>0</v>
      </c>
      <c r="AW97" s="158">
        <v>0</v>
      </c>
      <c r="AX97" s="163">
        <v>1.7399999999999999E-2</v>
      </c>
      <c r="AY97" s="164">
        <f>+AO97*AX97</f>
        <v>39756.998999999996</v>
      </c>
      <c r="AZ97" s="163">
        <f>+AS97-AX97</f>
        <v>6.2600000000000003E-2</v>
      </c>
      <c r="BA97" s="164">
        <f>+AO97*AZ97</f>
        <v>143033.80100000001</v>
      </c>
      <c r="BB97" s="164">
        <v>0</v>
      </c>
      <c r="BC97" s="164" t="s">
        <v>428</v>
      </c>
      <c r="BD97" s="164">
        <v>1000000</v>
      </c>
      <c r="BE97" s="164">
        <v>0</v>
      </c>
      <c r="BF97" s="152" t="s">
        <v>3120</v>
      </c>
      <c r="BG97" s="152" t="s">
        <v>3341</v>
      </c>
      <c r="BH97" s="152" t="s">
        <v>2432</v>
      </c>
      <c r="BI97" s="153"/>
      <c r="BJ97" s="152" t="s">
        <v>3121</v>
      </c>
      <c r="BK97" s="158"/>
      <c r="BL97" s="158"/>
      <c r="BM97" s="153"/>
      <c r="BN97" s="152" t="s">
        <v>3122</v>
      </c>
      <c r="BO97" s="153"/>
      <c r="BP97" s="152">
        <v>3054867106</v>
      </c>
      <c r="BQ97" s="152" t="s">
        <v>3341</v>
      </c>
      <c r="BR97" s="152" t="s">
        <v>2432</v>
      </c>
      <c r="BS97" s="153" t="s">
        <v>1281</v>
      </c>
      <c r="BT97" s="152">
        <v>12</v>
      </c>
      <c r="BU97" s="165">
        <v>44321</v>
      </c>
      <c r="BV97" s="166">
        <v>45781</v>
      </c>
      <c r="BW97" s="152" t="s">
        <v>3037</v>
      </c>
      <c r="BX97" s="166">
        <v>45781</v>
      </c>
      <c r="BY97" s="165">
        <v>44321</v>
      </c>
      <c r="BZ97" s="166">
        <v>45781</v>
      </c>
      <c r="CA97" s="153" t="s">
        <v>2425</v>
      </c>
      <c r="CB97" s="44">
        <v>45566</v>
      </c>
      <c r="CC97" s="44">
        <v>45570</v>
      </c>
      <c r="CD97" s="160" t="s">
        <v>2895</v>
      </c>
      <c r="CE97" s="160" t="s">
        <v>1937</v>
      </c>
      <c r="CF97" s="152">
        <v>8286650</v>
      </c>
      <c r="CG97" s="152" t="s">
        <v>3174</v>
      </c>
      <c r="CH97" s="167"/>
      <c r="CI97" s="152" t="s">
        <v>3196</v>
      </c>
      <c r="CJ97" s="152" t="s">
        <v>2432</v>
      </c>
      <c r="CK97" s="152">
        <v>3016083878</v>
      </c>
      <c r="CL97" s="158"/>
      <c r="CM97" s="152" t="s">
        <v>3197</v>
      </c>
      <c r="CN97" s="153"/>
      <c r="CO97" s="153"/>
      <c r="CP97" s="152"/>
      <c r="CQ97" s="152"/>
      <c r="CR97" s="153"/>
      <c r="CS97" s="152"/>
      <c r="CT97" s="158"/>
      <c r="CU97" s="152" t="s">
        <v>1288</v>
      </c>
      <c r="CV97" s="158"/>
      <c r="CW97" s="152"/>
      <c r="CX97" s="153"/>
      <c r="CY97" s="153"/>
      <c r="CZ97" s="153"/>
      <c r="DA97" s="153"/>
      <c r="DB97" s="153"/>
      <c r="DC97" s="153"/>
      <c r="DD97" s="153"/>
      <c r="DE97" s="153"/>
      <c r="DF97" s="153"/>
      <c r="DG97" s="153"/>
      <c r="DH97" s="153"/>
      <c r="DI97" s="153"/>
      <c r="DJ97" s="153"/>
      <c r="DK97" s="153"/>
      <c r="DL97" s="153"/>
      <c r="DM97" s="153"/>
      <c r="DN97" s="153"/>
      <c r="DO97" s="153"/>
      <c r="DP97" s="153"/>
      <c r="DQ97" s="153"/>
      <c r="DR97" s="152" t="s">
        <v>362</v>
      </c>
      <c r="DS97" s="152">
        <v>6784385</v>
      </c>
      <c r="DT97" s="158" t="s">
        <v>1937</v>
      </c>
      <c r="DU97" s="152" t="s">
        <v>3251</v>
      </c>
      <c r="DV97" s="161">
        <v>1</v>
      </c>
      <c r="DW97" s="152" t="s">
        <v>3252</v>
      </c>
      <c r="DX97" s="158"/>
      <c r="DY97" s="152">
        <v>3174789446</v>
      </c>
      <c r="DZ97" s="158"/>
      <c r="EA97" s="152" t="s">
        <v>3284</v>
      </c>
      <c r="EB97" s="152" t="s">
        <v>1281</v>
      </c>
      <c r="EC97" s="152" t="s">
        <v>2432</v>
      </c>
      <c r="ED97" s="167"/>
      <c r="EE97" s="152" t="s">
        <v>3301</v>
      </c>
      <c r="EF97" s="152">
        <v>43868248</v>
      </c>
      <c r="EG97" s="158" t="s">
        <v>1841</v>
      </c>
      <c r="EH97" s="152" t="s">
        <v>1842</v>
      </c>
      <c r="EI97" s="152" t="s">
        <v>3022</v>
      </c>
      <c r="EJ97" s="168">
        <v>61028970756</v>
      </c>
      <c r="EK97" s="152">
        <v>12</v>
      </c>
      <c r="EL97" s="153" t="s">
        <v>3043</v>
      </c>
      <c r="EM97" s="153" t="s">
        <v>3342</v>
      </c>
      <c r="EN97" s="153">
        <v>43868248</v>
      </c>
      <c r="EO97" s="153"/>
      <c r="EP97" s="158"/>
      <c r="EQ97" s="158"/>
      <c r="ER97" s="158"/>
      <c r="ES97" s="158"/>
      <c r="ET97" s="161"/>
      <c r="EU97" s="158"/>
      <c r="EV97" s="158"/>
      <c r="EW97" s="158"/>
      <c r="EX97" s="158"/>
      <c r="EY97" s="158"/>
      <c r="EZ97" s="153"/>
      <c r="FA97" s="158"/>
      <c r="FB97" s="158"/>
      <c r="FC97" s="158"/>
      <c r="FD97" s="158"/>
      <c r="FE97" s="158"/>
      <c r="FF97" s="158"/>
      <c r="FG97" s="158"/>
      <c r="FH97" s="158"/>
      <c r="FI97" s="158"/>
      <c r="FJ97" s="158"/>
      <c r="FK97" s="158"/>
      <c r="FL97" s="158"/>
      <c r="FM97" s="158"/>
      <c r="FN97" s="158"/>
      <c r="FO97" s="158"/>
      <c r="FP97" s="158"/>
      <c r="FQ97" s="158"/>
      <c r="FR97" s="153"/>
      <c r="FS97" s="158"/>
      <c r="FT97" s="158"/>
      <c r="FU97" s="158"/>
      <c r="FV97" s="158"/>
      <c r="FW97" s="158"/>
      <c r="FX97" s="158"/>
      <c r="FY97" s="158"/>
      <c r="FZ97" s="153"/>
      <c r="GA97" s="153"/>
      <c r="GB97" s="153"/>
      <c r="GC97" s="153"/>
      <c r="GD97" s="153"/>
      <c r="GE97" s="153"/>
      <c r="GF97" s="153"/>
      <c r="GG97" s="153"/>
      <c r="GH97" s="153"/>
      <c r="GI97" s="153"/>
      <c r="GJ97" s="153"/>
      <c r="GK97" s="153"/>
      <c r="GL97" s="153"/>
      <c r="GM97" s="153"/>
      <c r="GN97" s="153"/>
      <c r="GO97" s="153"/>
      <c r="GP97" s="153"/>
      <c r="GQ97" s="153"/>
      <c r="GR97" s="153"/>
      <c r="GS97" s="153"/>
      <c r="GT97" s="153"/>
      <c r="GU97" s="153"/>
      <c r="GV97" s="153"/>
      <c r="GW97" s="153"/>
      <c r="GX97" s="153"/>
      <c r="GY97" s="153"/>
      <c r="GZ97" s="153"/>
      <c r="HA97" s="153"/>
      <c r="HB97" s="153"/>
      <c r="HC97" s="153"/>
      <c r="HD97" s="153"/>
      <c r="HE97" s="153"/>
      <c r="HF97" s="153"/>
      <c r="HG97" s="153"/>
      <c r="HH97" s="153"/>
      <c r="HI97" s="153"/>
      <c r="HJ97" s="158"/>
      <c r="HK97" s="152" t="s">
        <v>3318</v>
      </c>
      <c r="HL97" s="158"/>
      <c r="HM97" s="158"/>
      <c r="HN97" s="158"/>
      <c r="HO97" s="158"/>
      <c r="HP97" s="158"/>
      <c r="HQ97" s="158"/>
      <c r="HR97" s="158"/>
      <c r="HS97" s="158"/>
      <c r="HT97" s="158"/>
      <c r="HU97" s="158"/>
      <c r="HV97" s="158"/>
      <c r="HW97" s="158"/>
      <c r="HX97" s="158" t="s">
        <v>2436</v>
      </c>
      <c r="HY97" s="153"/>
      <c r="HZ97" s="153"/>
      <c r="IA97" s="153"/>
      <c r="IB97" s="153"/>
      <c r="IC97" s="153"/>
      <c r="ID97" s="153"/>
      <c r="IE97" s="153"/>
      <c r="IF97" s="153"/>
      <c r="IG97" s="153"/>
      <c r="IH97" s="153"/>
      <c r="II97" s="153"/>
      <c r="IJ97" s="153"/>
      <c r="IK97" s="153"/>
      <c r="IL97" s="153"/>
      <c r="IM97" s="153"/>
      <c r="IN97" s="153"/>
      <c r="IO97" s="153"/>
      <c r="IP97" s="153"/>
      <c r="IQ97" s="153"/>
      <c r="IR97" s="153"/>
      <c r="IS97" s="153"/>
      <c r="IT97" s="153"/>
      <c r="IU97" s="153"/>
      <c r="IV97" s="153"/>
      <c r="IW97" s="153"/>
      <c r="IX97" s="153"/>
      <c r="IY97" s="153"/>
      <c r="IZ97" s="153"/>
      <c r="JA97" s="153"/>
      <c r="JB97" s="153"/>
      <c r="JC97" s="153"/>
      <c r="JD97" s="153"/>
      <c r="JE97" s="153"/>
      <c r="JF97" s="153"/>
      <c r="JG97" s="153"/>
    </row>
    <row r="98" spans="1:268" s="40" customFormat="1" ht="14.25" customHeight="1" x14ac:dyDescent="0.25">
      <c r="A98" s="152">
        <v>1084</v>
      </c>
      <c r="B98" s="152">
        <v>43689908</v>
      </c>
      <c r="C98" s="153" t="s">
        <v>3378</v>
      </c>
      <c r="D98" s="153"/>
      <c r="E98" s="155">
        <v>102053</v>
      </c>
      <c r="F98" s="155">
        <v>209029</v>
      </c>
      <c r="G98" s="153"/>
      <c r="H98" s="153" t="s">
        <v>2430</v>
      </c>
      <c r="I98" s="153" t="s">
        <v>3031</v>
      </c>
      <c r="J98" s="153">
        <v>901114787</v>
      </c>
      <c r="K98" s="153" t="s">
        <v>2870</v>
      </c>
      <c r="L98" s="153"/>
      <c r="M98" s="153"/>
      <c r="N98" s="153"/>
      <c r="O98" s="153"/>
      <c r="P98" s="153"/>
      <c r="Q98" s="153"/>
      <c r="R98" s="153"/>
      <c r="S98" s="156" t="s">
        <v>3049</v>
      </c>
      <c r="T98" s="153">
        <v>20</v>
      </c>
      <c r="U98" s="153" t="s">
        <v>3340</v>
      </c>
      <c r="V98" s="173">
        <v>10085209</v>
      </c>
      <c r="W98" s="152" t="s">
        <v>2950</v>
      </c>
      <c r="X98" s="153" t="s">
        <v>2425</v>
      </c>
      <c r="Y98" s="153" t="s">
        <v>2425</v>
      </c>
      <c r="Z98" s="157">
        <v>45566</v>
      </c>
      <c r="AA98" s="153"/>
      <c r="AB98" s="153"/>
      <c r="AC98" s="153"/>
      <c r="AD98" s="152" t="s">
        <v>362</v>
      </c>
      <c r="AE98" s="158" t="s">
        <v>1937</v>
      </c>
      <c r="AF98" s="152">
        <v>43689908</v>
      </c>
      <c r="AG98" s="152" t="s">
        <v>3091</v>
      </c>
      <c r="AH98" s="158" t="s">
        <v>3092</v>
      </c>
      <c r="AI98" s="154" t="s">
        <v>3116</v>
      </c>
      <c r="AJ98" s="159">
        <v>6150000</v>
      </c>
      <c r="AK98" s="158">
        <v>0</v>
      </c>
      <c r="AL98" s="158">
        <v>0</v>
      </c>
      <c r="AM98" s="158">
        <v>0</v>
      </c>
      <c r="AN98" s="158">
        <v>0</v>
      </c>
      <c r="AO98" s="159">
        <f>+AJ98</f>
        <v>6150000</v>
      </c>
      <c r="AP98" s="160" t="s">
        <v>428</v>
      </c>
      <c r="AQ98" s="158" t="s">
        <v>2963</v>
      </c>
      <c r="AR98" s="158" t="s">
        <v>429</v>
      </c>
      <c r="AS98" s="161">
        <v>0.08</v>
      </c>
      <c r="AT98" s="158">
        <v>0</v>
      </c>
      <c r="AU98" s="162">
        <f>(AS98*AJ98*19%)+(AJ98*AS98)</f>
        <v>585480</v>
      </c>
      <c r="AV98" s="158">
        <v>0</v>
      </c>
      <c r="AW98" s="158">
        <v>0</v>
      </c>
      <c r="AX98" s="163">
        <v>1.7399999999999999E-2</v>
      </c>
      <c r="AY98" s="164">
        <f>+AO98*AX98</f>
        <v>107009.99999999999</v>
      </c>
      <c r="AZ98" s="163">
        <f>+AS98-AX98</f>
        <v>6.2600000000000003E-2</v>
      </c>
      <c r="BA98" s="164">
        <f>+AO98*AZ98</f>
        <v>384990</v>
      </c>
      <c r="BB98" s="164">
        <v>0</v>
      </c>
      <c r="BC98" s="164" t="s">
        <v>428</v>
      </c>
      <c r="BD98" s="164">
        <v>1000000</v>
      </c>
      <c r="BE98" s="164">
        <v>0</v>
      </c>
      <c r="BF98" s="152" t="s">
        <v>3120</v>
      </c>
      <c r="BG98" s="152" t="s">
        <v>3169</v>
      </c>
      <c r="BH98" s="152" t="s">
        <v>2434</v>
      </c>
      <c r="BI98" s="153"/>
      <c r="BJ98" s="152" t="s">
        <v>3144</v>
      </c>
      <c r="BK98" s="158"/>
      <c r="BL98" s="158"/>
      <c r="BM98" s="153"/>
      <c r="BN98" s="152" t="s">
        <v>3170</v>
      </c>
      <c r="BO98" s="153"/>
      <c r="BP98" s="152">
        <v>3013325204</v>
      </c>
      <c r="BQ98" s="152" t="s">
        <v>3169</v>
      </c>
      <c r="BR98" s="152" t="s">
        <v>2434</v>
      </c>
      <c r="BS98" s="153"/>
      <c r="BT98" s="152">
        <v>12</v>
      </c>
      <c r="BU98" s="166">
        <v>45457</v>
      </c>
      <c r="BV98" s="166">
        <v>45821</v>
      </c>
      <c r="BW98" s="152" t="s">
        <v>2990</v>
      </c>
      <c r="BX98" s="166">
        <v>45822</v>
      </c>
      <c r="BY98" s="153"/>
      <c r="BZ98" s="153"/>
      <c r="CA98" s="153"/>
      <c r="CB98" s="44">
        <v>45566</v>
      </c>
      <c r="CC98" s="153"/>
      <c r="CD98" s="160" t="s">
        <v>2895</v>
      </c>
      <c r="CE98" s="160" t="s">
        <v>1937</v>
      </c>
      <c r="CF98" s="152">
        <v>1037588899</v>
      </c>
      <c r="CG98" s="171" t="s">
        <v>3193</v>
      </c>
      <c r="CH98" s="153"/>
      <c r="CI98" s="152" t="s">
        <v>3233</v>
      </c>
      <c r="CJ98" s="152" t="s">
        <v>2432</v>
      </c>
      <c r="CK98" s="152"/>
      <c r="CL98" s="158"/>
      <c r="CM98" s="152" t="s">
        <v>3234</v>
      </c>
      <c r="CN98" s="153"/>
      <c r="CO98" s="153"/>
      <c r="CP98" s="152"/>
      <c r="CQ98" s="152"/>
      <c r="CR98" s="153"/>
      <c r="CS98" s="152"/>
      <c r="CT98" s="158"/>
      <c r="CU98" s="152"/>
      <c r="CV98" s="158"/>
      <c r="CW98" s="152"/>
      <c r="CX98" s="153"/>
      <c r="CY98" s="153"/>
      <c r="CZ98" s="153"/>
      <c r="DA98" s="153"/>
      <c r="DB98" s="153"/>
      <c r="DC98" s="153"/>
      <c r="DD98" s="153"/>
      <c r="DE98" s="153"/>
      <c r="DF98" s="153"/>
      <c r="DG98" s="153"/>
      <c r="DH98" s="153"/>
      <c r="DI98" s="153"/>
      <c r="DJ98" s="153"/>
      <c r="DK98" s="153"/>
      <c r="DL98" s="153"/>
      <c r="DM98" s="153"/>
      <c r="DN98" s="153"/>
      <c r="DO98" s="153"/>
      <c r="DP98" s="153"/>
      <c r="DQ98" s="153"/>
      <c r="DR98" s="152" t="s">
        <v>362</v>
      </c>
      <c r="DS98" s="152">
        <v>98661047</v>
      </c>
      <c r="DT98" s="158" t="s">
        <v>1937</v>
      </c>
      <c r="DU98" s="172" t="s">
        <v>3280</v>
      </c>
      <c r="DV98" s="161">
        <v>1</v>
      </c>
      <c r="DW98" s="152" t="s">
        <v>3376</v>
      </c>
      <c r="DX98" s="158"/>
      <c r="DY98" s="152">
        <v>3117707333</v>
      </c>
      <c r="DZ98" s="158"/>
      <c r="EA98" s="152" t="s">
        <v>3297</v>
      </c>
      <c r="EB98" s="152" t="s">
        <v>1281</v>
      </c>
      <c r="EC98" s="152" t="s">
        <v>2432</v>
      </c>
      <c r="ED98" s="153"/>
      <c r="EE98" s="152" t="s">
        <v>3280</v>
      </c>
      <c r="EF98" s="152">
        <v>98661047</v>
      </c>
      <c r="EG98" s="158" t="s">
        <v>1841</v>
      </c>
      <c r="EH98" s="152" t="s">
        <v>1842</v>
      </c>
      <c r="EI98" s="152" t="s">
        <v>3022</v>
      </c>
      <c r="EJ98" s="168" t="s">
        <v>3313</v>
      </c>
      <c r="EK98" s="152">
        <v>5</v>
      </c>
      <c r="EL98" s="153" t="s">
        <v>3352</v>
      </c>
      <c r="EM98" s="153"/>
      <c r="EN98" s="153"/>
      <c r="EO98" s="153"/>
      <c r="EP98" s="158"/>
      <c r="EQ98" s="158"/>
      <c r="ER98" s="158"/>
      <c r="ES98" s="158"/>
      <c r="ET98" s="161"/>
      <c r="EU98" s="158"/>
      <c r="EV98" s="158"/>
      <c r="EW98" s="158"/>
      <c r="EX98" s="158"/>
      <c r="EY98" s="158"/>
      <c r="EZ98" s="153"/>
      <c r="FA98" s="158"/>
      <c r="FB98" s="158"/>
      <c r="FC98" s="158"/>
      <c r="FD98" s="158"/>
      <c r="FE98" s="158"/>
      <c r="FF98" s="158"/>
      <c r="FG98" s="158"/>
      <c r="FH98" s="158"/>
      <c r="FI98" s="158"/>
      <c r="FJ98" s="158"/>
      <c r="FK98" s="158"/>
      <c r="FL98" s="158"/>
      <c r="FM98" s="158"/>
      <c r="FN98" s="158"/>
      <c r="FO98" s="158"/>
      <c r="FP98" s="158"/>
      <c r="FQ98" s="158"/>
      <c r="FR98" s="153"/>
      <c r="FS98" s="158"/>
      <c r="FT98" s="158"/>
      <c r="FU98" s="158"/>
      <c r="FV98" s="158"/>
      <c r="FW98" s="158"/>
      <c r="FX98" s="158"/>
      <c r="FY98" s="158"/>
      <c r="FZ98" s="153"/>
      <c r="GA98" s="153"/>
      <c r="GB98" s="153"/>
      <c r="GC98" s="153"/>
      <c r="GD98" s="153"/>
      <c r="GE98" s="153"/>
      <c r="GF98" s="153"/>
      <c r="GG98" s="153"/>
      <c r="GH98" s="153"/>
      <c r="GI98" s="153"/>
      <c r="GJ98" s="153"/>
      <c r="GK98" s="153"/>
      <c r="GL98" s="153"/>
      <c r="GM98" s="153"/>
      <c r="GN98" s="153"/>
      <c r="GO98" s="153"/>
      <c r="GP98" s="153"/>
      <c r="GQ98" s="153"/>
      <c r="GR98" s="153"/>
      <c r="GS98" s="153"/>
      <c r="GT98" s="153"/>
      <c r="GU98" s="153"/>
      <c r="GV98" s="153"/>
      <c r="GW98" s="153"/>
      <c r="GX98" s="153"/>
      <c r="GY98" s="153"/>
      <c r="GZ98" s="153"/>
      <c r="HA98" s="153"/>
      <c r="HB98" s="153"/>
      <c r="HC98" s="153"/>
      <c r="HD98" s="153"/>
      <c r="HE98" s="153"/>
      <c r="HF98" s="153"/>
      <c r="HG98" s="153"/>
      <c r="HH98" s="153"/>
      <c r="HI98" s="153"/>
      <c r="HJ98" s="158"/>
      <c r="HK98" s="152" t="s">
        <v>3337</v>
      </c>
      <c r="HL98" s="158"/>
      <c r="HM98" s="158"/>
      <c r="HN98" s="158"/>
      <c r="HO98" s="158"/>
      <c r="HP98" s="158"/>
      <c r="HQ98" s="158"/>
      <c r="HR98" s="158"/>
      <c r="HS98" s="158"/>
      <c r="HT98" s="158"/>
      <c r="HU98" s="158"/>
      <c r="HV98" s="158"/>
      <c r="HW98" s="158"/>
      <c r="HX98" s="158" t="s">
        <v>2436</v>
      </c>
      <c r="HY98" s="153"/>
      <c r="HZ98" s="153"/>
      <c r="IA98" s="153"/>
      <c r="IB98" s="153"/>
      <c r="IC98" s="153"/>
      <c r="ID98" s="153"/>
      <c r="IE98" s="153"/>
      <c r="IF98" s="153"/>
      <c r="IG98" s="153"/>
      <c r="IH98" s="153"/>
      <c r="II98" s="153"/>
      <c r="IJ98" s="153"/>
      <c r="IK98" s="153"/>
      <c r="IL98" s="153"/>
      <c r="IM98" s="153"/>
      <c r="IN98" s="153"/>
      <c r="IO98" s="153"/>
      <c r="IP98" s="153"/>
      <c r="IQ98" s="153"/>
      <c r="IR98" s="153"/>
      <c r="IS98" s="153"/>
      <c r="IT98" s="153"/>
      <c r="IU98" s="153"/>
      <c r="IV98" s="153"/>
      <c r="IW98" s="153"/>
      <c r="IX98" s="153"/>
      <c r="IY98" s="153"/>
      <c r="IZ98" s="153"/>
      <c r="JA98" s="153"/>
      <c r="JB98" s="153"/>
      <c r="JC98" s="153"/>
      <c r="JD98" s="153"/>
      <c r="JE98" s="153"/>
      <c r="JF98" s="153"/>
      <c r="JG98" s="153"/>
    </row>
    <row r="99" spans="1:268" ht="14.25" customHeight="1" x14ac:dyDescent="0.25">
      <c r="A99" s="127">
        <v>139850750</v>
      </c>
      <c r="B99" s="127" t="s">
        <v>3389</v>
      </c>
      <c r="C99" s="127">
        <v>139850750</v>
      </c>
      <c r="D99" s="19"/>
      <c r="E99" s="117"/>
      <c r="F99" s="183">
        <v>100814</v>
      </c>
      <c r="G99" s="183">
        <v>102118</v>
      </c>
      <c r="H99" s="19"/>
      <c r="I99" s="19" t="s">
        <v>2431</v>
      </c>
      <c r="J99" s="19" t="s">
        <v>3031</v>
      </c>
      <c r="K99" s="19">
        <v>901114787</v>
      </c>
      <c r="L99" s="19" t="s">
        <v>2868</v>
      </c>
      <c r="M99" s="19"/>
      <c r="N99" s="19"/>
      <c r="O99" s="19"/>
      <c r="P99" s="19"/>
      <c r="Q99" s="19"/>
      <c r="R99" s="19"/>
      <c r="S99" s="19"/>
      <c r="T99" s="128" t="s">
        <v>3049</v>
      </c>
      <c r="U99" s="19">
        <v>20</v>
      </c>
      <c r="V99" s="19" t="s">
        <v>3340</v>
      </c>
      <c r="W99" s="19">
        <v>10085190</v>
      </c>
      <c r="X99" s="127" t="s">
        <v>2950</v>
      </c>
      <c r="Y99" s="19" t="s">
        <v>2425</v>
      </c>
      <c r="Z99" s="19" t="s">
        <v>2425</v>
      </c>
      <c r="AA99" s="119">
        <v>45566</v>
      </c>
      <c r="AB99" s="19"/>
      <c r="AC99" s="19"/>
      <c r="AD99" s="19"/>
      <c r="AE99" s="127" t="s">
        <v>2614</v>
      </c>
      <c r="AF99" s="129" t="s">
        <v>2515</v>
      </c>
      <c r="AG99" s="127">
        <v>139850750</v>
      </c>
      <c r="AH99" s="127" t="s">
        <v>3055</v>
      </c>
      <c r="AI99" s="127" t="s">
        <v>3056</v>
      </c>
      <c r="AJ99" s="117" t="s">
        <v>3098</v>
      </c>
      <c r="AK99" s="130">
        <v>1553205</v>
      </c>
      <c r="AL99" s="129">
        <v>0</v>
      </c>
      <c r="AM99" s="129">
        <v>0</v>
      </c>
      <c r="AN99" s="129">
        <v>0</v>
      </c>
      <c r="AO99" s="129">
        <v>0</v>
      </c>
      <c r="AP99" s="130">
        <f>+AK99</f>
        <v>1553205</v>
      </c>
      <c r="AQ99" s="118" t="s">
        <v>428</v>
      </c>
      <c r="AR99" s="129" t="s">
        <v>2963</v>
      </c>
      <c r="AS99" s="129" t="s">
        <v>429</v>
      </c>
      <c r="AT99" s="131">
        <v>0.1</v>
      </c>
      <c r="AU99" s="129">
        <v>0</v>
      </c>
      <c r="AV99" s="132">
        <f>+AP99*AT99</f>
        <v>155320.5</v>
      </c>
      <c r="AW99" s="129">
        <v>0</v>
      </c>
      <c r="AX99" s="129">
        <v>0</v>
      </c>
      <c r="AY99" s="138">
        <v>1.7399999999999999E-2</v>
      </c>
      <c r="AZ99" s="39">
        <f>+AP99*AY99</f>
        <v>27025.767</v>
      </c>
      <c r="BA99" s="120">
        <f>+AT99-AY99</f>
        <v>8.2600000000000007E-2</v>
      </c>
      <c r="BB99" s="39">
        <f>+AP99*BA99</f>
        <v>128294.73300000001</v>
      </c>
      <c r="BC99" s="39" t="s">
        <v>3386</v>
      </c>
      <c r="BD99" s="39" t="s">
        <v>428</v>
      </c>
      <c r="BE99" s="39">
        <v>1000000</v>
      </c>
      <c r="BF99" s="39">
        <v>0</v>
      </c>
      <c r="BG99" s="127" t="s">
        <v>3120</v>
      </c>
      <c r="BH99" s="127" t="s">
        <v>3123</v>
      </c>
      <c r="BI99" s="127" t="s">
        <v>2432</v>
      </c>
      <c r="BJ99" s="19"/>
      <c r="BK99" s="127" t="s">
        <v>3124</v>
      </c>
      <c r="BL99" s="129"/>
      <c r="BM99" s="129"/>
      <c r="BN99" s="19"/>
      <c r="BO99" s="127" t="s">
        <v>3125</v>
      </c>
      <c r="BP99" s="19"/>
      <c r="BQ99" s="127">
        <v>3014536460</v>
      </c>
      <c r="BR99" s="127" t="s">
        <v>3123</v>
      </c>
      <c r="BS99" s="127" t="s">
        <v>2432</v>
      </c>
      <c r="BT99" s="19" t="s">
        <v>1281</v>
      </c>
      <c r="BU99" s="127">
        <v>12</v>
      </c>
      <c r="BV99" s="133">
        <v>44501</v>
      </c>
      <c r="BW99" s="134">
        <v>45596</v>
      </c>
      <c r="BX99" s="127" t="s">
        <v>2990</v>
      </c>
      <c r="BY99" s="134">
        <v>45596</v>
      </c>
      <c r="BZ99" s="133">
        <v>44501</v>
      </c>
      <c r="CA99" s="134">
        <v>45596</v>
      </c>
      <c r="CB99" s="19" t="s">
        <v>2425</v>
      </c>
      <c r="CC99" s="20">
        <v>45566</v>
      </c>
      <c r="CD99" s="20">
        <v>45566</v>
      </c>
      <c r="CE99" s="118" t="s">
        <v>2895</v>
      </c>
      <c r="CF99" s="118" t="s">
        <v>1937</v>
      </c>
      <c r="CG99" s="127">
        <v>1232403842</v>
      </c>
      <c r="CH99" s="127" t="s">
        <v>3175</v>
      </c>
      <c r="CI99" s="51"/>
      <c r="CJ99" s="127" t="s">
        <v>3198</v>
      </c>
      <c r="CK99" s="127" t="s">
        <v>2432</v>
      </c>
      <c r="CL99" s="127">
        <v>3208491491</v>
      </c>
      <c r="CM99" s="129"/>
      <c r="CN99" s="127" t="s">
        <v>3199</v>
      </c>
      <c r="CO99" s="19"/>
      <c r="CP99" s="19"/>
      <c r="CQ99" s="127"/>
      <c r="CR99" s="127"/>
      <c r="CS99" s="19"/>
      <c r="CT99" s="127"/>
      <c r="CU99" s="129"/>
      <c r="CV99" s="127" t="s">
        <v>1288</v>
      </c>
      <c r="CW99" s="129"/>
      <c r="CX99" s="127"/>
      <c r="CY99" s="19"/>
      <c r="CZ99" s="19"/>
      <c r="DA99" s="19"/>
      <c r="DB99" s="19"/>
      <c r="DC99" s="19"/>
      <c r="DD99" s="19"/>
      <c r="DE99" s="19"/>
      <c r="DF99" s="19"/>
      <c r="DG99" s="19"/>
      <c r="DH99" s="19"/>
      <c r="DI99" s="19"/>
      <c r="DJ99" s="19"/>
      <c r="DK99" s="19"/>
      <c r="DL99" s="19"/>
      <c r="DM99" s="19"/>
      <c r="DN99" s="19"/>
      <c r="DO99" s="19"/>
      <c r="DP99" s="19"/>
      <c r="DQ99" s="19"/>
      <c r="DR99" s="19"/>
      <c r="DS99" s="127" t="s">
        <v>362</v>
      </c>
      <c r="DT99" s="127">
        <v>3540704</v>
      </c>
      <c r="DU99" s="129" t="s">
        <v>1937</v>
      </c>
      <c r="DV99" s="127" t="s">
        <v>3253</v>
      </c>
      <c r="DW99" s="131">
        <v>1</v>
      </c>
      <c r="DX99" s="127" t="s">
        <v>3254</v>
      </c>
      <c r="DY99" s="129"/>
      <c r="DZ99" s="127">
        <v>3113225020</v>
      </c>
      <c r="EA99" s="129"/>
      <c r="EB99" s="127" t="s">
        <v>3285</v>
      </c>
      <c r="EC99" s="127" t="s">
        <v>1281</v>
      </c>
      <c r="ED99" s="127" t="s">
        <v>2432</v>
      </c>
      <c r="EE99" s="51"/>
      <c r="EF99" s="127" t="s">
        <v>3253</v>
      </c>
      <c r="EG99" s="127">
        <v>3599190</v>
      </c>
      <c r="EH99" s="129" t="s">
        <v>1841</v>
      </c>
      <c r="EI99" s="127" t="s">
        <v>1842</v>
      </c>
      <c r="EJ99" s="127" t="s">
        <v>3022</v>
      </c>
      <c r="EK99" s="135">
        <v>10050244363</v>
      </c>
      <c r="EL99" s="127">
        <v>8</v>
      </c>
      <c r="EM99" s="19" t="s">
        <v>3043</v>
      </c>
      <c r="EN99" s="19" t="s">
        <v>3343</v>
      </c>
      <c r="EO99" s="19">
        <v>18510060</v>
      </c>
      <c r="EP99" s="19">
        <v>3113225020</v>
      </c>
      <c r="EQ99" s="129"/>
      <c r="ER99" s="129"/>
      <c r="ES99" s="129"/>
      <c r="ET99" s="129"/>
      <c r="EU99" s="131"/>
      <c r="EV99" s="129"/>
      <c r="EW99" s="129"/>
      <c r="EX99" s="129"/>
      <c r="EY99" s="129"/>
      <c r="EZ99" s="129"/>
      <c r="FA99" s="19"/>
      <c r="FB99" s="129"/>
      <c r="FC99" s="129"/>
      <c r="FD99" s="129"/>
      <c r="FE99" s="129"/>
      <c r="FF99" s="129"/>
      <c r="FG99" s="129"/>
      <c r="FH99" s="129"/>
      <c r="FI99" s="129"/>
      <c r="FJ99" s="129"/>
      <c r="FK99" s="129"/>
      <c r="FL99" s="129"/>
      <c r="FM99" s="129"/>
      <c r="FN99" s="129"/>
      <c r="FO99" s="129"/>
      <c r="FP99" s="129"/>
      <c r="FQ99" s="129"/>
      <c r="FR99" s="129"/>
      <c r="FS99" s="19"/>
      <c r="FT99" s="129"/>
      <c r="FU99" s="129"/>
      <c r="FV99" s="129"/>
      <c r="FW99" s="129"/>
      <c r="FX99" s="129"/>
      <c r="FY99" s="129"/>
      <c r="FZ99" s="12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29"/>
      <c r="HL99" s="127" t="s">
        <v>3319</v>
      </c>
      <c r="HM99" s="129"/>
      <c r="HN99" s="129"/>
      <c r="HO99" s="129"/>
      <c r="HP99" s="129"/>
      <c r="HQ99" s="129"/>
      <c r="HR99" s="129"/>
      <c r="HS99" s="129"/>
      <c r="HT99" s="129"/>
      <c r="HU99" s="129"/>
      <c r="HV99" s="129"/>
      <c r="HW99" s="129"/>
      <c r="HX99" s="129"/>
      <c r="HY99" s="129" t="s">
        <v>2436</v>
      </c>
      <c r="HZ99" s="19"/>
      <c r="IA99" s="19"/>
      <c r="IB99" s="19"/>
      <c r="IC99" s="19"/>
      <c r="ID99" s="19"/>
      <c r="IE99" s="19"/>
      <c r="IF99" s="19"/>
      <c r="IG99" s="19"/>
      <c r="IH99" s="19"/>
      <c r="II99" s="19"/>
      <c r="IJ99" s="19"/>
      <c r="IK99" s="19"/>
      <c r="IL99" s="19"/>
      <c r="IM99" s="19"/>
      <c r="IN99" s="19"/>
      <c r="IO99" s="19"/>
      <c r="IP99" s="19"/>
      <c r="IQ99" s="19"/>
      <c r="IR99" s="19"/>
      <c r="IS99" s="19"/>
      <c r="IT99" s="19"/>
      <c r="IU99" s="19"/>
      <c r="IV99" s="19"/>
      <c r="IW99" s="19"/>
      <c r="IX99" s="19"/>
      <c r="IY99" s="19"/>
      <c r="IZ99" s="19"/>
      <c r="JA99" s="19"/>
      <c r="JB99" s="19"/>
      <c r="JC99" s="19"/>
      <c r="JD99" s="19"/>
      <c r="JE99" s="19"/>
      <c r="JF99" s="19"/>
      <c r="JG99" s="19"/>
      <c r="JH99" s="19"/>
    </row>
  </sheetData>
  <autoFilter ref="A1:JD1" xr:uid="{4EA140B0-F52D-4AB2-AFE7-B1F8FD43D4F4}">
    <sortState xmlns:xlrd2="http://schemas.microsoft.com/office/spreadsheetml/2017/richdata2" ref="A2:JD95">
      <sortCondition ref="B1"/>
    </sortState>
  </autoFilter>
  <conditionalFormatting sqref="A1:A90 A100:A1048576">
    <cfRule type="duplicateValues" dxfId="204" priority="11"/>
  </conditionalFormatting>
  <conditionalFormatting sqref="A75">
    <cfRule type="duplicateValues" dxfId="203" priority="105"/>
    <cfRule type="duplicateValues" dxfId="202" priority="104"/>
    <cfRule type="duplicateValues" dxfId="201" priority="103"/>
  </conditionalFormatting>
  <conditionalFormatting sqref="A76">
    <cfRule type="duplicateValues" dxfId="200" priority="98"/>
    <cfRule type="duplicateValues" dxfId="199" priority="99"/>
    <cfRule type="duplicateValues" dxfId="198" priority="100"/>
  </conditionalFormatting>
  <conditionalFormatting sqref="A77">
    <cfRule type="duplicateValues" dxfId="197" priority="93"/>
    <cfRule type="duplicateValues" dxfId="196" priority="94"/>
    <cfRule type="duplicateValues" dxfId="195" priority="95"/>
  </conditionalFormatting>
  <conditionalFormatting sqref="A78">
    <cfRule type="duplicateValues" dxfId="194" priority="89"/>
    <cfRule type="duplicateValues" dxfId="193" priority="88"/>
    <cfRule type="duplicateValues" dxfId="192" priority="87"/>
  </conditionalFormatting>
  <conditionalFormatting sqref="A79">
    <cfRule type="duplicateValues" dxfId="191" priority="83"/>
    <cfRule type="duplicateValues" dxfId="190" priority="82"/>
    <cfRule type="duplicateValues" dxfId="189" priority="81"/>
  </conditionalFormatting>
  <conditionalFormatting sqref="A80">
    <cfRule type="duplicateValues" dxfId="188" priority="77"/>
    <cfRule type="duplicateValues" dxfId="187" priority="76"/>
    <cfRule type="duplicateValues" dxfId="186" priority="75"/>
  </conditionalFormatting>
  <conditionalFormatting sqref="A81">
    <cfRule type="duplicateValues" dxfId="185" priority="71"/>
    <cfRule type="duplicateValues" dxfId="184" priority="70"/>
    <cfRule type="duplicateValues" dxfId="183" priority="69"/>
  </conditionalFormatting>
  <conditionalFormatting sqref="A82">
    <cfRule type="duplicateValues" dxfId="182" priority="65"/>
    <cfRule type="duplicateValues" dxfId="181" priority="64"/>
    <cfRule type="duplicateValues" dxfId="180" priority="63"/>
  </conditionalFormatting>
  <conditionalFormatting sqref="A83">
    <cfRule type="duplicateValues" dxfId="179" priority="59"/>
    <cfRule type="duplicateValues" dxfId="178" priority="58"/>
    <cfRule type="duplicateValues" dxfId="177" priority="57"/>
  </conditionalFormatting>
  <conditionalFormatting sqref="A84">
    <cfRule type="duplicateValues" dxfId="176" priority="52"/>
    <cfRule type="duplicateValues" dxfId="175" priority="53"/>
    <cfRule type="duplicateValues" dxfId="174" priority="51"/>
  </conditionalFormatting>
  <conditionalFormatting sqref="A85">
    <cfRule type="duplicateValues" dxfId="173" priority="47"/>
    <cfRule type="duplicateValues" dxfId="172" priority="46"/>
    <cfRule type="duplicateValues" dxfId="171" priority="45"/>
  </conditionalFormatting>
  <conditionalFormatting sqref="A1:B1">
    <cfRule type="duplicateValues" dxfId="170" priority="171" stopIfTrue="1"/>
    <cfRule type="duplicateValues" dxfId="169" priority="170"/>
  </conditionalFormatting>
  <conditionalFormatting sqref="B1">
    <cfRule type="duplicateValues" dxfId="168" priority="162"/>
    <cfRule type="duplicateValues" dxfId="167" priority="161"/>
    <cfRule type="duplicateValues" dxfId="166" priority="160"/>
    <cfRule type="duplicateValues" dxfId="165" priority="163"/>
    <cfRule type="duplicateValues" dxfId="164" priority="165"/>
    <cfRule type="duplicateValues" dxfId="163" priority="164"/>
    <cfRule type="duplicateValues" dxfId="162" priority="166"/>
    <cfRule type="duplicateValues" dxfId="161" priority="167"/>
  </conditionalFormatting>
  <conditionalFormatting sqref="B95">
    <cfRule type="duplicateValues" dxfId="160" priority="8"/>
    <cfRule type="duplicateValues" dxfId="159" priority="9"/>
    <cfRule type="duplicateValues" dxfId="158" priority="10"/>
  </conditionalFormatting>
  <conditionalFormatting sqref="C1">
    <cfRule type="duplicateValues" dxfId="157" priority="169"/>
    <cfRule type="duplicateValues" dxfId="156" priority="172"/>
    <cfRule type="duplicateValues" dxfId="155" priority="173"/>
    <cfRule type="duplicateValues" dxfId="154" priority="174"/>
  </conditionalFormatting>
  <conditionalFormatting sqref="D77">
    <cfRule type="duplicateValues" dxfId="153" priority="90"/>
  </conditionalFormatting>
  <conditionalFormatting sqref="D78">
    <cfRule type="duplicateValues" dxfId="152" priority="84"/>
  </conditionalFormatting>
  <conditionalFormatting sqref="D79">
    <cfRule type="duplicateValues" dxfId="151" priority="78"/>
  </conditionalFormatting>
  <conditionalFormatting sqref="D80">
    <cfRule type="duplicateValues" dxfId="150" priority="72"/>
  </conditionalFormatting>
  <conditionalFormatting sqref="D81">
    <cfRule type="duplicateValues" dxfId="149" priority="66"/>
  </conditionalFormatting>
  <conditionalFormatting sqref="D82">
    <cfRule type="duplicateValues" dxfId="148" priority="60"/>
  </conditionalFormatting>
  <conditionalFormatting sqref="D83">
    <cfRule type="duplicateValues" dxfId="147" priority="54"/>
  </conditionalFormatting>
  <conditionalFormatting sqref="D84">
    <cfRule type="duplicateValues" dxfId="146" priority="48"/>
  </conditionalFormatting>
  <conditionalFormatting sqref="D85">
    <cfRule type="duplicateValues" dxfId="145" priority="42"/>
  </conditionalFormatting>
  <conditionalFormatting sqref="D86">
    <cfRule type="duplicateValues" dxfId="144" priority="36"/>
  </conditionalFormatting>
  <conditionalFormatting sqref="D87">
    <cfRule type="duplicateValues" dxfId="143" priority="30"/>
  </conditionalFormatting>
  <conditionalFormatting sqref="D88">
    <cfRule type="duplicateValues" dxfId="142" priority="24"/>
  </conditionalFormatting>
  <conditionalFormatting sqref="D89">
    <cfRule type="duplicateValues" dxfId="141" priority="18"/>
  </conditionalFormatting>
  <conditionalFormatting sqref="D90">
    <cfRule type="duplicateValues" dxfId="140" priority="12"/>
  </conditionalFormatting>
  <conditionalFormatting sqref="D95">
    <cfRule type="duplicateValues" dxfId="139" priority="4"/>
  </conditionalFormatting>
  <conditionalFormatting sqref="D1:E1">
    <cfRule type="duplicateValues" dxfId="138" priority="175"/>
    <cfRule type="duplicateValues" dxfId="137" priority="176" stopIfTrue="1"/>
  </conditionalFormatting>
  <conditionalFormatting sqref="E95">
    <cfRule type="duplicateValues" dxfId="136" priority="5"/>
  </conditionalFormatting>
  <conditionalFormatting sqref="F99">
    <cfRule type="duplicateValues" dxfId="135" priority="3"/>
    <cfRule type="duplicateValues" dxfId="134" priority="2"/>
  </conditionalFormatting>
  <conditionalFormatting sqref="G99">
    <cfRule type="duplicateValues" dxfId="133" priority="1"/>
  </conditionalFormatting>
  <conditionalFormatting sqref="H1 F1">
    <cfRule type="duplicateValues" dxfId="132" priority="181" stopIfTrue="1"/>
    <cfRule type="duplicateValues" dxfId="131" priority="180"/>
  </conditionalFormatting>
  <conditionalFormatting sqref="N1:P1">
    <cfRule type="duplicateValues" dxfId="130" priority="182"/>
  </conditionalFormatting>
  <conditionalFormatting sqref="Q1:S1">
    <cfRule type="duplicateValues" dxfId="129" priority="179"/>
  </conditionalFormatting>
  <conditionalFormatting sqref="X1:Z1">
    <cfRule type="duplicateValues" dxfId="128" priority="177"/>
    <cfRule type="duplicateValues" dxfId="127" priority="168"/>
    <cfRule type="duplicateValues" dxfId="126" priority="159"/>
    <cfRule type="duplicateValues" dxfId="125" priority="178"/>
  </conditionalFormatting>
  <conditionalFormatting sqref="AA24:AA27">
    <cfRule type="duplicateValues" dxfId="124" priority="138"/>
  </conditionalFormatting>
  <conditionalFormatting sqref="AA28">
    <cfRule type="duplicateValues" dxfId="123" priority="137"/>
  </conditionalFormatting>
  <conditionalFormatting sqref="AA29">
    <cfRule type="duplicateValues" dxfId="122" priority="136"/>
  </conditionalFormatting>
  <conditionalFormatting sqref="AA30">
    <cfRule type="duplicateValues" dxfId="121" priority="135"/>
  </conditionalFormatting>
  <conditionalFormatting sqref="AA31">
    <cfRule type="duplicateValues" dxfId="120" priority="134"/>
  </conditionalFormatting>
  <conditionalFormatting sqref="AC32">
    <cfRule type="duplicateValues" dxfId="119" priority="133"/>
  </conditionalFormatting>
  <conditionalFormatting sqref="AC33:AC40">
    <cfRule type="duplicateValues" dxfId="118" priority="132"/>
  </conditionalFormatting>
  <conditionalFormatting sqref="AC41:AC56">
    <cfRule type="duplicateValues" dxfId="117" priority="130"/>
    <cfRule type="duplicateValues" dxfId="116" priority="131"/>
  </conditionalFormatting>
  <conditionalFormatting sqref="AC57:AC64">
    <cfRule type="duplicateValues" dxfId="115" priority="125"/>
    <cfRule type="duplicateValues" dxfId="114" priority="126"/>
  </conditionalFormatting>
  <conditionalFormatting sqref="AD65">
    <cfRule type="duplicateValues" dxfId="113" priority="119"/>
    <cfRule type="duplicateValues" dxfId="112" priority="120"/>
  </conditionalFormatting>
  <conditionalFormatting sqref="AD66">
    <cfRule type="duplicateValues" dxfId="111" priority="112"/>
    <cfRule type="duplicateValues" dxfId="110" priority="111"/>
  </conditionalFormatting>
  <conditionalFormatting sqref="AD67:AD74">
    <cfRule type="duplicateValues" dxfId="109" priority="106"/>
    <cfRule type="duplicateValues" dxfId="108" priority="107"/>
  </conditionalFormatting>
  <conditionalFormatting sqref="AE75">
    <cfRule type="duplicateValues" dxfId="107" priority="101"/>
    <cfRule type="duplicateValues" dxfId="106" priority="102"/>
  </conditionalFormatting>
  <conditionalFormatting sqref="AE76">
    <cfRule type="duplicateValues" dxfId="105" priority="97"/>
    <cfRule type="duplicateValues" dxfId="104" priority="96"/>
  </conditionalFormatting>
  <conditionalFormatting sqref="AE77">
    <cfRule type="duplicateValues" dxfId="103" priority="91"/>
    <cfRule type="duplicateValues" dxfId="102" priority="92"/>
  </conditionalFormatting>
  <conditionalFormatting sqref="AE78">
    <cfRule type="duplicateValues" dxfId="101" priority="85"/>
    <cfRule type="duplicateValues" dxfId="100" priority="86"/>
  </conditionalFormatting>
  <conditionalFormatting sqref="AE79">
    <cfRule type="duplicateValues" dxfId="99" priority="79"/>
    <cfRule type="duplicateValues" dxfId="98" priority="80"/>
  </conditionalFormatting>
  <conditionalFormatting sqref="AE80">
    <cfRule type="duplicateValues" dxfId="97" priority="73"/>
    <cfRule type="duplicateValues" dxfId="96" priority="74"/>
  </conditionalFormatting>
  <conditionalFormatting sqref="AE81">
    <cfRule type="duplicateValues" dxfId="95" priority="67"/>
    <cfRule type="duplicateValues" dxfId="94" priority="68"/>
  </conditionalFormatting>
  <conditionalFormatting sqref="AE82">
    <cfRule type="duplicateValues" dxfId="93" priority="61"/>
    <cfRule type="duplicateValues" dxfId="92" priority="62"/>
  </conditionalFormatting>
  <conditionalFormatting sqref="AE83">
    <cfRule type="duplicateValues" dxfId="91" priority="55"/>
    <cfRule type="duplicateValues" dxfId="90" priority="56"/>
  </conditionalFormatting>
  <conditionalFormatting sqref="AE84">
    <cfRule type="duplicateValues" dxfId="89" priority="49"/>
    <cfRule type="duplicateValues" dxfId="88" priority="50"/>
  </conditionalFormatting>
  <conditionalFormatting sqref="AE85">
    <cfRule type="duplicateValues" dxfId="87" priority="44"/>
    <cfRule type="duplicateValues" dxfId="86" priority="43"/>
  </conditionalFormatting>
  <conditionalFormatting sqref="AE86">
    <cfRule type="duplicateValues" dxfId="85" priority="37"/>
    <cfRule type="duplicateValues" dxfId="84" priority="38"/>
  </conditionalFormatting>
  <conditionalFormatting sqref="AE87">
    <cfRule type="duplicateValues" dxfId="83" priority="32"/>
    <cfRule type="duplicateValues" dxfId="82" priority="31"/>
  </conditionalFormatting>
  <conditionalFormatting sqref="AE88">
    <cfRule type="duplicateValues" dxfId="81" priority="26"/>
    <cfRule type="duplicateValues" dxfId="80" priority="25"/>
  </conditionalFormatting>
  <conditionalFormatting sqref="AE89">
    <cfRule type="duplicateValues" dxfId="79" priority="20"/>
    <cfRule type="duplicateValues" dxfId="78" priority="19"/>
  </conditionalFormatting>
  <conditionalFormatting sqref="AE90">
    <cfRule type="duplicateValues" dxfId="77" priority="14"/>
    <cfRule type="duplicateValues" dxfId="76" priority="13"/>
  </conditionalFormatting>
  <conditionalFormatting sqref="AF95">
    <cfRule type="duplicateValues" dxfId="75" priority="6"/>
    <cfRule type="duplicateValues" dxfId="74" priority="7"/>
  </conditionalFormatting>
  <conditionalFormatting sqref="ER1">
    <cfRule type="duplicateValues" dxfId="73" priority="143" stopIfTrue="1"/>
    <cfRule type="duplicateValues" dxfId="72" priority="142"/>
    <cfRule type="duplicateValues" dxfId="71" priority="141"/>
    <cfRule type="duplicateValues" dxfId="70" priority="140"/>
    <cfRule type="duplicateValues" dxfId="69" priority="139"/>
  </conditionalFormatting>
  <conditionalFormatting sqref="FJ1">
    <cfRule type="duplicateValues" dxfId="68" priority="144"/>
    <cfRule type="duplicateValues" dxfId="67" priority="147"/>
    <cfRule type="duplicateValues" dxfId="66" priority="148" stopIfTrue="1"/>
    <cfRule type="duplicateValues" dxfId="65" priority="145"/>
    <cfRule type="duplicateValues" dxfId="64" priority="146"/>
  </conditionalFormatting>
  <conditionalFormatting sqref="GB1">
    <cfRule type="duplicateValues" dxfId="63" priority="157"/>
    <cfRule type="duplicateValues" dxfId="62" priority="158" stopIfTrue="1"/>
    <cfRule type="duplicateValues" dxfId="61" priority="154"/>
    <cfRule type="duplicateValues" dxfId="60" priority="155"/>
    <cfRule type="duplicateValues" dxfId="59" priority="156"/>
  </conditionalFormatting>
  <conditionalFormatting sqref="GT1">
    <cfRule type="duplicateValues" dxfId="58" priority="149"/>
    <cfRule type="duplicateValues" dxfId="57" priority="150"/>
    <cfRule type="duplicateValues" dxfId="56" priority="151"/>
    <cfRule type="duplicateValues" dxfId="55" priority="152"/>
    <cfRule type="duplicateValues" dxfId="54" priority="153" stopIfTrue="1"/>
  </conditionalFormatting>
  <hyperlinks>
    <hyperlink ref="CE46" r:id="rId1" xr:uid="{42BBFF04-72FD-461E-B40A-A1188A5DE302}"/>
    <hyperlink ref="BI72" r:id="rId2" xr:uid="{9AA2EDEA-D04E-46DA-925C-CDD69DDF0B11}"/>
    <hyperlink ref="HH73" r:id="rId3" xr:uid="{C19D2AB9-94C2-43F6-9B8E-36FB97396600}"/>
    <hyperlink ref="CE38" r:id="rId4" xr:uid="{CC3FFDD9-5FD4-4A7B-B8F0-88F3EA3CA8ED}"/>
    <hyperlink ref="HL27" r:id="rId5" xr:uid="{6C03F8B2-90E8-4ACC-AFAB-444CE87AE3CE}"/>
    <hyperlink ref="CI29" r:id="rId6" xr:uid="{4FA7B4F3-EFC0-4ABF-A7CA-27213A154459}"/>
    <hyperlink ref="CI26" r:id="rId7" xr:uid="{6386A126-4F3A-40AF-9E79-D34C51641D97}"/>
    <hyperlink ref="CI27" r:id="rId8" xr:uid="{24396207-D993-42F9-B737-380887FE978B}"/>
    <hyperlink ref="CI28" r:id="rId9" xr:uid="{0039DAB1-3588-48EB-BADC-699747766B96}"/>
    <hyperlink ref="CI18" r:id="rId10" xr:uid="{DF41B231-6864-46D2-BCF9-D82695AF9287}"/>
    <hyperlink ref="CI22" r:id="rId11" xr:uid="{1D94DA08-A296-4CD6-9F0C-43A57FF9ED24}"/>
    <hyperlink ref="CI24" r:id="rId12" xr:uid="{11E12B7C-CDF8-4D25-A237-0E41F13D2BCD}"/>
    <hyperlink ref="CI23" r:id="rId13" xr:uid="{CAFDD330-169D-4FB7-BE65-54A19D55212C}"/>
    <hyperlink ref="CI17" r:id="rId14" xr:uid="{FA0E5EE1-2393-4A9D-A390-0E4B04C40DA1}"/>
    <hyperlink ref="CI16" r:id="rId15" xr:uid="{89597E3A-0697-4470-9D3E-31D83F49A617}"/>
    <hyperlink ref="DW16" r:id="rId16" display="robertovasquezh@gmail.com                                                                           " xr:uid="{64F56A31-ABE5-4BC1-9C7A-E9BAADE7262E}"/>
    <hyperlink ref="CI21" r:id="rId17" xr:uid="{F88E30C9-4757-4AB4-9E73-6511AB5B0444}"/>
    <hyperlink ref="CI15" r:id="rId18" xr:uid="{6365C1DF-C198-4AF2-9EF6-92B6258A9EF0}"/>
    <hyperlink ref="CI8" r:id="rId19" display="sel.maya@hotmail.com                                                                                " xr:uid="{165E6FCD-963F-4B4B-A8BB-EDF7DA9324DE}"/>
    <hyperlink ref="CI9" r:id="rId20" display="marcelo9808pyd@gmail.com                                                                            " xr:uid="{CC30984A-B4BB-4C4E-A656-1C0747599B50}"/>
    <hyperlink ref="CI10" r:id="rId21" xr:uid="{70A7A5B3-85A8-4BA8-8D19-FE290A8F1A4C}"/>
    <hyperlink ref="CI30" r:id="rId22" xr:uid="{CA406D0B-A15C-4C60-95EE-8092DA903164}"/>
    <hyperlink ref="CI31" r:id="rId23" xr:uid="{53019C19-C3F0-4B59-9FA4-514DF9A81D0A}"/>
    <hyperlink ref="CI11" r:id="rId24" xr:uid="{88FC55D2-E227-4C3D-AC0C-B755031F47CE}"/>
    <hyperlink ref="CH4" r:id="rId25" display="plplovideos@gmail.com                                                                               " xr:uid="{21287278-C826-4A72-B9F5-1DCDCDF46A16}"/>
    <hyperlink ref="CH6" r:id="rId26" display="luisferortegon_48@hotmail.com                                                                       " xr:uid="{153B0A77-21BD-46F8-9DBD-D34DC4C74648}"/>
    <hyperlink ref="CH48" r:id="rId27" xr:uid="{D155D007-0506-43C4-AF8B-D6AE96D21DE8}"/>
    <hyperlink ref="CH3" r:id="rId28" xr:uid="{8C3E6EE6-CDC1-4CE5-A81F-601BB29C2205}"/>
    <hyperlink ref="CH2" r:id="rId29" xr:uid="{667913E5-0506-4B4E-97AC-D793F2E163C0}"/>
    <hyperlink ref="CH36" r:id="rId30" xr:uid="{D07381F2-03DC-4B71-8A3A-0E8F9676AD4F}"/>
    <hyperlink ref="CH37" r:id="rId31" xr:uid="{F7960C57-F907-4F40-ABE0-6C9A270ADFB8}"/>
    <hyperlink ref="CI43" r:id="rId32" xr:uid="{6E481A0A-A1F7-4C5A-BCED-F3E69F78436D}"/>
    <hyperlink ref="HL44" r:id="rId33" xr:uid="{7BF1A2AC-A496-4EAA-8EE7-0D1768ED5699}"/>
    <hyperlink ref="CI44" r:id="rId34" xr:uid="{186648E8-A08E-492F-B2A2-2780675E51C6}"/>
    <hyperlink ref="CI65" r:id="rId35" display="mlidav62@gmail.com                                                                                  " xr:uid="{0B206C1C-F6AD-4EA3-9617-3040D9B8B7EB}"/>
    <hyperlink ref="HL77" r:id="rId36" xr:uid="{F7B790F1-2E6A-4C13-943C-822551A03F41}"/>
    <hyperlink ref="CI78" r:id="rId37" xr:uid="{7EF163C1-8243-45CF-B172-78FBD5E055C3}"/>
    <hyperlink ref="CE57" r:id="rId38" xr:uid="{A92C29D1-E257-4FB4-82C2-98CECBF474E6}"/>
    <hyperlink ref="DS57" r:id="rId39" xr:uid="{A6DE31D4-B09F-46A1-B059-43B57AD3FFB3}"/>
    <hyperlink ref="CE45" r:id="rId40" display="johanamol@hotmail.com " xr:uid="{D8D202D5-8AFD-49D2-B941-D565242F001A}"/>
    <hyperlink ref="CE74" r:id="rId41" xr:uid="{F489CE16-46D6-4E53-8BF4-6B763CD19033}"/>
    <hyperlink ref="CE82" r:id="rId42" xr:uid="{C547A1AD-D16A-4563-BCFF-141DE2B4AA24}"/>
    <hyperlink ref="CE68" r:id="rId43" xr:uid="{618FFBB6-EB70-4A01-93BF-E4CC6F6D6359}"/>
    <hyperlink ref="CE39" r:id="rId44" display="sebastian4798@gmail.com                                                                             " xr:uid="{283BC2FD-8879-4336-A264-C0D57328423A}"/>
    <hyperlink ref="BI80" r:id="rId45" xr:uid="{C985EE28-EAA2-49D7-B1E8-B9BF899BAD5C}"/>
    <hyperlink ref="HH34" r:id="rId46" xr:uid="{2F1EF17F-31DB-4AF1-AB3E-48EC889E1604}"/>
    <hyperlink ref="CE34" r:id="rId47" xr:uid="{E2A84A6F-9CC7-4E4F-B13E-D7B79D61093C}"/>
    <hyperlink ref="CE50" r:id="rId48" xr:uid="{09B976D9-424C-482B-A98B-5D3FC7F4CF1A}"/>
    <hyperlink ref="BI49" r:id="rId49" xr:uid="{F670EA55-D026-4D5F-8D9A-6B35ABEE5506}"/>
    <hyperlink ref="CE49" r:id="rId50" display="marcelaecheverri04@gmail.com                                                                        " xr:uid="{EABE3FA3-EBEF-4D2E-976B-10CF20A33994}"/>
    <hyperlink ref="BN92" r:id="rId51" xr:uid="{8B0E5D69-2FAC-44DC-B591-C4140092C7A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E9362-ADD6-43BF-A1D9-160F5EA92FB5}">
  <dimension ref="A1:J25"/>
  <sheetViews>
    <sheetView topLeftCell="A11" workbookViewId="0">
      <selection sqref="A1:B25"/>
    </sheetView>
  </sheetViews>
  <sheetFormatPr baseColWidth="10" defaultRowHeight="15" x14ac:dyDescent="0.25"/>
  <cols>
    <col min="1" max="1" width="37.140625" customWidth="1"/>
    <col min="2" max="2" width="17.140625" bestFit="1" customWidth="1"/>
    <col min="3" max="3" width="14" bestFit="1" customWidth="1"/>
    <col min="5" max="5" width="14.42578125" bestFit="1" customWidth="1"/>
    <col min="7" max="7" width="14.42578125" bestFit="1" customWidth="1"/>
    <col min="9" max="10" width="14" bestFit="1" customWidth="1"/>
  </cols>
  <sheetData>
    <row r="1" spans="1:10" x14ac:dyDescent="0.25">
      <c r="A1" s="234" t="s">
        <v>1927</v>
      </c>
      <c r="B1" s="234"/>
      <c r="C1">
        <v>901114787</v>
      </c>
    </row>
    <row r="2" spans="1:10" x14ac:dyDescent="0.25">
      <c r="A2" s="21" t="s">
        <v>1913</v>
      </c>
      <c r="B2" s="21" t="s">
        <v>1914</v>
      </c>
    </row>
    <row r="3" spans="1:10" x14ac:dyDescent="0.25">
      <c r="A3" s="22" t="s">
        <v>1915</v>
      </c>
      <c r="B3" s="23">
        <f>+MATRIZ!AO106</f>
        <v>222207805</v>
      </c>
      <c r="C3" s="232" t="s">
        <v>2916</v>
      </c>
      <c r="F3" s="233" t="s">
        <v>1928</v>
      </c>
      <c r="G3" s="233"/>
      <c r="H3" s="233"/>
      <c r="I3" s="12" t="s">
        <v>3485</v>
      </c>
    </row>
    <row r="4" spans="1:10" x14ac:dyDescent="0.25">
      <c r="A4" s="24" t="s">
        <v>1934</v>
      </c>
      <c r="B4" s="23">
        <f>+C4*20</f>
        <v>262617440</v>
      </c>
      <c r="C4" s="41">
        <v>13130872</v>
      </c>
      <c r="F4" s="11" t="s">
        <v>1929</v>
      </c>
      <c r="G4" s="11" t="s">
        <v>1930</v>
      </c>
      <c r="H4" s="48">
        <v>0.3</v>
      </c>
      <c r="I4" s="231">
        <v>192000000</v>
      </c>
      <c r="J4" s="45"/>
    </row>
    <row r="5" spans="1:10" x14ac:dyDescent="0.25">
      <c r="A5" s="24" t="s">
        <v>1935</v>
      </c>
      <c r="B5" s="23">
        <f>+C5*15</f>
        <v>36223080</v>
      </c>
      <c r="C5" s="41">
        <v>2414872</v>
      </c>
      <c r="F5" s="11" t="s">
        <v>1931</v>
      </c>
      <c r="G5" s="11" t="s">
        <v>1932</v>
      </c>
      <c r="H5" s="48">
        <v>0.35</v>
      </c>
      <c r="I5" s="231">
        <v>22327958</v>
      </c>
    </row>
    <row r="6" spans="1:10" x14ac:dyDescent="0.25">
      <c r="A6" s="24"/>
      <c r="B6" s="23"/>
      <c r="F6" s="11" t="s">
        <v>1933</v>
      </c>
      <c r="G6" s="43" t="s">
        <v>3484</v>
      </c>
      <c r="H6" s="50"/>
      <c r="I6" s="49">
        <f>+B8-I4-I5</f>
        <v>84512562</v>
      </c>
    </row>
    <row r="7" spans="1:10" x14ac:dyDescent="0.25">
      <c r="A7" s="24"/>
      <c r="B7" s="23"/>
      <c r="C7" s="37"/>
      <c r="I7" s="41"/>
    </row>
    <row r="8" spans="1:10" x14ac:dyDescent="0.25">
      <c r="A8" s="25" t="s">
        <v>1916</v>
      </c>
      <c r="B8" s="26">
        <f>+B4+B5</f>
        <v>298840520</v>
      </c>
      <c r="C8" s="45"/>
      <c r="I8" s="41"/>
    </row>
    <row r="9" spans="1:10" x14ac:dyDescent="0.25">
      <c r="A9" s="234" t="s">
        <v>1917</v>
      </c>
      <c r="B9" s="234"/>
      <c r="C9" s="45"/>
      <c r="E9" t="s">
        <v>1842</v>
      </c>
    </row>
    <row r="10" spans="1:10" x14ac:dyDescent="0.25">
      <c r="A10" s="24" t="s">
        <v>1918</v>
      </c>
      <c r="B10" s="27">
        <f>-B8*2.5%</f>
        <v>-7471013</v>
      </c>
      <c r="E10" t="s">
        <v>2946</v>
      </c>
    </row>
    <row r="11" spans="1:10" x14ac:dyDescent="0.25">
      <c r="A11" s="24" t="s">
        <v>3499</v>
      </c>
      <c r="B11" s="27">
        <f>-B8*0.7%</f>
        <v>-2091883.64</v>
      </c>
      <c r="E11">
        <v>37582318071</v>
      </c>
    </row>
    <row r="12" spans="1:10" x14ac:dyDescent="0.25">
      <c r="A12" s="235" t="s">
        <v>1919</v>
      </c>
      <c r="B12" s="235"/>
    </row>
    <row r="13" spans="1:10" x14ac:dyDescent="0.25">
      <c r="A13" s="24" t="s">
        <v>1920</v>
      </c>
      <c r="B13" s="28">
        <v>-1508925</v>
      </c>
    </row>
    <row r="14" spans="1:10" ht="25.5" x14ac:dyDescent="0.25">
      <c r="A14" s="24" t="s">
        <v>3494</v>
      </c>
      <c r="B14" s="28">
        <v>-25014743</v>
      </c>
    </row>
    <row r="15" spans="1:10" x14ac:dyDescent="0.25">
      <c r="A15" s="24" t="s">
        <v>3497</v>
      </c>
      <c r="B15" s="28">
        <v>-2523838</v>
      </c>
    </row>
    <row r="16" spans="1:10" x14ac:dyDescent="0.25">
      <c r="A16" s="24" t="s">
        <v>3498</v>
      </c>
      <c r="B16" s="28">
        <v>-3200000</v>
      </c>
    </row>
    <row r="17" spans="1:2" x14ac:dyDescent="0.25">
      <c r="A17" s="25" t="s">
        <v>1921</v>
      </c>
      <c r="B17" s="29">
        <f>SUM(B13:B16)</f>
        <v>-32247506</v>
      </c>
    </row>
    <row r="18" spans="1:2" x14ac:dyDescent="0.25">
      <c r="A18" s="235" t="s">
        <v>1922</v>
      </c>
      <c r="B18" s="235"/>
    </row>
    <row r="19" spans="1:2" ht="38.25" x14ac:dyDescent="0.25">
      <c r="A19" s="31" t="s">
        <v>3495</v>
      </c>
      <c r="B19" s="230">
        <v>3909942</v>
      </c>
    </row>
    <row r="20" spans="1:2" x14ac:dyDescent="0.25">
      <c r="A20" s="25" t="s">
        <v>1923</v>
      </c>
      <c r="B20" s="30">
        <f>+B19</f>
        <v>3909942</v>
      </c>
    </row>
    <row r="21" spans="1:2" x14ac:dyDescent="0.25">
      <c r="A21" s="236" t="s">
        <v>1924</v>
      </c>
      <c r="B21" s="236"/>
    </row>
    <row r="22" spans="1:2" x14ac:dyDescent="0.25">
      <c r="A22" s="88">
        <v>45443</v>
      </c>
      <c r="B22" s="32">
        <v>-185856000</v>
      </c>
    </row>
    <row r="24" spans="1:2" x14ac:dyDescent="0.25">
      <c r="A24" s="33" t="s">
        <v>1925</v>
      </c>
      <c r="B24" s="34">
        <f>SUM(B22:B23)</f>
        <v>-185856000</v>
      </c>
    </row>
    <row r="25" spans="1:2" x14ac:dyDescent="0.25">
      <c r="A25" s="35" t="s">
        <v>1926</v>
      </c>
      <c r="B25" s="36">
        <f>+B8+B10+B17+B20+B24+B11</f>
        <v>75084059.359999999</v>
      </c>
    </row>
  </sheetData>
  <mergeCells count="6">
    <mergeCell ref="A21:B21"/>
    <mergeCell ref="F3:H3"/>
    <mergeCell ref="A1:B1"/>
    <mergeCell ref="A9:B9"/>
    <mergeCell ref="A12:B12"/>
    <mergeCell ref="A18:B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64F4E-D476-49C4-9D32-C241F80FB20A}">
  <dimension ref="A1:H15"/>
  <sheetViews>
    <sheetView workbookViewId="0">
      <selection activeCell="G7" sqref="G7"/>
    </sheetView>
  </sheetViews>
  <sheetFormatPr baseColWidth="10" defaultRowHeight="15" x14ac:dyDescent="0.25"/>
  <cols>
    <col min="2" max="2" width="13" style="41" bestFit="1" customWidth="1"/>
    <col min="3" max="3" width="49.42578125" bestFit="1" customWidth="1"/>
    <col min="7" max="7" width="12" style="41" bestFit="1" customWidth="1"/>
    <col min="8" max="8" width="62.140625" bestFit="1" customWidth="1"/>
  </cols>
  <sheetData>
    <row r="1" spans="1:8" x14ac:dyDescent="0.25">
      <c r="A1" s="238" t="s">
        <v>3488</v>
      </c>
      <c r="B1" s="238"/>
      <c r="C1" s="238"/>
      <c r="F1" s="237" t="s">
        <v>1922</v>
      </c>
      <c r="G1" s="237"/>
      <c r="H1" s="237"/>
    </row>
    <row r="2" spans="1:8" x14ac:dyDescent="0.25">
      <c r="A2" t="s">
        <v>2</v>
      </c>
      <c r="B2" s="41" t="s">
        <v>3485</v>
      </c>
      <c r="C2" t="s">
        <v>3486</v>
      </c>
      <c r="F2" t="s">
        <v>2</v>
      </c>
      <c r="G2" s="41" t="s">
        <v>3485</v>
      </c>
      <c r="H2" t="s">
        <v>3486</v>
      </c>
    </row>
    <row r="3" spans="1:8" x14ac:dyDescent="0.25">
      <c r="A3">
        <v>100683</v>
      </c>
      <c r="B3" s="41">
        <v>3107000</v>
      </c>
      <c r="C3" t="s">
        <v>3487</v>
      </c>
      <c r="F3">
        <v>100786</v>
      </c>
      <c r="G3" s="41">
        <v>125112</v>
      </c>
      <c r="H3" t="s">
        <v>3493</v>
      </c>
    </row>
    <row r="4" spans="1:8" x14ac:dyDescent="0.25">
      <c r="A4">
        <v>100815</v>
      </c>
      <c r="B4" s="41">
        <v>1650000</v>
      </c>
      <c r="C4" t="s">
        <v>3487</v>
      </c>
      <c r="F4">
        <v>100786</v>
      </c>
      <c r="G4" s="41">
        <v>21294</v>
      </c>
      <c r="H4" t="s">
        <v>3489</v>
      </c>
    </row>
    <row r="5" spans="1:8" x14ac:dyDescent="0.25">
      <c r="A5">
        <v>100832</v>
      </c>
      <c r="B5" s="41">
        <v>900000</v>
      </c>
      <c r="C5" t="s">
        <v>3487</v>
      </c>
      <c r="F5">
        <v>100686</v>
      </c>
      <c r="G5" s="41">
        <v>1971376</v>
      </c>
      <c r="H5" t="s">
        <v>3490</v>
      </c>
    </row>
    <row r="6" spans="1:8" x14ac:dyDescent="0.25">
      <c r="A6">
        <v>100770</v>
      </c>
      <c r="B6" s="41">
        <v>1500000</v>
      </c>
      <c r="C6" t="s">
        <v>3487</v>
      </c>
      <c r="F6">
        <v>100676</v>
      </c>
      <c r="G6" s="41">
        <v>1792160</v>
      </c>
      <c r="H6" t="s">
        <v>3490</v>
      </c>
    </row>
    <row r="7" spans="1:8" x14ac:dyDescent="0.25">
      <c r="A7">
        <v>100884</v>
      </c>
      <c r="B7" s="41">
        <v>4000000</v>
      </c>
      <c r="C7" t="s">
        <v>3487</v>
      </c>
      <c r="F7" s="228" t="s">
        <v>3492</v>
      </c>
      <c r="G7" s="229">
        <f>SUM(G3:G6)</f>
        <v>3909942</v>
      </c>
    </row>
    <row r="8" spans="1:8" x14ac:dyDescent="0.25">
      <c r="A8">
        <v>100647</v>
      </c>
      <c r="B8" s="41">
        <v>1450990</v>
      </c>
      <c r="C8" t="s">
        <v>3487</v>
      </c>
    </row>
    <row r="9" spans="1:8" x14ac:dyDescent="0.25">
      <c r="A9">
        <v>100765</v>
      </c>
      <c r="B9" s="41">
        <v>2437498</v>
      </c>
      <c r="C9" t="s">
        <v>3487</v>
      </c>
    </row>
    <row r="10" spans="1:8" x14ac:dyDescent="0.25">
      <c r="A10">
        <v>100671</v>
      </c>
      <c r="B10" s="41">
        <v>3100000</v>
      </c>
      <c r="C10" t="s">
        <v>3487</v>
      </c>
    </row>
    <row r="11" spans="1:8" x14ac:dyDescent="0.25">
      <c r="A11">
        <v>100817</v>
      </c>
      <c r="B11" s="41">
        <v>1600000</v>
      </c>
      <c r="C11" t="s">
        <v>3487</v>
      </c>
    </row>
    <row r="12" spans="1:8" x14ac:dyDescent="0.25">
      <c r="A12">
        <v>100728</v>
      </c>
      <c r="B12" s="41">
        <v>1600000</v>
      </c>
      <c r="C12" t="s">
        <v>3487</v>
      </c>
    </row>
    <row r="13" spans="1:8" x14ac:dyDescent="0.25">
      <c r="A13">
        <v>100778</v>
      </c>
      <c r="B13" s="41">
        <v>769255</v>
      </c>
      <c r="C13" t="s">
        <v>3491</v>
      </c>
    </row>
    <row r="14" spans="1:8" x14ac:dyDescent="0.25">
      <c r="A14">
        <v>100823</v>
      </c>
      <c r="B14" s="41">
        <v>2900000</v>
      </c>
      <c r="C14" t="s">
        <v>3487</v>
      </c>
    </row>
    <row r="15" spans="1:8" x14ac:dyDescent="0.25">
      <c r="A15" s="228" t="s">
        <v>3492</v>
      </c>
      <c r="B15" s="229">
        <f>SUM(B3:B14)</f>
        <v>25014743</v>
      </c>
    </row>
  </sheetData>
  <mergeCells count="2">
    <mergeCell ref="F1:H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1809-72B7-4690-8564-C4CAEC536D5F}">
  <sheetPr>
    <tabColor rgb="FFFF0000"/>
  </sheetPr>
  <dimension ref="A1:B260"/>
  <sheetViews>
    <sheetView topLeftCell="A70" workbookViewId="0">
      <selection activeCell="B75" sqref="B75"/>
    </sheetView>
  </sheetViews>
  <sheetFormatPr baseColWidth="10" defaultRowHeight="15" x14ac:dyDescent="0.25"/>
  <cols>
    <col min="1" max="1" width="15.140625" customWidth="1"/>
    <col min="2" max="2" width="94.42578125" style="15" customWidth="1"/>
  </cols>
  <sheetData>
    <row r="1" spans="1:2" x14ac:dyDescent="0.25">
      <c r="A1" s="16"/>
      <c r="B1" s="11" t="s">
        <v>140</v>
      </c>
    </row>
    <row r="2" spans="1:2" x14ac:dyDescent="0.25">
      <c r="A2" s="17"/>
      <c r="B2" s="11" t="s">
        <v>141</v>
      </c>
    </row>
    <row r="3" spans="1:2" x14ac:dyDescent="0.25">
      <c r="A3" s="18"/>
      <c r="B3" s="11" t="s">
        <v>350</v>
      </c>
    </row>
    <row r="5" spans="1:2" x14ac:dyDescent="0.25">
      <c r="A5" s="12" t="s">
        <v>149</v>
      </c>
      <c r="B5" s="13" t="s">
        <v>150</v>
      </c>
    </row>
    <row r="6" spans="1:2" x14ac:dyDescent="0.25">
      <c r="A6" s="1" t="s">
        <v>0</v>
      </c>
      <c r="B6" s="14" t="s">
        <v>151</v>
      </c>
    </row>
    <row r="7" spans="1:2" x14ac:dyDescent="0.25">
      <c r="A7" s="2" t="s">
        <v>1</v>
      </c>
      <c r="B7" s="14" t="s">
        <v>152</v>
      </c>
    </row>
    <row r="8" spans="1:2" x14ac:dyDescent="0.25">
      <c r="A8" s="3" t="s">
        <v>2</v>
      </c>
      <c r="B8" s="14" t="s">
        <v>153</v>
      </c>
    </row>
    <row r="9" spans="1:2" x14ac:dyDescent="0.25">
      <c r="A9" s="3" t="s">
        <v>3</v>
      </c>
      <c r="B9" s="14" t="s">
        <v>153</v>
      </c>
    </row>
    <row r="10" spans="1:2" x14ac:dyDescent="0.25">
      <c r="A10" s="3" t="s">
        <v>4</v>
      </c>
      <c r="B10" s="14" t="s">
        <v>153</v>
      </c>
    </row>
    <row r="11" spans="1:2" x14ac:dyDescent="0.25">
      <c r="A11" s="3" t="s">
        <v>5</v>
      </c>
      <c r="B11" s="14" t="s">
        <v>153</v>
      </c>
    </row>
    <row r="12" spans="1:2" x14ac:dyDescent="0.25">
      <c r="A12" s="3" t="s">
        <v>6</v>
      </c>
      <c r="B12" s="14" t="s">
        <v>153</v>
      </c>
    </row>
    <row r="13" spans="1:2" x14ac:dyDescent="0.25">
      <c r="A13" s="3" t="s">
        <v>7</v>
      </c>
      <c r="B13" s="14" t="s">
        <v>153</v>
      </c>
    </row>
    <row r="14" spans="1:2" x14ac:dyDescent="0.25">
      <c r="A14" s="3" t="s">
        <v>8</v>
      </c>
      <c r="B14" s="14" t="s">
        <v>153</v>
      </c>
    </row>
    <row r="15" spans="1:2" x14ac:dyDescent="0.25">
      <c r="A15" s="3" t="s">
        <v>9</v>
      </c>
      <c r="B15" s="14" t="s">
        <v>153</v>
      </c>
    </row>
    <row r="16" spans="1:2" x14ac:dyDescent="0.25">
      <c r="A16" s="3" t="s">
        <v>10</v>
      </c>
      <c r="B16" s="14" t="s">
        <v>153</v>
      </c>
    </row>
    <row r="17" spans="1:2" x14ac:dyDescent="0.25">
      <c r="A17" s="3" t="s">
        <v>11</v>
      </c>
      <c r="B17" s="14" t="s">
        <v>153</v>
      </c>
    </row>
    <row r="18" spans="1:2" x14ac:dyDescent="0.25">
      <c r="A18" s="4" t="s">
        <v>12</v>
      </c>
      <c r="B18" s="14" t="s">
        <v>153</v>
      </c>
    </row>
    <row r="19" spans="1:2" x14ac:dyDescent="0.25">
      <c r="A19" s="4" t="s">
        <v>13</v>
      </c>
      <c r="B19" s="14" t="s">
        <v>153</v>
      </c>
    </row>
    <row r="20" spans="1:2" ht="30" x14ac:dyDescent="0.25">
      <c r="A20" s="2" t="s">
        <v>14</v>
      </c>
      <c r="B20" s="14" t="s">
        <v>154</v>
      </c>
    </row>
    <row r="21" spans="1:2" x14ac:dyDescent="0.25">
      <c r="A21" s="3" t="s">
        <v>15</v>
      </c>
      <c r="B21" s="14" t="s">
        <v>153</v>
      </c>
    </row>
    <row r="22" spans="1:2" x14ac:dyDescent="0.25">
      <c r="A22" s="3" t="s">
        <v>16</v>
      </c>
      <c r="B22" s="14" t="s">
        <v>153</v>
      </c>
    </row>
    <row r="23" spans="1:2" ht="30" x14ac:dyDescent="0.25">
      <c r="A23" s="2" t="s">
        <v>17</v>
      </c>
      <c r="B23" s="14" t="s">
        <v>155</v>
      </c>
    </row>
    <row r="24" spans="1:2" ht="22.5" x14ac:dyDescent="0.25">
      <c r="A24" s="3" t="s">
        <v>18</v>
      </c>
      <c r="B24" s="14" t="s">
        <v>153</v>
      </c>
    </row>
    <row r="25" spans="1:2" ht="22.5" x14ac:dyDescent="0.25">
      <c r="A25" s="3" t="s">
        <v>19</v>
      </c>
      <c r="B25" s="14" t="s">
        <v>153</v>
      </c>
    </row>
    <row r="26" spans="1:2" x14ac:dyDescent="0.25">
      <c r="A26" s="3" t="s">
        <v>20</v>
      </c>
      <c r="B26" s="14" t="s">
        <v>153</v>
      </c>
    </row>
    <row r="27" spans="1:2" ht="30" x14ac:dyDescent="0.25">
      <c r="A27" s="2" t="s">
        <v>21</v>
      </c>
      <c r="B27" s="14" t="s">
        <v>156</v>
      </c>
    </row>
    <row r="28" spans="1:2" ht="30" x14ac:dyDescent="0.25">
      <c r="A28" s="2" t="s">
        <v>22</v>
      </c>
      <c r="B28" s="14" t="s">
        <v>157</v>
      </c>
    </row>
    <row r="29" spans="1:2" x14ac:dyDescent="0.25">
      <c r="A29" s="3" t="s">
        <v>23</v>
      </c>
      <c r="B29" s="14" t="s">
        <v>153</v>
      </c>
    </row>
    <row r="30" spans="1:2" ht="30" x14ac:dyDescent="0.25">
      <c r="A30" s="2" t="s">
        <v>24</v>
      </c>
      <c r="B30" s="14" t="s">
        <v>158</v>
      </c>
    </row>
    <row r="31" spans="1:2" ht="30" x14ac:dyDescent="0.25">
      <c r="A31" s="2" t="s">
        <v>25</v>
      </c>
      <c r="B31" s="14" t="s">
        <v>159</v>
      </c>
    </row>
    <row r="32" spans="1:2" x14ac:dyDescent="0.25">
      <c r="A32" s="2" t="s">
        <v>26</v>
      </c>
      <c r="B32" s="14" t="s">
        <v>160</v>
      </c>
    </row>
    <row r="33" spans="1:2" ht="22.5" x14ac:dyDescent="0.25">
      <c r="A33" s="2" t="s">
        <v>161</v>
      </c>
      <c r="B33" s="14" t="s">
        <v>165</v>
      </c>
    </row>
    <row r="34" spans="1:2" ht="22.5" x14ac:dyDescent="0.25">
      <c r="A34" s="2" t="s">
        <v>162</v>
      </c>
      <c r="B34" s="14" t="s">
        <v>164</v>
      </c>
    </row>
    <row r="35" spans="1:2" ht="22.5" x14ac:dyDescent="0.25">
      <c r="A35" s="3" t="s">
        <v>163</v>
      </c>
      <c r="B35" s="14" t="s">
        <v>153</v>
      </c>
    </row>
    <row r="36" spans="1:2" ht="45" x14ac:dyDescent="0.25">
      <c r="A36" s="2" t="s">
        <v>168</v>
      </c>
      <c r="B36" s="14" t="s">
        <v>166</v>
      </c>
    </row>
    <row r="37" spans="1:2" x14ac:dyDescent="0.25">
      <c r="A37" s="2" t="s">
        <v>27</v>
      </c>
      <c r="B37" s="14" t="s">
        <v>167</v>
      </c>
    </row>
    <row r="38" spans="1:2" ht="22.5" x14ac:dyDescent="0.25">
      <c r="A38" s="2" t="s">
        <v>169</v>
      </c>
      <c r="B38" s="14" t="s">
        <v>170</v>
      </c>
    </row>
    <row r="39" spans="1:2" ht="45" x14ac:dyDescent="0.25">
      <c r="A39" s="2" t="s">
        <v>28</v>
      </c>
      <c r="B39" s="14" t="s">
        <v>171</v>
      </c>
    </row>
    <row r="40" spans="1:2" ht="30" x14ac:dyDescent="0.25">
      <c r="A40" s="2" t="s">
        <v>29</v>
      </c>
      <c r="B40" s="14" t="s">
        <v>172</v>
      </c>
    </row>
    <row r="41" spans="1:2" ht="30" x14ac:dyDescent="0.25">
      <c r="A41" s="2" t="s">
        <v>30</v>
      </c>
      <c r="B41" s="14" t="s">
        <v>173</v>
      </c>
    </row>
    <row r="42" spans="1:2" ht="33.75" x14ac:dyDescent="0.25">
      <c r="A42" s="2" t="s">
        <v>31</v>
      </c>
      <c r="B42" s="14" t="s">
        <v>174</v>
      </c>
    </row>
    <row r="43" spans="1:2" ht="30" x14ac:dyDescent="0.25">
      <c r="A43" s="2" t="s">
        <v>32</v>
      </c>
      <c r="B43" s="14" t="s">
        <v>175</v>
      </c>
    </row>
    <row r="44" spans="1:2" ht="22.5" x14ac:dyDescent="0.25">
      <c r="A44" s="2" t="s">
        <v>33</v>
      </c>
      <c r="B44" s="14" t="s">
        <v>176</v>
      </c>
    </row>
    <row r="45" spans="1:2" ht="45" x14ac:dyDescent="0.25">
      <c r="A45" s="2" t="s">
        <v>34</v>
      </c>
      <c r="B45" s="14" t="s">
        <v>177</v>
      </c>
    </row>
    <row r="46" spans="1:2" ht="30" x14ac:dyDescent="0.25">
      <c r="A46" s="2" t="s">
        <v>35</v>
      </c>
      <c r="B46" s="14" t="s">
        <v>178</v>
      </c>
    </row>
    <row r="47" spans="1:2" ht="22.5" x14ac:dyDescent="0.25">
      <c r="A47" s="2" t="s">
        <v>36</v>
      </c>
      <c r="B47" s="14" t="s">
        <v>179</v>
      </c>
    </row>
    <row r="48" spans="1:2" ht="30" x14ac:dyDescent="0.25">
      <c r="A48" s="2" t="s">
        <v>37</v>
      </c>
      <c r="B48" s="14" t="s">
        <v>180</v>
      </c>
    </row>
    <row r="49" spans="1:2" ht="30" x14ac:dyDescent="0.25">
      <c r="A49" s="2" t="s">
        <v>38</v>
      </c>
      <c r="B49" s="14" t="s">
        <v>181</v>
      </c>
    </row>
    <row r="50" spans="1:2" x14ac:dyDescent="0.25">
      <c r="A50" s="2" t="s">
        <v>142</v>
      </c>
      <c r="B50" s="14" t="s">
        <v>182</v>
      </c>
    </row>
    <row r="51" spans="1:2" ht="22.5" x14ac:dyDescent="0.25">
      <c r="A51" s="2" t="s">
        <v>39</v>
      </c>
      <c r="B51" s="14" t="s">
        <v>183</v>
      </c>
    </row>
    <row r="52" spans="1:2" x14ac:dyDescent="0.25">
      <c r="A52" s="3" t="s">
        <v>40</v>
      </c>
      <c r="B52" s="14" t="s">
        <v>153</v>
      </c>
    </row>
    <row r="53" spans="1:2" x14ac:dyDescent="0.25">
      <c r="A53" s="3" t="s">
        <v>41</v>
      </c>
      <c r="B53" s="14" t="s">
        <v>153</v>
      </c>
    </row>
    <row r="54" spans="1:2" ht="30" x14ac:dyDescent="0.25">
      <c r="A54" s="2" t="s">
        <v>42</v>
      </c>
      <c r="B54" s="14" t="s">
        <v>184</v>
      </c>
    </row>
    <row r="55" spans="1:2" ht="45" x14ac:dyDescent="0.25">
      <c r="A55" s="2" t="s">
        <v>186</v>
      </c>
      <c r="B55" s="14" t="s">
        <v>185</v>
      </c>
    </row>
    <row r="56" spans="1:2" ht="22.5" x14ac:dyDescent="0.25">
      <c r="A56" s="2" t="s">
        <v>43</v>
      </c>
      <c r="B56" s="14" t="s">
        <v>187</v>
      </c>
    </row>
    <row r="57" spans="1:2" x14ac:dyDescent="0.25">
      <c r="A57" s="2" t="s">
        <v>44</v>
      </c>
      <c r="B57" s="14" t="s">
        <v>188</v>
      </c>
    </row>
    <row r="58" spans="1:2" x14ac:dyDescent="0.25">
      <c r="A58" s="2" t="s">
        <v>45</v>
      </c>
      <c r="B58" s="14" t="s">
        <v>189</v>
      </c>
    </row>
    <row r="59" spans="1:2" ht="30" x14ac:dyDescent="0.25">
      <c r="A59" s="2" t="s">
        <v>46</v>
      </c>
      <c r="B59" s="14" t="s">
        <v>190</v>
      </c>
    </row>
    <row r="60" spans="1:2" x14ac:dyDescent="0.25">
      <c r="A60" s="2" t="s">
        <v>47</v>
      </c>
      <c r="B60" s="14" t="s">
        <v>191</v>
      </c>
    </row>
    <row r="61" spans="1:2" ht="22.5" x14ac:dyDescent="0.25">
      <c r="A61" s="3" t="s">
        <v>48</v>
      </c>
      <c r="B61" s="14" t="s">
        <v>153</v>
      </c>
    </row>
    <row r="62" spans="1:2" x14ac:dyDescent="0.25">
      <c r="A62" s="9" t="s">
        <v>49</v>
      </c>
      <c r="B62" s="14" t="s">
        <v>192</v>
      </c>
    </row>
    <row r="63" spans="1:2" x14ac:dyDescent="0.25">
      <c r="A63" s="9" t="s">
        <v>50</v>
      </c>
      <c r="B63" s="14" t="s">
        <v>193</v>
      </c>
    </row>
    <row r="64" spans="1:2" ht="33.75" x14ac:dyDescent="0.25">
      <c r="A64" s="2" t="s">
        <v>51</v>
      </c>
      <c r="B64" s="14" t="s">
        <v>194</v>
      </c>
    </row>
    <row r="65" spans="1:2" ht="30" x14ac:dyDescent="0.25">
      <c r="A65" s="9" t="s">
        <v>52</v>
      </c>
      <c r="B65" s="14" t="s">
        <v>195</v>
      </c>
    </row>
    <row r="66" spans="1:2" ht="45" x14ac:dyDescent="0.25">
      <c r="A66" s="2" t="s">
        <v>53</v>
      </c>
      <c r="B66" s="14" t="s">
        <v>198</v>
      </c>
    </row>
    <row r="67" spans="1:2" ht="22.5" x14ac:dyDescent="0.25">
      <c r="A67" s="2" t="s">
        <v>54</v>
      </c>
      <c r="B67" s="14" t="s">
        <v>196</v>
      </c>
    </row>
    <row r="68" spans="1:2" ht="22.5" x14ac:dyDescent="0.25">
      <c r="A68" s="2" t="s">
        <v>55</v>
      </c>
      <c r="B68" s="14" t="s">
        <v>197</v>
      </c>
    </row>
    <row r="69" spans="1:2" ht="60" x14ac:dyDescent="0.25">
      <c r="A69" s="2" t="s">
        <v>56</v>
      </c>
      <c r="B69" s="14" t="s">
        <v>199</v>
      </c>
    </row>
    <row r="70" spans="1:2" ht="33.75" x14ac:dyDescent="0.25">
      <c r="A70" s="2" t="s">
        <v>57</v>
      </c>
      <c r="B70" s="14" t="s">
        <v>200</v>
      </c>
    </row>
    <row r="71" spans="1:2" ht="22.5" x14ac:dyDescent="0.25">
      <c r="A71" s="2" t="s">
        <v>143</v>
      </c>
      <c r="B71" s="14" t="s">
        <v>201</v>
      </c>
    </row>
    <row r="72" spans="1:2" ht="22.5" x14ac:dyDescent="0.25">
      <c r="A72" s="2" t="s">
        <v>144</v>
      </c>
      <c r="B72" s="14" t="s">
        <v>202</v>
      </c>
    </row>
    <row r="73" spans="1:2" ht="30" x14ac:dyDescent="0.25">
      <c r="A73" s="2" t="s">
        <v>58</v>
      </c>
      <c r="B73" s="14" t="s">
        <v>203</v>
      </c>
    </row>
    <row r="74" spans="1:2" ht="22.5" x14ac:dyDescent="0.25">
      <c r="A74" s="2" t="s">
        <v>59</v>
      </c>
      <c r="B74" s="14" t="s">
        <v>204</v>
      </c>
    </row>
    <row r="75" spans="1:2" ht="22.5" x14ac:dyDescent="0.25">
      <c r="A75" s="2" t="s">
        <v>206</v>
      </c>
      <c r="B75" s="14" t="s">
        <v>207</v>
      </c>
    </row>
    <row r="76" spans="1:2" ht="30" x14ac:dyDescent="0.25">
      <c r="A76" s="2" t="s">
        <v>145</v>
      </c>
      <c r="B76" s="14" t="s">
        <v>205</v>
      </c>
    </row>
    <row r="77" spans="1:2" ht="22.5" x14ac:dyDescent="0.25">
      <c r="A77" s="3" t="s">
        <v>60</v>
      </c>
      <c r="B77" s="14" t="s">
        <v>153</v>
      </c>
    </row>
    <row r="78" spans="1:2" x14ac:dyDescent="0.25">
      <c r="A78" s="3" t="s">
        <v>61</v>
      </c>
      <c r="B78" s="14" t="s">
        <v>153</v>
      </c>
    </row>
    <row r="79" spans="1:2" ht="30" x14ac:dyDescent="0.25">
      <c r="A79" s="2" t="s">
        <v>62</v>
      </c>
      <c r="B79" s="14" t="s">
        <v>158</v>
      </c>
    </row>
    <row r="80" spans="1:2" ht="30" x14ac:dyDescent="0.25">
      <c r="A80" s="2" t="s">
        <v>211</v>
      </c>
      <c r="B80" s="14" t="s">
        <v>208</v>
      </c>
    </row>
    <row r="81" spans="1:2" ht="22.5" x14ac:dyDescent="0.25">
      <c r="A81" s="2" t="s">
        <v>221</v>
      </c>
      <c r="B81" s="14" t="s">
        <v>160</v>
      </c>
    </row>
    <row r="82" spans="1:2" ht="22.5" x14ac:dyDescent="0.25">
      <c r="A82" s="2" t="s">
        <v>63</v>
      </c>
      <c r="B82" s="14" t="s">
        <v>209</v>
      </c>
    </row>
    <row r="83" spans="1:2" ht="22.5" x14ac:dyDescent="0.25">
      <c r="A83" s="3" t="s">
        <v>64</v>
      </c>
      <c r="B83" s="14" t="s">
        <v>153</v>
      </c>
    </row>
    <row r="84" spans="1:2" ht="60" x14ac:dyDescent="0.25">
      <c r="A84" s="2" t="s">
        <v>210</v>
      </c>
      <c r="B84" s="14" t="s">
        <v>216</v>
      </c>
    </row>
    <row r="85" spans="1:2" ht="22.5" x14ac:dyDescent="0.25">
      <c r="A85" s="2" t="s">
        <v>212</v>
      </c>
      <c r="B85" s="14" t="s">
        <v>200</v>
      </c>
    </row>
    <row r="86" spans="1:2" ht="22.5" x14ac:dyDescent="0.25">
      <c r="A86" s="2" t="s">
        <v>213</v>
      </c>
      <c r="B86" s="14" t="s">
        <v>217</v>
      </c>
    </row>
    <row r="87" spans="1:2" ht="22.5" x14ac:dyDescent="0.25">
      <c r="A87" s="2" t="s">
        <v>214</v>
      </c>
      <c r="B87" s="14" t="s">
        <v>218</v>
      </c>
    </row>
    <row r="88" spans="1:2" ht="22.5" x14ac:dyDescent="0.25">
      <c r="A88" s="2" t="s">
        <v>215</v>
      </c>
      <c r="B88" s="14" t="s">
        <v>219</v>
      </c>
    </row>
    <row r="89" spans="1:2" ht="30" x14ac:dyDescent="0.25">
      <c r="A89" s="2" t="s">
        <v>65</v>
      </c>
      <c r="B89" s="14" t="s">
        <v>158</v>
      </c>
    </row>
    <row r="90" spans="1:2" ht="30" x14ac:dyDescent="0.25">
      <c r="A90" s="2" t="s">
        <v>220</v>
      </c>
      <c r="B90" s="14" t="s">
        <v>208</v>
      </c>
    </row>
    <row r="91" spans="1:2" ht="22.5" x14ac:dyDescent="0.25">
      <c r="A91" s="2" t="s">
        <v>222</v>
      </c>
      <c r="B91" s="14" t="s">
        <v>160</v>
      </c>
    </row>
    <row r="92" spans="1:2" ht="33.75" x14ac:dyDescent="0.25">
      <c r="A92" s="2" t="s">
        <v>66</v>
      </c>
      <c r="B92" s="14" t="s">
        <v>209</v>
      </c>
    </row>
    <row r="93" spans="1:2" ht="22.5" x14ac:dyDescent="0.25">
      <c r="A93" s="3" t="s">
        <v>67</v>
      </c>
      <c r="B93" s="14" t="s">
        <v>153</v>
      </c>
    </row>
    <row r="94" spans="1:2" ht="60" x14ac:dyDescent="0.25">
      <c r="A94" s="2" t="s">
        <v>223</v>
      </c>
      <c r="B94" s="14" t="s">
        <v>216</v>
      </c>
    </row>
    <row r="95" spans="1:2" ht="22.5" x14ac:dyDescent="0.25">
      <c r="A95" s="2" t="s">
        <v>224</v>
      </c>
      <c r="B95" s="14" t="s">
        <v>200</v>
      </c>
    </row>
    <row r="96" spans="1:2" ht="22.5" x14ac:dyDescent="0.25">
      <c r="A96" s="2" t="s">
        <v>225</v>
      </c>
      <c r="B96" s="14" t="s">
        <v>217</v>
      </c>
    </row>
    <row r="97" spans="1:2" ht="22.5" x14ac:dyDescent="0.25">
      <c r="A97" s="2" t="s">
        <v>226</v>
      </c>
      <c r="B97" s="14" t="s">
        <v>218</v>
      </c>
    </row>
    <row r="98" spans="1:2" ht="22.5" x14ac:dyDescent="0.25">
      <c r="A98" s="2" t="s">
        <v>227</v>
      </c>
      <c r="B98" s="14" t="s">
        <v>219</v>
      </c>
    </row>
    <row r="99" spans="1:2" ht="30" x14ac:dyDescent="0.25">
      <c r="A99" s="2" t="s">
        <v>68</v>
      </c>
      <c r="B99" s="14" t="s">
        <v>158</v>
      </c>
    </row>
    <row r="100" spans="1:2" ht="30" x14ac:dyDescent="0.25">
      <c r="A100" s="2" t="s">
        <v>228</v>
      </c>
      <c r="B100" s="14" t="s">
        <v>208</v>
      </c>
    </row>
    <row r="101" spans="1:2" ht="22.5" x14ac:dyDescent="0.25">
      <c r="A101" s="2" t="s">
        <v>229</v>
      </c>
      <c r="B101" s="14" t="s">
        <v>160</v>
      </c>
    </row>
    <row r="102" spans="1:2" ht="22.5" x14ac:dyDescent="0.25">
      <c r="A102" s="2" t="s">
        <v>69</v>
      </c>
      <c r="B102" s="14" t="s">
        <v>209</v>
      </c>
    </row>
    <row r="103" spans="1:2" ht="22.5" x14ac:dyDescent="0.25">
      <c r="A103" s="3" t="s">
        <v>70</v>
      </c>
      <c r="B103" s="14" t="s">
        <v>153</v>
      </c>
    </row>
    <row r="104" spans="1:2" ht="60" x14ac:dyDescent="0.25">
      <c r="A104" s="2" t="s">
        <v>230</v>
      </c>
      <c r="B104" s="14" t="s">
        <v>216</v>
      </c>
    </row>
    <row r="105" spans="1:2" ht="22.5" x14ac:dyDescent="0.25">
      <c r="A105" s="2" t="s">
        <v>231</v>
      </c>
      <c r="B105" s="14" t="s">
        <v>200</v>
      </c>
    </row>
    <row r="106" spans="1:2" ht="22.5" x14ac:dyDescent="0.25">
      <c r="A106" s="2" t="s">
        <v>232</v>
      </c>
      <c r="B106" s="14" t="s">
        <v>217</v>
      </c>
    </row>
    <row r="107" spans="1:2" ht="22.5" x14ac:dyDescent="0.25">
      <c r="A107" s="2" t="s">
        <v>233</v>
      </c>
      <c r="B107" s="14" t="s">
        <v>218</v>
      </c>
    </row>
    <row r="108" spans="1:2" ht="22.5" x14ac:dyDescent="0.25">
      <c r="A108" s="2" t="s">
        <v>234</v>
      </c>
      <c r="B108" s="14" t="s">
        <v>219</v>
      </c>
    </row>
    <row r="109" spans="1:2" ht="30" x14ac:dyDescent="0.25">
      <c r="A109" s="2" t="s">
        <v>71</v>
      </c>
      <c r="B109" s="14" t="s">
        <v>158</v>
      </c>
    </row>
    <row r="110" spans="1:2" ht="30" x14ac:dyDescent="0.25">
      <c r="A110" s="2" t="s">
        <v>235</v>
      </c>
      <c r="B110" s="14" t="s">
        <v>208</v>
      </c>
    </row>
    <row r="111" spans="1:2" ht="22.5" x14ac:dyDescent="0.25">
      <c r="A111" s="2" t="s">
        <v>236</v>
      </c>
      <c r="B111" s="14" t="s">
        <v>160</v>
      </c>
    </row>
    <row r="112" spans="1:2" ht="22.5" x14ac:dyDescent="0.25">
      <c r="A112" s="2" t="s">
        <v>72</v>
      </c>
      <c r="B112" s="14" t="s">
        <v>209</v>
      </c>
    </row>
    <row r="113" spans="1:2" ht="22.5" x14ac:dyDescent="0.25">
      <c r="A113" s="3" t="s">
        <v>73</v>
      </c>
      <c r="B113" s="14" t="s">
        <v>153</v>
      </c>
    </row>
    <row r="114" spans="1:2" ht="60" x14ac:dyDescent="0.25">
      <c r="A114" s="2" t="s">
        <v>237</v>
      </c>
      <c r="B114" s="14" t="s">
        <v>216</v>
      </c>
    </row>
    <row r="115" spans="1:2" ht="22.5" x14ac:dyDescent="0.25">
      <c r="A115" s="2" t="s">
        <v>238</v>
      </c>
      <c r="B115" s="14" t="s">
        <v>200</v>
      </c>
    </row>
    <row r="116" spans="1:2" ht="22.5" x14ac:dyDescent="0.25">
      <c r="A116" s="2" t="s">
        <v>239</v>
      </c>
      <c r="B116" s="14" t="s">
        <v>217</v>
      </c>
    </row>
    <row r="117" spans="1:2" ht="22.5" x14ac:dyDescent="0.25">
      <c r="A117" s="2" t="s">
        <v>240</v>
      </c>
      <c r="B117" s="14" t="s">
        <v>218</v>
      </c>
    </row>
    <row r="118" spans="1:2" ht="22.5" x14ac:dyDescent="0.25">
      <c r="A118" s="2" t="s">
        <v>241</v>
      </c>
      <c r="B118" s="14" t="s">
        <v>219</v>
      </c>
    </row>
    <row r="119" spans="1:2" ht="30" x14ac:dyDescent="0.25">
      <c r="A119" s="2" t="s">
        <v>74</v>
      </c>
      <c r="B119" s="14" t="s">
        <v>242</v>
      </c>
    </row>
    <row r="120" spans="1:2" ht="22.5" x14ac:dyDescent="0.25">
      <c r="A120" s="2" t="s">
        <v>75</v>
      </c>
      <c r="B120" s="14" t="s">
        <v>160</v>
      </c>
    </row>
    <row r="121" spans="1:2" ht="30" x14ac:dyDescent="0.25">
      <c r="A121" s="2" t="s">
        <v>25</v>
      </c>
      <c r="B121" s="14" t="s">
        <v>243</v>
      </c>
    </row>
    <row r="122" spans="1:2" ht="22.5" x14ac:dyDescent="0.25">
      <c r="A122" s="2" t="s">
        <v>146</v>
      </c>
      <c r="B122" s="14" t="s">
        <v>244</v>
      </c>
    </row>
    <row r="123" spans="1:2" ht="30" x14ac:dyDescent="0.25">
      <c r="A123" s="2" t="s">
        <v>147</v>
      </c>
      <c r="B123" s="14" t="s">
        <v>245</v>
      </c>
    </row>
    <row r="124" spans="1:2" ht="45" x14ac:dyDescent="0.25">
      <c r="A124" s="2" t="s">
        <v>246</v>
      </c>
      <c r="B124" s="14" t="s">
        <v>251</v>
      </c>
    </row>
    <row r="125" spans="1:2" ht="22.5" x14ac:dyDescent="0.25">
      <c r="A125" s="2" t="s">
        <v>247</v>
      </c>
      <c r="B125" s="14" t="s">
        <v>252</v>
      </c>
    </row>
    <row r="126" spans="1:2" x14ac:dyDescent="0.25">
      <c r="A126" s="2" t="s">
        <v>248</v>
      </c>
      <c r="B126" s="14" t="s">
        <v>253</v>
      </c>
    </row>
    <row r="127" spans="1:2" ht="22.5" x14ac:dyDescent="0.25">
      <c r="A127" s="2" t="s">
        <v>249</v>
      </c>
      <c r="B127" s="14" t="s">
        <v>254</v>
      </c>
    </row>
    <row r="128" spans="1:2" ht="30" x14ac:dyDescent="0.25">
      <c r="A128" s="2" t="s">
        <v>250</v>
      </c>
      <c r="B128" s="14" t="s">
        <v>255</v>
      </c>
    </row>
    <row r="129" spans="1:2" ht="33.75" x14ac:dyDescent="0.25">
      <c r="A129" s="2" t="s">
        <v>76</v>
      </c>
      <c r="B129" s="14" t="s">
        <v>256</v>
      </c>
    </row>
    <row r="130" spans="1:2" ht="33.75" x14ac:dyDescent="0.25">
      <c r="A130" s="2" t="s">
        <v>77</v>
      </c>
      <c r="B130" s="14" t="s">
        <v>257</v>
      </c>
    </row>
    <row r="131" spans="1:2" ht="22.5" x14ac:dyDescent="0.25">
      <c r="A131" s="3" t="s">
        <v>78</v>
      </c>
      <c r="B131" s="14" t="s">
        <v>153</v>
      </c>
    </row>
    <row r="132" spans="1:2" ht="22.5" x14ac:dyDescent="0.25">
      <c r="A132" s="2" t="s">
        <v>79</v>
      </c>
      <c r="B132" s="14" t="s">
        <v>258</v>
      </c>
    </row>
    <row r="133" spans="1:2" ht="22.5" x14ac:dyDescent="0.25">
      <c r="A133" s="2" t="s">
        <v>80</v>
      </c>
      <c r="B133" s="14" t="s">
        <v>160</v>
      </c>
    </row>
    <row r="134" spans="1:2" ht="22.5" x14ac:dyDescent="0.25">
      <c r="A134" s="2" t="s">
        <v>81</v>
      </c>
      <c r="B134" s="14" t="s">
        <v>259</v>
      </c>
    </row>
    <row r="135" spans="1:2" x14ac:dyDescent="0.25">
      <c r="A135" s="2" t="s">
        <v>82</v>
      </c>
      <c r="B135" s="14" t="s">
        <v>260</v>
      </c>
    </row>
    <row r="136" spans="1:2" x14ac:dyDescent="0.25">
      <c r="A136" s="2" t="s">
        <v>83</v>
      </c>
      <c r="B136" s="14" t="s">
        <v>261</v>
      </c>
    </row>
    <row r="137" spans="1:2" x14ac:dyDescent="0.25">
      <c r="A137" s="2" t="s">
        <v>84</v>
      </c>
      <c r="B137" s="14" t="s">
        <v>262</v>
      </c>
    </row>
    <row r="138" spans="1:2" x14ac:dyDescent="0.25">
      <c r="A138" s="2" t="s">
        <v>85</v>
      </c>
      <c r="B138" s="14" t="s">
        <v>263</v>
      </c>
    </row>
    <row r="139" spans="1:2" ht="30" x14ac:dyDescent="0.25">
      <c r="A139" s="2" t="s">
        <v>86</v>
      </c>
      <c r="B139" s="14" t="s">
        <v>264</v>
      </c>
    </row>
    <row r="140" spans="1:2" ht="30" x14ac:dyDescent="0.25">
      <c r="A140" s="2" t="s">
        <v>87</v>
      </c>
      <c r="B140" s="14" t="s">
        <v>266</v>
      </c>
    </row>
    <row r="141" spans="1:2" ht="30" x14ac:dyDescent="0.25">
      <c r="A141" s="2" t="s">
        <v>25</v>
      </c>
      <c r="B141" s="14" t="s">
        <v>267</v>
      </c>
    </row>
    <row r="142" spans="1:2" ht="30" x14ac:dyDescent="0.25">
      <c r="A142" s="2" t="s">
        <v>88</v>
      </c>
      <c r="B142" s="14" t="s">
        <v>268</v>
      </c>
    </row>
    <row r="143" spans="1:2" ht="30" x14ac:dyDescent="0.25">
      <c r="A143" s="2" t="s">
        <v>89</v>
      </c>
      <c r="B143" s="14" t="s">
        <v>265</v>
      </c>
    </row>
    <row r="144" spans="1:2" ht="60" x14ac:dyDescent="0.25">
      <c r="A144" s="2" t="s">
        <v>90</v>
      </c>
      <c r="B144" s="14" t="s">
        <v>269</v>
      </c>
    </row>
    <row r="145" spans="1:2" ht="30" x14ac:dyDescent="0.25">
      <c r="A145" s="5" t="s">
        <v>91</v>
      </c>
      <c r="B145" s="14" t="s">
        <v>270</v>
      </c>
    </row>
    <row r="146" spans="1:2" ht="30" x14ac:dyDescent="0.25">
      <c r="A146" s="2" t="s">
        <v>92</v>
      </c>
      <c r="B146" s="14" t="s">
        <v>271</v>
      </c>
    </row>
    <row r="147" spans="1:2" ht="30" x14ac:dyDescent="0.25">
      <c r="A147" s="2" t="s">
        <v>93</v>
      </c>
      <c r="B147" s="14" t="s">
        <v>272</v>
      </c>
    </row>
    <row r="148" spans="1:2" ht="33.75" x14ac:dyDescent="0.25">
      <c r="A148" s="2" t="s">
        <v>94</v>
      </c>
      <c r="B148" s="14" t="s">
        <v>273</v>
      </c>
    </row>
    <row r="149" spans="1:2" ht="22.5" x14ac:dyDescent="0.25">
      <c r="A149" s="6" t="s">
        <v>148</v>
      </c>
      <c r="B149" s="14" t="s">
        <v>153</v>
      </c>
    </row>
    <row r="150" spans="1:2" ht="30" x14ac:dyDescent="0.25">
      <c r="A150" s="2" t="s">
        <v>95</v>
      </c>
      <c r="B150" s="14" t="s">
        <v>274</v>
      </c>
    </row>
    <row r="151" spans="1:2" ht="30" x14ac:dyDescent="0.25">
      <c r="A151" s="2" t="s">
        <v>96</v>
      </c>
      <c r="B151" s="14" t="s">
        <v>268</v>
      </c>
    </row>
    <row r="152" spans="1:2" ht="33.75" x14ac:dyDescent="0.25">
      <c r="A152" s="2" t="s">
        <v>97</v>
      </c>
      <c r="B152" s="14" t="s">
        <v>275</v>
      </c>
    </row>
    <row r="153" spans="1:2" x14ac:dyDescent="0.25">
      <c r="A153" s="2" t="s">
        <v>98</v>
      </c>
      <c r="B153" s="14" t="s">
        <v>276</v>
      </c>
    </row>
    <row r="154" spans="1:2" ht="22.5" x14ac:dyDescent="0.25">
      <c r="A154" s="2" t="s">
        <v>99</v>
      </c>
      <c r="B154" s="14" t="s">
        <v>277</v>
      </c>
    </row>
    <row r="155" spans="1:2" ht="30" x14ac:dyDescent="0.25">
      <c r="A155" s="2" t="s">
        <v>100</v>
      </c>
      <c r="B155" s="14" t="s">
        <v>278</v>
      </c>
    </row>
    <row r="156" spans="1:2" x14ac:dyDescent="0.25">
      <c r="A156" s="2" t="s">
        <v>85</v>
      </c>
      <c r="B156" s="14" t="s">
        <v>279</v>
      </c>
    </row>
    <row r="157" spans="1:2" ht="30" x14ac:dyDescent="0.25">
      <c r="A157" s="2" t="s">
        <v>101</v>
      </c>
      <c r="B157" s="14" t="s">
        <v>264</v>
      </c>
    </row>
    <row r="158" spans="1:2" ht="30" x14ac:dyDescent="0.25">
      <c r="A158" s="2" t="s">
        <v>102</v>
      </c>
      <c r="B158" s="14" t="s">
        <v>266</v>
      </c>
    </row>
    <row r="159" spans="1:2" ht="30" x14ac:dyDescent="0.25">
      <c r="A159" s="2" t="s">
        <v>25</v>
      </c>
      <c r="B159" s="14" t="s">
        <v>267</v>
      </c>
    </row>
    <row r="160" spans="1:2" ht="30" x14ac:dyDescent="0.25">
      <c r="A160" s="2" t="s">
        <v>103</v>
      </c>
      <c r="B160" s="14" t="s">
        <v>268</v>
      </c>
    </row>
    <row r="161" spans="1:2" ht="30" x14ac:dyDescent="0.25">
      <c r="A161" s="2" t="s">
        <v>280</v>
      </c>
      <c r="B161" s="14" t="s">
        <v>265</v>
      </c>
    </row>
    <row r="162" spans="1:2" ht="60" x14ac:dyDescent="0.25">
      <c r="A162" s="2" t="s">
        <v>281</v>
      </c>
      <c r="B162" s="14" t="s">
        <v>269</v>
      </c>
    </row>
    <row r="163" spans="1:2" ht="30" x14ac:dyDescent="0.25">
      <c r="A163" s="5" t="s">
        <v>282</v>
      </c>
      <c r="B163" s="14" t="s">
        <v>270</v>
      </c>
    </row>
    <row r="164" spans="1:2" ht="30" x14ac:dyDescent="0.25">
      <c r="A164" s="2" t="s">
        <v>283</v>
      </c>
      <c r="B164" s="14" t="s">
        <v>271</v>
      </c>
    </row>
    <row r="165" spans="1:2" ht="33.75" x14ac:dyDescent="0.25">
      <c r="A165" s="2" t="s">
        <v>284</v>
      </c>
      <c r="B165" s="14" t="s">
        <v>272</v>
      </c>
    </row>
    <row r="166" spans="1:2" ht="33.75" x14ac:dyDescent="0.25">
      <c r="A166" s="2" t="s">
        <v>285</v>
      </c>
      <c r="B166" s="14" t="s">
        <v>273</v>
      </c>
    </row>
    <row r="167" spans="1:2" ht="22.5" x14ac:dyDescent="0.25">
      <c r="A167" s="6" t="s">
        <v>286</v>
      </c>
      <c r="B167" s="14" t="s">
        <v>153</v>
      </c>
    </row>
    <row r="168" spans="1:2" ht="33.75" x14ac:dyDescent="0.25">
      <c r="A168" s="2" t="s">
        <v>287</v>
      </c>
      <c r="B168" s="14" t="s">
        <v>274</v>
      </c>
    </row>
    <row r="169" spans="1:2" ht="33.75" x14ac:dyDescent="0.25">
      <c r="A169" s="2" t="s">
        <v>288</v>
      </c>
      <c r="B169" s="14" t="s">
        <v>268</v>
      </c>
    </row>
    <row r="170" spans="1:2" ht="33.75" x14ac:dyDescent="0.25">
      <c r="A170" s="2" t="s">
        <v>289</v>
      </c>
      <c r="B170" s="14" t="s">
        <v>275</v>
      </c>
    </row>
    <row r="171" spans="1:2" ht="22.5" x14ac:dyDescent="0.25">
      <c r="A171" s="2" t="s">
        <v>290</v>
      </c>
      <c r="B171" s="14" t="s">
        <v>276</v>
      </c>
    </row>
    <row r="172" spans="1:2" ht="22.5" x14ac:dyDescent="0.25">
      <c r="A172" s="2" t="s">
        <v>291</v>
      </c>
      <c r="B172" s="14" t="s">
        <v>277</v>
      </c>
    </row>
    <row r="173" spans="1:2" ht="30" x14ac:dyDescent="0.25">
      <c r="A173" s="2" t="s">
        <v>292</v>
      </c>
      <c r="B173" s="14" t="s">
        <v>278</v>
      </c>
    </row>
    <row r="174" spans="1:2" ht="22.5" x14ac:dyDescent="0.25">
      <c r="A174" s="2" t="s">
        <v>293</v>
      </c>
      <c r="B174" s="14" t="s">
        <v>279</v>
      </c>
    </row>
    <row r="175" spans="1:2" ht="30" x14ac:dyDescent="0.25">
      <c r="A175" s="2" t="s">
        <v>104</v>
      </c>
      <c r="B175" s="14" t="s">
        <v>264</v>
      </c>
    </row>
    <row r="176" spans="1:2" ht="30" x14ac:dyDescent="0.25">
      <c r="A176" s="2" t="s">
        <v>105</v>
      </c>
      <c r="B176" s="14" t="s">
        <v>266</v>
      </c>
    </row>
    <row r="177" spans="1:2" ht="30" x14ac:dyDescent="0.25">
      <c r="A177" s="2" t="s">
        <v>294</v>
      </c>
      <c r="B177" s="14" t="s">
        <v>267</v>
      </c>
    </row>
    <row r="178" spans="1:2" ht="30" x14ac:dyDescent="0.25">
      <c r="A178" s="2" t="s">
        <v>106</v>
      </c>
      <c r="B178" s="14" t="s">
        <v>268</v>
      </c>
    </row>
    <row r="179" spans="1:2" ht="30" x14ac:dyDescent="0.25">
      <c r="A179" s="2" t="s">
        <v>107</v>
      </c>
      <c r="B179" s="14" t="s">
        <v>265</v>
      </c>
    </row>
    <row r="180" spans="1:2" ht="60" x14ac:dyDescent="0.25">
      <c r="A180" s="2" t="s">
        <v>295</v>
      </c>
      <c r="B180" s="14" t="s">
        <v>269</v>
      </c>
    </row>
    <row r="181" spans="1:2" ht="30" x14ac:dyDescent="0.25">
      <c r="A181" s="5" t="s">
        <v>296</v>
      </c>
      <c r="B181" s="14" t="s">
        <v>270</v>
      </c>
    </row>
    <row r="182" spans="1:2" ht="30" x14ac:dyDescent="0.25">
      <c r="A182" s="2" t="s">
        <v>297</v>
      </c>
      <c r="B182" s="14" t="s">
        <v>271</v>
      </c>
    </row>
    <row r="183" spans="1:2" ht="33.75" x14ac:dyDescent="0.25">
      <c r="A183" s="2" t="s">
        <v>298</v>
      </c>
      <c r="B183" s="14" t="s">
        <v>272</v>
      </c>
    </row>
    <row r="184" spans="1:2" ht="45" x14ac:dyDescent="0.25">
      <c r="A184" s="2" t="s">
        <v>299</v>
      </c>
      <c r="B184" s="14" t="s">
        <v>273</v>
      </c>
    </row>
    <row r="185" spans="1:2" ht="22.5" x14ac:dyDescent="0.25">
      <c r="A185" s="6" t="s">
        <v>300</v>
      </c>
      <c r="B185" s="14" t="s">
        <v>153</v>
      </c>
    </row>
    <row r="186" spans="1:2" ht="33.75" x14ac:dyDescent="0.25">
      <c r="A186" s="2" t="s">
        <v>301</v>
      </c>
      <c r="B186" s="14" t="s">
        <v>274</v>
      </c>
    </row>
    <row r="187" spans="1:2" ht="33.75" x14ac:dyDescent="0.25">
      <c r="A187" s="2" t="s">
        <v>302</v>
      </c>
      <c r="B187" s="14" t="s">
        <v>268</v>
      </c>
    </row>
    <row r="188" spans="1:2" ht="33.75" x14ac:dyDescent="0.25">
      <c r="A188" s="2" t="s">
        <v>303</v>
      </c>
      <c r="B188" s="14" t="s">
        <v>275</v>
      </c>
    </row>
    <row r="189" spans="1:2" ht="22.5" x14ac:dyDescent="0.25">
      <c r="A189" s="2" t="s">
        <v>304</v>
      </c>
      <c r="B189" s="14" t="s">
        <v>276</v>
      </c>
    </row>
    <row r="190" spans="1:2" ht="22.5" x14ac:dyDescent="0.25">
      <c r="A190" s="2" t="s">
        <v>305</v>
      </c>
      <c r="B190" s="14" t="s">
        <v>277</v>
      </c>
    </row>
    <row r="191" spans="1:2" ht="30" x14ac:dyDescent="0.25">
      <c r="A191" s="2" t="s">
        <v>306</v>
      </c>
      <c r="B191" s="14" t="s">
        <v>278</v>
      </c>
    </row>
    <row r="192" spans="1:2" ht="22.5" x14ac:dyDescent="0.25">
      <c r="A192" s="2" t="s">
        <v>326</v>
      </c>
      <c r="B192" s="14" t="s">
        <v>279</v>
      </c>
    </row>
    <row r="193" spans="1:2" ht="30" x14ac:dyDescent="0.25">
      <c r="A193" s="2" t="s">
        <v>327</v>
      </c>
      <c r="B193" s="14" t="s">
        <v>264</v>
      </c>
    </row>
    <row r="194" spans="1:2" ht="30" x14ac:dyDescent="0.25">
      <c r="A194" s="2" t="s">
        <v>108</v>
      </c>
      <c r="B194" s="14" t="s">
        <v>266</v>
      </c>
    </row>
    <row r="195" spans="1:2" ht="30" x14ac:dyDescent="0.25">
      <c r="A195" s="2" t="s">
        <v>328</v>
      </c>
      <c r="B195" s="14" t="s">
        <v>267</v>
      </c>
    </row>
    <row r="196" spans="1:2" ht="30" x14ac:dyDescent="0.25">
      <c r="A196" s="2" t="s">
        <v>109</v>
      </c>
      <c r="B196" s="14" t="s">
        <v>268</v>
      </c>
    </row>
    <row r="197" spans="1:2" ht="30" x14ac:dyDescent="0.25">
      <c r="A197" s="2" t="s">
        <v>307</v>
      </c>
      <c r="B197" s="14" t="s">
        <v>265</v>
      </c>
    </row>
    <row r="198" spans="1:2" ht="60" x14ac:dyDescent="0.25">
      <c r="A198" s="2" t="s">
        <v>308</v>
      </c>
      <c r="B198" s="14" t="s">
        <v>269</v>
      </c>
    </row>
    <row r="199" spans="1:2" ht="30" x14ac:dyDescent="0.25">
      <c r="A199" s="5" t="s">
        <v>309</v>
      </c>
      <c r="B199" s="14" t="s">
        <v>270</v>
      </c>
    </row>
    <row r="200" spans="1:2" ht="30" x14ac:dyDescent="0.25">
      <c r="A200" s="2" t="s">
        <v>310</v>
      </c>
      <c r="B200" s="14" t="s">
        <v>271</v>
      </c>
    </row>
    <row r="201" spans="1:2" ht="33.75" x14ac:dyDescent="0.25">
      <c r="A201" s="2" t="s">
        <v>311</v>
      </c>
      <c r="B201" s="14" t="s">
        <v>272</v>
      </c>
    </row>
    <row r="202" spans="1:2" ht="45" x14ac:dyDescent="0.25">
      <c r="A202" s="2" t="s">
        <v>312</v>
      </c>
      <c r="B202" s="14" t="s">
        <v>273</v>
      </c>
    </row>
    <row r="203" spans="1:2" ht="22.5" x14ac:dyDescent="0.25">
      <c r="A203" s="6" t="s">
        <v>313</v>
      </c>
      <c r="B203" s="14" t="s">
        <v>153</v>
      </c>
    </row>
    <row r="204" spans="1:2" ht="33.75" x14ac:dyDescent="0.25">
      <c r="A204" s="2" t="s">
        <v>314</v>
      </c>
      <c r="B204" s="14" t="s">
        <v>274</v>
      </c>
    </row>
    <row r="205" spans="1:2" ht="33.75" x14ac:dyDescent="0.25">
      <c r="A205" s="2" t="s">
        <v>315</v>
      </c>
      <c r="B205" s="14" t="s">
        <v>268</v>
      </c>
    </row>
    <row r="206" spans="1:2" ht="33.75" x14ac:dyDescent="0.25">
      <c r="A206" s="2" t="s">
        <v>316</v>
      </c>
      <c r="B206" s="14" t="s">
        <v>275</v>
      </c>
    </row>
    <row r="207" spans="1:2" ht="22.5" x14ac:dyDescent="0.25">
      <c r="A207" s="2" t="s">
        <v>317</v>
      </c>
      <c r="B207" s="14" t="s">
        <v>276</v>
      </c>
    </row>
    <row r="208" spans="1:2" ht="22.5" x14ac:dyDescent="0.25">
      <c r="A208" s="2" t="s">
        <v>318</v>
      </c>
      <c r="B208" s="14" t="s">
        <v>277</v>
      </c>
    </row>
    <row r="209" spans="1:2" ht="30" x14ac:dyDescent="0.25">
      <c r="A209" s="2" t="s">
        <v>319</v>
      </c>
      <c r="B209" s="14" t="s">
        <v>278</v>
      </c>
    </row>
    <row r="210" spans="1:2" ht="22.5" x14ac:dyDescent="0.25">
      <c r="A210" s="2" t="s">
        <v>329</v>
      </c>
      <c r="B210" s="14" t="s">
        <v>279</v>
      </c>
    </row>
    <row r="211" spans="1:2" ht="30" x14ac:dyDescent="0.25">
      <c r="A211" s="2" t="s">
        <v>330</v>
      </c>
      <c r="B211" s="14" t="s">
        <v>331</v>
      </c>
    </row>
    <row r="212" spans="1:2" ht="33.75" x14ac:dyDescent="0.25">
      <c r="A212" s="2" t="s">
        <v>110</v>
      </c>
      <c r="B212" s="14" t="s">
        <v>332</v>
      </c>
    </row>
    <row r="213" spans="1:2" ht="22.5" x14ac:dyDescent="0.25">
      <c r="A213" s="2" t="s">
        <v>111</v>
      </c>
      <c r="B213" s="14" t="s">
        <v>337</v>
      </c>
    </row>
    <row r="214" spans="1:2" ht="22.5" x14ac:dyDescent="0.25">
      <c r="A214" s="2" t="s">
        <v>333</v>
      </c>
      <c r="B214" s="14" t="s">
        <v>336</v>
      </c>
    </row>
    <row r="215" spans="1:2" ht="22.5" x14ac:dyDescent="0.25">
      <c r="A215" s="2" t="s">
        <v>334</v>
      </c>
      <c r="B215" s="14" t="s">
        <v>335</v>
      </c>
    </row>
    <row r="216" spans="1:2" ht="30" x14ac:dyDescent="0.25">
      <c r="A216" s="2" t="s">
        <v>338</v>
      </c>
      <c r="B216" s="14" t="s">
        <v>340</v>
      </c>
    </row>
    <row r="217" spans="1:2" ht="30" x14ac:dyDescent="0.25">
      <c r="A217" s="2" t="s">
        <v>339</v>
      </c>
      <c r="B217" s="14" t="s">
        <v>341</v>
      </c>
    </row>
    <row r="218" spans="1:2" ht="30" x14ac:dyDescent="0.25">
      <c r="A218" s="2" t="s">
        <v>79</v>
      </c>
      <c r="B218" s="14" t="s">
        <v>274</v>
      </c>
    </row>
    <row r="219" spans="1:2" ht="30" x14ac:dyDescent="0.25">
      <c r="A219" s="2" t="s">
        <v>80</v>
      </c>
      <c r="B219" s="14" t="s">
        <v>342</v>
      </c>
    </row>
    <row r="220" spans="1:2" ht="30" x14ac:dyDescent="0.25">
      <c r="A220" s="2" t="s">
        <v>343</v>
      </c>
      <c r="B220" s="14" t="s">
        <v>344</v>
      </c>
    </row>
    <row r="221" spans="1:2" x14ac:dyDescent="0.25">
      <c r="A221" s="2" t="s">
        <v>82</v>
      </c>
      <c r="B221" s="14" t="s">
        <v>345</v>
      </c>
    </row>
    <row r="222" spans="1:2" x14ac:dyDescent="0.25">
      <c r="A222" s="2" t="s">
        <v>83</v>
      </c>
      <c r="B222" s="14" t="s">
        <v>346</v>
      </c>
    </row>
    <row r="223" spans="1:2" ht="30" x14ac:dyDescent="0.25">
      <c r="A223" s="2" t="s">
        <v>112</v>
      </c>
      <c r="B223" s="14" t="s">
        <v>347</v>
      </c>
    </row>
    <row r="224" spans="1:2" x14ac:dyDescent="0.25">
      <c r="A224" s="2" t="s">
        <v>85</v>
      </c>
      <c r="B224" s="14" t="s">
        <v>348</v>
      </c>
    </row>
    <row r="225" spans="1:2" ht="30" x14ac:dyDescent="0.25">
      <c r="A225" s="2" t="s">
        <v>113</v>
      </c>
      <c r="B225" s="14" t="s">
        <v>349</v>
      </c>
    </row>
    <row r="226" spans="1:2" ht="45" x14ac:dyDescent="0.25">
      <c r="A226" s="3" t="s">
        <v>114</v>
      </c>
      <c r="B226" s="14" t="s">
        <v>153</v>
      </c>
    </row>
    <row r="227" spans="1:2" ht="22.5" x14ac:dyDescent="0.25">
      <c r="A227" s="3" t="s">
        <v>115</v>
      </c>
      <c r="B227" s="14" t="s">
        <v>153</v>
      </c>
    </row>
    <row r="228" spans="1:2" ht="33.75" x14ac:dyDescent="0.25">
      <c r="A228" s="3" t="s">
        <v>116</v>
      </c>
      <c r="B228" s="14" t="s">
        <v>153</v>
      </c>
    </row>
    <row r="229" spans="1:2" ht="22.5" x14ac:dyDescent="0.25">
      <c r="A229" s="3" t="s">
        <v>117</v>
      </c>
      <c r="B229" s="14" t="s">
        <v>153</v>
      </c>
    </row>
    <row r="230" spans="1:2" x14ac:dyDescent="0.25">
      <c r="A230" s="3" t="s">
        <v>118</v>
      </c>
      <c r="B230" s="14" t="s">
        <v>153</v>
      </c>
    </row>
    <row r="231" spans="1:2" ht="45" x14ac:dyDescent="0.25">
      <c r="A231" s="3" t="s">
        <v>119</v>
      </c>
      <c r="B231" s="14" t="s">
        <v>153</v>
      </c>
    </row>
    <row r="232" spans="1:2" ht="22.5" x14ac:dyDescent="0.25">
      <c r="A232" s="3" t="s">
        <v>120</v>
      </c>
      <c r="B232" s="14" t="s">
        <v>153</v>
      </c>
    </row>
    <row r="233" spans="1:2" x14ac:dyDescent="0.25">
      <c r="A233" s="3" t="s">
        <v>121</v>
      </c>
      <c r="B233" s="14" t="s">
        <v>153</v>
      </c>
    </row>
    <row r="234" spans="1:2" ht="67.5" x14ac:dyDescent="0.25">
      <c r="A234" s="3" t="s">
        <v>122</v>
      </c>
      <c r="B234" s="14" t="s">
        <v>153</v>
      </c>
    </row>
    <row r="235" spans="1:2" ht="22.5" x14ac:dyDescent="0.25">
      <c r="A235" s="3" t="s">
        <v>123</v>
      </c>
      <c r="B235" s="14" t="s">
        <v>153</v>
      </c>
    </row>
    <row r="236" spans="1:2" ht="56.25" x14ac:dyDescent="0.25">
      <c r="A236" s="3" t="s">
        <v>124</v>
      </c>
      <c r="B236" s="14" t="s">
        <v>153</v>
      </c>
    </row>
    <row r="237" spans="1:2" x14ac:dyDescent="0.25">
      <c r="A237" s="3" t="s">
        <v>125</v>
      </c>
      <c r="B237" s="14" t="s">
        <v>153</v>
      </c>
    </row>
    <row r="238" spans="1:2" ht="33.75" x14ac:dyDescent="0.25">
      <c r="A238" s="3" t="s">
        <v>126</v>
      </c>
      <c r="B238" s="14" t="s">
        <v>153</v>
      </c>
    </row>
    <row r="239" spans="1:2" x14ac:dyDescent="0.25">
      <c r="A239" s="3" t="s">
        <v>127</v>
      </c>
      <c r="B239" s="14" t="s">
        <v>153</v>
      </c>
    </row>
    <row r="240" spans="1:2" x14ac:dyDescent="0.25">
      <c r="A240" s="3" t="s">
        <v>128</v>
      </c>
      <c r="B240" s="14" t="s">
        <v>153</v>
      </c>
    </row>
    <row r="241" spans="1:2" ht="33.75" x14ac:dyDescent="0.25">
      <c r="A241" s="3" t="s">
        <v>320</v>
      </c>
      <c r="B241" s="14" t="s">
        <v>153</v>
      </c>
    </row>
    <row r="242" spans="1:2" x14ac:dyDescent="0.25">
      <c r="A242" s="3" t="s">
        <v>129</v>
      </c>
      <c r="B242" s="14" t="s">
        <v>153</v>
      </c>
    </row>
    <row r="243" spans="1:2" x14ac:dyDescent="0.25">
      <c r="A243" s="3" t="s">
        <v>130</v>
      </c>
      <c r="B243" s="14" t="s">
        <v>153</v>
      </c>
    </row>
    <row r="244" spans="1:2" ht="33.75" x14ac:dyDescent="0.25">
      <c r="A244" s="3" t="s">
        <v>131</v>
      </c>
      <c r="B244" s="14" t="s">
        <v>153</v>
      </c>
    </row>
    <row r="245" spans="1:2" ht="33.75" x14ac:dyDescent="0.25">
      <c r="A245" s="3" t="s">
        <v>132</v>
      </c>
      <c r="B245" s="14" t="s">
        <v>153</v>
      </c>
    </row>
    <row r="246" spans="1:2" ht="22.5" x14ac:dyDescent="0.25">
      <c r="A246" s="3" t="s">
        <v>321</v>
      </c>
      <c r="B246" s="14" t="s">
        <v>153</v>
      </c>
    </row>
    <row r="247" spans="1:2" ht="22.5" x14ac:dyDescent="0.25">
      <c r="A247" s="3" t="s">
        <v>322</v>
      </c>
      <c r="B247" s="14" t="s">
        <v>153</v>
      </c>
    </row>
    <row r="248" spans="1:2" ht="22.5" x14ac:dyDescent="0.25">
      <c r="A248" s="3" t="s">
        <v>323</v>
      </c>
      <c r="B248" s="14" t="s">
        <v>153</v>
      </c>
    </row>
    <row r="249" spans="1:2" ht="22.5" x14ac:dyDescent="0.25">
      <c r="A249" s="3" t="s">
        <v>324</v>
      </c>
      <c r="B249" s="14" t="s">
        <v>153</v>
      </c>
    </row>
    <row r="250" spans="1:2" ht="45" x14ac:dyDescent="0.25">
      <c r="A250" s="3" t="s">
        <v>133</v>
      </c>
      <c r="B250" s="14" t="s">
        <v>153</v>
      </c>
    </row>
    <row r="251" spans="1:2" ht="22.5" x14ac:dyDescent="0.25">
      <c r="A251" s="3" t="s">
        <v>134</v>
      </c>
      <c r="B251" s="14" t="s">
        <v>153</v>
      </c>
    </row>
    <row r="252" spans="1:2" ht="45" x14ac:dyDescent="0.25">
      <c r="A252" s="3" t="s">
        <v>135</v>
      </c>
      <c r="B252" s="14" t="s">
        <v>153</v>
      </c>
    </row>
    <row r="253" spans="1:2" x14ac:dyDescent="0.25">
      <c r="A253" s="3" t="s">
        <v>128</v>
      </c>
      <c r="B253" s="14" t="s">
        <v>153</v>
      </c>
    </row>
    <row r="254" spans="1:2" x14ac:dyDescent="0.25">
      <c r="A254" s="3" t="s">
        <v>129</v>
      </c>
      <c r="B254" s="14" t="s">
        <v>153</v>
      </c>
    </row>
    <row r="255" spans="1:2" ht="33.75" x14ac:dyDescent="0.25">
      <c r="A255" s="3" t="s">
        <v>325</v>
      </c>
      <c r="B255" s="14" t="s">
        <v>153</v>
      </c>
    </row>
    <row r="256" spans="1:2" ht="22.5" x14ac:dyDescent="0.25">
      <c r="A256" s="3" t="s">
        <v>136</v>
      </c>
      <c r="B256" s="14" t="s">
        <v>153</v>
      </c>
    </row>
    <row r="257" spans="1:2" ht="22.5" x14ac:dyDescent="0.25">
      <c r="A257" s="3" t="s">
        <v>137</v>
      </c>
      <c r="B257" s="14" t="s">
        <v>153</v>
      </c>
    </row>
    <row r="258" spans="1:2" x14ac:dyDescent="0.25">
      <c r="A258" s="3" t="s">
        <v>12</v>
      </c>
      <c r="B258" s="14" t="s">
        <v>153</v>
      </c>
    </row>
    <row r="259" spans="1:2" x14ac:dyDescent="0.25">
      <c r="A259" s="3" t="s">
        <v>138</v>
      </c>
      <c r="B259" s="14" t="s">
        <v>153</v>
      </c>
    </row>
    <row r="260" spans="1:2" x14ac:dyDescent="0.25">
      <c r="A260" s="10" t="s">
        <v>139</v>
      </c>
      <c r="B260" s="14" t="s">
        <v>153</v>
      </c>
    </row>
  </sheetData>
  <conditionalFormatting sqref="A6">
    <cfRule type="duplicateValues" dxfId="53" priority="76"/>
    <cfRule type="duplicateValues" dxfId="52" priority="75"/>
    <cfRule type="duplicateValues" dxfId="51" priority="74"/>
    <cfRule type="duplicateValues" dxfId="50" priority="72"/>
    <cfRule type="duplicateValues" dxfId="49" priority="71"/>
    <cfRule type="duplicateValues" dxfId="48" priority="70"/>
    <cfRule type="duplicateValues" dxfId="47" priority="79" stopIfTrue="1"/>
    <cfRule type="duplicateValues" dxfId="46" priority="73"/>
    <cfRule type="duplicateValues" dxfId="45" priority="78"/>
    <cfRule type="duplicateValues" dxfId="44" priority="77"/>
  </conditionalFormatting>
  <conditionalFormatting sqref="A7:A8">
    <cfRule type="duplicateValues" dxfId="43" priority="33" stopIfTrue="1"/>
    <cfRule type="duplicateValues" dxfId="42" priority="32"/>
  </conditionalFormatting>
  <conditionalFormatting sqref="A8">
    <cfRule type="duplicateValues" dxfId="41" priority="29"/>
    <cfRule type="duplicateValues" dxfId="40" priority="22"/>
    <cfRule type="duplicateValues" dxfId="39" priority="23"/>
    <cfRule type="duplicateValues" dxfId="38" priority="24"/>
    <cfRule type="duplicateValues" dxfId="37" priority="25"/>
    <cfRule type="duplicateValues" dxfId="36" priority="26"/>
    <cfRule type="duplicateValues" dxfId="35" priority="27"/>
    <cfRule type="duplicateValues" dxfId="34" priority="28"/>
  </conditionalFormatting>
  <conditionalFormatting sqref="A9">
    <cfRule type="duplicateValues" dxfId="33" priority="36"/>
    <cfRule type="duplicateValues" dxfId="32" priority="34"/>
    <cfRule type="duplicateValues" dxfId="31" priority="35"/>
    <cfRule type="duplicateValues" dxfId="30" priority="31"/>
  </conditionalFormatting>
  <conditionalFormatting sqref="A10:A11">
    <cfRule type="duplicateValues" dxfId="29" priority="38" stopIfTrue="1"/>
    <cfRule type="duplicateValues" dxfId="28" priority="37"/>
  </conditionalFormatting>
  <conditionalFormatting sqref="A14 A12">
    <cfRule type="duplicateValues" dxfId="27" priority="43" stopIfTrue="1"/>
    <cfRule type="duplicateValues" dxfId="26" priority="42"/>
  </conditionalFormatting>
  <conditionalFormatting sqref="A20:A21">
    <cfRule type="duplicateValues" dxfId="25" priority="44"/>
  </conditionalFormatting>
  <conditionalFormatting sqref="A22:A24">
    <cfRule type="duplicateValues" dxfId="24" priority="41"/>
  </conditionalFormatting>
  <conditionalFormatting sqref="A29:A31">
    <cfRule type="duplicateValues" dxfId="23" priority="30"/>
    <cfRule type="duplicateValues" dxfId="22" priority="21"/>
    <cfRule type="duplicateValues" dxfId="21" priority="40"/>
    <cfRule type="duplicateValues" dxfId="20" priority="39"/>
  </conditionalFormatting>
  <conditionalFormatting sqref="A149">
    <cfRule type="duplicateValues" dxfId="19" priority="2"/>
    <cfRule type="duplicateValues" dxfId="18" priority="3"/>
    <cfRule type="duplicateValues" dxfId="17" priority="4"/>
    <cfRule type="duplicateValues" dxfId="16" priority="5" stopIfTrue="1"/>
    <cfRule type="duplicateValues" dxfId="15" priority="1"/>
  </conditionalFormatting>
  <conditionalFormatting sqref="A167">
    <cfRule type="duplicateValues" dxfId="14" priority="6"/>
    <cfRule type="duplicateValues" dxfId="13" priority="8"/>
    <cfRule type="duplicateValues" dxfId="12" priority="9"/>
    <cfRule type="duplicateValues" dxfId="11" priority="10" stopIfTrue="1"/>
    <cfRule type="duplicateValues" dxfId="10" priority="7"/>
  </conditionalFormatting>
  <conditionalFormatting sqref="A185">
    <cfRule type="duplicateValues" dxfId="9" priority="20" stopIfTrue="1"/>
    <cfRule type="duplicateValues" dxfId="8" priority="19"/>
    <cfRule type="duplicateValues" dxfId="7" priority="18"/>
    <cfRule type="duplicateValues" dxfId="6" priority="17"/>
    <cfRule type="duplicateValues" dxfId="5" priority="16"/>
  </conditionalFormatting>
  <conditionalFormatting sqref="A203">
    <cfRule type="duplicateValues" dxfId="4" priority="15" stopIfTrue="1"/>
    <cfRule type="duplicateValues" dxfId="3" priority="14"/>
    <cfRule type="duplicateValues" dxfId="2" priority="13"/>
    <cfRule type="duplicateValues" dxfId="1" priority="12"/>
    <cfRule type="duplicateValues" dxfId="0" priority="1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5A0646-4E68-48EC-A6ED-97E1A67535B1}"/>
</file>

<file path=customXml/itemProps2.xml><?xml version="1.0" encoding="utf-8"?>
<ds:datastoreItem xmlns:ds="http://schemas.openxmlformats.org/officeDocument/2006/customXml" ds:itemID="{A2961620-07E1-49E1-A961-D0795D5A344D}"/>
</file>

<file path=customXml/itemProps3.xml><?xml version="1.0" encoding="utf-8"?>
<ds:datastoreItem xmlns:ds="http://schemas.openxmlformats.org/officeDocument/2006/customXml" ds:itemID="{C5695D5A-537A-441E-91D8-67232AA267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MATRIZ</vt:lpstr>
      <vt:lpstr>INGRESOS OCT</vt:lpstr>
      <vt:lpstr>POSIBLES INGRESOS NOV</vt:lpstr>
      <vt:lpstr>NO ENTRAN</vt:lpstr>
      <vt:lpstr>LIQUIDACION CORTE SEP</vt:lpstr>
      <vt:lpstr>CRUCES CORTE SEP</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Liliana Rodriguez Uribe</dc:creator>
  <cp:lastModifiedBy>Lady Liliana Rodriguez Uribe</cp:lastModifiedBy>
  <dcterms:created xsi:type="dcterms:W3CDTF">2024-02-16T19:49:06Z</dcterms:created>
  <dcterms:modified xsi:type="dcterms:W3CDTF">2024-10-07T14:36:58Z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