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johanna_quinones_bienco_com_co/Documents/Datos Equipo Viejo/LEGALIZACION PLAN PORTERO/"/>
    </mc:Choice>
  </mc:AlternateContent>
  <xr:revisionPtr revIDLastSave="70" documentId="8_{B12DC711-8A35-46C2-B60A-E18193444D49}" xr6:coauthVersionLast="47" xr6:coauthVersionMax="47" xr10:uidLastSave="{4DB45470-316C-4278-A291-484C14723FE4}"/>
  <bookViews>
    <workbookView xWindow="-120" yWindow="-120" windowWidth="20730" windowHeight="11160" xr2:uid="{D1EB58E2-D8D9-445B-8420-9610306D8A36}"/>
  </bookViews>
  <sheets>
    <sheet name="CALI SUR " sheetId="1" r:id="rId1"/>
    <sheet name="CALI NORTE" sheetId="3" r:id="rId2"/>
    <sheet name="Lis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9" i="1" l="1"/>
  <c r="M10" i="1"/>
  <c r="M7" i="1"/>
  <c r="M8" i="1"/>
  <c r="M6" i="1" l="1"/>
  <c r="M5" i="1"/>
  <c r="M3" i="1"/>
  <c r="M12" i="1" l="1"/>
  <c r="M2" i="1" l="1"/>
  <c r="M17" i="1" s="1"/>
  <c r="M4" i="1"/>
  <c r="M4" i="3"/>
  <c r="M5" i="3"/>
  <c r="M6" i="3"/>
  <c r="M7" i="3"/>
  <c r="M8" i="3"/>
  <c r="M9" i="3"/>
  <c r="M10" i="3"/>
  <c r="M11" i="3"/>
  <c r="M3" i="3"/>
  <c r="M19" i="1" l="1"/>
</calcChain>
</file>

<file path=xl/sharedStrings.xml><?xml version="1.0" encoding="utf-8"?>
<sst xmlns="http://schemas.openxmlformats.org/spreadsheetml/2006/main" count="178" uniqueCount="85">
  <si>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</si>
  <si>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</si>
  <si>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</si>
  <si>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</si>
  <si>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</si>
  <si>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</si>
  <si>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</si>
  <si>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</si>
  <si>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</si>
  <si>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</si>
  <si>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</si>
  <si>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</si>
  <si>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</si>
  <si>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</si>
  <si>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</si>
  <si>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</si>
  <si>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</si>
  <si>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</si>
  <si>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</si>
  <si>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</si>
  <si>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</si>
  <si>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</si>
  <si>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</si>
  <si>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</si>
  <si>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</si>
  <si>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</si>
  <si>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</si>
  <si>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</si>
  <si>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</si>
  <si>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</si>
  <si>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</si>
  <si>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PAGO POR REFERIDO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</si>
  <si>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</si>
  <si>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</si>
  <si>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</si>
  <si>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</si>
  <si>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</si>
  <si>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</si>
  <si>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</si>
  <si>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</si>
  <si>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</si>
  <si>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</si>
  <si>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</si>
  <si>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</si>
  <si>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</si>
  <si>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</si>
  <si>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</si>
  <si>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</si>
  <si>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CAL</t>
  </si>
  <si>
    <t>900319753-3</t>
  </si>
  <si>
    <t>PRICESMART</t>
  </si>
  <si>
    <t>RAFAEL SUAREZ</t>
  </si>
  <si>
    <t xml:space="preserve">CAJA </t>
  </si>
  <si>
    <t>TOTAL GASTOS</t>
  </si>
  <si>
    <t>PLAN PORTERO CR PALOMINO - GUABINAS</t>
  </si>
  <si>
    <t>LURY QUINTERO</t>
  </si>
  <si>
    <t>PLAN PORTERO</t>
  </si>
  <si>
    <t>ABRIR CERRADURA INM NUNCA SUBIO A COMERCIAL</t>
  </si>
  <si>
    <t>JAMES ORTIZ</t>
  </si>
  <si>
    <t>MIRAFLORES-SAN ANTONIO-SANTA FE-LA FLORA- BOSQUE</t>
  </si>
  <si>
    <t>ASEO 2 INMUEBLES ABANDONO NUNCA SUBIO A COMERCIAL</t>
  </si>
  <si>
    <t>5644 - 71807</t>
  </si>
  <si>
    <t>VALERIA SANCHEZ</t>
  </si>
  <si>
    <t>PLAN REFERIR SI PAGA</t>
  </si>
  <si>
    <t>JHON JAIRO FERNANDEZ</t>
  </si>
  <si>
    <t>PAGO ASEO 113893</t>
  </si>
  <si>
    <t>LINA RODRIGUEZ</t>
  </si>
  <si>
    <t>REFERIDO CASA 9 RESERVA DE PANGOLA</t>
  </si>
  <si>
    <t>RUBY CAMPO</t>
  </si>
  <si>
    <t>PAGO ESTUDIO LOCAL 114725 REFUGIO</t>
  </si>
  <si>
    <t>JEYSON ESPINOSA</t>
  </si>
  <si>
    <t>PAGO ASEO  109938 RATTAN</t>
  </si>
  <si>
    <t>JENNIFER CAMACHO</t>
  </si>
  <si>
    <t>REFERIDO BAIKAL 113582</t>
  </si>
  <si>
    <t>ESTHER ECHEVERRI</t>
  </si>
  <si>
    <t xml:space="preserve">PAGO REFERIDO BAMBU </t>
  </si>
  <si>
    <t>CESAR EDWARDO ACOSTA</t>
  </si>
  <si>
    <t xml:space="preserve">PAGO REFERIDO TANGELOS </t>
  </si>
  <si>
    <t>JOSE DONOS</t>
  </si>
  <si>
    <t>NIRIA MERY VIDAL</t>
  </si>
  <si>
    <t>VOLANTEO JAMUNDI</t>
  </si>
  <si>
    <t>VOLANTEO  CIUDADELA COMFANDI, CIUDAD JARDIN, LAS VEGAS,CAPRI, MELENDEZ,CALDAS, BOCHALEMA, CALICANTO</t>
  </si>
  <si>
    <t>PLAN PADRINO POR ACOMPAÑAMIENTO A LINA RODRIGUEZ</t>
  </si>
  <si>
    <t>MARLEN AMAYA</t>
  </si>
  <si>
    <t>COMPRA REFRIGERIOS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</si>
</sst>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409]* #,##0_ ;_-[$$-409]* \-#,##0\ ;_-[$$-409]* &quot;-&quot;??_ ;_-@_ 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5" fontId="0" fillId="0" borderId="1" xfId="0" applyNumberFormat="1" applyBorder="1"/>
    <xf numFmtId="164" fontId="0" fillId="0" borderId="0" xfId="0" applyNumberForma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5" fillId="0" borderId="4" xfId="1" applyNumberFormat="1" applyFont="1" applyBorder="1"/>
    <xf numFmtId="0" fontId="5" fillId="0" borderId="5" xfId="0" applyFont="1" applyBorder="1"/>
    <xf numFmtId="0" fontId="5" fillId="0" borderId="10" xfId="0" applyFont="1" applyBorder="1"/>
    <xf numFmtId="164" fontId="5" fillId="0" borderId="10" xfId="1" applyNumberFormat="1" applyFont="1" applyBorder="1"/>
    <xf numFmtId="164" fontId="5" fillId="0" borderId="6" xfId="1" applyNumberFormat="1" applyFont="1" applyBorder="1"/>
    <xf numFmtId="0" fontId="5" fillId="0" borderId="0" xfId="0" applyFont="1"/>
    <xf numFmtId="164" fontId="5" fillId="0" borderId="0" xfId="1" applyNumberFormat="1" applyFont="1"/>
    <xf numFmtId="164" fontId="4" fillId="3" borderId="7" xfId="1" applyNumberFormat="1" applyFont="1" applyFill="1" applyBorder="1"/>
    <xf numFmtId="164" fontId="4" fillId="3" borderId="8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164" fontId="4" fillId="3" borderId="6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0" fontId="5" fillId="4" borderId="1" xfId="0" applyFont="1" applyFill="1" applyBorder="1"/>
    <xf numFmtId="0" fontId="4" fillId="2" borderId="13" xfId="0" applyFont="1" applyFill="1" applyBorder="1" applyAlignment="1">
      <alignment horizontal="center"/>
    </xf>
    <xf numFmtId="164" fontId="4" fillId="2" borderId="13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5" borderId="2" xfId="0" applyFont="1" applyFill="1" applyBorder="1"/>
    <xf numFmtId="15" fontId="5" fillId="5" borderId="9" xfId="0" applyNumberFormat="1" applyFont="1" applyFill="1" applyBorder="1"/>
    <xf numFmtId="0" fontId="5" fillId="5" borderId="1" xfId="0" applyFont="1" applyFill="1" applyBorder="1"/>
    <xf numFmtId="164" fontId="5" fillId="5" borderId="1" xfId="1" applyNumberFormat="1" applyFont="1" applyFill="1" applyBorder="1"/>
    <xf numFmtId="15" fontId="5" fillId="5" borderId="1" xfId="0" applyNumberFormat="1" applyFont="1" applyFill="1" applyBorder="1"/>
    <xf numFmtId="0" fontId="5" fillId="5" borderId="0" xfId="0" applyFont="1" applyFill="1"/>
    <xf numFmtId="164" fontId="5" fillId="5" borderId="0" xfId="1" applyNumberFormat="1" applyFont="1" applyFill="1"/>
    <xf numFmtId="0" fontId="0" fillId="5" borderId="0" xfId="0" applyFill="1"/>
    <xf numFmtId="16" fontId="5" fillId="5" borderId="1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19"/>
  <sheetViews>
    <sheetView tabSelected="1" topLeftCell="D6" workbookViewId="0">
      <selection activeCell="F11" sqref="F11"/>
    </sheetView>
  </sheetViews>
  <sheetFormatPr baseColWidth="10" defaultRowHeight="15" x14ac:dyDescent="0.25"/>
  <cols>
    <col min="1" max="1" width="6.42578125" style="15" bestFit="1" customWidth="1"/>
    <col min="2" max="2" width="18.28515625" style="15" bestFit="1" customWidth="1"/>
    <col min="3" max="3" width="15.85546875" style="15" bestFit="1" customWidth="1"/>
    <col min="4" max="4" width="7.85546875" style="15" bestFit="1" customWidth="1"/>
    <col min="5" max="5" width="11.140625" style="15" bestFit="1" customWidth="1"/>
    <col min="6" max="6" width="58.28515625" style="15" bestFit="1" customWidth="1"/>
    <col min="7" max="7" width="13" style="15" bestFit="1" customWidth="1"/>
    <col min="8" max="8" width="11.5703125" style="15" bestFit="1" customWidth="1"/>
    <col min="9" max="9" width="22.5703125" style="15" bestFit="1" customWidth="1"/>
    <col min="10" max="10" width="5.140625" style="15" bestFit="1" customWidth="1"/>
    <col min="11" max="11" width="11.28515625" style="16" bestFit="1" customWidth="1"/>
    <col min="12" max="12" width="13.5703125" style="16" bestFit="1" customWidth="1"/>
    <col min="13" max="13" width="11.28515625" style="16" bestFit="1" customWidth="1"/>
    <col min="14" max="14" width="12" bestFit="1" customWidth="1"/>
  </cols>
  <sheetData>
    <row r="1" spans="1:13" ht="15.75" thickBot="1" x14ac:dyDescent="0.3">
      <c r="A1" s="5" t="s">
        <v>48</v>
      </c>
      <c r="B1" s="6" t="s">
        <v>36</v>
      </c>
      <c r="C1" s="27" t="s">
        <v>37</v>
      </c>
      <c r="D1" s="27" t="s">
        <v>9</v>
      </c>
      <c r="E1" s="27" t="s">
        <v>6</v>
      </c>
      <c r="F1" s="27" t="s">
        <v>7</v>
      </c>
      <c r="G1" s="27" t="s">
        <v>39</v>
      </c>
      <c r="H1" s="27" t="s">
        <v>38</v>
      </c>
      <c r="I1" s="27" t="s">
        <v>0</v>
      </c>
      <c r="J1" s="27" t="s">
        <v>1</v>
      </c>
      <c r="K1" s="28" t="s">
        <v>2</v>
      </c>
      <c r="L1" s="28" t="s">
        <v>3</v>
      </c>
      <c r="M1" s="29" t="s">
        <v>4</v>
      </c>
    </row>
    <row r="2" spans="1:13" ht="15.75" thickBot="1" x14ac:dyDescent="0.3">
      <c r="A2" s="32" t="s">
        <v>16</v>
      </c>
      <c r="B2" s="33">
        <v>45534</v>
      </c>
      <c r="C2" s="34" t="s">
        <v>47</v>
      </c>
      <c r="D2" s="34" t="s">
        <v>23</v>
      </c>
      <c r="E2" s="34" t="s">
        <v>35</v>
      </c>
      <c r="F2" s="34" t="s">
        <v>65</v>
      </c>
      <c r="G2" s="34"/>
      <c r="H2" s="34"/>
      <c r="I2" s="34" t="s">
        <v>66</v>
      </c>
      <c r="J2" s="34"/>
      <c r="K2" s="35">
        <v>20000</v>
      </c>
      <c r="L2" s="35"/>
      <c r="M2" s="35">
        <f t="shared" ref="M2:M3" si="0">K2</f>
        <v>20000</v>
      </c>
    </row>
    <row r="3" spans="1:13" ht="15.75" thickBot="1" x14ac:dyDescent="0.3">
      <c r="A3" s="32" t="s">
        <v>16</v>
      </c>
      <c r="B3" s="36">
        <v>45526</v>
      </c>
      <c r="C3" s="34" t="s">
        <v>47</v>
      </c>
      <c r="D3" s="34" t="s">
        <v>23</v>
      </c>
      <c r="E3" s="34" t="s">
        <v>31</v>
      </c>
      <c r="F3" s="34" t="s">
        <v>67</v>
      </c>
      <c r="G3" s="34"/>
      <c r="H3" s="34"/>
      <c r="I3" s="34" t="s">
        <v>68</v>
      </c>
      <c r="J3" s="37"/>
      <c r="K3" s="38">
        <v>30000</v>
      </c>
      <c r="L3" s="38"/>
      <c r="M3" s="35">
        <f t="shared" si="0"/>
        <v>30000</v>
      </c>
    </row>
    <row r="4" spans="1:13" s="39" customFormat="1" ht="15.75" thickBot="1" x14ac:dyDescent="0.3">
      <c r="A4" s="32" t="s">
        <v>16</v>
      </c>
      <c r="B4" s="36">
        <v>45524</v>
      </c>
      <c r="C4" s="34" t="s">
        <v>47</v>
      </c>
      <c r="D4" s="34" t="s">
        <v>23</v>
      </c>
      <c r="E4" s="34" t="s">
        <v>35</v>
      </c>
      <c r="F4" s="34" t="s">
        <v>69</v>
      </c>
      <c r="G4" s="34"/>
      <c r="H4" s="34"/>
      <c r="I4" s="34" t="s">
        <v>70</v>
      </c>
      <c r="J4" s="34"/>
      <c r="K4" s="35">
        <v>80000</v>
      </c>
      <c r="L4" s="35"/>
      <c r="M4" s="35">
        <f>K4</f>
        <v>80000</v>
      </c>
    </row>
    <row r="5" spans="1:13" s="39" customFormat="1" ht="15.75" thickBot="1" x14ac:dyDescent="0.3">
      <c r="A5" s="32" t="s">
        <v>16</v>
      </c>
      <c r="B5" s="36">
        <v>45520</v>
      </c>
      <c r="C5" s="34" t="s">
        <v>47</v>
      </c>
      <c r="D5" s="34" t="s">
        <v>23</v>
      </c>
      <c r="E5" s="34" t="s">
        <v>35</v>
      </c>
      <c r="F5" s="34" t="s">
        <v>71</v>
      </c>
      <c r="G5" s="34"/>
      <c r="H5" s="34"/>
      <c r="I5" s="34" t="s">
        <v>72</v>
      </c>
      <c r="J5" s="34"/>
      <c r="K5" s="35">
        <v>70000</v>
      </c>
      <c r="L5" s="35"/>
      <c r="M5" s="35">
        <f>K5</f>
        <v>70000</v>
      </c>
    </row>
    <row r="6" spans="1:13" s="39" customFormat="1" ht="15.75" thickBot="1" x14ac:dyDescent="0.3">
      <c r="A6" s="32" t="s">
        <v>16</v>
      </c>
      <c r="B6" s="36">
        <v>45518</v>
      </c>
      <c r="C6" s="34" t="s">
        <v>47</v>
      </c>
      <c r="D6" s="34" t="s">
        <v>23</v>
      </c>
      <c r="E6" s="34" t="s">
        <v>31</v>
      </c>
      <c r="F6" s="34" t="s">
        <v>73</v>
      </c>
      <c r="G6" s="34"/>
      <c r="H6" s="34"/>
      <c r="I6" s="34" t="s">
        <v>74</v>
      </c>
      <c r="J6" s="37"/>
      <c r="K6" s="38">
        <v>250000</v>
      </c>
      <c r="L6" s="35"/>
      <c r="M6" s="35">
        <f>K6</f>
        <v>250000</v>
      </c>
    </row>
    <row r="7" spans="1:13" s="39" customFormat="1" ht="15.75" thickBot="1" x14ac:dyDescent="0.3">
      <c r="A7" s="32" t="s">
        <v>16</v>
      </c>
      <c r="B7" s="36">
        <v>45518</v>
      </c>
      <c r="C7" s="34" t="s">
        <v>47</v>
      </c>
      <c r="D7" s="34" t="s">
        <v>23</v>
      </c>
      <c r="E7" s="34" t="s">
        <v>31</v>
      </c>
      <c r="F7" s="34" t="s">
        <v>75</v>
      </c>
      <c r="G7" s="34"/>
      <c r="H7" s="34"/>
      <c r="I7" s="34" t="s">
        <v>76</v>
      </c>
      <c r="J7" s="34"/>
      <c r="K7" s="35">
        <v>30000</v>
      </c>
      <c r="L7" s="35"/>
      <c r="M7" s="35">
        <f t="shared" ref="M7:M11" si="1">K7</f>
        <v>30000</v>
      </c>
    </row>
    <row r="8" spans="1:13" s="39" customFormat="1" ht="15.75" thickBot="1" x14ac:dyDescent="0.3">
      <c r="A8" s="32" t="s">
        <v>16</v>
      </c>
      <c r="B8" s="40">
        <v>45519</v>
      </c>
      <c r="C8" s="34" t="s">
        <v>47</v>
      </c>
      <c r="D8" s="34" t="s">
        <v>23</v>
      </c>
      <c r="E8" s="34" t="s">
        <v>31</v>
      </c>
      <c r="F8" s="34" t="s">
        <v>77</v>
      </c>
      <c r="G8" s="34"/>
      <c r="H8" s="34"/>
      <c r="I8" s="34" t="s">
        <v>78</v>
      </c>
      <c r="J8" s="34"/>
      <c r="K8" s="35">
        <v>30000</v>
      </c>
      <c r="L8" s="35"/>
      <c r="M8" s="35">
        <f t="shared" si="1"/>
        <v>30000</v>
      </c>
    </row>
    <row r="9" spans="1:13" s="39" customFormat="1" ht="15.75" thickBot="1" x14ac:dyDescent="0.3">
      <c r="A9" s="32" t="s">
        <v>16</v>
      </c>
      <c r="B9" s="36">
        <v>45522</v>
      </c>
      <c r="C9" s="34" t="s">
        <v>47</v>
      </c>
      <c r="D9" s="34" t="s">
        <v>23</v>
      </c>
      <c r="E9" s="34" t="s">
        <v>33</v>
      </c>
      <c r="F9" s="34" t="s">
        <v>80</v>
      </c>
      <c r="G9" s="34"/>
      <c r="H9" s="34"/>
      <c r="I9" s="34" t="s">
        <v>79</v>
      </c>
      <c r="J9" s="34"/>
      <c r="K9" s="35">
        <v>120000</v>
      </c>
      <c r="L9" s="35"/>
      <c r="M9" s="35">
        <f t="shared" si="1"/>
        <v>120000</v>
      </c>
    </row>
    <row r="10" spans="1:13" ht="15.75" thickBot="1" x14ac:dyDescent="0.3">
      <c r="A10" s="30" t="s">
        <v>16</v>
      </c>
      <c r="B10" s="40">
        <v>45526</v>
      </c>
      <c r="C10" s="34" t="s">
        <v>47</v>
      </c>
      <c r="D10" s="34" t="s">
        <v>23</v>
      </c>
      <c r="E10" s="34" t="s">
        <v>32</v>
      </c>
      <c r="F10" s="34" t="s">
        <v>81</v>
      </c>
      <c r="G10" s="34"/>
      <c r="H10" s="37">
        <v>4920607</v>
      </c>
      <c r="I10" s="34" t="s">
        <v>51</v>
      </c>
      <c r="J10" s="34"/>
      <c r="K10" s="35">
        <v>320000</v>
      </c>
      <c r="L10" s="35"/>
      <c r="M10" s="35">
        <f t="shared" si="1"/>
        <v>320000</v>
      </c>
    </row>
    <row r="11" spans="1:13" ht="15.75" thickBot="1" x14ac:dyDescent="0.3">
      <c r="A11" s="30"/>
      <c r="B11" s="40">
        <v>45514</v>
      </c>
      <c r="C11" s="34" t="s">
        <v>47</v>
      </c>
      <c r="D11" s="34" t="s">
        <v>23</v>
      </c>
      <c r="E11" s="34" t="s">
        <v>35</v>
      </c>
      <c r="F11" s="34" t="s">
        <v>82</v>
      </c>
      <c r="G11" s="34"/>
      <c r="H11" s="37">
        <v>38666878</v>
      </c>
      <c r="I11" s="34" t="s">
        <v>83</v>
      </c>
      <c r="J11" s="34"/>
      <c r="K11" s="35">
        <v>100000</v>
      </c>
      <c r="L11" s="35"/>
      <c r="M11" s="35">
        <f t="shared" si="1"/>
        <v>100000</v>
      </c>
    </row>
    <row r="12" spans="1:13" x14ac:dyDescent="0.25">
      <c r="A12" s="30" t="s">
        <v>16</v>
      </c>
      <c r="B12" s="40">
        <v>45517</v>
      </c>
      <c r="C12" s="34" t="s">
        <v>47</v>
      </c>
      <c r="D12" s="34" t="s">
        <v>23</v>
      </c>
      <c r="E12" s="34" t="s">
        <v>32</v>
      </c>
      <c r="F12" s="34" t="s">
        <v>84</v>
      </c>
      <c r="G12" s="34"/>
      <c r="H12" s="34" t="s">
        <v>49</v>
      </c>
      <c r="I12" s="34" t="s">
        <v>50</v>
      </c>
      <c r="J12" s="34"/>
      <c r="K12" s="35">
        <v>123701</v>
      </c>
      <c r="L12" s="35"/>
      <c r="M12" s="35">
        <f t="shared" ref="M12" si="2">K12</f>
        <v>123701</v>
      </c>
    </row>
    <row r="13" spans="1:13" x14ac:dyDescent="0.25">
      <c r="A13" s="31"/>
      <c r="B13" s="26"/>
      <c r="C13" s="26"/>
      <c r="D13" s="8"/>
      <c r="E13" s="8"/>
      <c r="F13" s="8"/>
      <c r="G13" s="8"/>
      <c r="H13" s="8"/>
      <c r="I13" s="8"/>
      <c r="J13" s="8"/>
      <c r="K13" s="9"/>
      <c r="L13" s="9"/>
      <c r="M13" s="10"/>
    </row>
    <row r="14" spans="1:13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9"/>
      <c r="M14" s="10"/>
    </row>
    <row r="15" spans="1:13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9"/>
      <c r="L15" s="9"/>
      <c r="M15" s="10"/>
    </row>
    <row r="16" spans="1:13" ht="15.75" thickBot="1" x14ac:dyDescent="0.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4"/>
    </row>
    <row r="17" spans="12:14" x14ac:dyDescent="0.25">
      <c r="L17" s="17" t="s">
        <v>53</v>
      </c>
      <c r="M17" s="18">
        <f>SUM(M2:M16)</f>
        <v>1173701</v>
      </c>
    </row>
    <row r="18" spans="12:14" x14ac:dyDescent="0.25">
      <c r="L18" s="19" t="s">
        <v>52</v>
      </c>
      <c r="M18" s="20">
        <v>1500000</v>
      </c>
    </row>
    <row r="19" spans="12:14" ht="15.75" thickBot="1" x14ac:dyDescent="0.3">
      <c r="L19" s="21"/>
      <c r="M19" s="22">
        <f>M18-M17</f>
        <v>326299</v>
      </c>
      <c r="N19" s="4"/>
    </row>
  </sheetData>
  <sortState xmlns:xlrd2="http://schemas.microsoft.com/office/spreadsheetml/2017/richdata2" ref="A2:M6">
    <sortCondition ref="B2:B6"/>
  </sortState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D13:D1048576 D2:D9</xm:sqref>
        </x14:dataValidation>
        <x14:dataValidation type="list" allowBlank="1" showInputMessage="1" showErrorMessage="1" xr:uid="{36956EFA-E757-48E1-B7B5-A578C6BFD652}">
          <x14:formula1>
            <xm:f>Lista!$C$2:$C$7</xm:f>
          </x14:formula1>
          <xm:sqref>E12:E1048576 E2:E9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C13:C1048576 C2:C9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A4B-AFAC-437E-9395-224444834E3C}">
  <dimension ref="A1:M19"/>
  <sheetViews>
    <sheetView workbookViewId="0">
      <selection activeCell="B8" sqref="B8"/>
    </sheetView>
  </sheetViews>
  <sheetFormatPr baseColWidth="10" defaultRowHeight="15" x14ac:dyDescent="0.25"/>
  <cols>
    <col min="2" max="2" width="19.42578125" bestFit="1" customWidth="1"/>
    <col min="3" max="3" width="19.28515625" customWidth="1"/>
    <col min="5" max="5" width="19.7109375" bestFit="1" customWidth="1"/>
    <col min="6" max="6" width="56.140625" bestFit="1" customWidth="1"/>
    <col min="7" max="7" width="19.140625" customWidth="1"/>
    <col min="9" max="9" width="22.85546875" bestFit="1" customWidth="1"/>
    <col min="10" max="10" width="6" bestFit="1" customWidth="1"/>
    <col min="11" max="11" width="19.140625" style="25" customWidth="1"/>
    <col min="12" max="12" width="19.140625" customWidth="1"/>
    <col min="13" max="13" width="19.140625" style="25" customWidth="1"/>
  </cols>
  <sheetData>
    <row r="1" spans="1:13" x14ac:dyDescent="0.25">
      <c r="A1" s="1" t="s">
        <v>5</v>
      </c>
      <c r="B1" s="1" t="s">
        <v>36</v>
      </c>
      <c r="C1" s="1" t="s">
        <v>37</v>
      </c>
      <c r="D1" s="1" t="s">
        <v>9</v>
      </c>
      <c r="E1" s="1" t="s">
        <v>6</v>
      </c>
      <c r="F1" s="1" t="s">
        <v>7</v>
      </c>
      <c r="G1" s="1" t="s">
        <v>39</v>
      </c>
      <c r="H1" s="1" t="s">
        <v>38</v>
      </c>
      <c r="I1" s="1" t="s">
        <v>0</v>
      </c>
      <c r="J1" s="1" t="s">
        <v>1</v>
      </c>
      <c r="K1" s="23" t="s">
        <v>2</v>
      </c>
      <c r="L1" s="1" t="s">
        <v>3</v>
      </c>
      <c r="M1" s="23" t="s">
        <v>4</v>
      </c>
    </row>
    <row r="2" spans="1:13" x14ac:dyDescent="0.25">
      <c r="A2" s="2" t="s">
        <v>10</v>
      </c>
      <c r="B2" s="3">
        <v>45293</v>
      </c>
      <c r="C2" s="2" t="s">
        <v>45</v>
      </c>
      <c r="D2" s="2" t="s">
        <v>22</v>
      </c>
      <c r="E2" s="2" t="s">
        <v>31</v>
      </c>
      <c r="F2" s="2" t="s">
        <v>54</v>
      </c>
      <c r="G2" s="2"/>
      <c r="H2" s="2">
        <v>1130648742</v>
      </c>
      <c r="I2" s="2" t="s">
        <v>55</v>
      </c>
      <c r="J2" s="2"/>
      <c r="K2" s="24">
        <v>200000</v>
      </c>
      <c r="L2" s="2"/>
      <c r="M2" s="24">
        <v>20000</v>
      </c>
    </row>
    <row r="3" spans="1:13" x14ac:dyDescent="0.25">
      <c r="A3" s="2" t="s">
        <v>10</v>
      </c>
      <c r="B3" s="3">
        <v>45294</v>
      </c>
      <c r="C3" s="2" t="s">
        <v>45</v>
      </c>
      <c r="D3" s="2" t="s">
        <v>22</v>
      </c>
      <c r="E3" s="2" t="s">
        <v>35</v>
      </c>
      <c r="F3" s="2" t="s">
        <v>57</v>
      </c>
      <c r="G3" s="2">
        <v>7507</v>
      </c>
      <c r="H3" s="2">
        <v>1151953145</v>
      </c>
      <c r="I3" s="2" t="s">
        <v>58</v>
      </c>
      <c r="J3" s="2"/>
      <c r="K3" s="24">
        <v>100000</v>
      </c>
      <c r="L3" s="2"/>
      <c r="M3" s="24">
        <f t="shared" ref="M3:M11" si="0">K3</f>
        <v>100000</v>
      </c>
    </row>
    <row r="4" spans="1:13" x14ac:dyDescent="0.25">
      <c r="A4" s="2" t="s">
        <v>10</v>
      </c>
      <c r="B4" s="3">
        <v>45296</v>
      </c>
      <c r="C4" s="2" t="s">
        <v>45</v>
      </c>
      <c r="D4" s="2" t="s">
        <v>22</v>
      </c>
      <c r="E4" s="2" t="s">
        <v>32</v>
      </c>
      <c r="F4" s="2" t="s">
        <v>56</v>
      </c>
      <c r="G4" s="2"/>
      <c r="H4" s="2">
        <v>900319753</v>
      </c>
      <c r="I4" s="2" t="s">
        <v>50</v>
      </c>
      <c r="J4" s="2"/>
      <c r="K4" s="24">
        <v>248399</v>
      </c>
      <c r="L4" s="2"/>
      <c r="M4" s="24">
        <f t="shared" si="0"/>
        <v>248399</v>
      </c>
    </row>
    <row r="5" spans="1:13" x14ac:dyDescent="0.25">
      <c r="A5" s="2" t="s">
        <v>10</v>
      </c>
      <c r="B5" s="3">
        <v>45297</v>
      </c>
      <c r="C5" s="2" t="s">
        <v>45</v>
      </c>
      <c r="D5" s="2" t="s">
        <v>22</v>
      </c>
      <c r="E5" s="2" t="s">
        <v>33</v>
      </c>
      <c r="F5" s="2" t="s">
        <v>59</v>
      </c>
      <c r="G5" s="2"/>
      <c r="H5" s="2">
        <v>4920706</v>
      </c>
      <c r="I5" s="2" t="s">
        <v>51</v>
      </c>
      <c r="J5" s="2"/>
      <c r="K5" s="24">
        <v>200000</v>
      </c>
      <c r="L5" s="2"/>
      <c r="M5" s="24">
        <f t="shared" si="0"/>
        <v>200000</v>
      </c>
    </row>
    <row r="6" spans="1:13" x14ac:dyDescent="0.25">
      <c r="A6" s="2" t="s">
        <v>10</v>
      </c>
      <c r="B6" s="3">
        <v>45303</v>
      </c>
      <c r="C6" s="2" t="s">
        <v>45</v>
      </c>
      <c r="D6" s="2" t="s">
        <v>22</v>
      </c>
      <c r="E6" s="2" t="s">
        <v>35</v>
      </c>
      <c r="F6" s="2" t="s">
        <v>60</v>
      </c>
      <c r="G6" s="2" t="s">
        <v>61</v>
      </c>
      <c r="H6" s="2">
        <v>3186685814</v>
      </c>
      <c r="I6" s="2" t="s">
        <v>62</v>
      </c>
      <c r="J6" s="2"/>
      <c r="K6" s="24">
        <v>150000</v>
      </c>
      <c r="L6" s="2"/>
      <c r="M6" s="24">
        <f t="shared" si="0"/>
        <v>150000</v>
      </c>
    </row>
    <row r="7" spans="1:13" x14ac:dyDescent="0.25">
      <c r="A7" s="2" t="s">
        <v>10</v>
      </c>
      <c r="B7" s="3">
        <v>45303</v>
      </c>
      <c r="C7" s="2" t="s">
        <v>45</v>
      </c>
      <c r="D7" s="2" t="s">
        <v>22</v>
      </c>
      <c r="E7" s="2" t="s">
        <v>31</v>
      </c>
      <c r="F7" s="2" t="s">
        <v>63</v>
      </c>
      <c r="G7" s="2">
        <v>109371</v>
      </c>
      <c r="H7" s="2">
        <v>94319616</v>
      </c>
      <c r="I7" s="2" t="s">
        <v>64</v>
      </c>
      <c r="J7" s="2"/>
      <c r="K7" s="24">
        <v>130000</v>
      </c>
      <c r="L7" s="2"/>
      <c r="M7" s="24">
        <f t="shared" si="0"/>
        <v>130000</v>
      </c>
    </row>
    <row r="8" spans="1:13" x14ac:dyDescent="0.25">
      <c r="A8" s="2" t="s">
        <v>10</v>
      </c>
      <c r="B8" s="2"/>
      <c r="C8" s="2"/>
      <c r="D8" s="2"/>
      <c r="E8" s="2"/>
      <c r="F8" s="2"/>
      <c r="G8" s="2"/>
      <c r="H8" s="2"/>
      <c r="I8" s="2"/>
      <c r="J8" s="2"/>
      <c r="K8" s="24"/>
      <c r="L8" s="2"/>
      <c r="M8" s="24">
        <f t="shared" si="0"/>
        <v>0</v>
      </c>
    </row>
    <row r="9" spans="1:13" x14ac:dyDescent="0.25">
      <c r="A9" s="2" t="s">
        <v>10</v>
      </c>
      <c r="B9" s="2"/>
      <c r="C9" s="2"/>
      <c r="D9" s="2"/>
      <c r="E9" s="2"/>
      <c r="F9" s="2"/>
      <c r="G9" s="2"/>
      <c r="H9" s="2"/>
      <c r="I9" s="2"/>
      <c r="J9" s="2"/>
      <c r="K9" s="24"/>
      <c r="L9" s="2"/>
      <c r="M9" s="24">
        <f t="shared" si="0"/>
        <v>0</v>
      </c>
    </row>
    <row r="10" spans="1:13" x14ac:dyDescent="0.25">
      <c r="A10" s="2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4"/>
      <c r="L10" s="2"/>
      <c r="M10" s="24">
        <f t="shared" si="0"/>
        <v>0</v>
      </c>
    </row>
    <row r="11" spans="1:13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4"/>
      <c r="L11" s="2"/>
      <c r="M11" s="24">
        <f t="shared" si="0"/>
        <v>0</v>
      </c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4"/>
      <c r="L12" s="2"/>
      <c r="M12" s="24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4"/>
      <c r="L13" s="2"/>
      <c r="M13" s="24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4"/>
      <c r="L14" s="2"/>
      <c r="M14" s="24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4"/>
      <c r="L15" s="2"/>
      <c r="M15" s="24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4"/>
      <c r="L16" s="2"/>
      <c r="M16" s="24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4"/>
      <c r="L17" s="2"/>
      <c r="M17" s="24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4"/>
      <c r="L18" s="2"/>
      <c r="M18" s="24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4"/>
      <c r="L19" s="2"/>
      <c r="M19" s="2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C71BBC5-328E-4CB2-B6B8-3AF5B225CD1D}">
          <x14:formula1>
            <xm:f>Lista!$A$2:$A$13</xm:f>
          </x14:formula1>
          <xm:sqref>A2:A1048576</xm:sqref>
        </x14:dataValidation>
        <x14:dataValidation type="list" allowBlank="1" showInputMessage="1" showErrorMessage="1" xr:uid="{FBB3258D-E236-4241-AC8D-62DFE32CE77F}">
          <x14:formula1>
            <xm:f>Lista!$I$2:$I$16</xm:f>
          </x14:formula1>
          <xm:sqref>C2:C1048576</xm:sqref>
        </x14:dataValidation>
        <x14:dataValidation type="list" allowBlank="1" showInputMessage="1" showErrorMessage="1" xr:uid="{2BACCF11-0085-4000-AA93-2FDA9EFE9A85}">
          <x14:formula1>
            <xm:f>Lista!$C$2:$C$7</xm:f>
          </x14:formula1>
          <xm:sqref>E2:E1048576</xm:sqref>
        </x14:dataValidation>
        <x14:dataValidation type="list" allowBlank="1" showInputMessage="1" showErrorMessage="1" xr:uid="{7FC8DD93-7AE7-4C92-B622-95F89234625B}">
          <x14:formula1>
            <xm:f>Lista!$B$2:$B$9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8" sqref="I8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37</v>
      </c>
    </row>
    <row r="2" spans="1:9" x14ac:dyDescent="0.25">
      <c r="A2" t="s">
        <v>10</v>
      </c>
      <c r="B2" t="s">
        <v>22</v>
      </c>
      <c r="C2" t="s">
        <v>30</v>
      </c>
      <c r="I2" t="s">
        <v>40</v>
      </c>
    </row>
    <row r="3" spans="1:9" x14ac:dyDescent="0.25">
      <c r="A3" t="s">
        <v>11</v>
      </c>
      <c r="B3" t="s">
        <v>23</v>
      </c>
      <c r="C3" t="s">
        <v>31</v>
      </c>
      <c r="I3" t="s">
        <v>41</v>
      </c>
    </row>
    <row r="4" spans="1:9" x14ac:dyDescent="0.25">
      <c r="A4" t="s">
        <v>12</v>
      </c>
      <c r="B4" t="s">
        <v>24</v>
      </c>
      <c r="C4" t="s">
        <v>32</v>
      </c>
      <c r="I4" t="s">
        <v>42</v>
      </c>
    </row>
    <row r="5" spans="1:9" x14ac:dyDescent="0.25">
      <c r="A5" t="s">
        <v>13</v>
      </c>
      <c r="B5" t="s">
        <v>25</v>
      </c>
      <c r="C5" t="s">
        <v>33</v>
      </c>
      <c r="I5" t="s">
        <v>43</v>
      </c>
    </row>
    <row r="6" spans="1:9" x14ac:dyDescent="0.25">
      <c r="A6" t="s">
        <v>14</v>
      </c>
      <c r="B6" t="s">
        <v>26</v>
      </c>
      <c r="C6" t="s">
        <v>34</v>
      </c>
      <c r="I6" t="s">
        <v>44</v>
      </c>
    </row>
    <row r="7" spans="1:9" x14ac:dyDescent="0.25">
      <c r="A7" t="s">
        <v>15</v>
      </c>
      <c r="B7" t="s">
        <v>27</v>
      </c>
      <c r="C7" t="s">
        <v>35</v>
      </c>
      <c r="I7" t="s">
        <v>47</v>
      </c>
    </row>
    <row r="8" spans="1:9" x14ac:dyDescent="0.25">
      <c r="A8" t="s">
        <v>16</v>
      </c>
      <c r="B8" t="s">
        <v>28</v>
      </c>
      <c r="I8" t="s">
        <v>45</v>
      </c>
    </row>
    <row r="9" spans="1:9" x14ac:dyDescent="0.25">
      <c r="A9" t="s">
        <v>17</v>
      </c>
      <c r="B9" t="s">
        <v>29</v>
      </c>
      <c r="I9" t="s">
        <v>46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154558-0534-4632-93AF-678EF22B0B46}"/>
</file>

<file path=customXml/itemProps2.xml><?xml version="1.0" encoding="utf-8"?>
<ds:datastoreItem xmlns:ds="http://schemas.openxmlformats.org/officeDocument/2006/customXml" ds:itemID="{6DACC030-7F40-4642-B1C6-6B5733E8266D}"/>
</file>

<file path=customXml/itemProps3.xml><?xml version="1.0" encoding="utf-8"?>
<ds:datastoreItem xmlns:ds="http://schemas.openxmlformats.org/officeDocument/2006/customXml" ds:itemID="{35F2982F-F5BC-418D-8F14-1689594D2B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 SUR </vt:lpstr>
      <vt:lpstr>CALI NORTE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Johanna Patricia Quiñones Grajales</cp:lastModifiedBy>
  <dcterms:created xsi:type="dcterms:W3CDTF">2024-01-16T15:06:49Z</dcterms:created>
  <dcterms:modified xsi:type="dcterms:W3CDTF">2024-08-30T16:10:30Z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