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memoria\REVISORIA FISCAL\SPA\ARQUEOS DE CAJA MENOR\AUDITORIAS\"/>
    </mc:Choice>
  </mc:AlternateContent>
  <xr:revisionPtr revIDLastSave="0" documentId="8_{E2C786E2-30EE-4591-BD2A-51E254C60A88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OCTUBRE 2025" sheetId="1" r:id="rId1"/>
  </sheets>
  <definedNames>
    <definedName name="_xlnm._FilterDatabase" localSheetId="0" hidden="1">'OCTUBRE 2025'!$A$1:$P$1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16" i="1"/>
  <c r="N6" i="1"/>
  <c r="N4" i="1"/>
  <c r="N11" i="1"/>
  <c r="N9" i="1"/>
  <c r="N10" i="1"/>
  <c r="N7" i="1"/>
  <c r="N12" i="1"/>
  <c r="N3" i="1"/>
  <c r="N8" i="1"/>
  <c r="N15" i="1"/>
  <c r="N17" i="1"/>
  <c r="N18" i="1"/>
  <c r="N14" i="1"/>
  <c r="N5" i="1"/>
  <c r="N13" i="1"/>
  <c r="N2" i="1"/>
  <c r="N20" i="1"/>
  <c r="N21" i="1"/>
  <c r="N19" i="1"/>
  <c r="N22" i="1"/>
  <c r="N24" i="1"/>
  <c r="N25" i="1"/>
  <c r="N26" i="1"/>
  <c r="N27" i="1"/>
  <c r="N28" i="1"/>
  <c r="N29" i="1"/>
  <c r="N30" i="1"/>
  <c r="N31" i="1"/>
  <c r="O34" i="1" l="1"/>
  <c r="O35" i="1"/>
</calcChain>
</file>

<file path=xl/sharedStrings.xml><?xml version="1.0" encoding="utf-8"?>
<sst xmlns="http://schemas.openxmlformats.org/spreadsheetml/2006/main" count="179" uniqueCount="67">
  <si>
    <t>MES</t>
  </si>
  <si>
    <t>FECHA ENTREGA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</si>
  <si>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</si>
  <si>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</si>
  <si>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</si>
  <si>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</si>
  <si>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</si>
  <si>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</si>
  <si>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</si>
  <si>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</si>
  <si>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</si>
  <si>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</si>
  <si>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</si>
  <si>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</si>
  <si>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</si>
  <si>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</si>
  <si>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SEPTIEMBRE</t>
  </si>
  <si>
    <t>KAREN AVILA</t>
  </si>
  <si>
    <t>BARRANQUILLA</t>
  </si>
  <si>
    <t>PAGADO</t>
  </si>
  <si>
    <t>KAREN</t>
  </si>
  <si>
    <t>NABIH MONTAÑEZ</t>
  </si>
  <si>
    <t>PAGO DE REFERENCIA CONTACTO  PP</t>
  </si>
  <si>
    <t>IVAN ARTETA</t>
  </si>
  <si>
    <t>REFRIGERIO</t>
  </si>
  <si>
    <t>CARTAGENA</t>
  </si>
  <si>
    <t>GASTO</t>
  </si>
  <si>
    <t>SALDO</t>
  </si>
  <si>
    <t>PRESUPUESTO</t>
  </si>
  <si>
    <t>ANGELICA CUELLO</t>
  </si>
  <si>
    <t>REFERENCIA CONTACTO PP</t>
  </si>
  <si>
    <t>122458/122416/122415</t>
  </si>
  <si>
    <t>OXXO</t>
  </si>
  <si>
    <t xml:space="preserve">REFERENCIA 10% </t>
  </si>
  <si>
    <t>PAGO DE REFERENCIA 10%</t>
  </si>
  <si>
    <t>LIZ GASTELBONDO</t>
  </si>
  <si>
    <t>DOMICILIO</t>
  </si>
  <si>
    <t>QBANO</t>
  </si>
  <si>
    <t>HOT PIZZA</t>
  </si>
  <si>
    <t>OCTUBRE</t>
  </si>
  <si>
    <t>MAILER ORTIZ</t>
  </si>
  <si>
    <t>LIZ SANCHEZ</t>
  </si>
  <si>
    <t xml:space="preserve">REFRIGERIO </t>
  </si>
  <si>
    <t>DIDI</t>
  </si>
  <si>
    <t>EDGAR</t>
  </si>
  <si>
    <t>KEVIN CHAVARRO</t>
  </si>
  <si>
    <t>VILMAR BURGOS</t>
  </si>
  <si>
    <t>CARLOS DE LA CRUZ</t>
  </si>
  <si>
    <t>DIEGO GUITIERREZ</t>
  </si>
  <si>
    <t>ADOLFO PORTILLO</t>
  </si>
  <si>
    <t>ANGELICA RAMOS</t>
  </si>
  <si>
    <t>PAGO DE DOMICILIO COLABORADORES</t>
  </si>
  <si>
    <t>LUIS ORTA</t>
  </si>
  <si>
    <t>CARLOS DE LA ROSA</t>
  </si>
  <si>
    <t>ZENITH OROZCO</t>
  </si>
  <si>
    <t>EDILBERTO</t>
  </si>
  <si>
    <t xml:space="preserve">GENESIS BUELVAS </t>
  </si>
  <si>
    <t>JERONIMO MARTINS S.A.S</t>
  </si>
  <si>
    <t>890107487-3</t>
  </si>
  <si>
    <t>OLIMPICA</t>
  </si>
  <si>
    <t>REFRIGERIOS</t>
  </si>
  <si>
    <t>REFRIGERIOS BEBIDAS</t>
  </si>
  <si>
    <t>900276962-1</t>
  </si>
  <si>
    <t>D1</t>
  </si>
  <si>
    <t>REFRIGERIO REUNION CARTAGENA</t>
  </si>
  <si>
    <t>891.408.584-5</t>
  </si>
  <si>
    <t>FRISBY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</si>
</sst>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3" fillId="5" borderId="0" xfId="0" applyNumberFormat="1" applyFont="1" applyFill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3" fontId="6" fillId="2" borderId="3" xfId="0" applyNumberFormat="1" applyFont="1" applyFill="1" applyBorder="1"/>
    <xf numFmtId="164" fontId="6" fillId="2" borderId="3" xfId="0" applyNumberFormat="1" applyFont="1" applyFill="1" applyBorder="1"/>
    <xf numFmtId="0" fontId="7" fillId="2" borderId="3" xfId="0" applyFont="1" applyFill="1" applyBorder="1"/>
    <xf numFmtId="0" fontId="6" fillId="2" borderId="4" xfId="0" applyFont="1" applyFill="1" applyBorder="1"/>
    <xf numFmtId="164" fontId="6" fillId="2" borderId="4" xfId="0" applyNumberFormat="1" applyFont="1" applyFill="1" applyBorder="1"/>
    <xf numFmtId="0" fontId="6" fillId="2" borderId="6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164" fontId="6" fillId="2" borderId="2" xfId="0" applyNumberFormat="1" applyFont="1" applyFill="1" applyBorder="1"/>
    <xf numFmtId="3" fontId="6" fillId="2" borderId="2" xfId="0" applyNumberFormat="1" applyFont="1" applyFill="1" applyBorder="1"/>
    <xf numFmtId="14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14" fontId="9" fillId="2" borderId="1" xfId="0" applyNumberFormat="1" applyFont="1" applyFill="1" applyBorder="1" applyAlignment="1">
      <alignment horizontal="right"/>
    </xf>
    <xf numFmtId="0" fontId="10" fillId="2" borderId="1" xfId="0" applyFont="1" applyFill="1" applyBorder="1"/>
    <xf numFmtId="0" fontId="9" fillId="2" borderId="6" xfId="0" applyFont="1" applyFill="1" applyBorder="1"/>
    <xf numFmtId="0" fontId="9" fillId="2" borderId="0" xfId="0" applyFont="1" applyFill="1"/>
    <xf numFmtId="0" fontId="9" fillId="2" borderId="2" xfId="0" applyFont="1" applyFill="1" applyBorder="1"/>
    <xf numFmtId="0" fontId="8" fillId="0" borderId="1" xfId="0" applyFont="1" applyBorder="1"/>
    <xf numFmtId="0" fontId="9" fillId="2" borderId="3" xfId="0" applyFont="1" applyFill="1" applyBorder="1"/>
    <xf numFmtId="164" fontId="8" fillId="2" borderId="1" xfId="0" applyNumberFormat="1" applyFont="1" applyFill="1" applyBorder="1"/>
    <xf numFmtId="14" fontId="8" fillId="0" borderId="1" xfId="0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6" fillId="2" borderId="5" xfId="0" applyNumberFormat="1" applyFont="1" applyFill="1" applyBorder="1"/>
    <xf numFmtId="0" fontId="6" fillId="7" borderId="3" xfId="0" applyFont="1" applyFill="1" applyBorder="1"/>
    <xf numFmtId="0" fontId="6" fillId="2" borderId="0" xfId="0" applyFont="1" applyFill="1" applyAlignment="1">
      <alignment wrapText="1"/>
    </xf>
    <xf numFmtId="14" fontId="6" fillId="2" borderId="0" xfId="0" applyNumberFormat="1" applyFont="1" applyFill="1"/>
    <xf numFmtId="14" fontId="6" fillId="2" borderId="6" xfId="0" applyNumberFormat="1" applyFont="1" applyFill="1" applyBorder="1"/>
    <xf numFmtId="14" fontId="6" fillId="2" borderId="2" xfId="0" applyNumberFormat="1" applyFont="1" applyFill="1" applyBorder="1"/>
    <xf numFmtId="0" fontId="6" fillId="2" borderId="1" xfId="0" applyFont="1" applyFill="1" applyBorder="1" applyAlignment="1">
      <alignment wrapText="1"/>
    </xf>
    <xf numFmtId="14" fontId="6" fillId="2" borderId="3" xfId="0" applyNumberFormat="1" applyFont="1" applyFill="1" applyBorder="1"/>
    <xf numFmtId="164" fontId="6" fillId="2" borderId="1" xfId="0" applyNumberFormat="1" applyFont="1" applyFill="1" applyBorder="1"/>
    <xf numFmtId="0" fontId="0" fillId="0" borderId="5" xfId="0" applyBorder="1"/>
    <xf numFmtId="0" fontId="0" fillId="0" borderId="2" xfId="0" applyBorder="1"/>
    <xf numFmtId="0" fontId="6" fillId="2" borderId="4" xfId="0" applyFont="1" applyFill="1" applyBorder="1" applyAlignment="1">
      <alignment wrapText="1"/>
    </xf>
    <xf numFmtId="0" fontId="11" fillId="0" borderId="2" xfId="0" applyFont="1" applyBorder="1"/>
    <xf numFmtId="3" fontId="6" fillId="2" borderId="0" xfId="0" applyNumberFormat="1" applyFont="1" applyFill="1"/>
    <xf numFmtId="164" fontId="6" fillId="2" borderId="0" xfId="0" applyNumberFormat="1" applyFont="1" applyFill="1"/>
    <xf numFmtId="0" fontId="6" fillId="7" borderId="2" xfId="0" applyFont="1" applyFill="1" applyBorder="1"/>
    <xf numFmtId="0" fontId="6" fillId="7" borderId="6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6"/>
  <sheetViews>
    <sheetView tabSelected="1" zoomScale="70" zoomScaleNormal="70" workbookViewId="0">
      <selection activeCell="D18" sqref="D18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60.85546875" customWidth="1"/>
    <col min="7" max="7" width="29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</row>
    <row r="2" spans="1:16">
      <c r="A2" s="9" t="s">
        <v>16</v>
      </c>
      <c r="B2" s="9">
        <v>45919</v>
      </c>
      <c r="C2" s="10" t="s">
        <v>45</v>
      </c>
      <c r="D2" s="18" t="s">
        <v>18</v>
      </c>
      <c r="E2" s="19" t="s">
        <v>30</v>
      </c>
      <c r="F2" s="11" t="s">
        <v>22</v>
      </c>
      <c r="G2" s="39">
        <v>122232</v>
      </c>
      <c r="H2" s="22">
        <v>72211871</v>
      </c>
      <c r="I2" s="11" t="s">
        <v>46</v>
      </c>
      <c r="J2" s="19">
        <v>3058638117</v>
      </c>
      <c r="K2" s="19"/>
      <c r="L2" s="14">
        <v>30000</v>
      </c>
      <c r="M2" s="21"/>
      <c r="N2" s="14">
        <f t="shared" ref="N2:N31" si="0">L2</f>
        <v>30000</v>
      </c>
      <c r="O2" s="38" t="s">
        <v>19</v>
      </c>
      <c r="P2" s="19"/>
    </row>
    <row r="3" spans="1:16">
      <c r="A3" s="9" t="s">
        <v>16</v>
      </c>
      <c r="B3" s="9">
        <v>45924</v>
      </c>
      <c r="C3" s="10" t="s">
        <v>21</v>
      </c>
      <c r="D3" s="18" t="s">
        <v>18</v>
      </c>
      <c r="E3" s="19" t="s">
        <v>33</v>
      </c>
      <c r="F3" s="19" t="s">
        <v>34</v>
      </c>
      <c r="G3" s="19">
        <v>81146</v>
      </c>
      <c r="H3" s="22">
        <v>8750837</v>
      </c>
      <c r="I3" s="11" t="s">
        <v>47</v>
      </c>
      <c r="J3" s="19">
        <v>3113521532</v>
      </c>
      <c r="K3" s="19"/>
      <c r="L3" s="14">
        <v>260000</v>
      </c>
      <c r="M3" s="21"/>
      <c r="N3" s="14">
        <f t="shared" si="0"/>
        <v>260000</v>
      </c>
      <c r="O3" s="38" t="s">
        <v>19</v>
      </c>
      <c r="P3" s="19"/>
    </row>
    <row r="4" spans="1:16">
      <c r="A4" s="9" t="s">
        <v>16</v>
      </c>
      <c r="B4" s="9">
        <v>45925</v>
      </c>
      <c r="C4" s="10" t="s">
        <v>21</v>
      </c>
      <c r="D4" s="18" t="s">
        <v>18</v>
      </c>
      <c r="E4" s="19" t="s">
        <v>33</v>
      </c>
      <c r="F4" s="19" t="s">
        <v>34</v>
      </c>
      <c r="G4" s="19">
        <v>117594</v>
      </c>
      <c r="H4" s="22">
        <v>1143464339</v>
      </c>
      <c r="I4" s="11" t="s">
        <v>48</v>
      </c>
      <c r="J4" s="19">
        <v>3174755943</v>
      </c>
      <c r="K4" s="19"/>
      <c r="L4" s="14">
        <v>150000</v>
      </c>
      <c r="M4" s="21"/>
      <c r="N4" s="14">
        <f t="shared" si="0"/>
        <v>150000</v>
      </c>
      <c r="O4" s="38" t="s">
        <v>19</v>
      </c>
      <c r="P4" s="18"/>
    </row>
    <row r="5" spans="1:16">
      <c r="A5" s="9" t="s">
        <v>16</v>
      </c>
      <c r="B5" s="9">
        <v>45929</v>
      </c>
      <c r="C5" s="10" t="s">
        <v>29</v>
      </c>
      <c r="D5" s="11" t="s">
        <v>18</v>
      </c>
      <c r="E5" s="11" t="s">
        <v>30</v>
      </c>
      <c r="F5" s="11" t="s">
        <v>24</v>
      </c>
      <c r="G5" s="19" t="s">
        <v>31</v>
      </c>
      <c r="H5" s="11">
        <v>9002365207</v>
      </c>
      <c r="I5" s="11" t="s">
        <v>32</v>
      </c>
      <c r="J5" s="11"/>
      <c r="K5" s="11"/>
      <c r="L5" s="14">
        <v>16100</v>
      </c>
      <c r="M5" s="14"/>
      <c r="N5" s="14">
        <f t="shared" si="0"/>
        <v>16100</v>
      </c>
      <c r="O5" s="38" t="s">
        <v>19</v>
      </c>
      <c r="P5" s="11"/>
    </row>
    <row r="6" spans="1:16">
      <c r="A6" s="40" t="s">
        <v>16</v>
      </c>
      <c r="B6" s="9">
        <v>45929</v>
      </c>
      <c r="C6" s="10" t="s">
        <v>21</v>
      </c>
      <c r="D6" s="11" t="s">
        <v>18</v>
      </c>
      <c r="E6" s="11" t="s">
        <v>33</v>
      </c>
      <c r="F6" s="11" t="s">
        <v>34</v>
      </c>
      <c r="G6" s="11">
        <v>122449</v>
      </c>
      <c r="H6" s="13">
        <v>22737528</v>
      </c>
      <c r="I6" s="11" t="s">
        <v>35</v>
      </c>
      <c r="J6" s="11">
        <v>3003994105</v>
      </c>
      <c r="K6" s="11"/>
      <c r="L6" s="14">
        <v>135000</v>
      </c>
      <c r="M6" s="14"/>
      <c r="N6" s="14">
        <f t="shared" si="0"/>
        <v>135000</v>
      </c>
      <c r="O6" s="38" t="s">
        <v>19</v>
      </c>
      <c r="P6" s="11"/>
    </row>
    <row r="7" spans="1:16" ht="14.25" customHeight="1">
      <c r="A7" s="9" t="s">
        <v>16</v>
      </c>
      <c r="B7" s="9">
        <v>45929</v>
      </c>
      <c r="C7" s="10" t="s">
        <v>21</v>
      </c>
      <c r="D7" s="11" t="s">
        <v>18</v>
      </c>
      <c r="E7" s="11" t="s">
        <v>33</v>
      </c>
      <c r="F7" s="11" t="s">
        <v>34</v>
      </c>
      <c r="G7" s="11">
        <v>122449</v>
      </c>
      <c r="H7" s="13">
        <v>1143453656</v>
      </c>
      <c r="I7" s="11" t="s">
        <v>49</v>
      </c>
      <c r="J7" s="11">
        <v>3017988535</v>
      </c>
      <c r="K7" s="11"/>
      <c r="L7" s="14">
        <v>135000</v>
      </c>
      <c r="M7" s="14"/>
      <c r="N7" s="14">
        <f t="shared" si="0"/>
        <v>135000</v>
      </c>
      <c r="O7" s="38" t="s">
        <v>19</v>
      </c>
      <c r="P7" s="15"/>
    </row>
    <row r="8" spans="1:16" ht="14.25" customHeight="1">
      <c r="A8" s="9" t="s">
        <v>16</v>
      </c>
      <c r="B8" s="9">
        <v>45929</v>
      </c>
      <c r="C8" s="10" t="s">
        <v>23</v>
      </c>
      <c r="D8" s="11" t="s">
        <v>18</v>
      </c>
      <c r="E8" s="11" t="s">
        <v>33</v>
      </c>
      <c r="F8" s="11" t="s">
        <v>34</v>
      </c>
      <c r="G8" s="11">
        <v>122176</v>
      </c>
      <c r="H8" s="13">
        <v>1140815704</v>
      </c>
      <c r="I8" s="11" t="s">
        <v>50</v>
      </c>
      <c r="J8" s="19">
        <v>3006700899</v>
      </c>
      <c r="K8" s="11"/>
      <c r="L8" s="14">
        <v>165000</v>
      </c>
      <c r="M8" s="14"/>
      <c r="N8" s="14">
        <f t="shared" si="0"/>
        <v>165000</v>
      </c>
      <c r="O8" s="38" t="s">
        <v>19</v>
      </c>
      <c r="P8" s="11"/>
    </row>
    <row r="9" spans="1:16">
      <c r="A9" s="46" t="s">
        <v>16</v>
      </c>
      <c r="B9" s="9">
        <v>45930</v>
      </c>
      <c r="C9" s="10" t="s">
        <v>17</v>
      </c>
      <c r="D9" s="11" t="s">
        <v>18</v>
      </c>
      <c r="E9" s="11" t="s">
        <v>36</v>
      </c>
      <c r="F9" s="11" t="s">
        <v>51</v>
      </c>
      <c r="G9" s="12"/>
      <c r="H9" s="11"/>
      <c r="I9" s="11" t="s">
        <v>37</v>
      </c>
      <c r="J9" s="11">
        <v>3004236162</v>
      </c>
      <c r="K9" s="11"/>
      <c r="L9" s="14">
        <v>29900</v>
      </c>
      <c r="M9" s="14"/>
      <c r="N9" s="14">
        <f t="shared" si="0"/>
        <v>29900</v>
      </c>
      <c r="O9" s="38" t="s">
        <v>19</v>
      </c>
      <c r="P9" s="10" t="s">
        <v>20</v>
      </c>
    </row>
    <row r="10" spans="1:16">
      <c r="A10" s="9" t="s">
        <v>16</v>
      </c>
      <c r="B10" s="9">
        <v>45930</v>
      </c>
      <c r="C10" s="10" t="s">
        <v>17</v>
      </c>
      <c r="D10" s="11" t="s">
        <v>18</v>
      </c>
      <c r="E10" s="11" t="s">
        <v>36</v>
      </c>
      <c r="F10" s="11" t="s">
        <v>51</v>
      </c>
      <c r="G10" s="12"/>
      <c r="H10" s="13"/>
      <c r="I10" s="11" t="s">
        <v>38</v>
      </c>
      <c r="J10" s="11">
        <v>3004236162</v>
      </c>
      <c r="K10" s="11"/>
      <c r="L10" s="14">
        <v>54600</v>
      </c>
      <c r="M10" s="14"/>
      <c r="N10" s="14">
        <f t="shared" si="0"/>
        <v>54600</v>
      </c>
      <c r="O10" s="38" t="s">
        <v>19</v>
      </c>
      <c r="P10" s="11" t="s">
        <v>20</v>
      </c>
    </row>
    <row r="11" spans="1:16">
      <c r="A11" s="37" t="s">
        <v>16</v>
      </c>
      <c r="B11" s="9">
        <v>45930</v>
      </c>
      <c r="C11" s="10" t="s">
        <v>21</v>
      </c>
      <c r="D11" s="11" t="s">
        <v>18</v>
      </c>
      <c r="E11" s="11" t="s">
        <v>33</v>
      </c>
      <c r="F11" s="11" t="s">
        <v>34</v>
      </c>
      <c r="G11" s="11">
        <v>117594</v>
      </c>
      <c r="H11" s="13">
        <v>22737528</v>
      </c>
      <c r="I11" s="11" t="s">
        <v>35</v>
      </c>
      <c r="J11" s="11">
        <v>3003994105</v>
      </c>
      <c r="K11" s="11"/>
      <c r="L11" s="14">
        <v>150000</v>
      </c>
      <c r="M11" s="14"/>
      <c r="N11" s="14">
        <f t="shared" si="0"/>
        <v>150000</v>
      </c>
      <c r="O11" s="38" t="s">
        <v>19</v>
      </c>
      <c r="P11" s="11"/>
    </row>
    <row r="12" spans="1:16">
      <c r="A12" s="9" t="s">
        <v>16</v>
      </c>
      <c r="B12" s="9">
        <v>45930</v>
      </c>
      <c r="C12" s="10" t="s">
        <v>21</v>
      </c>
      <c r="D12" s="11" t="s">
        <v>18</v>
      </c>
      <c r="E12" s="11" t="s">
        <v>33</v>
      </c>
      <c r="F12" s="11" t="s">
        <v>34</v>
      </c>
      <c r="G12" s="12">
        <v>99940</v>
      </c>
      <c r="H12" s="13">
        <v>72044228</v>
      </c>
      <c r="I12" s="11" t="s">
        <v>52</v>
      </c>
      <c r="J12" s="11">
        <v>3045218164</v>
      </c>
      <c r="K12" s="11"/>
      <c r="L12" s="14">
        <v>250000</v>
      </c>
      <c r="M12" s="14"/>
      <c r="N12" s="14">
        <f t="shared" si="0"/>
        <v>250000</v>
      </c>
      <c r="O12" s="38" t="s">
        <v>19</v>
      </c>
      <c r="P12" s="11"/>
    </row>
    <row r="13" spans="1:16" ht="15.75" customHeight="1">
      <c r="A13" s="9" t="s">
        <v>39</v>
      </c>
      <c r="B13" s="9">
        <v>45931</v>
      </c>
      <c r="C13" s="10" t="s">
        <v>41</v>
      </c>
      <c r="D13" s="16" t="s">
        <v>18</v>
      </c>
      <c r="E13" s="16" t="s">
        <v>36</v>
      </c>
      <c r="F13" s="16" t="s">
        <v>42</v>
      </c>
      <c r="G13" s="48">
        <v>122341</v>
      </c>
      <c r="H13" s="13"/>
      <c r="I13" s="11" t="s">
        <v>43</v>
      </c>
      <c r="J13" s="16"/>
      <c r="K13" s="16"/>
      <c r="L13" s="17">
        <v>52047</v>
      </c>
      <c r="M13" s="17"/>
      <c r="N13" s="14">
        <f t="shared" si="0"/>
        <v>52047</v>
      </c>
      <c r="O13" s="38" t="s">
        <v>19</v>
      </c>
      <c r="P13" s="16"/>
    </row>
    <row r="14" spans="1:16">
      <c r="A14" s="9" t="s">
        <v>39</v>
      </c>
      <c r="B14" s="9">
        <v>45931</v>
      </c>
      <c r="C14" s="10" t="s">
        <v>21</v>
      </c>
      <c r="D14" s="18" t="s">
        <v>18</v>
      </c>
      <c r="E14" s="19" t="s">
        <v>30</v>
      </c>
      <c r="F14" s="19" t="s">
        <v>22</v>
      </c>
      <c r="G14" s="47"/>
      <c r="H14" s="13">
        <v>1007925036</v>
      </c>
      <c r="I14" s="11" t="s">
        <v>40</v>
      </c>
      <c r="J14" s="19">
        <v>3226365850</v>
      </c>
      <c r="K14" s="19"/>
      <c r="L14" s="21">
        <v>20000</v>
      </c>
      <c r="M14" s="21"/>
      <c r="N14" s="14">
        <f t="shared" si="0"/>
        <v>20000</v>
      </c>
      <c r="O14" s="38" t="s">
        <v>19</v>
      </c>
      <c r="P14" s="19"/>
    </row>
    <row r="15" spans="1:16">
      <c r="A15" s="9" t="s">
        <v>39</v>
      </c>
      <c r="B15" s="9">
        <v>45931</v>
      </c>
      <c r="C15" s="10" t="s">
        <v>29</v>
      </c>
      <c r="D15" s="18" t="s">
        <v>18</v>
      </c>
      <c r="E15" s="19" t="s">
        <v>30</v>
      </c>
      <c r="F15" s="19" t="s">
        <v>22</v>
      </c>
      <c r="G15" s="20">
        <v>122416</v>
      </c>
      <c r="H15" s="13">
        <v>1140857122</v>
      </c>
      <c r="I15" s="11" t="s">
        <v>53</v>
      </c>
      <c r="J15" s="19">
        <v>3134344554</v>
      </c>
      <c r="K15" s="19"/>
      <c r="L15" s="21">
        <v>30000</v>
      </c>
      <c r="M15" s="21"/>
      <c r="N15" s="14">
        <f t="shared" si="0"/>
        <v>30000</v>
      </c>
      <c r="O15" s="38" t="s">
        <v>19</v>
      </c>
      <c r="P15" s="19"/>
    </row>
    <row r="16" spans="1:16">
      <c r="A16" s="9" t="s">
        <v>39</v>
      </c>
      <c r="B16" s="9">
        <v>45931</v>
      </c>
      <c r="C16" s="10" t="s">
        <v>29</v>
      </c>
      <c r="D16" s="10" t="s">
        <v>18</v>
      </c>
      <c r="E16" s="10" t="s">
        <v>30</v>
      </c>
      <c r="F16" s="10" t="s">
        <v>22</v>
      </c>
      <c r="G16" s="43">
        <v>122458</v>
      </c>
      <c r="H16" s="13">
        <v>1140857122</v>
      </c>
      <c r="I16" s="10" t="s">
        <v>53</v>
      </c>
      <c r="J16" s="10">
        <v>3134344554</v>
      </c>
      <c r="K16" s="10"/>
      <c r="L16" s="21">
        <v>30000</v>
      </c>
      <c r="M16" s="45"/>
      <c r="N16" s="14">
        <f t="shared" si="0"/>
        <v>30000</v>
      </c>
      <c r="O16" s="38" t="s">
        <v>19</v>
      </c>
      <c r="P16" s="10"/>
    </row>
    <row r="17" spans="1:18">
      <c r="A17" s="9" t="s">
        <v>39</v>
      </c>
      <c r="B17" s="9">
        <v>45931</v>
      </c>
      <c r="C17" s="9" t="s">
        <v>41</v>
      </c>
      <c r="D17" s="9" t="s">
        <v>18</v>
      </c>
      <c r="E17" s="9" t="s">
        <v>33</v>
      </c>
      <c r="F17" s="9" t="s">
        <v>34</v>
      </c>
      <c r="G17" s="43">
        <v>119957</v>
      </c>
      <c r="H17" s="13">
        <v>8088295</v>
      </c>
      <c r="I17" s="9" t="s">
        <v>54</v>
      </c>
      <c r="J17" s="10">
        <v>3006363058</v>
      </c>
      <c r="K17" s="9"/>
      <c r="L17" s="45">
        <v>100000</v>
      </c>
      <c r="M17" s="9"/>
      <c r="N17" s="14">
        <f t="shared" si="0"/>
        <v>100000</v>
      </c>
      <c r="O17" s="38" t="s">
        <v>19</v>
      </c>
      <c r="P17" s="9"/>
    </row>
    <row r="18" spans="1:18">
      <c r="A18" s="9" t="s">
        <v>39</v>
      </c>
      <c r="B18" s="9">
        <v>45931</v>
      </c>
      <c r="C18" s="9" t="s">
        <v>41</v>
      </c>
      <c r="D18" s="9" t="s">
        <v>18</v>
      </c>
      <c r="E18" s="9" t="s">
        <v>33</v>
      </c>
      <c r="F18" s="9" t="s">
        <v>34</v>
      </c>
      <c r="G18" s="43">
        <v>114844</v>
      </c>
      <c r="H18" s="13">
        <v>8743347</v>
      </c>
      <c r="I18" s="9" t="s">
        <v>55</v>
      </c>
      <c r="J18" s="10">
        <v>3006363058</v>
      </c>
      <c r="K18" s="9"/>
      <c r="L18" s="45">
        <v>100000</v>
      </c>
      <c r="M18" s="9"/>
      <c r="N18" s="14">
        <f t="shared" si="0"/>
        <v>100000</v>
      </c>
      <c r="O18" s="38" t="s">
        <v>19</v>
      </c>
      <c r="P18" s="9"/>
      <c r="R18" s="6"/>
    </row>
    <row r="19" spans="1:18">
      <c r="A19" s="9" t="s">
        <v>39</v>
      </c>
      <c r="B19" s="9">
        <v>45931</v>
      </c>
      <c r="C19" s="10" t="s">
        <v>41</v>
      </c>
      <c r="D19" s="18" t="s">
        <v>18</v>
      </c>
      <c r="E19" s="19" t="s">
        <v>33</v>
      </c>
      <c r="F19" s="19" t="s">
        <v>34</v>
      </c>
      <c r="G19" s="43">
        <v>122160</v>
      </c>
      <c r="H19" s="11">
        <v>114342938</v>
      </c>
      <c r="I19" s="11" t="s">
        <v>56</v>
      </c>
      <c r="J19" s="10">
        <v>3012714368</v>
      </c>
      <c r="K19" s="19"/>
      <c r="L19" s="21">
        <v>130000</v>
      </c>
      <c r="M19" s="47"/>
      <c r="N19" s="14">
        <f t="shared" si="0"/>
        <v>130000</v>
      </c>
      <c r="O19" s="52" t="s">
        <v>19</v>
      </c>
      <c r="P19" s="18"/>
    </row>
    <row r="20" spans="1:18">
      <c r="A20" s="9" t="s">
        <v>39</v>
      </c>
      <c r="B20" s="9">
        <v>45937</v>
      </c>
      <c r="C20" s="10" t="s">
        <v>44</v>
      </c>
      <c r="D20" s="18" t="s">
        <v>25</v>
      </c>
      <c r="E20" s="19" t="s">
        <v>24</v>
      </c>
      <c r="F20" s="19" t="s">
        <v>42</v>
      </c>
      <c r="G20" s="43"/>
      <c r="H20" s="13">
        <v>900480569</v>
      </c>
      <c r="I20" s="11" t="s">
        <v>57</v>
      </c>
      <c r="J20" s="10"/>
      <c r="K20" s="19"/>
      <c r="L20" s="21">
        <v>6400</v>
      </c>
      <c r="M20" s="21"/>
      <c r="N20" s="14">
        <f t="shared" si="0"/>
        <v>6400</v>
      </c>
      <c r="O20" s="52" t="s">
        <v>19</v>
      </c>
      <c r="P20" s="18"/>
    </row>
    <row r="21" spans="1:18">
      <c r="A21" s="9" t="s">
        <v>39</v>
      </c>
      <c r="B21" s="9">
        <v>45937</v>
      </c>
      <c r="C21" s="10" t="s">
        <v>44</v>
      </c>
      <c r="D21" s="18" t="s">
        <v>25</v>
      </c>
      <c r="E21" s="19" t="s">
        <v>24</v>
      </c>
      <c r="F21" s="19" t="s">
        <v>24</v>
      </c>
      <c r="G21" s="43"/>
      <c r="H21" s="20" t="s">
        <v>58</v>
      </c>
      <c r="I21" s="11" t="s">
        <v>59</v>
      </c>
      <c r="J21" s="10"/>
      <c r="K21" s="19"/>
      <c r="L21" s="21">
        <v>20000</v>
      </c>
      <c r="M21" s="21"/>
      <c r="N21" s="17">
        <f t="shared" si="0"/>
        <v>20000</v>
      </c>
      <c r="O21" s="52" t="s">
        <v>19</v>
      </c>
      <c r="P21" s="18"/>
    </row>
    <row r="22" spans="1:18" ht="15.75">
      <c r="A22" s="9" t="s">
        <v>39</v>
      </c>
      <c r="B22" s="9">
        <v>45938</v>
      </c>
      <c r="C22" s="10" t="s">
        <v>44</v>
      </c>
      <c r="D22" s="18" t="s">
        <v>25</v>
      </c>
      <c r="E22" s="19" t="s">
        <v>60</v>
      </c>
      <c r="F22" s="19" t="s">
        <v>61</v>
      </c>
      <c r="G22" s="19"/>
      <c r="H22" s="49" t="s">
        <v>62</v>
      </c>
      <c r="I22" s="11" t="s">
        <v>63</v>
      </c>
      <c r="J22" s="19"/>
      <c r="K22" s="19"/>
      <c r="L22" s="21">
        <v>10000</v>
      </c>
      <c r="M22" s="51"/>
      <c r="N22" s="21">
        <f t="shared" si="0"/>
        <v>10000</v>
      </c>
      <c r="O22" s="53" t="s">
        <v>19</v>
      </c>
      <c r="P22" s="18"/>
    </row>
    <row r="23" spans="1:18">
      <c r="A23" s="9" t="s">
        <v>39</v>
      </c>
      <c r="B23" s="9">
        <v>45940</v>
      </c>
      <c r="C23" s="9" t="s">
        <v>44</v>
      </c>
      <c r="D23" s="41" t="s">
        <v>25</v>
      </c>
      <c r="E23" s="42" t="s">
        <v>64</v>
      </c>
      <c r="F23" s="42" t="s">
        <v>24</v>
      </c>
      <c r="G23" s="20"/>
      <c r="H23" s="50" t="s">
        <v>65</v>
      </c>
      <c r="I23" s="44" t="s">
        <v>66</v>
      </c>
      <c r="J23" s="19"/>
      <c r="K23" s="42"/>
      <c r="L23" s="21">
        <v>87900</v>
      </c>
      <c r="M23" s="42"/>
      <c r="N23" s="14">
        <f t="shared" si="0"/>
        <v>87900</v>
      </c>
      <c r="O23" s="52" t="s">
        <v>19</v>
      </c>
      <c r="P23" s="41"/>
    </row>
    <row r="24" spans="1:18">
      <c r="A24" s="9"/>
      <c r="B24" s="9"/>
      <c r="C24" s="10"/>
      <c r="D24" s="18"/>
      <c r="E24" s="19"/>
      <c r="F24" s="19"/>
      <c r="G24" s="19"/>
      <c r="H24" s="19"/>
      <c r="I24" s="11"/>
      <c r="J24" s="19"/>
      <c r="K24" s="19"/>
      <c r="L24" s="21"/>
      <c r="M24" s="21"/>
      <c r="N24" s="14">
        <f t="shared" si="0"/>
        <v>0</v>
      </c>
      <c r="O24" s="19"/>
      <c r="P24" s="18"/>
    </row>
    <row r="25" spans="1:18">
      <c r="A25" s="9"/>
      <c r="B25" s="23"/>
      <c r="C25" s="24"/>
      <c r="D25" s="18"/>
      <c r="E25" s="19"/>
      <c r="F25" s="19"/>
      <c r="G25" s="19"/>
      <c r="H25" s="19"/>
      <c r="I25" s="11"/>
      <c r="J25" s="19"/>
      <c r="K25" s="19"/>
      <c r="L25" s="21"/>
      <c r="M25" s="19"/>
      <c r="N25" s="14">
        <f t="shared" si="0"/>
        <v>0</v>
      </c>
      <c r="O25" s="19"/>
      <c r="P25" s="18"/>
    </row>
    <row r="26" spans="1:18">
      <c r="A26" s="9"/>
      <c r="B26" s="23"/>
      <c r="C26" s="24"/>
      <c r="D26" s="18"/>
      <c r="E26" s="19"/>
      <c r="F26" s="19"/>
      <c r="G26" s="19"/>
      <c r="H26" s="19"/>
      <c r="I26" s="11"/>
      <c r="J26" s="19"/>
      <c r="K26" s="19"/>
      <c r="L26" s="21"/>
      <c r="M26" s="21"/>
      <c r="N26" s="14">
        <f t="shared" si="0"/>
        <v>0</v>
      </c>
      <c r="O26" s="19"/>
      <c r="P26" s="18"/>
    </row>
    <row r="27" spans="1:18">
      <c r="A27" s="9"/>
      <c r="B27" s="25"/>
      <c r="C27" s="26"/>
      <c r="D27" s="27"/>
      <c r="E27" s="28"/>
      <c r="F27" s="29"/>
      <c r="G27" s="24"/>
      <c r="H27" s="30"/>
      <c r="I27" s="31"/>
      <c r="J27" s="30"/>
      <c r="K27" s="30"/>
      <c r="L27" s="32"/>
      <c r="M27" s="32"/>
      <c r="N27" s="14">
        <f t="shared" si="0"/>
        <v>0</v>
      </c>
      <c r="O27" s="19"/>
      <c r="P27" s="18"/>
    </row>
    <row r="28" spans="1:18">
      <c r="A28" s="9"/>
      <c r="B28" s="33"/>
      <c r="C28" s="33"/>
      <c r="D28" s="34"/>
      <c r="E28" s="35"/>
      <c r="F28" s="29"/>
      <c r="G28" s="24"/>
      <c r="H28" s="30"/>
      <c r="I28" s="31"/>
      <c r="J28" s="30"/>
      <c r="K28" s="30"/>
      <c r="L28" s="32"/>
      <c r="M28" s="32"/>
      <c r="N28" s="14">
        <f t="shared" si="0"/>
        <v>0</v>
      </c>
      <c r="O28" s="19"/>
      <c r="P28" s="18"/>
    </row>
    <row r="29" spans="1:18">
      <c r="A29" s="9"/>
      <c r="B29" s="33"/>
      <c r="C29" s="33"/>
      <c r="D29" s="35"/>
      <c r="E29" s="35"/>
      <c r="F29" s="29"/>
      <c r="G29" s="24"/>
      <c r="H29" s="30"/>
      <c r="I29" s="31"/>
      <c r="J29" s="30"/>
      <c r="K29" s="30"/>
      <c r="L29" s="32"/>
      <c r="M29" s="32"/>
      <c r="N29" s="14">
        <f t="shared" si="0"/>
        <v>0</v>
      </c>
      <c r="O29" s="19"/>
      <c r="P29" s="18"/>
    </row>
    <row r="30" spans="1:18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2"/>
      <c r="M30" s="32"/>
      <c r="N30" s="14">
        <f t="shared" si="0"/>
        <v>0</v>
      </c>
      <c r="O30" s="19"/>
      <c r="P30" s="18"/>
    </row>
    <row r="31" spans="1:18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2"/>
      <c r="M31" s="32"/>
      <c r="N31" s="14">
        <f t="shared" si="0"/>
        <v>0</v>
      </c>
      <c r="O31" s="19"/>
      <c r="P31" s="18"/>
    </row>
    <row r="32" spans="1:18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4"/>
      <c r="O32" s="19"/>
      <c r="P32" s="18"/>
    </row>
    <row r="34" spans="14:15">
      <c r="N34" s="2" t="s">
        <v>26</v>
      </c>
      <c r="O34" s="3">
        <f>SUM(N2:N32)</f>
        <v>1961947</v>
      </c>
    </row>
    <row r="35" spans="14:15">
      <c r="N35" s="4" t="s">
        <v>27</v>
      </c>
      <c r="O35" s="7">
        <f>O36-O34</f>
        <v>38053</v>
      </c>
    </row>
    <row r="36" spans="14:15">
      <c r="N36" s="5" t="s">
        <v>28</v>
      </c>
      <c r="O36" s="8">
        <v>2000000</v>
      </c>
    </row>
  </sheetData>
  <autoFilter ref="A1:P31" xr:uid="{B61D718F-99CB-4C18-9EEB-8F11ACE89B6E}">
    <sortState xmlns:xlrd2="http://schemas.microsoft.com/office/spreadsheetml/2017/richdata2" ref="A2:P31">
      <sortCondition ref="B1:B31"/>
    </sortState>
  </autoFilter>
  <phoneticPr fontId="2" type="noConversion"/>
  <dataValidations count="1">
    <dataValidation type="list" allowBlank="1" showInputMessage="1" showErrorMessage="1" sqref="D31:E1048576" xr:uid="{1505A871-16B0-425B-8289-9A53145187ED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  <ds:schemaRef ds:uri="e3e36fba-f8d7-40c9-80ae-39813dd3b427"/>
    <ds:schemaRef ds:uri="b2165bcb-8db3-4afe-b082-f32f3b6ffc0b"/>
  </ds:schemaRefs>
</ds:datastoreItem>
</file>

<file path=customXml/itemProps2.xml><?xml version="1.0" encoding="utf-8"?>
<ds:datastoreItem xmlns:ds="http://schemas.openxmlformats.org/officeDocument/2006/customXml" ds:itemID="{77FE23AA-84AF-4D5B-ADD5-9F72CAE07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36fba-f8d7-40c9-80ae-39813dd3b427"/>
    <ds:schemaRef ds:uri="b2165bcb-8db3-4afe-b082-f32f3b6ffc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CEFAS Grupo Empresarial</cp:lastModifiedBy>
  <cp:revision/>
  <dcterms:created xsi:type="dcterms:W3CDTF">2024-01-16T15:06:49Z</dcterms:created>
  <dcterms:modified xsi:type="dcterms:W3CDTF">2025-10-23T21:31:33Z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