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241D0AB2-D018-4E07-9ADA-1BE7FA34E8F2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Legalizacion!$A$1:$O$1</definedName>
    <definedName name="_xlnm._FilterDatabase" localSheetId="2" hidden="1">Lista!$A$1:$I$13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18" i="4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3" i="1"/>
  <c r="O2" i="1"/>
  <c r="O23" i="1" l="1"/>
  <c r="O22" i="1" s="1"/>
  <c r="L29" i="1" s="1"/>
  <c r="L30" i="1" s="1"/>
</calcChain>
</file>

<file path=xl/sharedStrings.xml><?xml version="1.0" encoding="utf-8"?>
<sst xmlns="http://schemas.openxmlformats.org/spreadsheetml/2006/main" count="124" uniqueCount="85">
  <si>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</si>
  <si>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</si>
  <si>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</si>
  <si>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</si>
  <si>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</si>
  <si>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</si>
  <si>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</si>
  <si>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</si>
  <si>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</si>
  <si>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</si>
  <si>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</si>
  <si>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</si>
  <si>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</si>
  <si>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</si>
  <si>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</si>
  <si>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</si>
  <si>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</si>
  <si>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</si>
  <si>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</si>
  <si>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</si>
  <si>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</si>
  <si>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</si>
  <si>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</si>
  <si>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</si>
  <si>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</si>
  <si>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</si>
  <si>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</si>
  <si>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</si>
  <si>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</si>
  <si>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</si>
  <si>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</si>
  <si>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</si>
  <si>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</si>
  <si>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</si>
  <si>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</si>
  <si>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</si>
  <si>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</si>
  <si>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</si>
  <si>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</si>
  <si>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</si>
  <si>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</si>
  <si>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</si>
  <si>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</si>
  <si>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</si>
  <si>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</si>
  <si>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</si>
  <si>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</si>
  <si>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</si>
  <si>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</si>
  <si>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</si>
  <si>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</si>
  <si>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</si>
  <si>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</si>
  <si>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</si>
  <si>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</si>
  <si>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</si>
  <si>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</si>
  <si>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</si>
  <si>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</si>
  <si>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</si>
  <si>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</si>
  <si>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</si>
  <si>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</si>
  <si>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</si>
  <si>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</si>
  <si>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CONTRATO</t>
  </si>
  <si>
    <t>ANIER AUGUSTO MARIN</t>
  </si>
  <si>
    <t>ASESOR</t>
  </si>
  <si>
    <t>CAPTACION</t>
  </si>
  <si>
    <t>COLOCACION</t>
  </si>
  <si>
    <t>PRESUPUESTO MES DE MARZO 2026</t>
  </si>
  <si>
    <t>SONIA A. ESPITIA</t>
  </si>
  <si>
    <t>JASMIN C. BARBOSA</t>
  </si>
  <si>
    <t>JUAN P. TAMAYO</t>
  </si>
  <si>
    <t>JOSE G. MARIN</t>
  </si>
  <si>
    <t>ARNOLD S. MURCIA</t>
  </si>
  <si>
    <t>PRESUPUESTO SEDE</t>
  </si>
  <si>
    <t>COMISION</t>
  </si>
  <si>
    <t>CANON</t>
  </si>
  <si>
    <t>CAPTACIONES</t>
  </si>
  <si>
    <t>ARMENIA</t>
  </si>
  <si>
    <t>VICTORIA  RESTREPO</t>
  </si>
  <si>
    <t>ASESOR #2</t>
  </si>
  <si>
    <t>DATOS ARRENDATRIO</t>
  </si>
  <si>
    <t>DATOS PROPIETARIO Y ARRENDATARIO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</si>
</sst>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4" formatCode="_-[$$-409]* #,##0_ ;_-[$$-409]* \-#,##0\ ;_-[$$-409]* &quot;-&quot;??_ ;_-@_ "/>
    <numFmt numFmtId="165" formatCode="_-[$$-240A]\ * #,##0_-;\-[$$-240A]\ * #,##0_-;_-[$$-240A]\ * &quot;-&quot;??_-;_-@_-"/>
    <numFmt numFmtId="166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1" applyFont="1" applyFill="1" applyBorder="1"/>
    <xf numFmtId="166" fontId="0" fillId="0" borderId="1" xfId="2" applyNumberFormat="1" applyFont="1" applyBorder="1"/>
    <xf numFmtId="0" fontId="0" fillId="9" borderId="1" xfId="0" applyFill="1" applyBorder="1"/>
    <xf numFmtId="0" fontId="0" fillId="10" borderId="1" xfId="0" applyFill="1" applyBorder="1"/>
    <xf numFmtId="0" fontId="0" fillId="10" borderId="9" xfId="0" applyFill="1" applyBorder="1"/>
    <xf numFmtId="0" fontId="0" fillId="10" borderId="10" xfId="0" applyFill="1" applyBorder="1"/>
    <xf numFmtId="6" fontId="0" fillId="10" borderId="10" xfId="0" applyNumberFormat="1" applyFill="1" applyBorder="1"/>
    <xf numFmtId="0" fontId="0" fillId="10" borderId="11" xfId="0" applyFill="1" applyBorder="1"/>
    <xf numFmtId="0" fontId="0" fillId="10" borderId="12" xfId="0" applyFill="1" applyBorder="1"/>
    <xf numFmtId="6" fontId="0" fillId="10" borderId="13" xfId="0" applyNumberFormat="1" applyFill="1" applyBorder="1"/>
    <xf numFmtId="0" fontId="0" fillId="9" borderId="9" xfId="0" applyFill="1" applyBorder="1"/>
    <xf numFmtId="0" fontId="0" fillId="9" borderId="10" xfId="0" applyFill="1" applyBorder="1"/>
    <xf numFmtId="6" fontId="0" fillId="9" borderId="10" xfId="0" applyNumberFormat="1" applyFill="1" applyBorder="1"/>
    <xf numFmtId="0" fontId="0" fillId="9" borderId="11" xfId="0" applyFill="1" applyBorder="1"/>
    <xf numFmtId="0" fontId="0" fillId="9" borderId="12" xfId="0" applyFill="1" applyBorder="1"/>
    <xf numFmtId="6" fontId="0" fillId="9" borderId="13" xfId="0" applyNumberFormat="1" applyFill="1" applyBorder="1"/>
    <xf numFmtId="6" fontId="0" fillId="0" borderId="7" xfId="0" applyNumberFormat="1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Moneda" xfId="2" builtinId="4"/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S31"/>
  <sheetViews>
    <sheetView tabSelected="1" zoomScale="80" zoomScaleNormal="80" workbookViewId="0">
      <selection activeCell="G3" sqref="G3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9.6328125" style="26" bestFit="1" customWidth="1"/>
    <col min="8" max="8" width="16.08984375" style="26" customWidth="1"/>
    <col min="9" max="9" width="16.7265625" style="27" customWidth="1"/>
    <col min="10" max="10" width="40.81640625" style="26" customWidth="1"/>
    <col min="11" max="11" width="26.81640625" style="26" customWidth="1"/>
    <col min="12" max="12" width="18.26953125" style="26" customWidth="1"/>
    <col min="13" max="13" width="27.54296875" style="26" customWidth="1"/>
    <col min="14" max="14" width="14.81640625" style="26" bestFit="1" customWidth="1"/>
    <col min="15" max="15" width="25.26953125" style="26" customWidth="1"/>
    <col min="16" max="16" width="33.1796875" style="26" customWidth="1"/>
    <col min="17" max="17" width="17.26953125" style="26" customWidth="1"/>
    <col min="18" max="18" width="21.54296875" style="26" customWidth="1"/>
    <col min="19" max="19" width="21" style="26" customWidth="1"/>
    <col min="20" max="16384" width="10.90625" style="26"/>
  </cols>
  <sheetData>
    <row r="1" spans="1:19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4" t="s">
        <v>65</v>
      </c>
      <c r="I1" s="25" t="s">
        <v>37</v>
      </c>
      <c r="J1" s="24" t="s">
        <v>0</v>
      </c>
      <c r="K1" s="24" t="s">
        <v>49</v>
      </c>
      <c r="L1" s="24" t="s">
        <v>1</v>
      </c>
      <c r="M1" s="24" t="s">
        <v>2</v>
      </c>
      <c r="N1" s="24" t="s">
        <v>3</v>
      </c>
      <c r="O1" s="24" t="s">
        <v>4</v>
      </c>
    </row>
    <row r="2" spans="1:19" s="16" customFormat="1" x14ac:dyDescent="0.35">
      <c r="A2" s="10" t="s">
        <v>11</v>
      </c>
      <c r="B2" s="11">
        <v>46078</v>
      </c>
      <c r="C2" s="12" t="s">
        <v>64</v>
      </c>
      <c r="D2" s="12" t="s">
        <v>27</v>
      </c>
      <c r="E2" s="10" t="s">
        <v>46</v>
      </c>
      <c r="F2" s="12" t="s">
        <v>83</v>
      </c>
      <c r="G2" s="10">
        <v>124404</v>
      </c>
      <c r="H2" s="10">
        <v>70529</v>
      </c>
      <c r="I2" s="1">
        <v>10010820</v>
      </c>
      <c r="J2" s="1" t="s">
        <v>66</v>
      </c>
      <c r="K2" s="10">
        <v>3103744642</v>
      </c>
      <c r="L2" s="7"/>
      <c r="M2" s="15">
        <v>142000</v>
      </c>
      <c r="N2" s="15"/>
      <c r="O2" s="15">
        <f>M2</f>
        <v>142000</v>
      </c>
      <c r="S2" s="17"/>
    </row>
    <row r="3" spans="1:19" s="16" customFormat="1" x14ac:dyDescent="0.35">
      <c r="A3" s="10" t="s">
        <v>11</v>
      </c>
      <c r="B3" s="11">
        <v>46080</v>
      </c>
      <c r="C3" s="12" t="s">
        <v>64</v>
      </c>
      <c r="D3" s="12" t="s">
        <v>27</v>
      </c>
      <c r="E3" s="10" t="s">
        <v>47</v>
      </c>
      <c r="F3" s="12" t="s">
        <v>84</v>
      </c>
      <c r="G3" s="10"/>
      <c r="H3" s="10"/>
      <c r="I3" s="1"/>
      <c r="J3" s="1"/>
      <c r="K3" s="10"/>
      <c r="L3" s="7"/>
      <c r="M3" s="15">
        <v>270000</v>
      </c>
      <c r="N3" s="15"/>
      <c r="O3" s="15">
        <f t="shared" ref="O3:O18" si="0">M3</f>
        <v>270000</v>
      </c>
      <c r="S3" s="17"/>
    </row>
    <row r="4" spans="1:19" s="16" customFormat="1" x14ac:dyDescent="0.35">
      <c r="A4" s="10"/>
      <c r="B4" s="11"/>
      <c r="C4" s="12" t="s">
        <v>64</v>
      </c>
      <c r="D4" s="12" t="s">
        <v>27</v>
      </c>
      <c r="E4" s="10" t="s">
        <v>34</v>
      </c>
      <c r="F4" s="12" t="s">
        <v>55</v>
      </c>
      <c r="G4" s="10"/>
      <c r="H4" s="13"/>
      <c r="I4" s="13">
        <v>101007261</v>
      </c>
      <c r="J4" s="14" t="s">
        <v>56</v>
      </c>
      <c r="K4" s="7">
        <v>3217268268</v>
      </c>
      <c r="L4" s="7"/>
      <c r="M4" s="15">
        <v>150000</v>
      </c>
      <c r="N4" s="15"/>
      <c r="O4" s="15">
        <f t="shared" si="0"/>
        <v>150000</v>
      </c>
      <c r="S4" s="17"/>
    </row>
    <row r="5" spans="1:19" s="16" customFormat="1" x14ac:dyDescent="0.35">
      <c r="A5" s="10"/>
      <c r="B5" s="11"/>
      <c r="C5" s="12" t="s">
        <v>64</v>
      </c>
      <c r="D5" s="12" t="s">
        <v>27</v>
      </c>
      <c r="E5" s="10" t="s">
        <v>34</v>
      </c>
      <c r="F5" s="12"/>
      <c r="G5" s="10"/>
      <c r="H5" s="10"/>
      <c r="I5" s="13"/>
      <c r="J5" s="35"/>
      <c r="K5" s="10"/>
      <c r="L5" s="7"/>
      <c r="M5" s="15"/>
      <c r="N5" s="15"/>
      <c r="O5" s="15">
        <f t="shared" si="0"/>
        <v>0</v>
      </c>
      <c r="S5" s="17"/>
    </row>
    <row r="6" spans="1:19" s="16" customFormat="1" x14ac:dyDescent="0.35">
      <c r="A6" s="10"/>
      <c r="B6" s="11"/>
      <c r="C6" s="12" t="s">
        <v>64</v>
      </c>
      <c r="D6" s="12" t="s">
        <v>27</v>
      </c>
      <c r="E6" s="10" t="s">
        <v>34</v>
      </c>
      <c r="F6" s="12"/>
      <c r="G6" s="10"/>
      <c r="I6"/>
      <c r="J6"/>
      <c r="K6" s="7"/>
      <c r="L6" s="7"/>
      <c r="M6" s="15"/>
      <c r="N6" s="15"/>
      <c r="O6" s="15">
        <f t="shared" si="0"/>
        <v>0</v>
      </c>
      <c r="S6" s="17"/>
    </row>
    <row r="7" spans="1:19" s="16" customFormat="1" x14ac:dyDescent="0.35">
      <c r="A7" s="10"/>
      <c r="B7" s="11"/>
      <c r="C7" s="12"/>
      <c r="D7" s="12"/>
      <c r="E7" s="10"/>
      <c r="F7" s="12"/>
      <c r="G7" s="10"/>
      <c r="H7" s="10"/>
      <c r="I7" s="13"/>
      <c r="J7" s="14"/>
      <c r="K7" s="7"/>
      <c r="L7" s="7"/>
      <c r="M7" s="15"/>
      <c r="N7" s="15"/>
      <c r="O7" s="15">
        <f t="shared" si="0"/>
        <v>0</v>
      </c>
      <c r="S7" s="17"/>
    </row>
    <row r="8" spans="1:19" s="16" customFormat="1" x14ac:dyDescent="0.35">
      <c r="A8" s="10"/>
      <c r="B8" s="11"/>
      <c r="C8" s="12"/>
      <c r="D8" s="12"/>
      <c r="E8" s="10"/>
      <c r="F8" s="12"/>
      <c r="G8" s="10"/>
      <c r="H8" s="10"/>
      <c r="I8" s="13"/>
      <c r="J8" s="14"/>
      <c r="K8" s="10"/>
      <c r="L8" s="10"/>
      <c r="M8" s="15"/>
      <c r="N8" s="15"/>
      <c r="O8" s="15">
        <f t="shared" si="0"/>
        <v>0</v>
      </c>
    </row>
    <row r="9" spans="1:19" s="16" customFormat="1" x14ac:dyDescent="0.35">
      <c r="A9" s="10"/>
      <c r="B9" s="11"/>
      <c r="C9" s="12"/>
      <c r="D9" s="12"/>
      <c r="E9" s="10"/>
      <c r="F9" s="12"/>
      <c r="G9" s="10"/>
      <c r="H9" s="10"/>
      <c r="I9" s="13"/>
      <c r="J9" s="14"/>
      <c r="K9" s="7"/>
      <c r="L9" s="7"/>
      <c r="M9" s="15"/>
      <c r="N9" s="15"/>
      <c r="O9" s="15">
        <f t="shared" si="0"/>
        <v>0</v>
      </c>
    </row>
    <row r="10" spans="1:19" s="16" customFormat="1" x14ac:dyDescent="0.35">
      <c r="A10" s="10"/>
      <c r="B10" s="11"/>
      <c r="C10" s="12"/>
      <c r="D10" s="12"/>
      <c r="E10" s="10"/>
      <c r="F10" s="12"/>
      <c r="G10" s="10"/>
      <c r="H10" s="10"/>
      <c r="I10" s="13"/>
      <c r="J10" s="14"/>
      <c r="K10" s="10"/>
      <c r="L10" s="10"/>
      <c r="M10" s="15"/>
      <c r="N10" s="15"/>
      <c r="O10" s="15">
        <f t="shared" si="0"/>
        <v>0</v>
      </c>
    </row>
    <row r="11" spans="1:19" s="16" customFormat="1" x14ac:dyDescent="0.35">
      <c r="A11" s="10"/>
      <c r="B11" s="11"/>
      <c r="C11" s="12"/>
      <c r="D11" s="12"/>
      <c r="E11" s="10"/>
      <c r="F11" s="12"/>
      <c r="G11" s="10"/>
      <c r="H11" s="10"/>
      <c r="I11" s="13"/>
      <c r="J11" s="14"/>
      <c r="K11" s="10"/>
      <c r="L11" s="10"/>
      <c r="M11" s="15"/>
      <c r="N11" s="15"/>
      <c r="O11" s="15">
        <f t="shared" si="0"/>
        <v>0</v>
      </c>
    </row>
    <row r="12" spans="1:19" s="16" customFormat="1" x14ac:dyDescent="0.35">
      <c r="A12" s="10"/>
      <c r="B12" s="11"/>
      <c r="C12" s="12"/>
      <c r="D12" s="12"/>
      <c r="E12" s="10"/>
      <c r="F12" s="12"/>
      <c r="G12" s="10"/>
      <c r="H12" s="10"/>
      <c r="I12" s="13"/>
      <c r="J12" s="14"/>
      <c r="K12" s="7"/>
      <c r="L12" s="7"/>
      <c r="M12" s="15"/>
      <c r="N12" s="15"/>
      <c r="O12" s="15">
        <f t="shared" si="0"/>
        <v>0</v>
      </c>
    </row>
    <row r="13" spans="1:19" s="16" customFormat="1" x14ac:dyDescent="0.35">
      <c r="A13" s="10"/>
      <c r="B13" s="11"/>
      <c r="C13" s="12"/>
      <c r="D13" s="12"/>
      <c r="E13" s="10"/>
      <c r="F13" s="12"/>
      <c r="G13" s="10"/>
      <c r="H13" s="10"/>
      <c r="I13" s="13"/>
      <c r="J13" s="14"/>
      <c r="K13" s="7"/>
      <c r="L13" s="7"/>
      <c r="M13" s="15"/>
      <c r="N13" s="15"/>
      <c r="O13" s="15">
        <f t="shared" si="0"/>
        <v>0</v>
      </c>
    </row>
    <row r="14" spans="1:19" s="16" customFormat="1" x14ac:dyDescent="0.35">
      <c r="A14" s="10"/>
      <c r="B14" s="11"/>
      <c r="C14" s="12"/>
      <c r="D14" s="12"/>
      <c r="E14" s="10"/>
      <c r="F14" s="12"/>
      <c r="G14" s="10"/>
      <c r="H14" s="10"/>
      <c r="I14" s="13"/>
      <c r="J14" s="14"/>
      <c r="K14" s="7"/>
      <c r="L14" s="7"/>
      <c r="M14" s="15"/>
      <c r="N14" s="15"/>
      <c r="O14" s="15">
        <f t="shared" si="0"/>
        <v>0</v>
      </c>
    </row>
    <row r="15" spans="1:19" s="16" customFormat="1" x14ac:dyDescent="0.35">
      <c r="A15" s="10"/>
      <c r="B15" s="11"/>
      <c r="C15" s="12"/>
      <c r="D15" s="12"/>
      <c r="E15" s="10"/>
      <c r="F15" s="12"/>
      <c r="G15" s="10"/>
      <c r="H15" s="10"/>
      <c r="I15" s="13"/>
      <c r="J15" s="14"/>
      <c r="K15" s="13"/>
      <c r="L15" s="10"/>
      <c r="M15" s="15"/>
      <c r="N15" s="15"/>
      <c r="O15" s="15">
        <f t="shared" si="0"/>
        <v>0</v>
      </c>
    </row>
    <row r="16" spans="1:19" s="16" customFormat="1" x14ac:dyDescent="0.35">
      <c r="A16" s="10"/>
      <c r="B16" s="11"/>
      <c r="C16" s="12"/>
      <c r="D16" s="12"/>
      <c r="E16" s="10"/>
      <c r="F16" s="12"/>
      <c r="G16" s="10"/>
      <c r="H16" s="10"/>
      <c r="I16" s="13"/>
      <c r="J16" s="14"/>
      <c r="K16" s="10"/>
      <c r="L16" s="10"/>
      <c r="M16" s="15"/>
      <c r="N16" s="15"/>
      <c r="O16" s="15">
        <f t="shared" si="0"/>
        <v>0</v>
      </c>
    </row>
    <row r="17" spans="1:15" s="16" customFormat="1" x14ac:dyDescent="0.35">
      <c r="A17" s="10"/>
      <c r="B17" s="11"/>
      <c r="C17" s="12"/>
      <c r="D17" s="12"/>
      <c r="E17" s="10"/>
      <c r="F17" s="12"/>
      <c r="G17" s="10"/>
      <c r="H17" s="10"/>
      <c r="I17" s="13"/>
      <c r="J17" s="14"/>
      <c r="K17" s="10"/>
      <c r="L17" s="10"/>
      <c r="M17" s="15"/>
      <c r="N17" s="15"/>
      <c r="O17" s="15">
        <f t="shared" si="0"/>
        <v>0</v>
      </c>
    </row>
    <row r="18" spans="1:15" s="16" customFormat="1" x14ac:dyDescent="0.35">
      <c r="A18" s="10"/>
      <c r="B18" s="11"/>
      <c r="C18" s="12"/>
      <c r="D18" s="12"/>
      <c r="E18" s="10"/>
      <c r="F18" s="12"/>
      <c r="G18" s="10"/>
      <c r="H18" s="10"/>
      <c r="I18" s="13"/>
      <c r="J18" s="14"/>
      <c r="K18" s="10"/>
      <c r="L18" s="10"/>
      <c r="M18" s="15"/>
      <c r="N18" s="15"/>
      <c r="O18" s="15">
        <f t="shared" si="0"/>
        <v>0</v>
      </c>
    </row>
    <row r="19" spans="1:15" s="16" customFormat="1" x14ac:dyDescent="0.35">
      <c r="A19" s="10"/>
      <c r="B19" s="11"/>
      <c r="C19" s="12"/>
      <c r="D19" s="12"/>
      <c r="E19" s="10"/>
      <c r="F19" s="12"/>
      <c r="G19" s="10"/>
      <c r="H19" s="10"/>
      <c r="I19" s="13"/>
      <c r="J19" s="14"/>
      <c r="K19" s="10"/>
      <c r="L19" s="10"/>
      <c r="M19" s="15"/>
      <c r="N19" s="15"/>
      <c r="O19" s="15"/>
    </row>
    <row r="20" spans="1:15" s="16" customFormat="1" x14ac:dyDescent="0.35">
      <c r="A20" s="10"/>
      <c r="B20" s="11"/>
      <c r="C20" s="12"/>
      <c r="D20" s="12"/>
      <c r="E20" s="10"/>
      <c r="F20" s="12"/>
      <c r="G20" s="10"/>
      <c r="H20" s="10"/>
      <c r="I20" s="13"/>
      <c r="J20" s="14"/>
      <c r="K20" s="10"/>
      <c r="L20" s="10"/>
      <c r="M20" s="15"/>
      <c r="N20" s="15"/>
      <c r="O20" s="15"/>
    </row>
    <row r="21" spans="1:15" s="16" customFormat="1" x14ac:dyDescent="0.35">
      <c r="A21" s="10"/>
      <c r="B21" s="11"/>
      <c r="C21" s="12"/>
      <c r="D21" s="12"/>
      <c r="E21" s="10"/>
      <c r="F21" s="12"/>
      <c r="G21" s="10"/>
      <c r="H21" s="10"/>
      <c r="I21" s="13"/>
      <c r="J21" s="14"/>
      <c r="K21" s="10"/>
      <c r="L21" s="10"/>
      <c r="M21" s="15"/>
      <c r="N21" s="15"/>
      <c r="O21" s="15"/>
    </row>
    <row r="22" spans="1:15" x14ac:dyDescent="0.35">
      <c r="M22" s="15"/>
      <c r="N22" s="15"/>
      <c r="O22" s="15">
        <f>O23</f>
        <v>562000</v>
      </c>
    </row>
    <row r="23" spans="1:15" x14ac:dyDescent="0.35">
      <c r="O23" s="28">
        <f>SUM(O2:O21)</f>
        <v>562000</v>
      </c>
    </row>
    <row r="29" spans="1:15" x14ac:dyDescent="0.35">
      <c r="K29" s="29" t="s">
        <v>51</v>
      </c>
      <c r="L29" s="30">
        <f>O22</f>
        <v>562000</v>
      </c>
    </row>
    <row r="30" spans="1:15" x14ac:dyDescent="0.35">
      <c r="K30" s="31" t="s">
        <v>52</v>
      </c>
      <c r="L30" s="32">
        <f>L31-L29</f>
        <v>938000</v>
      </c>
    </row>
    <row r="31" spans="1:15" x14ac:dyDescent="0.35">
      <c r="K31" s="33" t="s">
        <v>53</v>
      </c>
      <c r="L31" s="34">
        <v>1500000</v>
      </c>
    </row>
  </sheetData>
  <autoFilter ref="A1:O1" xr:uid="{B61D718F-99CB-4C18-9EEB-8F11ACE89B6E}"/>
  <sortState xmlns:xlrd2="http://schemas.microsoft.com/office/spreadsheetml/2017/richdata2" ref="A2:O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B1:J19"/>
  <sheetViews>
    <sheetView topLeftCell="A2" workbookViewId="0">
      <selection activeCell="I17" sqref="I17"/>
    </sheetView>
  </sheetViews>
  <sheetFormatPr baseColWidth="10" defaultRowHeight="14.5" x14ac:dyDescent="0.35"/>
  <cols>
    <col min="2" max="2" width="17.7265625" bestFit="1" customWidth="1"/>
    <col min="3" max="3" width="13.26953125" customWidth="1"/>
    <col min="4" max="4" width="15.08984375" bestFit="1" customWidth="1"/>
    <col min="5" max="5" width="17.90625" bestFit="1" customWidth="1"/>
    <col min="7" max="7" width="12.453125" bestFit="1" customWidth="1"/>
  </cols>
  <sheetData>
    <row r="1" spans="2:10" x14ac:dyDescent="0.35">
      <c r="B1" s="19" t="s">
        <v>55</v>
      </c>
      <c r="C1" s="18"/>
      <c r="D1" s="20">
        <v>101007261</v>
      </c>
      <c r="E1" s="21" t="s">
        <v>56</v>
      </c>
      <c r="F1" s="22">
        <v>3217268268</v>
      </c>
      <c r="G1" s="22"/>
      <c r="H1" s="23">
        <v>120000</v>
      </c>
      <c r="I1" s="23"/>
      <c r="J1" s="23">
        <v>120000</v>
      </c>
    </row>
    <row r="2" spans="2:10" x14ac:dyDescent="0.35">
      <c r="D2" s="13" t="s">
        <v>57</v>
      </c>
      <c r="E2" s="14" t="s">
        <v>58</v>
      </c>
    </row>
    <row r="6" spans="2:10" ht="15" thickBot="1" x14ac:dyDescent="0.4"/>
    <row r="7" spans="2:10" ht="15" thickBot="1" x14ac:dyDescent="0.4">
      <c r="B7" s="66" t="s">
        <v>70</v>
      </c>
      <c r="C7" s="67"/>
      <c r="D7" s="67"/>
      <c r="E7" s="67"/>
      <c r="F7" s="67"/>
      <c r="G7" s="68"/>
    </row>
    <row r="8" spans="2:10" x14ac:dyDescent="0.35">
      <c r="B8" s="56" t="s">
        <v>27</v>
      </c>
      <c r="C8" s="57"/>
      <c r="D8" s="58"/>
      <c r="E8" s="63" t="s">
        <v>80</v>
      </c>
      <c r="F8" s="64"/>
      <c r="G8" s="65"/>
    </row>
    <row r="9" spans="2:10" x14ac:dyDescent="0.35">
      <c r="B9" s="39" t="s">
        <v>67</v>
      </c>
      <c r="C9" s="38" t="s">
        <v>68</v>
      </c>
      <c r="D9" s="40" t="s">
        <v>69</v>
      </c>
      <c r="E9" s="45" t="s">
        <v>67</v>
      </c>
      <c r="F9" s="37"/>
      <c r="G9" s="46" t="s">
        <v>69</v>
      </c>
    </row>
    <row r="10" spans="2:10" x14ac:dyDescent="0.35">
      <c r="B10" s="39" t="s">
        <v>71</v>
      </c>
      <c r="C10" s="38">
        <v>12</v>
      </c>
      <c r="D10" s="41">
        <v>750000</v>
      </c>
      <c r="E10" s="45" t="s">
        <v>81</v>
      </c>
      <c r="F10" s="37">
        <v>15</v>
      </c>
      <c r="G10" s="47">
        <v>500000</v>
      </c>
    </row>
    <row r="11" spans="2:10" ht="15" thickBot="1" x14ac:dyDescent="0.4">
      <c r="B11" s="39" t="s">
        <v>72</v>
      </c>
      <c r="C11" s="38">
        <v>12</v>
      </c>
      <c r="D11" s="41">
        <v>750000</v>
      </c>
      <c r="E11" s="48" t="s">
        <v>82</v>
      </c>
      <c r="F11" s="49">
        <v>15</v>
      </c>
      <c r="G11" s="50">
        <v>500000</v>
      </c>
    </row>
    <row r="12" spans="2:10" x14ac:dyDescent="0.35">
      <c r="B12" s="39" t="s">
        <v>73</v>
      </c>
      <c r="C12" s="38">
        <v>12</v>
      </c>
      <c r="D12" s="41">
        <v>750000</v>
      </c>
    </row>
    <row r="13" spans="2:10" x14ac:dyDescent="0.35">
      <c r="B13" s="39" t="s">
        <v>74</v>
      </c>
      <c r="C13" s="38">
        <v>12</v>
      </c>
      <c r="D13" s="41">
        <v>750000</v>
      </c>
    </row>
    <row r="14" spans="2:10" ht="15" thickBot="1" x14ac:dyDescent="0.4">
      <c r="B14" s="42" t="s">
        <v>75</v>
      </c>
      <c r="C14" s="43">
        <v>10</v>
      </c>
      <c r="D14" s="44">
        <v>680000</v>
      </c>
    </row>
    <row r="16" spans="2:10" ht="15" thickBot="1" x14ac:dyDescent="0.4"/>
    <row r="17" spans="2:5" x14ac:dyDescent="0.35">
      <c r="B17" s="59" t="s">
        <v>76</v>
      </c>
      <c r="C17" s="60"/>
      <c r="D17" s="51">
        <f>D10+D11+D12+D13+D14+G10+G11</f>
        <v>4680000</v>
      </c>
      <c r="E17" s="52" t="s">
        <v>77</v>
      </c>
    </row>
    <row r="18" spans="2:5" x14ac:dyDescent="0.35">
      <c r="B18" s="69"/>
      <c r="C18" s="70"/>
      <c r="D18" s="36">
        <f>D17*10</f>
        <v>46800000</v>
      </c>
      <c r="E18" s="53" t="s">
        <v>78</v>
      </c>
    </row>
    <row r="19" spans="2:5" ht="15" thickBot="1" x14ac:dyDescent="0.4">
      <c r="B19" s="61" t="s">
        <v>79</v>
      </c>
      <c r="C19" s="62"/>
      <c r="D19" s="54">
        <v>88</v>
      </c>
      <c r="E19" s="55" t="s">
        <v>79</v>
      </c>
    </row>
  </sheetData>
  <mergeCells count="6">
    <mergeCell ref="B8:D8"/>
    <mergeCell ref="B17:C17"/>
    <mergeCell ref="B19:C19"/>
    <mergeCell ref="E8:G8"/>
    <mergeCell ref="B7:G7"/>
    <mergeCell ref="B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68D07A-3219-4825-B4B6-3571392BC80D}"/>
</file>

<file path=customXml/itemProps2.xml><?xml version="1.0" encoding="utf-8"?>
<ds:datastoreItem xmlns:ds="http://schemas.openxmlformats.org/officeDocument/2006/customXml" ds:itemID="{B579E80A-25C4-40A7-B12B-37007AE5FECA}"/>
</file>

<file path=customXml/itemProps3.xml><?xml version="1.0" encoding="utf-8"?>
<ds:datastoreItem xmlns:ds="http://schemas.openxmlformats.org/officeDocument/2006/customXml" ds:itemID="{3D266E69-1987-44BB-9AA6-55747923B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2026-03-06T20:07:20Z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