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Carpeta de caja menor/"/>
    </mc:Choice>
  </mc:AlternateContent>
  <xr:revisionPtr revIDLastSave="399" documentId="8_{E37FC6AC-0E99-453C-AEFC-937729AC8D35}" xr6:coauthVersionLast="47" xr6:coauthVersionMax="47" xr10:uidLastSave="{E67562C3-F274-4E91-A46C-6A4509141000}"/>
  <bookViews>
    <workbookView xWindow="-120" yWindow="-120" windowWidth="29040" windowHeight="15720" firstSheet="9" activeTab="12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 - Noviembre" sheetId="11" r:id="rId10"/>
    <sheet name="Noviembre - Diciembre" sheetId="10" r:id="rId11"/>
    <sheet name="Diciembre - Enero" sheetId="13" r:id="rId12"/>
    <sheet name="Febrero - Marzo" sheetId="14" r:id="rId13"/>
    <sheet name="Hoja2" sheetId="12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4" l="1"/>
  <c r="J12" i="14"/>
  <c r="J9" i="14"/>
  <c r="J33" i="13"/>
  <c r="H33" i="13"/>
  <c r="J17" i="13"/>
  <c r="J18" i="13"/>
  <c r="J14" i="13"/>
  <c r="J15" i="13"/>
  <c r="J16" i="13"/>
  <c r="J13" i="13"/>
  <c r="J9" i="13"/>
  <c r="J19" i="13"/>
  <c r="J12" i="13"/>
  <c r="J11" i="13"/>
  <c r="J10" i="13"/>
  <c r="I19" i="10"/>
  <c r="I18" i="10"/>
  <c r="I20" i="10"/>
  <c r="I16" i="10"/>
  <c r="I17" i="10"/>
  <c r="I9" i="10"/>
  <c r="I10" i="10"/>
  <c r="I11" i="10"/>
  <c r="I12" i="10"/>
  <c r="I13" i="10"/>
  <c r="I14" i="10"/>
  <c r="I15" i="10"/>
  <c r="I18" i="11"/>
  <c r="I16" i="11"/>
  <c r="I15" i="11"/>
  <c r="I14" i="11"/>
  <c r="I13" i="11"/>
  <c r="I12" i="11"/>
  <c r="I11" i="11"/>
  <c r="I10" i="11"/>
  <c r="I9" i="11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  <c r="J13" i="14" l="1"/>
  <c r="J14" i="14" s="1"/>
  <c r="J20" i="13"/>
  <c r="J21" i="13" s="1"/>
  <c r="I19" i="11"/>
  <c r="I20" i="11" s="1"/>
  <c r="I21" i="10"/>
  <c r="I22" i="10" s="1"/>
</calcChain>
</file>

<file path=xl/sharedStrings.xml><?xml version="1.0" encoding="utf-8"?>
<sst xmlns="http://schemas.openxmlformats.org/spreadsheetml/2006/main" count="535" uniqueCount="50">
  <si>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</si>
  <si>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</si>
  <si>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</si>
  <si>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</si>
  <si>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</si>
  <si>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</si>
  <si>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</si>
  <si>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</si>
  <si>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</si>
  <si>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</si>
  <si>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</si>
  <si>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</si>
  <si>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</si>
  <si>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</si>
  <si>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</si>
  <si>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</si>
  <si>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</si>
  <si>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</si>
  <si>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</si>
  <si>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</si>
  <si>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</si>
  <si>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</si>
  <si>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</si>
  <si>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</si>
  <si>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</si>
  <si>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</si>
  <si>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</si>
  <si>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</si>
  <si>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</si>
  <si>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</si>
  <si>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</si>
  <si>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</si>
  <si>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</si>
  <si>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</si>
  <si>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</si>
  <si>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</si>
  <si>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</si>
  <si>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</si>
  <si>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</si>
  <si>
    <t>Sumafrut</t>
  </si>
  <si>
    <t>Transporte a sede centro</t>
  </si>
  <si>
    <t>Botellon de agua</t>
  </si>
  <si>
    <t xml:space="preserve">compras@spagrupoinmobiliario.com </t>
  </si>
  <si>
    <t>Nº</t>
  </si>
  <si>
    <t>Sumafrut S.A.S</t>
  </si>
  <si>
    <t>D1</t>
  </si>
  <si>
    <t>Botellones de 5L agua</t>
  </si>
  <si>
    <t>800185306-4</t>
  </si>
  <si>
    <t>Envio cajas a Cali y Bucaramanga</t>
  </si>
  <si>
    <t xml:space="preserve">COLVANES - Transportadora Envia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</si>
</sst>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5" fontId="0" fillId="0" borderId="0" xfId="1" applyNumberFormat="1" applyFont="1" applyBorder="1" applyAlignment="1">
      <alignment vertical="center" wrapText="1"/>
    </xf>
    <xf numFmtId="0" fontId="4" fillId="0" borderId="0" xfId="2" applyAlignment="1">
      <alignment vertical="center" wrapText="1"/>
    </xf>
    <xf numFmtId="165" fontId="0" fillId="0" borderId="0" xfId="0" applyNumberFormat="1"/>
    <xf numFmtId="0" fontId="0" fillId="0" borderId="1" xfId="0" applyBorder="1"/>
    <xf numFmtId="166" fontId="0" fillId="0" borderId="0" xfId="0" applyNumberFormat="1"/>
    <xf numFmtId="0" fontId="0" fillId="0" borderId="1" xfId="0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compras@spagrupoinmobiliario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@spagrupoinmobiliario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pras@spagrupoinmobiliario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pras@spagrupoinmobiliar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7349-32C2-4CE8-9A7C-66173BE39B4B}">
  <dimension ref="A1:J35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3.140625" customWidth="1"/>
    <col min="2" max="2" width="18.5703125" customWidth="1"/>
    <col min="3" max="3" width="15.42578125" customWidth="1"/>
    <col min="4" max="4" width="21.5703125" customWidth="1"/>
    <col min="6" max="6" width="35.7109375" customWidth="1"/>
  </cols>
  <sheetData>
    <row r="1" spans="1:9" x14ac:dyDescent="0.25">
      <c r="B1" s="2" t="s">
        <v>0</v>
      </c>
      <c r="C1" s="1"/>
      <c r="D1" s="1" t="s">
        <v>38</v>
      </c>
      <c r="E1" s="1"/>
      <c r="F1" s="1"/>
    </row>
    <row r="2" spans="1:9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9" x14ac:dyDescent="0.25">
      <c r="B3" s="2" t="s">
        <v>3</v>
      </c>
      <c r="C3" s="1"/>
      <c r="D3" s="8" t="s">
        <v>4</v>
      </c>
      <c r="E3" s="1"/>
      <c r="F3" s="1"/>
    </row>
    <row r="4" spans="1:9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9" x14ac:dyDescent="0.25">
      <c r="B5" s="1"/>
      <c r="C5" s="1"/>
      <c r="D5" s="2"/>
      <c r="E5" s="1"/>
      <c r="F5" s="3"/>
    </row>
    <row r="6" spans="1:9" x14ac:dyDescent="0.25">
      <c r="B6" s="1"/>
      <c r="C6" s="1"/>
      <c r="D6" s="1"/>
      <c r="E6" s="1"/>
      <c r="F6" s="1"/>
      <c r="G6" s="1"/>
      <c r="H6" s="1"/>
      <c r="I6" s="1"/>
    </row>
    <row r="7" spans="1:9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9" x14ac:dyDescent="0.25">
      <c r="A8" s="17">
        <v>1</v>
      </c>
      <c r="B8" s="5">
        <v>45954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9" x14ac:dyDescent="0.25">
      <c r="A9" s="17">
        <v>2</v>
      </c>
      <c r="B9" s="5">
        <v>45959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9" x14ac:dyDescent="0.25">
      <c r="A10" s="17">
        <v>3</v>
      </c>
      <c r="B10" s="5">
        <v>45959</v>
      </c>
      <c r="C10" s="11" t="s">
        <v>29</v>
      </c>
      <c r="D10" s="7" t="s">
        <v>39</v>
      </c>
      <c r="E10" s="7">
        <v>2</v>
      </c>
      <c r="F10" s="7" t="s">
        <v>41</v>
      </c>
      <c r="G10" s="9">
        <v>18800</v>
      </c>
      <c r="H10" s="7"/>
      <c r="I10" s="9">
        <f t="shared" ref="I10:I12" si="0">+G10*E10</f>
        <v>37600</v>
      </c>
    </row>
    <row r="11" spans="1:9" x14ac:dyDescent="0.25">
      <c r="A11" s="17">
        <v>4</v>
      </c>
      <c r="B11" s="5">
        <v>45960</v>
      </c>
      <c r="C11" s="7">
        <v>52350916</v>
      </c>
      <c r="D11" s="7" t="s">
        <v>16</v>
      </c>
      <c r="E11" s="7">
        <v>1</v>
      </c>
      <c r="F11" s="7" t="s">
        <v>40</v>
      </c>
      <c r="G11" s="9">
        <v>3200</v>
      </c>
      <c r="H11" s="7"/>
      <c r="I11" s="9">
        <f t="shared" si="0"/>
        <v>3200</v>
      </c>
    </row>
    <row r="12" spans="1:9" x14ac:dyDescent="0.25">
      <c r="A12" s="17">
        <v>5</v>
      </c>
      <c r="B12" s="5">
        <v>45966</v>
      </c>
      <c r="C12" s="11" t="s">
        <v>18</v>
      </c>
      <c r="D12" s="7" t="s">
        <v>19</v>
      </c>
      <c r="E12" s="7">
        <v>3</v>
      </c>
      <c r="F12" s="7" t="s">
        <v>41</v>
      </c>
      <c r="G12" s="9">
        <v>14000</v>
      </c>
      <c r="H12" s="7"/>
      <c r="I12" s="9">
        <f t="shared" si="0"/>
        <v>42000</v>
      </c>
    </row>
    <row r="13" spans="1:9" x14ac:dyDescent="0.25">
      <c r="A13" s="17">
        <v>6</v>
      </c>
      <c r="B13" s="5">
        <v>45968</v>
      </c>
      <c r="C13" s="7">
        <v>52350916</v>
      </c>
      <c r="D13" s="7" t="s">
        <v>16</v>
      </c>
      <c r="E13" s="7">
        <v>1</v>
      </c>
      <c r="F13" s="7" t="s">
        <v>40</v>
      </c>
      <c r="G13" s="9">
        <v>3200</v>
      </c>
      <c r="H13" s="7"/>
      <c r="I13" s="9">
        <f>+G13*E13</f>
        <v>3200</v>
      </c>
    </row>
    <row r="14" spans="1:9" x14ac:dyDescent="0.25">
      <c r="A14" s="17">
        <v>7</v>
      </c>
      <c r="B14" s="5">
        <v>45973</v>
      </c>
      <c r="C14" s="11" t="s">
        <v>18</v>
      </c>
      <c r="D14" s="7" t="s">
        <v>19</v>
      </c>
      <c r="E14" s="7">
        <v>2</v>
      </c>
      <c r="F14" s="7" t="s">
        <v>41</v>
      </c>
      <c r="G14" s="9">
        <v>14000</v>
      </c>
      <c r="H14" s="7"/>
      <c r="I14" s="9">
        <f>+G14*E14</f>
        <v>28000</v>
      </c>
    </row>
    <row r="15" spans="1:9" x14ac:dyDescent="0.25">
      <c r="A15" s="17">
        <v>8</v>
      </c>
      <c r="B15" s="5">
        <v>45975</v>
      </c>
      <c r="C15" s="7">
        <v>52350916</v>
      </c>
      <c r="D15" s="7" t="s">
        <v>16</v>
      </c>
      <c r="E15" s="7">
        <v>1</v>
      </c>
      <c r="F15" s="7" t="s">
        <v>40</v>
      </c>
      <c r="G15" s="9">
        <v>3200</v>
      </c>
      <c r="H15" s="7"/>
      <c r="I15" s="9">
        <f>+G15*E15</f>
        <v>3200</v>
      </c>
    </row>
    <row r="16" spans="1:9" x14ac:dyDescent="0.25">
      <c r="A16" s="17">
        <v>9</v>
      </c>
      <c r="B16" s="5">
        <v>45980</v>
      </c>
      <c r="C16" s="11" t="s">
        <v>18</v>
      </c>
      <c r="D16" s="7" t="s">
        <v>19</v>
      </c>
      <c r="E16" s="7">
        <v>2</v>
      </c>
      <c r="F16" s="7" t="s">
        <v>41</v>
      </c>
      <c r="G16" s="9">
        <v>14000</v>
      </c>
      <c r="H16" s="7"/>
      <c r="I16" s="9">
        <f>+G16*E16</f>
        <v>28000</v>
      </c>
    </row>
    <row r="17" spans="1:10" x14ac:dyDescent="0.25">
      <c r="A17" s="17"/>
      <c r="B17" s="5"/>
      <c r="C17" s="11"/>
      <c r="D17" s="7"/>
      <c r="E17" s="7"/>
      <c r="F17" s="7"/>
      <c r="G17" s="9"/>
      <c r="H17" s="7"/>
      <c r="I17" s="9"/>
    </row>
    <row r="18" spans="1:10" x14ac:dyDescent="0.25">
      <c r="A18" s="17"/>
      <c r="B18" s="5"/>
      <c r="C18" s="6"/>
      <c r="D18" s="7"/>
      <c r="E18" s="7"/>
      <c r="F18" s="7"/>
      <c r="G18" s="9"/>
      <c r="H18" s="7"/>
      <c r="I18" s="9">
        <f t="shared" ref="I18" si="1">+G18*E18</f>
        <v>0</v>
      </c>
    </row>
    <row r="19" spans="1:10" ht="30" x14ac:dyDescent="0.25">
      <c r="A19" s="17"/>
      <c r="B19" s="7"/>
      <c r="C19" s="7"/>
      <c r="D19" s="7"/>
      <c r="E19" s="7"/>
      <c r="F19" s="7"/>
      <c r="G19" s="7"/>
      <c r="H19" s="4" t="s">
        <v>21</v>
      </c>
      <c r="I19" s="10">
        <f>SUM(I8:I18)</f>
        <v>176400</v>
      </c>
    </row>
    <row r="20" spans="1:10" ht="30" x14ac:dyDescent="0.25">
      <c r="A20" s="17"/>
      <c r="B20" s="7"/>
      <c r="C20" s="7"/>
      <c r="D20" s="7"/>
      <c r="E20" s="7"/>
      <c r="F20" s="7"/>
      <c r="G20" s="7"/>
      <c r="H20" s="4" t="s">
        <v>22</v>
      </c>
      <c r="I20" s="12">
        <f>I21-I19</f>
        <v>23600</v>
      </c>
    </row>
    <row r="21" spans="1:10" ht="30" x14ac:dyDescent="0.25">
      <c r="A21" s="17"/>
      <c r="B21" s="7"/>
      <c r="C21" s="7"/>
      <c r="D21" s="7"/>
      <c r="E21" s="7"/>
      <c r="F21" s="7"/>
      <c r="G21" s="7"/>
      <c r="H21" s="4" t="s">
        <v>24</v>
      </c>
      <c r="I21" s="10">
        <v>200000</v>
      </c>
    </row>
    <row r="23" spans="1:10" x14ac:dyDescent="0.25">
      <c r="H23" s="14"/>
      <c r="I23" s="14"/>
      <c r="J23" s="14"/>
    </row>
    <row r="24" spans="1:10" x14ac:dyDescent="0.25">
      <c r="H24" s="14"/>
      <c r="I24" s="14"/>
      <c r="J24" s="14"/>
    </row>
    <row r="25" spans="1:10" x14ac:dyDescent="0.25">
      <c r="H25" s="14"/>
      <c r="I25" s="14"/>
      <c r="J25" s="14"/>
    </row>
    <row r="26" spans="1:10" x14ac:dyDescent="0.25">
      <c r="H26" s="14"/>
      <c r="I26" s="14"/>
      <c r="J26" s="14"/>
    </row>
    <row r="27" spans="1:10" x14ac:dyDescent="0.25">
      <c r="H27" s="14"/>
      <c r="I27" s="14"/>
      <c r="J27" s="14"/>
    </row>
    <row r="28" spans="1:10" x14ac:dyDescent="0.25">
      <c r="H28" s="14"/>
      <c r="I28" s="14"/>
      <c r="J28" s="14"/>
    </row>
    <row r="29" spans="1:10" x14ac:dyDescent="0.25">
      <c r="H29" s="14"/>
      <c r="I29" s="14"/>
      <c r="J29" s="14"/>
    </row>
    <row r="30" spans="1:10" x14ac:dyDescent="0.25">
      <c r="H30" s="14"/>
      <c r="I30" s="14"/>
      <c r="J30" s="14"/>
    </row>
    <row r="31" spans="1:10" x14ac:dyDescent="0.25">
      <c r="H31" s="14"/>
      <c r="I31" s="14"/>
      <c r="J31" s="14"/>
    </row>
    <row r="32" spans="1:10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</sheetData>
  <hyperlinks>
    <hyperlink ref="F2" r:id="rId1" xr:uid="{FD243D50-200A-40C8-A185-957251E1CE1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N37"/>
  <sheetViews>
    <sheetView workbookViewId="0">
      <selection activeCell="C17" sqref="C17:F17"/>
    </sheetView>
  </sheetViews>
  <sheetFormatPr baseColWidth="10" defaultColWidth="11.42578125" defaultRowHeight="15" x14ac:dyDescent="0.25"/>
  <cols>
    <col min="1" max="1" width="4.28515625" customWidth="1"/>
    <col min="2" max="2" width="18.5703125" customWidth="1"/>
    <col min="3" max="3" width="15.42578125" customWidth="1"/>
    <col min="4" max="4" width="21.5703125" customWidth="1"/>
    <col min="6" max="6" width="35.7109375" customWidth="1"/>
    <col min="13" max="13" width="13" bestFit="1" customWidth="1"/>
  </cols>
  <sheetData>
    <row r="1" spans="1:13" x14ac:dyDescent="0.25">
      <c r="B1" s="2" t="s">
        <v>0</v>
      </c>
      <c r="C1" s="1"/>
      <c r="D1" s="1" t="s">
        <v>38</v>
      </c>
      <c r="E1" s="1"/>
      <c r="F1" s="1"/>
    </row>
    <row r="2" spans="1:13" x14ac:dyDescent="0.25">
      <c r="B2" s="2" t="s">
        <v>2</v>
      </c>
      <c r="C2" s="1"/>
      <c r="D2" s="8">
        <v>1033753349</v>
      </c>
      <c r="E2" s="1"/>
      <c r="F2" s="15" t="s">
        <v>42</v>
      </c>
    </row>
    <row r="3" spans="1:13" x14ac:dyDescent="0.25">
      <c r="B3" s="2" t="s">
        <v>3</v>
      </c>
      <c r="C3" s="1"/>
      <c r="D3" s="8" t="s">
        <v>4</v>
      </c>
      <c r="E3" s="1"/>
      <c r="F3" s="1"/>
    </row>
    <row r="4" spans="1:13" ht="14.25" customHeight="1" x14ac:dyDescent="0.25">
      <c r="B4" s="1" t="s">
        <v>5</v>
      </c>
      <c r="C4" s="1">
        <v>10</v>
      </c>
      <c r="D4" s="2" t="s">
        <v>6</v>
      </c>
      <c r="E4" s="1"/>
      <c r="F4" s="3" t="s">
        <v>7</v>
      </c>
    </row>
    <row r="5" spans="1:13" x14ac:dyDescent="0.25">
      <c r="B5" s="1"/>
      <c r="C5" s="1"/>
      <c r="D5" s="2"/>
      <c r="E5" s="1"/>
      <c r="F5" s="3"/>
    </row>
    <row r="6" spans="1:13" x14ac:dyDescent="0.25">
      <c r="B6" s="1"/>
      <c r="C6" s="1"/>
      <c r="D6" s="1"/>
      <c r="E6" s="1"/>
      <c r="F6" s="1"/>
      <c r="G6" s="1"/>
      <c r="H6" s="1"/>
      <c r="I6" s="1"/>
    </row>
    <row r="7" spans="1:13" x14ac:dyDescent="0.25">
      <c r="A7" s="17" t="s">
        <v>43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</row>
    <row r="8" spans="1:13" x14ac:dyDescent="0.25">
      <c r="A8" s="17">
        <v>1</v>
      </c>
      <c r="B8" s="5">
        <v>45982</v>
      </c>
      <c r="C8" s="7">
        <v>52350916</v>
      </c>
      <c r="D8" s="7" t="s">
        <v>16</v>
      </c>
      <c r="E8" s="7">
        <v>1</v>
      </c>
      <c r="F8" s="7" t="s">
        <v>40</v>
      </c>
      <c r="G8" s="9">
        <v>3200</v>
      </c>
      <c r="H8" s="7"/>
      <c r="I8" s="9">
        <v>3200</v>
      </c>
    </row>
    <row r="9" spans="1:13" x14ac:dyDescent="0.25">
      <c r="A9" s="17">
        <v>2</v>
      </c>
      <c r="B9" s="5">
        <v>45987</v>
      </c>
      <c r="C9" s="11" t="s">
        <v>18</v>
      </c>
      <c r="D9" s="7" t="s">
        <v>19</v>
      </c>
      <c r="E9" s="7">
        <v>2</v>
      </c>
      <c r="F9" s="7" t="s">
        <v>41</v>
      </c>
      <c r="G9" s="9">
        <v>14000</v>
      </c>
      <c r="H9" s="7"/>
      <c r="I9" s="9">
        <f>+G9*E9</f>
        <v>28000</v>
      </c>
    </row>
    <row r="10" spans="1:13" x14ac:dyDescent="0.25">
      <c r="A10" s="17">
        <v>3</v>
      </c>
      <c r="B10" s="5">
        <v>45989</v>
      </c>
      <c r="C10" s="7">
        <v>52350916</v>
      </c>
      <c r="D10" s="7" t="s">
        <v>16</v>
      </c>
      <c r="E10" s="7">
        <v>1</v>
      </c>
      <c r="F10" s="7" t="s">
        <v>40</v>
      </c>
      <c r="G10" s="9">
        <v>3200</v>
      </c>
      <c r="H10" s="7"/>
      <c r="I10" s="9">
        <f t="shared" ref="I10:I12" si="0">+G10*E10</f>
        <v>3200</v>
      </c>
      <c r="M10" s="18"/>
    </row>
    <row r="11" spans="1:13" x14ac:dyDescent="0.25">
      <c r="A11" s="17">
        <v>4</v>
      </c>
      <c r="B11" s="5">
        <v>45994</v>
      </c>
      <c r="C11" s="11" t="s">
        <v>18</v>
      </c>
      <c r="D11" s="7" t="s">
        <v>19</v>
      </c>
      <c r="E11" s="7">
        <v>2</v>
      </c>
      <c r="F11" s="7" t="s">
        <v>41</v>
      </c>
      <c r="G11" s="9">
        <v>14000</v>
      </c>
      <c r="H11" s="7"/>
      <c r="I11" s="9">
        <f t="shared" si="0"/>
        <v>28000</v>
      </c>
      <c r="M11" s="18"/>
    </row>
    <row r="12" spans="1:13" x14ac:dyDescent="0.25">
      <c r="A12" s="17">
        <v>5</v>
      </c>
      <c r="B12" s="5">
        <v>45996</v>
      </c>
      <c r="C12" s="7">
        <v>52350916</v>
      </c>
      <c r="D12" s="7" t="s">
        <v>16</v>
      </c>
      <c r="E12" s="7">
        <v>1</v>
      </c>
      <c r="F12" s="7" t="s">
        <v>40</v>
      </c>
      <c r="G12" s="9">
        <v>3200</v>
      </c>
      <c r="H12" s="7"/>
      <c r="I12" s="9">
        <f t="shared" si="0"/>
        <v>3200</v>
      </c>
      <c r="M12" s="18"/>
    </row>
    <row r="13" spans="1:13" x14ac:dyDescent="0.25">
      <c r="A13" s="17">
        <v>6</v>
      </c>
      <c r="B13" s="5">
        <v>46001</v>
      </c>
      <c r="C13" s="11" t="s">
        <v>18</v>
      </c>
      <c r="D13" s="7" t="s">
        <v>19</v>
      </c>
      <c r="E13" s="7">
        <v>2</v>
      </c>
      <c r="F13" s="7" t="s">
        <v>41</v>
      </c>
      <c r="G13" s="9">
        <v>14000</v>
      </c>
      <c r="H13" s="7"/>
      <c r="I13" s="9">
        <f t="shared" ref="I13:I19" si="1">+G13*E13</f>
        <v>28000</v>
      </c>
      <c r="M13" s="18"/>
    </row>
    <row r="14" spans="1:13" x14ac:dyDescent="0.25">
      <c r="A14" s="17">
        <v>7</v>
      </c>
      <c r="B14" s="5">
        <v>46003</v>
      </c>
      <c r="C14" s="7">
        <v>52350916</v>
      </c>
      <c r="D14" s="7" t="s">
        <v>16</v>
      </c>
      <c r="E14" s="7">
        <v>1</v>
      </c>
      <c r="F14" s="7" t="s">
        <v>40</v>
      </c>
      <c r="G14" s="9">
        <v>3200</v>
      </c>
      <c r="H14" s="7"/>
      <c r="I14" s="9">
        <f t="shared" si="1"/>
        <v>3200</v>
      </c>
      <c r="M14" s="18"/>
    </row>
    <row r="15" spans="1:13" x14ac:dyDescent="0.25">
      <c r="A15" s="17">
        <v>8</v>
      </c>
      <c r="B15" s="5">
        <v>46008</v>
      </c>
      <c r="C15" s="11" t="s">
        <v>18</v>
      </c>
      <c r="D15" s="7" t="s">
        <v>19</v>
      </c>
      <c r="E15" s="7">
        <v>2</v>
      </c>
      <c r="F15" s="7" t="s">
        <v>41</v>
      </c>
      <c r="G15" s="9">
        <v>14000</v>
      </c>
      <c r="H15" s="7"/>
      <c r="I15" s="9">
        <f t="shared" si="1"/>
        <v>28000</v>
      </c>
      <c r="M15" s="18"/>
    </row>
    <row r="16" spans="1:13" x14ac:dyDescent="0.25">
      <c r="A16" s="17">
        <v>9</v>
      </c>
      <c r="B16" s="5">
        <v>46010</v>
      </c>
      <c r="C16" s="7">
        <v>52350916</v>
      </c>
      <c r="D16" s="7" t="s">
        <v>16</v>
      </c>
      <c r="E16" s="7">
        <v>1</v>
      </c>
      <c r="F16" s="7" t="s">
        <v>40</v>
      </c>
      <c r="G16" s="9">
        <v>3200</v>
      </c>
      <c r="H16" s="7"/>
      <c r="I16" s="9">
        <f t="shared" si="1"/>
        <v>3200</v>
      </c>
      <c r="M16" s="18"/>
    </row>
    <row r="17" spans="1:14" x14ac:dyDescent="0.25">
      <c r="A17" s="17">
        <v>10</v>
      </c>
      <c r="B17" s="5">
        <v>46010</v>
      </c>
      <c r="C17" s="19" t="s">
        <v>29</v>
      </c>
      <c r="D17" s="7" t="s">
        <v>44</v>
      </c>
      <c r="E17" s="7">
        <v>2</v>
      </c>
      <c r="F17" s="7" t="s">
        <v>41</v>
      </c>
      <c r="G17" s="9">
        <v>18800</v>
      </c>
      <c r="H17" s="7"/>
      <c r="I17" s="9">
        <f t="shared" si="1"/>
        <v>37600</v>
      </c>
      <c r="M17" s="18"/>
    </row>
    <row r="18" spans="1:14" x14ac:dyDescent="0.25">
      <c r="A18" s="17">
        <v>11</v>
      </c>
      <c r="B18" s="5">
        <v>46020</v>
      </c>
      <c r="C18" s="7">
        <v>52350916</v>
      </c>
      <c r="D18" s="7" t="s">
        <v>16</v>
      </c>
      <c r="E18" s="7">
        <v>1</v>
      </c>
      <c r="F18" s="7" t="s">
        <v>40</v>
      </c>
      <c r="G18" s="9">
        <v>3200</v>
      </c>
      <c r="H18" s="7"/>
      <c r="I18" s="9">
        <f t="shared" si="1"/>
        <v>3200</v>
      </c>
      <c r="M18" s="18"/>
    </row>
    <row r="19" spans="1:14" x14ac:dyDescent="0.25">
      <c r="A19" s="17">
        <v>12</v>
      </c>
      <c r="B19" s="5">
        <v>46020</v>
      </c>
      <c r="C19" s="19">
        <v>900276962</v>
      </c>
      <c r="D19" s="7" t="s">
        <v>45</v>
      </c>
      <c r="E19" s="7">
        <v>4</v>
      </c>
      <c r="F19" s="7" t="s">
        <v>46</v>
      </c>
      <c r="G19" s="9">
        <v>8500</v>
      </c>
      <c r="H19" s="7"/>
      <c r="I19" s="9">
        <f t="shared" si="1"/>
        <v>34000</v>
      </c>
      <c r="M19" s="18"/>
    </row>
    <row r="20" spans="1:14" x14ac:dyDescent="0.25">
      <c r="A20" s="17"/>
      <c r="B20" s="5"/>
      <c r="C20" s="6"/>
      <c r="D20" s="7"/>
      <c r="E20" s="7"/>
      <c r="F20" s="7"/>
      <c r="G20" s="9"/>
      <c r="H20" s="7"/>
      <c r="I20" s="9">
        <f t="shared" ref="I20" si="2">+G20*E20</f>
        <v>0</v>
      </c>
    </row>
    <row r="21" spans="1:14" ht="30" x14ac:dyDescent="0.25">
      <c r="A21" s="17"/>
      <c r="B21" s="7"/>
      <c r="C21" s="7"/>
      <c r="D21" s="7"/>
      <c r="E21" s="7"/>
      <c r="F21" s="7"/>
      <c r="G21" s="7"/>
      <c r="H21" s="4" t="s">
        <v>21</v>
      </c>
      <c r="I21" s="10">
        <f>SUM(I8:I20)</f>
        <v>202800</v>
      </c>
      <c r="L21" s="16"/>
    </row>
    <row r="22" spans="1:14" ht="30" x14ac:dyDescent="0.25">
      <c r="A22" s="17"/>
      <c r="B22" s="7"/>
      <c r="C22" s="7"/>
      <c r="D22" s="7"/>
      <c r="E22" s="7"/>
      <c r="F22" s="7"/>
      <c r="G22" s="7"/>
      <c r="H22" s="4" t="s">
        <v>22</v>
      </c>
      <c r="I22" s="12">
        <f>I23-I21</f>
        <v>-2800</v>
      </c>
    </row>
    <row r="23" spans="1:14" ht="30" x14ac:dyDescent="0.25">
      <c r="A23" s="17"/>
      <c r="B23" s="7"/>
      <c r="C23" s="7"/>
      <c r="D23" s="7"/>
      <c r="E23" s="7"/>
      <c r="F23" s="7"/>
      <c r="G23" s="7"/>
      <c r="H23" s="4" t="s">
        <v>24</v>
      </c>
      <c r="I23" s="10">
        <v>200000</v>
      </c>
    </row>
    <row r="25" spans="1:14" x14ac:dyDescent="0.25">
      <c r="H25" s="14"/>
      <c r="I25" s="14"/>
      <c r="J25" s="14"/>
    </row>
    <row r="26" spans="1:14" x14ac:dyDescent="0.25">
      <c r="H26" s="14"/>
      <c r="I26" s="14"/>
      <c r="J26" s="14"/>
    </row>
    <row r="27" spans="1:14" x14ac:dyDescent="0.25">
      <c r="H27" s="14"/>
      <c r="I27" s="14"/>
      <c r="J27" s="14"/>
    </row>
    <row r="28" spans="1:14" x14ac:dyDescent="0.25">
      <c r="H28" s="14"/>
      <c r="I28" s="14"/>
      <c r="J28" s="14"/>
    </row>
    <row r="29" spans="1:14" x14ac:dyDescent="0.25">
      <c r="H29" s="14"/>
      <c r="I29" s="14"/>
      <c r="J29" s="14"/>
      <c r="N29" s="16"/>
    </row>
    <row r="30" spans="1:14" x14ac:dyDescent="0.25">
      <c r="H30" s="14"/>
      <c r="I30" s="14"/>
      <c r="J30" s="14"/>
    </row>
    <row r="31" spans="1:14" x14ac:dyDescent="0.25">
      <c r="H31" s="14"/>
      <c r="I31" s="14"/>
      <c r="J31" s="14"/>
    </row>
    <row r="32" spans="1:14" x14ac:dyDescent="0.25">
      <c r="H32" s="14"/>
      <c r="I32" s="14"/>
      <c r="J32" s="14"/>
    </row>
    <row r="33" spans="8:10" x14ac:dyDescent="0.25">
      <c r="H33" s="14"/>
      <c r="I33" s="14"/>
      <c r="J33" s="14"/>
    </row>
    <row r="34" spans="8:10" x14ac:dyDescent="0.25">
      <c r="H34" s="14"/>
      <c r="I34" s="14"/>
      <c r="J34" s="14"/>
    </row>
    <row r="35" spans="8:10" x14ac:dyDescent="0.25">
      <c r="H35" s="14"/>
      <c r="I35" s="14"/>
      <c r="J35" s="14"/>
    </row>
    <row r="36" spans="8:10" x14ac:dyDescent="0.25">
      <c r="H36" s="14"/>
      <c r="I36" s="14"/>
      <c r="J36" s="14"/>
    </row>
    <row r="37" spans="8:10" x14ac:dyDescent="0.25">
      <c r="H37" s="14"/>
      <c r="I37" s="14"/>
      <c r="J37" s="14"/>
    </row>
  </sheetData>
  <hyperlinks>
    <hyperlink ref="F2" r:id="rId1" xr:uid="{FC25DA90-AE2A-4DC6-83A5-6574EFC0824C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5FFF-F89C-4E18-AFB5-28A2C5FBD695}">
  <dimension ref="B1:O36"/>
  <sheetViews>
    <sheetView workbookViewId="0">
      <selection activeCell="H12" sqref="C12:H12"/>
    </sheetView>
  </sheetViews>
  <sheetFormatPr baseColWidth="10" defaultColWidth="11.42578125" defaultRowHeight="15" x14ac:dyDescent="0.25"/>
  <cols>
    <col min="1" max="1" width="2.140625" customWidth="1"/>
    <col min="2" max="2" width="4.28515625" customWidth="1"/>
    <col min="3" max="3" width="18.5703125" customWidth="1"/>
    <col min="4" max="4" width="15.42578125" customWidth="1"/>
    <col min="5" max="5" width="21.5703125" customWidth="1"/>
    <col min="7" max="7" width="35.7109375" customWidth="1"/>
    <col min="9" max="9" width="14.7109375" customWidth="1"/>
    <col min="10" max="10" width="14.85546875" customWidth="1"/>
    <col min="11" max="11" width="3" customWidth="1"/>
    <col min="14" max="14" width="13" bestFit="1" customWidth="1"/>
  </cols>
  <sheetData>
    <row r="1" spans="2:14" ht="7.5" customHeight="1" x14ac:dyDescent="0.25"/>
    <row r="2" spans="2:14" x14ac:dyDescent="0.25">
      <c r="C2" s="2" t="s">
        <v>0</v>
      </c>
      <c r="D2" s="1"/>
      <c r="E2" s="1" t="s">
        <v>38</v>
      </c>
      <c r="F2" s="1"/>
      <c r="G2" s="1"/>
    </row>
    <row r="3" spans="2:14" x14ac:dyDescent="0.25">
      <c r="C3" s="2" t="s">
        <v>2</v>
      </c>
      <c r="D3" s="1"/>
      <c r="E3" s="8">
        <v>1033753349</v>
      </c>
      <c r="F3" s="1"/>
      <c r="G3" s="15" t="s">
        <v>42</v>
      </c>
    </row>
    <row r="4" spans="2:14" x14ac:dyDescent="0.25">
      <c r="C4" s="2" t="s">
        <v>3</v>
      </c>
      <c r="D4" s="1"/>
      <c r="E4" s="8" t="s">
        <v>4</v>
      </c>
      <c r="F4" s="1"/>
      <c r="G4" s="1"/>
    </row>
    <row r="5" spans="2:14" ht="14.25" customHeight="1" x14ac:dyDescent="0.25">
      <c r="C5" s="1" t="s">
        <v>5</v>
      </c>
      <c r="D5" s="1">
        <v>10</v>
      </c>
      <c r="E5" s="2" t="s">
        <v>6</v>
      </c>
      <c r="F5" s="1"/>
      <c r="G5" s="3" t="s">
        <v>7</v>
      </c>
    </row>
    <row r="6" spans="2:14" x14ac:dyDescent="0.25">
      <c r="C6" s="1"/>
      <c r="D6" s="1"/>
      <c r="E6" s="2"/>
      <c r="F6" s="1"/>
      <c r="G6" s="3"/>
    </row>
    <row r="7" spans="2:14" x14ac:dyDescent="0.25">
      <c r="C7" s="1"/>
      <c r="D7" s="1"/>
      <c r="E7" s="1"/>
      <c r="F7" s="1"/>
      <c r="G7" s="1"/>
      <c r="H7" s="1"/>
      <c r="I7" s="1"/>
      <c r="J7" s="1"/>
    </row>
    <row r="8" spans="2:14" x14ac:dyDescent="0.25">
      <c r="B8" s="17" t="s">
        <v>43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2:14" x14ac:dyDescent="0.25">
      <c r="B9" s="17">
        <v>1</v>
      </c>
      <c r="C9" s="5">
        <v>46024</v>
      </c>
      <c r="D9" s="7">
        <v>52350916</v>
      </c>
      <c r="E9" s="7" t="s">
        <v>16</v>
      </c>
      <c r="F9" s="7">
        <v>1</v>
      </c>
      <c r="G9" s="7" t="s">
        <v>40</v>
      </c>
      <c r="H9" s="9">
        <v>3200</v>
      </c>
      <c r="I9" s="7"/>
      <c r="J9" s="9">
        <f>+H9*F9</f>
        <v>3200</v>
      </c>
    </row>
    <row r="10" spans="2:14" x14ac:dyDescent="0.25">
      <c r="B10" s="17">
        <v>2</v>
      </c>
      <c r="C10" s="5">
        <v>46030</v>
      </c>
      <c r="D10" s="11" t="s">
        <v>18</v>
      </c>
      <c r="E10" s="7" t="s">
        <v>19</v>
      </c>
      <c r="F10" s="7">
        <v>2</v>
      </c>
      <c r="G10" s="7" t="s">
        <v>41</v>
      </c>
      <c r="H10" s="9">
        <v>14000</v>
      </c>
      <c r="I10" s="7"/>
      <c r="J10" s="9">
        <f>+H10*F10</f>
        <v>28000</v>
      </c>
    </row>
    <row r="11" spans="2:14" x14ac:dyDescent="0.25">
      <c r="B11" s="17">
        <v>3</v>
      </c>
      <c r="C11" s="5">
        <v>46031</v>
      </c>
      <c r="D11" s="7">
        <v>52350916</v>
      </c>
      <c r="E11" s="7" t="s">
        <v>16</v>
      </c>
      <c r="F11" s="7">
        <v>1</v>
      </c>
      <c r="G11" s="7" t="s">
        <v>40</v>
      </c>
      <c r="H11" s="9">
        <v>3200</v>
      </c>
      <c r="I11" s="7"/>
      <c r="J11" s="9">
        <f t="shared" ref="J11:J19" si="0">+H11*F11</f>
        <v>3200</v>
      </c>
      <c r="N11" s="18"/>
    </row>
    <row r="12" spans="2:14" x14ac:dyDescent="0.25">
      <c r="B12" s="17">
        <v>4</v>
      </c>
      <c r="C12" s="5">
        <v>46038</v>
      </c>
      <c r="D12" s="7">
        <v>52350917</v>
      </c>
      <c r="E12" s="7" t="s">
        <v>16</v>
      </c>
      <c r="F12" s="7">
        <v>1</v>
      </c>
      <c r="G12" s="7" t="s">
        <v>40</v>
      </c>
      <c r="H12" s="9">
        <v>3550</v>
      </c>
      <c r="I12" s="7"/>
      <c r="J12" s="9">
        <f t="shared" si="0"/>
        <v>3550</v>
      </c>
      <c r="N12" s="18"/>
    </row>
    <row r="13" spans="2:14" x14ac:dyDescent="0.25">
      <c r="B13" s="17">
        <v>5</v>
      </c>
      <c r="C13" s="5">
        <v>46043</v>
      </c>
      <c r="D13" s="11" t="s">
        <v>18</v>
      </c>
      <c r="E13" s="7" t="s">
        <v>19</v>
      </c>
      <c r="F13" s="7">
        <v>2</v>
      </c>
      <c r="G13" s="7" t="s">
        <v>41</v>
      </c>
      <c r="H13" s="9">
        <v>14000</v>
      </c>
      <c r="I13" s="7"/>
      <c r="J13" s="9">
        <f t="shared" si="0"/>
        <v>28000</v>
      </c>
      <c r="N13" s="18"/>
    </row>
    <row r="14" spans="2:14" x14ac:dyDescent="0.25">
      <c r="B14" s="17">
        <v>6</v>
      </c>
      <c r="C14" s="5">
        <v>46050</v>
      </c>
      <c r="D14" s="11" t="s">
        <v>18</v>
      </c>
      <c r="E14" s="7" t="s">
        <v>19</v>
      </c>
      <c r="F14" s="7">
        <v>3</v>
      </c>
      <c r="G14" s="7" t="s">
        <v>41</v>
      </c>
      <c r="H14" s="9">
        <v>14000</v>
      </c>
      <c r="I14" s="7"/>
      <c r="J14" s="9">
        <f t="shared" si="0"/>
        <v>42000</v>
      </c>
      <c r="N14" s="18"/>
    </row>
    <row r="15" spans="2:14" x14ac:dyDescent="0.25">
      <c r="B15" s="17">
        <v>7</v>
      </c>
      <c r="C15" s="5">
        <v>46052</v>
      </c>
      <c r="D15" s="7">
        <v>52350917</v>
      </c>
      <c r="E15" s="7" t="s">
        <v>16</v>
      </c>
      <c r="F15" s="7">
        <v>1</v>
      </c>
      <c r="G15" s="7" t="s">
        <v>40</v>
      </c>
      <c r="H15" s="9">
        <v>3550</v>
      </c>
      <c r="I15" s="7"/>
      <c r="J15" s="9">
        <f t="shared" si="0"/>
        <v>3550</v>
      </c>
      <c r="N15" s="18"/>
    </row>
    <row r="16" spans="2:14" x14ac:dyDescent="0.25">
      <c r="B16" s="17">
        <v>8</v>
      </c>
      <c r="C16" s="5">
        <v>46057</v>
      </c>
      <c r="D16" s="11" t="s">
        <v>18</v>
      </c>
      <c r="E16" s="7" t="s">
        <v>19</v>
      </c>
      <c r="F16" s="7">
        <v>2</v>
      </c>
      <c r="G16" s="7" t="s">
        <v>41</v>
      </c>
      <c r="H16" s="9">
        <v>14000</v>
      </c>
      <c r="I16" s="7"/>
      <c r="J16" s="9">
        <f t="shared" si="0"/>
        <v>28000</v>
      </c>
      <c r="N16" s="18"/>
    </row>
    <row r="17" spans="2:15" x14ac:dyDescent="0.25">
      <c r="B17" s="17">
        <v>9</v>
      </c>
      <c r="C17" s="5">
        <v>46058</v>
      </c>
      <c r="D17" s="19" t="s">
        <v>29</v>
      </c>
      <c r="E17" s="7" t="s">
        <v>44</v>
      </c>
      <c r="F17" s="7">
        <v>2</v>
      </c>
      <c r="G17" s="7" t="s">
        <v>41</v>
      </c>
      <c r="H17" s="9">
        <v>18800</v>
      </c>
      <c r="I17" s="7"/>
      <c r="J17" s="9">
        <f t="shared" si="0"/>
        <v>37600</v>
      </c>
      <c r="N17" s="18"/>
    </row>
    <row r="18" spans="2:15" x14ac:dyDescent="0.25">
      <c r="B18" s="17">
        <v>10</v>
      </c>
      <c r="C18" s="5">
        <v>46059</v>
      </c>
      <c r="D18" s="7">
        <v>52350917</v>
      </c>
      <c r="E18" s="7" t="s">
        <v>16</v>
      </c>
      <c r="F18" s="7">
        <v>1</v>
      </c>
      <c r="G18" s="7" t="s">
        <v>40</v>
      </c>
      <c r="H18" s="9">
        <v>3550</v>
      </c>
      <c r="I18" s="7"/>
      <c r="J18" s="9">
        <f t="shared" si="0"/>
        <v>3550</v>
      </c>
      <c r="N18" s="18"/>
    </row>
    <row r="19" spans="2:15" ht="14.25" customHeight="1" x14ac:dyDescent="0.25">
      <c r="B19" s="17"/>
      <c r="C19" s="5"/>
      <c r="D19" s="6"/>
      <c r="E19" s="7"/>
      <c r="F19" s="7"/>
      <c r="G19" s="7"/>
      <c r="H19" s="9"/>
      <c r="I19" s="7"/>
      <c r="J19" s="9">
        <f t="shared" si="0"/>
        <v>0</v>
      </c>
    </row>
    <row r="20" spans="2:15" ht="14.25" customHeight="1" x14ac:dyDescent="0.25">
      <c r="B20" s="17"/>
      <c r="C20" s="7"/>
      <c r="D20" s="7"/>
      <c r="E20" s="7"/>
      <c r="F20" s="7"/>
      <c r="G20" s="7"/>
      <c r="H20" s="7"/>
      <c r="I20" s="4" t="s">
        <v>21</v>
      </c>
      <c r="J20" s="10">
        <f>SUM(J9:J19)</f>
        <v>180650</v>
      </c>
      <c r="M20" s="16"/>
    </row>
    <row r="21" spans="2:15" ht="15" customHeight="1" x14ac:dyDescent="0.25">
      <c r="B21" s="17"/>
      <c r="C21" s="7"/>
      <c r="D21" s="7"/>
      <c r="E21" s="7"/>
      <c r="F21" s="7"/>
      <c r="G21" s="7"/>
      <c r="H21" s="7"/>
      <c r="I21" s="4" t="s">
        <v>22</v>
      </c>
      <c r="J21" s="12">
        <f>J22-J20</f>
        <v>19350</v>
      </c>
    </row>
    <row r="22" spans="2:15" ht="14.25" customHeight="1" x14ac:dyDescent="0.25">
      <c r="B22" s="17"/>
      <c r="C22" s="7"/>
      <c r="D22" s="7"/>
      <c r="E22" s="7"/>
      <c r="F22" s="7"/>
      <c r="G22" s="7"/>
      <c r="H22" s="7"/>
      <c r="I22" s="4" t="s">
        <v>24</v>
      </c>
      <c r="J22" s="10">
        <v>200000</v>
      </c>
    </row>
    <row r="24" spans="2:15" x14ac:dyDescent="0.25">
      <c r="I24" s="14"/>
      <c r="J24" s="14"/>
      <c r="K24" s="14"/>
    </row>
    <row r="25" spans="2:15" x14ac:dyDescent="0.25">
      <c r="I25" s="14"/>
      <c r="J25" s="14"/>
      <c r="K25" s="14"/>
    </row>
    <row r="26" spans="2:15" x14ac:dyDescent="0.25">
      <c r="I26" s="14"/>
      <c r="J26" s="14"/>
      <c r="K26" s="14"/>
    </row>
    <row r="27" spans="2:15" x14ac:dyDescent="0.25">
      <c r="I27" s="14"/>
      <c r="J27" s="14"/>
      <c r="K27" s="14"/>
    </row>
    <row r="28" spans="2:15" x14ac:dyDescent="0.25">
      <c r="I28" s="14"/>
      <c r="J28" s="14"/>
      <c r="K28" s="14"/>
      <c r="O28" s="16"/>
    </row>
    <row r="29" spans="2:15" x14ac:dyDescent="0.25">
      <c r="I29" s="14"/>
      <c r="J29" s="14"/>
      <c r="K29" s="14"/>
    </row>
    <row r="30" spans="2:15" x14ac:dyDescent="0.25">
      <c r="I30" s="14"/>
      <c r="J30" s="14"/>
      <c r="K30" s="14"/>
    </row>
    <row r="31" spans="2:15" x14ac:dyDescent="0.25">
      <c r="H31">
        <v>19350</v>
      </c>
      <c r="I31" s="14"/>
      <c r="J31" s="14"/>
      <c r="K31" s="14"/>
    </row>
    <row r="32" spans="2:15" x14ac:dyDescent="0.25">
      <c r="H32">
        <v>28850</v>
      </c>
      <c r="I32" s="14"/>
      <c r="J32" s="14">
        <v>28350</v>
      </c>
      <c r="K32" s="14"/>
    </row>
    <row r="33" spans="8:11" x14ac:dyDescent="0.25">
      <c r="H33">
        <f>+H32-H31</f>
        <v>9500</v>
      </c>
      <c r="I33" s="14"/>
      <c r="J33" s="14">
        <f>+J32-H32</f>
        <v>-500</v>
      </c>
      <c r="K33" s="14"/>
    </row>
    <row r="34" spans="8:11" x14ac:dyDescent="0.25">
      <c r="I34" s="14"/>
      <c r="J34" s="14"/>
      <c r="K34" s="14"/>
    </row>
    <row r="35" spans="8:11" x14ac:dyDescent="0.25">
      <c r="I35" s="14"/>
      <c r="J35" s="14"/>
      <c r="K35" s="14"/>
    </row>
    <row r="36" spans="8:11" x14ac:dyDescent="0.25">
      <c r="I36" s="14"/>
      <c r="J36" s="14"/>
      <c r="K36" s="14"/>
    </row>
  </sheetData>
  <hyperlinks>
    <hyperlink ref="G3" r:id="rId1" xr:uid="{8C7C21DE-9157-4163-AB4F-B3601B6128A5}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155-9AC7-4CF6-9407-90BF5EDEE997}">
  <dimension ref="B1:O29"/>
  <sheetViews>
    <sheetView tabSelected="1" workbookViewId="0">
      <selection activeCell="G26" sqref="G26"/>
    </sheetView>
  </sheetViews>
  <sheetFormatPr baseColWidth="10" defaultColWidth="11.42578125" defaultRowHeight="15" x14ac:dyDescent="0.25"/>
  <cols>
    <col min="1" max="1" width="2.140625" customWidth="1"/>
    <col min="2" max="2" width="4.28515625" customWidth="1"/>
    <col min="3" max="3" width="18.5703125" customWidth="1"/>
    <col min="4" max="4" width="15.42578125" customWidth="1"/>
    <col min="5" max="5" width="32.85546875" customWidth="1"/>
    <col min="7" max="7" width="35.7109375" customWidth="1"/>
    <col min="9" max="9" width="14.7109375" customWidth="1"/>
    <col min="10" max="10" width="14.85546875" customWidth="1"/>
    <col min="11" max="11" width="3" customWidth="1"/>
    <col min="14" max="14" width="13" bestFit="1" customWidth="1"/>
  </cols>
  <sheetData>
    <row r="1" spans="2:14" ht="7.5" customHeight="1" x14ac:dyDescent="0.25"/>
    <row r="2" spans="2:14" x14ac:dyDescent="0.25">
      <c r="C2" s="2" t="s">
        <v>0</v>
      </c>
      <c r="D2" s="1"/>
      <c r="E2" s="1" t="s">
        <v>38</v>
      </c>
      <c r="F2" s="1"/>
      <c r="G2" s="1"/>
    </row>
    <row r="3" spans="2:14" x14ac:dyDescent="0.25">
      <c r="C3" s="2" t="s">
        <v>2</v>
      </c>
      <c r="D3" s="1"/>
      <c r="E3" s="8">
        <v>1033753349</v>
      </c>
      <c r="F3" s="1"/>
      <c r="G3" s="15" t="s">
        <v>42</v>
      </c>
    </row>
    <row r="4" spans="2:14" x14ac:dyDescent="0.25">
      <c r="C4" s="2" t="s">
        <v>3</v>
      </c>
      <c r="D4" s="1"/>
      <c r="E4" s="8" t="s">
        <v>4</v>
      </c>
      <c r="F4" s="1"/>
      <c r="G4" s="1"/>
    </row>
    <row r="5" spans="2:14" ht="14.25" customHeight="1" x14ac:dyDescent="0.25">
      <c r="C5" s="1" t="s">
        <v>5</v>
      </c>
      <c r="D5" s="1">
        <v>10</v>
      </c>
      <c r="E5" s="2" t="s">
        <v>6</v>
      </c>
      <c r="F5" s="1"/>
      <c r="G5" s="3" t="s">
        <v>7</v>
      </c>
    </row>
    <row r="6" spans="2:14" x14ac:dyDescent="0.25">
      <c r="C6" s="1"/>
      <c r="D6" s="1"/>
      <c r="E6" s="2"/>
      <c r="F6" s="1"/>
      <c r="G6" s="3"/>
    </row>
    <row r="7" spans="2:14" x14ac:dyDescent="0.25">
      <c r="C7" s="1"/>
      <c r="D7" s="1"/>
      <c r="E7" s="1"/>
      <c r="F7" s="1"/>
      <c r="G7" s="1"/>
      <c r="H7" s="1"/>
      <c r="I7" s="1"/>
      <c r="J7" s="1"/>
    </row>
    <row r="8" spans="2:14" x14ac:dyDescent="0.25">
      <c r="B8" s="17" t="s">
        <v>43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</row>
    <row r="9" spans="2:14" x14ac:dyDescent="0.25">
      <c r="B9" s="17">
        <v>1</v>
      </c>
      <c r="C9" s="5">
        <v>46064</v>
      </c>
      <c r="D9" s="11" t="s">
        <v>18</v>
      </c>
      <c r="E9" s="7" t="s">
        <v>19</v>
      </c>
      <c r="F9" s="7">
        <v>2</v>
      </c>
      <c r="G9" s="7" t="s">
        <v>41</v>
      </c>
      <c r="H9" s="9">
        <v>14000</v>
      </c>
      <c r="I9" s="7"/>
      <c r="J9" s="9">
        <f>+F9*H9</f>
        <v>28000</v>
      </c>
    </row>
    <row r="10" spans="2:14" x14ac:dyDescent="0.25">
      <c r="B10" s="17">
        <v>2</v>
      </c>
      <c r="C10" s="5">
        <v>46064</v>
      </c>
      <c r="D10" s="19" t="s">
        <v>47</v>
      </c>
      <c r="E10" s="7" t="s">
        <v>49</v>
      </c>
      <c r="F10" s="7"/>
      <c r="G10" s="7" t="s">
        <v>48</v>
      </c>
      <c r="H10" s="9">
        <v>154755</v>
      </c>
      <c r="I10" s="7"/>
      <c r="J10" s="9">
        <v>154755</v>
      </c>
      <c r="N10" s="18"/>
    </row>
    <row r="11" spans="2:14" x14ac:dyDescent="0.25">
      <c r="B11" s="17">
        <v>3</v>
      </c>
      <c r="C11" s="5">
        <v>46066</v>
      </c>
      <c r="D11" s="7">
        <v>52350917</v>
      </c>
      <c r="E11" s="7" t="s">
        <v>16</v>
      </c>
      <c r="F11" s="7">
        <v>1</v>
      </c>
      <c r="G11" s="7" t="s">
        <v>40</v>
      </c>
      <c r="H11" s="9">
        <v>3550</v>
      </c>
      <c r="I11" s="7"/>
      <c r="J11" s="9">
        <f t="shared" ref="J11:J12" si="0">+F11*H11</f>
        <v>3550</v>
      </c>
      <c r="N11" s="18"/>
    </row>
    <row r="12" spans="2:14" ht="14.25" customHeight="1" x14ac:dyDescent="0.25">
      <c r="B12" s="17"/>
      <c r="C12" s="5"/>
      <c r="D12" s="6"/>
      <c r="E12" s="7"/>
      <c r="F12" s="7"/>
      <c r="G12" s="7"/>
      <c r="H12" s="9"/>
      <c r="I12" s="7"/>
      <c r="J12" s="9">
        <f t="shared" si="0"/>
        <v>0</v>
      </c>
    </row>
    <row r="13" spans="2:14" ht="14.25" customHeight="1" x14ac:dyDescent="0.25">
      <c r="B13" s="17"/>
      <c r="C13" s="7"/>
      <c r="D13" s="7"/>
      <c r="E13" s="7"/>
      <c r="F13" s="7"/>
      <c r="G13" s="7"/>
      <c r="H13" s="7"/>
      <c r="I13" s="4" t="s">
        <v>21</v>
      </c>
      <c r="J13" s="10">
        <f>SUM(J9:J12)</f>
        <v>186305</v>
      </c>
      <c r="M13" s="16"/>
    </row>
    <row r="14" spans="2:14" ht="15" customHeight="1" x14ac:dyDescent="0.25">
      <c r="B14" s="17"/>
      <c r="C14" s="7"/>
      <c r="D14" s="7"/>
      <c r="E14" s="7"/>
      <c r="F14" s="7"/>
      <c r="G14" s="7"/>
      <c r="H14" s="7"/>
      <c r="I14" s="4" t="s">
        <v>22</v>
      </c>
      <c r="J14" s="12">
        <f>J15-J13</f>
        <v>13695</v>
      </c>
    </row>
    <row r="15" spans="2:14" ht="14.25" customHeight="1" x14ac:dyDescent="0.25">
      <c r="B15" s="17"/>
      <c r="C15" s="7"/>
      <c r="D15" s="7"/>
      <c r="E15" s="7"/>
      <c r="F15" s="7"/>
      <c r="G15" s="7"/>
      <c r="H15" s="7"/>
      <c r="I15" s="4" t="s">
        <v>24</v>
      </c>
      <c r="J15" s="10">
        <v>200000</v>
      </c>
    </row>
    <row r="17" spans="9:15" x14ac:dyDescent="0.25">
      <c r="I17" s="14"/>
      <c r="J17" s="14"/>
      <c r="K17" s="14"/>
    </row>
    <row r="18" spans="9:15" x14ac:dyDescent="0.25">
      <c r="I18" s="14"/>
      <c r="J18" s="14"/>
      <c r="K18" s="14"/>
    </row>
    <row r="19" spans="9:15" x14ac:dyDescent="0.25">
      <c r="I19" s="14"/>
      <c r="J19" s="14"/>
      <c r="K19" s="14"/>
    </row>
    <row r="20" spans="9:15" x14ac:dyDescent="0.25">
      <c r="I20" s="14"/>
      <c r="J20" s="14"/>
      <c r="K20" s="14"/>
    </row>
    <row r="21" spans="9:15" x14ac:dyDescent="0.25">
      <c r="I21" s="14"/>
      <c r="J21" s="14"/>
      <c r="K21" s="14"/>
      <c r="O21" s="16"/>
    </row>
    <row r="22" spans="9:15" x14ac:dyDescent="0.25">
      <c r="I22" s="14"/>
      <c r="J22" s="14"/>
      <c r="K22" s="14"/>
    </row>
    <row r="23" spans="9:15" x14ac:dyDescent="0.25">
      <c r="I23" s="14"/>
      <c r="J23" s="14"/>
      <c r="K23" s="14"/>
    </row>
    <row r="24" spans="9:15" x14ac:dyDescent="0.25">
      <c r="I24" s="14"/>
      <c r="J24" s="14"/>
      <c r="K24" s="14"/>
    </row>
    <row r="25" spans="9:15" x14ac:dyDescent="0.25">
      <c r="I25" s="14"/>
      <c r="J25" s="14"/>
      <c r="K25" s="14"/>
    </row>
    <row r="26" spans="9:15" x14ac:dyDescent="0.25">
      <c r="I26" s="14"/>
      <c r="J26" s="14"/>
      <c r="K26" s="14"/>
    </row>
    <row r="27" spans="9:15" x14ac:dyDescent="0.25">
      <c r="I27" s="14"/>
      <c r="J27" s="14"/>
      <c r="K27" s="14"/>
    </row>
    <row r="28" spans="9:15" x14ac:dyDescent="0.25">
      <c r="I28" s="14"/>
      <c r="J28" s="14"/>
      <c r="K28" s="14"/>
    </row>
    <row r="29" spans="9:15" x14ac:dyDescent="0.25">
      <c r="I29" s="14"/>
      <c r="J29" s="14"/>
      <c r="K29" s="14"/>
    </row>
  </sheetData>
  <hyperlinks>
    <hyperlink ref="G3" r:id="rId1" xr:uid="{98D8DA72-7F5C-4F42-A6A9-93A8FC476267}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1AA7-2C69-4A71-9848-5CB4F18F6D0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3C020A-D59B-44E3-A2F3-EBFF00CED5DB}"/>
</file>

<file path=customXml/itemProps2.xml><?xml version="1.0" encoding="utf-8"?>
<ds:datastoreItem xmlns:ds="http://schemas.openxmlformats.org/officeDocument/2006/customXml" ds:itemID="{3394BC1F-3A66-4FBC-BDC3-475A4A35A047}"/>
</file>

<file path=customXml/itemProps3.xml><?xml version="1.0" encoding="utf-8"?>
<ds:datastoreItem xmlns:ds="http://schemas.openxmlformats.org/officeDocument/2006/customXml" ds:itemID="{D545EE55-BC75-4114-B270-38DF71AAD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 - Noviembre</vt:lpstr>
      <vt:lpstr>Noviembre - Diciembre</vt:lpstr>
      <vt:lpstr>Diciembre - Enero</vt:lpstr>
      <vt:lpstr>Febrero - Marzo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2026-02-13T19:52:24Z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