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54F3F304-E8EF-484C-907A-F9D67CFA8677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3" i="1" l="1"/>
  <c r="N4" i="1"/>
  <c r="N5" i="1"/>
  <c r="N9" i="1"/>
  <c r="N10" i="1"/>
  <c r="N11" i="1"/>
  <c r="N12" i="1"/>
  <c r="N13" i="1"/>
  <c r="N14" i="1"/>
  <c r="N2" i="1"/>
  <c r="N16" i="1" l="1"/>
  <c r="N15" i="1" s="1"/>
  <c r="K22" i="1" s="1"/>
  <c r="K23" i="1" s="1"/>
</calcChain>
</file>

<file path=xl/sharedStrings.xml><?xml version="1.0" encoding="utf-8"?>
<sst xmlns="http://schemas.openxmlformats.org/spreadsheetml/2006/main" count="129" uniqueCount="77">
  <si>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</si>
  <si>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</si>
  <si>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</si>
  <si>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</si>
  <si>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</si>
  <si>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</si>
  <si>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</si>
  <si>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</si>
  <si>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</si>
  <si>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</si>
  <si>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</si>
  <si>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</si>
  <si>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</si>
  <si>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</si>
  <si>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</si>
  <si>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</si>
  <si>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</si>
  <si>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</si>
  <si>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</si>
  <si>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</si>
  <si>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</si>
  <si>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</si>
  <si>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</si>
  <si>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</si>
  <si>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</si>
  <si>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</si>
  <si>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</si>
  <si>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</si>
  <si>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</si>
  <si>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</si>
  <si>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</si>
  <si>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</si>
  <si>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</si>
  <si>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</si>
  <si>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</si>
  <si>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</si>
  <si>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</si>
  <si>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</si>
  <si>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</si>
  <si>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</si>
  <si>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</si>
  <si>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</si>
  <si>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</si>
  <si>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</si>
  <si>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</si>
  <si>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</si>
  <si>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</si>
  <si>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</si>
  <si>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</si>
  <si>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</si>
  <si>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</si>
  <si>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</si>
  <si>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</si>
  <si>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</si>
  <si>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</si>
  <si>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</si>
  <si>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</si>
  <si>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</si>
  <si>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</si>
  <si>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</si>
  <si>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</si>
  <si>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</si>
  <si>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</si>
  <si>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</si>
  <si>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</si>
  <si>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REFERIDO CAPTACION CTTO 70524</t>
  </si>
  <si>
    <t>DIEGO ALEJANDRO TORRES</t>
  </si>
  <si>
    <t>REFERIDO CAPTACION CTTO 70513</t>
  </si>
  <si>
    <t>STEVENSON  EFRAIN GALLO</t>
  </si>
  <si>
    <t>REFERIDO COLOCACION CTTO 70524</t>
  </si>
  <si>
    <t>CARLOS EDUARDO ARBOLEDA</t>
  </si>
  <si>
    <t>REFERIDO CAPTACION CTTO 58680</t>
  </si>
  <si>
    <t>RICARDO MARIN</t>
  </si>
  <si>
    <t>DATOS PROPIETARIOS RESERVA DEL SOL</t>
  </si>
  <si>
    <t>ANIER AUGUSTO MARIN  LOPEZ</t>
  </si>
  <si>
    <t>REFERIDO CAPTACION CTTO 70519</t>
  </si>
  <si>
    <t>LUZ MERY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</si>
</sst>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3" fillId="2" borderId="3" xfId="1" applyFont="1" applyFill="1" applyBorder="1" applyAlignment="1">
      <alignment horizontal="left"/>
    </xf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3" xfId="0" applyFont="1" applyFill="1" applyBorder="1"/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zoomScale="80" zoomScaleNormal="80" workbookViewId="0">
      <selection activeCell="D22" sqref="D22"/>
    </sheetView>
  </sheetViews>
  <sheetFormatPr baseColWidth="10" defaultRowHeight="14.5" x14ac:dyDescent="0.35"/>
  <cols>
    <col min="1" max="1" width="12.1796875" style="27" customWidth="1"/>
    <col min="2" max="2" width="21.6328125" style="27" customWidth="1"/>
    <col min="3" max="3" width="19.1796875" style="27" bestFit="1" customWidth="1"/>
    <col min="4" max="4" width="11.08984375" style="27" bestFit="1" customWidth="1"/>
    <col min="5" max="5" width="29" style="27" bestFit="1" customWidth="1"/>
    <col min="6" max="6" width="85.81640625" style="27" customWidth="1"/>
    <col min="7" max="7" width="19.1796875" style="27" customWidth="1"/>
    <col min="8" max="8" width="16.7265625" style="28" customWidth="1"/>
    <col min="9" max="9" width="40.81640625" style="27" customWidth="1"/>
    <col min="10" max="10" width="26.81640625" style="27" customWidth="1"/>
    <col min="11" max="11" width="18.26953125" style="27" customWidth="1"/>
    <col min="12" max="12" width="27.54296875" style="27" customWidth="1"/>
    <col min="13" max="13" width="14.81640625" style="27" bestFit="1" customWidth="1"/>
    <col min="14" max="14" width="25.26953125" style="27" customWidth="1"/>
    <col min="15" max="15" width="33.1796875" style="27" customWidth="1"/>
    <col min="16" max="16" width="17.26953125" style="27" customWidth="1"/>
    <col min="17" max="17" width="21.54296875" style="27" customWidth="1"/>
    <col min="18" max="18" width="21" style="27" customWidth="1"/>
    <col min="19" max="16384" width="10.90625" style="27"/>
  </cols>
  <sheetData>
    <row r="1" spans="1:18" x14ac:dyDescent="0.35">
      <c r="A1" s="25" t="s">
        <v>5</v>
      </c>
      <c r="B1" s="25" t="s">
        <v>35</v>
      </c>
      <c r="C1" s="25" t="s">
        <v>36</v>
      </c>
      <c r="D1" s="25" t="s">
        <v>9</v>
      </c>
      <c r="E1" s="25" t="s">
        <v>6</v>
      </c>
      <c r="F1" s="25" t="s">
        <v>7</v>
      </c>
      <c r="G1" s="25" t="s">
        <v>38</v>
      </c>
      <c r="H1" s="26" t="s">
        <v>37</v>
      </c>
      <c r="I1" s="25" t="s">
        <v>0</v>
      </c>
      <c r="J1" s="25" t="s">
        <v>49</v>
      </c>
      <c r="K1" s="25" t="s">
        <v>1</v>
      </c>
      <c r="L1" s="25" t="s">
        <v>2</v>
      </c>
      <c r="M1" s="25" t="s">
        <v>3</v>
      </c>
      <c r="N1" s="25" t="s">
        <v>4</v>
      </c>
    </row>
    <row r="2" spans="1:18" s="16" customFormat="1" x14ac:dyDescent="0.35">
      <c r="A2" s="10" t="s">
        <v>10</v>
      </c>
      <c r="B2" s="11">
        <v>46053</v>
      </c>
      <c r="C2" s="12" t="s">
        <v>64</v>
      </c>
      <c r="D2" s="12" t="s">
        <v>27</v>
      </c>
      <c r="E2" s="10" t="s">
        <v>32</v>
      </c>
      <c r="F2" s="12" t="s">
        <v>55</v>
      </c>
      <c r="G2" s="10"/>
      <c r="H2" s="13">
        <v>101007261</v>
      </c>
      <c r="I2" s="14" t="s">
        <v>56</v>
      </c>
      <c r="J2" s="7">
        <v>3217268268</v>
      </c>
      <c r="K2" s="7"/>
      <c r="L2" s="15">
        <v>150000</v>
      </c>
      <c r="M2" s="15"/>
      <c r="N2" s="15">
        <f>L2</f>
        <v>150000</v>
      </c>
      <c r="R2" s="17"/>
    </row>
    <row r="3" spans="1:18" s="16" customFormat="1" x14ac:dyDescent="0.35">
      <c r="A3" s="10" t="s">
        <v>11</v>
      </c>
      <c r="B3" s="11">
        <v>46055</v>
      </c>
      <c r="C3" s="12" t="s">
        <v>64</v>
      </c>
      <c r="D3" s="12" t="s">
        <v>27</v>
      </c>
      <c r="E3" s="10" t="s">
        <v>47</v>
      </c>
      <c r="F3" s="12" t="s">
        <v>67</v>
      </c>
      <c r="G3" s="10">
        <v>123298</v>
      </c>
      <c r="H3" s="13">
        <v>1004767592</v>
      </c>
      <c r="I3" s="14" t="s">
        <v>66</v>
      </c>
      <c r="J3" s="7">
        <v>3124810808</v>
      </c>
      <c r="K3" s="10"/>
      <c r="L3" s="15">
        <v>150000</v>
      </c>
      <c r="M3" s="15"/>
      <c r="N3" s="15">
        <f t="shared" ref="N3:N14" si="0">L3</f>
        <v>150000</v>
      </c>
      <c r="R3" s="17"/>
    </row>
    <row r="4" spans="1:18" s="16" customFormat="1" x14ac:dyDescent="0.35">
      <c r="A4" s="10" t="s">
        <v>11</v>
      </c>
      <c r="B4" s="11">
        <v>46055</v>
      </c>
      <c r="C4" s="12" t="s">
        <v>64</v>
      </c>
      <c r="D4" s="12" t="s">
        <v>27</v>
      </c>
      <c r="E4" s="10" t="s">
        <v>47</v>
      </c>
      <c r="F4" s="12" t="s">
        <v>71</v>
      </c>
      <c r="G4" s="10">
        <v>121048</v>
      </c>
      <c r="H4" s="13">
        <v>9862537</v>
      </c>
      <c r="I4" s="14" t="s">
        <v>72</v>
      </c>
      <c r="J4" s="10">
        <v>3052822838</v>
      </c>
      <c r="K4" s="10"/>
      <c r="L4" s="15">
        <v>230000</v>
      </c>
      <c r="M4" s="15"/>
      <c r="N4" s="15">
        <f t="shared" si="0"/>
        <v>230000</v>
      </c>
    </row>
    <row r="5" spans="1:18" s="16" customFormat="1" x14ac:dyDescent="0.35">
      <c r="A5" s="10" t="s">
        <v>11</v>
      </c>
      <c r="B5" s="11">
        <v>46057</v>
      </c>
      <c r="C5" s="12" t="s">
        <v>64</v>
      </c>
      <c r="D5" s="12" t="s">
        <v>27</v>
      </c>
      <c r="E5" s="10" t="s">
        <v>47</v>
      </c>
      <c r="F5" s="12" t="s">
        <v>75</v>
      </c>
      <c r="G5" s="10">
        <v>124086</v>
      </c>
      <c r="H5" s="13">
        <v>33933728</v>
      </c>
      <c r="I5" s="14" t="s">
        <v>76</v>
      </c>
      <c r="J5" s="10">
        <v>3042624458</v>
      </c>
      <c r="K5" s="10"/>
      <c r="L5" s="15">
        <v>170000</v>
      </c>
      <c r="M5" s="15"/>
      <c r="N5" s="15">
        <f t="shared" si="0"/>
        <v>170000</v>
      </c>
    </row>
    <row r="6" spans="1:18" s="16" customFormat="1" x14ac:dyDescent="0.35">
      <c r="A6" s="10" t="s">
        <v>11</v>
      </c>
      <c r="B6" s="11">
        <v>46058</v>
      </c>
      <c r="C6" s="12" t="s">
        <v>64</v>
      </c>
      <c r="D6" s="12" t="s">
        <v>27</v>
      </c>
      <c r="E6" s="10" t="s">
        <v>47</v>
      </c>
      <c r="F6" s="12" t="s">
        <v>65</v>
      </c>
      <c r="G6" s="10">
        <v>124296</v>
      </c>
      <c r="H6" s="13">
        <v>71369268</v>
      </c>
      <c r="I6" s="14" t="s">
        <v>68</v>
      </c>
      <c r="J6" s="10">
        <v>3223307840</v>
      </c>
      <c r="K6" s="10"/>
      <c r="L6" s="15">
        <v>170000</v>
      </c>
      <c r="M6" s="15"/>
      <c r="N6" s="15">
        <f t="shared" ref="N6:N8" si="1">L6</f>
        <v>170000</v>
      </c>
    </row>
    <row r="7" spans="1:18" s="16" customFormat="1" x14ac:dyDescent="0.35">
      <c r="A7" s="10" t="s">
        <v>11</v>
      </c>
      <c r="B7" s="11">
        <v>46058</v>
      </c>
      <c r="C7" s="12" t="s">
        <v>64</v>
      </c>
      <c r="D7" s="12" t="s">
        <v>27</v>
      </c>
      <c r="E7" s="10" t="s">
        <v>47</v>
      </c>
      <c r="F7" s="12" t="s">
        <v>69</v>
      </c>
      <c r="G7" s="10">
        <v>124296</v>
      </c>
      <c r="H7" s="13">
        <v>98511023</v>
      </c>
      <c r="I7" s="14" t="s">
        <v>70</v>
      </c>
      <c r="J7" s="7">
        <v>3058911838</v>
      </c>
      <c r="K7" s="7"/>
      <c r="L7" s="15">
        <v>170000</v>
      </c>
      <c r="M7" s="15"/>
      <c r="N7" s="15">
        <f t="shared" si="1"/>
        <v>170000</v>
      </c>
    </row>
    <row r="8" spans="1:18" s="16" customFormat="1" x14ac:dyDescent="0.35">
      <c r="A8" s="10" t="s">
        <v>11</v>
      </c>
      <c r="B8" s="11">
        <v>46058</v>
      </c>
      <c r="C8" s="12" t="s">
        <v>64</v>
      </c>
      <c r="D8" s="12" t="s">
        <v>27</v>
      </c>
      <c r="E8" s="10" t="s">
        <v>46</v>
      </c>
      <c r="F8" s="12" t="s">
        <v>73</v>
      </c>
      <c r="G8" s="10"/>
      <c r="H8" s="28"/>
      <c r="I8" s="24" t="s">
        <v>74</v>
      </c>
      <c r="J8" s="29">
        <v>3103744642</v>
      </c>
      <c r="K8" s="10"/>
      <c r="L8" s="15">
        <v>20000</v>
      </c>
      <c r="M8" s="15"/>
      <c r="N8" s="15">
        <f t="shared" si="1"/>
        <v>20000</v>
      </c>
    </row>
    <row r="9" spans="1:18" s="16" customFormat="1" x14ac:dyDescent="0.35">
      <c r="A9" s="16" t="s">
        <v>11</v>
      </c>
      <c r="B9" s="11">
        <v>46059</v>
      </c>
      <c r="C9" s="12" t="s">
        <v>64</v>
      </c>
      <c r="D9" s="12" t="s">
        <v>27</v>
      </c>
      <c r="E9" s="10" t="s">
        <v>32</v>
      </c>
      <c r="F9" s="12" t="s">
        <v>55</v>
      </c>
      <c r="G9" s="10"/>
      <c r="H9" s="13">
        <v>101007261</v>
      </c>
      <c r="I9" s="14" t="s">
        <v>56</v>
      </c>
      <c r="J9" s="7">
        <v>3217268268</v>
      </c>
      <c r="K9" s="7"/>
      <c r="L9" s="15">
        <v>150000</v>
      </c>
      <c r="M9" s="15"/>
      <c r="N9" s="15">
        <f t="shared" si="0"/>
        <v>150000</v>
      </c>
    </row>
    <row r="10" spans="1:18" s="16" customFormat="1" x14ac:dyDescent="0.35"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>
        <f t="shared" si="0"/>
        <v>0</v>
      </c>
    </row>
    <row r="11" spans="1:18" s="16" customFormat="1" x14ac:dyDescent="0.35">
      <c r="B11" s="11"/>
      <c r="C11" s="12"/>
      <c r="D11" s="12"/>
      <c r="E11" s="10"/>
      <c r="F11" s="12"/>
      <c r="G11" s="10"/>
      <c r="H11" s="13"/>
      <c r="I11" s="14"/>
      <c r="J11" s="7"/>
      <c r="K11" s="7"/>
      <c r="L11" s="15"/>
      <c r="M11" s="15"/>
      <c r="N11" s="15">
        <f t="shared" si="0"/>
        <v>0</v>
      </c>
    </row>
    <row r="12" spans="1:18" s="16" customFormat="1" x14ac:dyDescent="0.35"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>
        <f t="shared" si="0"/>
        <v>0</v>
      </c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10"/>
      <c r="K13" s="10"/>
      <c r="L13" s="15"/>
      <c r="M13" s="15"/>
      <c r="N13" s="15">
        <f t="shared" si="0"/>
        <v>0</v>
      </c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10"/>
      <c r="K14" s="10"/>
      <c r="L14" s="15"/>
      <c r="M14" s="15"/>
      <c r="N14" s="15">
        <f t="shared" si="0"/>
        <v>0</v>
      </c>
    </row>
    <row r="15" spans="1:18" x14ac:dyDescent="0.35">
      <c r="L15" s="15"/>
      <c r="M15" s="15"/>
      <c r="N15" s="15">
        <f>N16</f>
        <v>1210000</v>
      </c>
    </row>
    <row r="16" spans="1:18" x14ac:dyDescent="0.35">
      <c r="N16" s="30">
        <f>SUM(N2:N14)</f>
        <v>1210000</v>
      </c>
    </row>
    <row r="22" spans="10:11" x14ac:dyDescent="0.35">
      <c r="J22" s="31" t="s">
        <v>51</v>
      </c>
      <c r="K22" s="32">
        <f>N15</f>
        <v>1210000</v>
      </c>
    </row>
    <row r="23" spans="10:11" x14ac:dyDescent="0.35">
      <c r="J23" s="33" t="s">
        <v>52</v>
      </c>
      <c r="K23" s="34">
        <f>K24-K22</f>
        <v>290000</v>
      </c>
    </row>
    <row r="24" spans="10:11" x14ac:dyDescent="0.35">
      <c r="J24" s="35" t="s">
        <v>53</v>
      </c>
      <c r="K24" s="36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9" x14ac:dyDescent="0.35">
      <c r="C2" s="13" t="s">
        <v>57</v>
      </c>
      <c r="D2" s="14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7563AE-33BA-418D-960D-075B76AA7CEA}"/>
</file>

<file path=customXml/itemProps2.xml><?xml version="1.0" encoding="utf-8"?>
<ds:datastoreItem xmlns:ds="http://schemas.openxmlformats.org/officeDocument/2006/customXml" ds:itemID="{CF769759-26CB-4501-9CDF-F410DAFD8454}"/>
</file>

<file path=customXml/itemProps3.xml><?xml version="1.0" encoding="utf-8"?>
<ds:datastoreItem xmlns:ds="http://schemas.openxmlformats.org/officeDocument/2006/customXml" ds:itemID="{7C55F95F-FA31-4A11-943C-9ADBF7D235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2026-02-06T20:51:42Z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