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93343008-938A-4997-BC94-EF475B65005A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<sst xmlns="http://schemas.openxmlformats.org/spreadsheetml/2006/main" count="112" uniqueCount="71">
  <si>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</si>
  <si>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</si>
  <si>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</si>
  <si>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</si>
  <si>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</si>
  <si>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</si>
  <si>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</si>
  <si>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</si>
  <si>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</si>
  <si>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</si>
  <si>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</si>
  <si>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</si>
  <si>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</si>
  <si>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</si>
  <si>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</si>
  <si>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</si>
  <si>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</si>
  <si>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</si>
  <si>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</si>
  <si>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</si>
  <si>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</si>
  <si>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</si>
  <si>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</si>
  <si>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</si>
  <si>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</si>
  <si>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</si>
  <si>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</si>
  <si>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</si>
  <si>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</si>
  <si>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</si>
  <si>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</si>
  <si>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</si>
  <si>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</si>
  <si>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</si>
  <si>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</si>
  <si>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</si>
  <si>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</si>
  <si>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</si>
  <si>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</si>
  <si>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</si>
  <si>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</si>
  <si>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</si>
  <si>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</si>
  <si>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</si>
  <si>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</si>
  <si>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</si>
  <si>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</si>
  <si>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</si>
  <si>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</si>
  <si>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</si>
  <si>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</si>
  <si>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</si>
  <si>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</si>
  <si>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</si>
  <si>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</si>
  <si>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</si>
  <si>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</si>
  <si>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</si>
  <si>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</si>
  <si>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</si>
  <si>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</si>
  <si>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</si>
  <si>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</si>
  <si>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</si>
  <si>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</si>
  <si>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</si>
  <si>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REFRIGERIOS PLAN PORTERO CAROLINA  BARBOSA</t>
  </si>
  <si>
    <t xml:space="preserve">COMISION PORTERO POR REFERIDO </t>
  </si>
  <si>
    <t>YEFERSON CARDONA</t>
  </si>
  <si>
    <t>REFRIGERIOS PLAN PORTERO JUAN TAMAYO</t>
  </si>
  <si>
    <t>JHON KENEDY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</si>
</sst>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5" fillId="2" borderId="3" xfId="1" applyFont="1" applyFill="1" applyBorder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topLeftCell="J1" zoomScale="80" zoomScaleNormal="80" workbookViewId="0">
      <selection activeCell="N2" sqref="N2:N6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14</v>
      </c>
      <c r="B2" s="19">
        <v>45801</v>
      </c>
      <c r="C2" s="20" t="s">
        <v>64</v>
      </c>
      <c r="D2" s="20" t="s">
        <v>27</v>
      </c>
      <c r="E2" s="18"/>
      <c r="F2" s="20" t="s">
        <v>55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14</v>
      </c>
      <c r="B3" s="19">
        <v>45801</v>
      </c>
      <c r="C3" s="20" t="s">
        <v>64</v>
      </c>
      <c r="D3" s="20" t="s">
        <v>27</v>
      </c>
      <c r="E3" s="18"/>
      <c r="F3" s="20" t="s">
        <v>66</v>
      </c>
      <c r="G3" s="18"/>
      <c r="H3" s="21" t="s">
        <v>57</v>
      </c>
      <c r="I3" s="22" t="s">
        <v>58</v>
      </c>
      <c r="J3" s="18"/>
      <c r="K3" s="18"/>
      <c r="L3" s="23">
        <v>18390</v>
      </c>
      <c r="M3" s="23"/>
      <c r="N3" s="23">
        <v>18390</v>
      </c>
      <c r="R3" s="25"/>
    </row>
    <row r="4" spans="1:18" s="24" customFormat="1" x14ac:dyDescent="0.35">
      <c r="A4" s="18" t="s">
        <v>14</v>
      </c>
      <c r="B4" s="19">
        <v>45801</v>
      </c>
      <c r="C4" s="20" t="s">
        <v>64</v>
      </c>
      <c r="D4" s="20" t="s">
        <v>27</v>
      </c>
      <c r="E4" s="18"/>
      <c r="F4" s="20" t="s">
        <v>67</v>
      </c>
      <c r="G4" s="18"/>
      <c r="H4" s="21">
        <v>1109300193</v>
      </c>
      <c r="I4" s="22" t="s">
        <v>68</v>
      </c>
      <c r="J4" s="14">
        <v>3206352091</v>
      </c>
      <c r="K4" s="14"/>
      <c r="L4" s="23">
        <v>30000</v>
      </c>
      <c r="M4" s="23"/>
      <c r="N4" s="23">
        <v>30000</v>
      </c>
      <c r="R4" s="25"/>
    </row>
    <row r="5" spans="1:18" s="24" customFormat="1" x14ac:dyDescent="0.35">
      <c r="A5" s="18" t="s">
        <v>14</v>
      </c>
      <c r="B5" s="19">
        <v>45796</v>
      </c>
      <c r="C5" s="20" t="s">
        <v>64</v>
      </c>
      <c r="D5" s="20" t="s">
        <v>27</v>
      </c>
      <c r="E5" s="18"/>
      <c r="F5" s="20" t="s">
        <v>69</v>
      </c>
      <c r="G5" s="18"/>
      <c r="H5" s="21" t="s">
        <v>57</v>
      </c>
      <c r="I5" s="22" t="s">
        <v>58</v>
      </c>
      <c r="J5" s="14"/>
      <c r="K5" s="14"/>
      <c r="L5" s="23">
        <v>57150</v>
      </c>
      <c r="M5" s="23"/>
      <c r="N5" s="23">
        <v>57150</v>
      </c>
    </row>
    <row r="6" spans="1:18" s="24" customFormat="1" x14ac:dyDescent="0.35">
      <c r="A6" s="18" t="s">
        <v>14</v>
      </c>
      <c r="B6" s="19">
        <v>45804</v>
      </c>
      <c r="C6" s="20" t="s">
        <v>64</v>
      </c>
      <c r="D6" s="20" t="s">
        <v>27</v>
      </c>
      <c r="E6" s="18"/>
      <c r="F6" s="20" t="s">
        <v>67</v>
      </c>
      <c r="G6" s="18">
        <v>120349</v>
      </c>
      <c r="H6" s="17">
        <v>14566670</v>
      </c>
      <c r="I6" s="35" t="s">
        <v>70</v>
      </c>
      <c r="J6">
        <v>3183532902</v>
      </c>
      <c r="K6" s="18"/>
      <c r="L6" s="23">
        <v>60000</v>
      </c>
      <c r="M6" s="23"/>
      <c r="N6" s="23">
        <v>60000</v>
      </c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17"/>
      <c r="I7" s="35"/>
      <c r="J7"/>
      <c r="K7" s="18"/>
      <c r="L7" s="23"/>
      <c r="M7" s="23"/>
      <c r="N7" s="2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4"/>
      <c r="K8" s="14"/>
      <c r="L8" s="23"/>
      <c r="M8" s="23"/>
      <c r="N8" s="23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285540</v>
      </c>
    </row>
    <row r="16" spans="1:18" x14ac:dyDescent="0.35">
      <c r="N16" s="26">
        <f>SUM(N2:N14)</f>
        <v>285540</v>
      </c>
    </row>
    <row r="22" spans="10:11" x14ac:dyDescent="0.35">
      <c r="J22" s="3" t="s">
        <v>51</v>
      </c>
      <c r="K22" s="4">
        <f>N15</f>
        <v>285540</v>
      </c>
    </row>
    <row r="23" spans="10:11" x14ac:dyDescent="0.35">
      <c r="J23" s="5" t="s">
        <v>52</v>
      </c>
      <c r="K23" s="12">
        <f>K24-K22</f>
        <v>1214460</v>
      </c>
    </row>
    <row r="24" spans="10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12" x14ac:dyDescent="0.35">
      <c r="C2" s="21" t="s">
        <v>57</v>
      </c>
      <c r="D2" s="22" t="s">
        <v>58</v>
      </c>
    </row>
    <row r="11" spans="1:12" x14ac:dyDescent="0.35">
      <c r="A11" s="20" t="s">
        <v>64</v>
      </c>
      <c r="B11" s="20" t="s">
        <v>27</v>
      </c>
      <c r="C11" s="18"/>
      <c r="D11" s="20" t="s">
        <v>65</v>
      </c>
      <c r="E11" s="18"/>
      <c r="F11" s="21">
        <v>101007261</v>
      </c>
      <c r="G11" s="22" t="s">
        <v>56</v>
      </c>
      <c r="H11" s="14">
        <v>3217268268</v>
      </c>
      <c r="I11" s="14"/>
      <c r="J11" s="23">
        <v>120000</v>
      </c>
      <c r="K11" s="23"/>
      <c r="L11" s="23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4FB5F-C79B-4AE2-96A2-FC26D4250088}"/>
</file>

<file path=customXml/itemProps2.xml><?xml version="1.0" encoding="utf-8"?>
<ds:datastoreItem xmlns:ds="http://schemas.openxmlformats.org/officeDocument/2006/customXml" ds:itemID="{6389E9A8-9393-4FAE-B97E-4D608A4D7E96}"/>
</file>

<file path=customXml/itemProps3.xml><?xml version="1.0" encoding="utf-8"?>
<ds:datastoreItem xmlns:ds="http://schemas.openxmlformats.org/officeDocument/2006/customXml" ds:itemID="{42BD1354-59A9-4B88-9E50-64FDAF5B64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2025-05-29T18:30:10Z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