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FC1BF929-53F3-4074-91AC-67FD557F4A3B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  <c r="N2" i="1"/>
  <c r="N6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N8" i="1" l="1"/>
  <c r="H10" i="6"/>
</calcChain>
</file>

<file path=xl/sharedStrings.xml><?xml version="1.0" encoding="utf-8"?>
<sst xmlns="http://schemas.openxmlformats.org/spreadsheetml/2006/main" count="86" uniqueCount="65">
  <si>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</si>
  <si>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</si>
  <si>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</si>
  <si>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</si>
  <si>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</si>
  <si>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</si>
  <si>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</si>
  <si>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</si>
  <si>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</si>
  <si>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</si>
  <si>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</si>
  <si>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</si>
  <si>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</si>
  <si>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</si>
  <si>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</si>
  <si>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</si>
  <si>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</si>
  <si>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</si>
  <si>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</si>
  <si>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</si>
  <si>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</si>
  <si>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</si>
  <si>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</si>
  <si>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</si>
  <si>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</si>
  <si>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</si>
  <si>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</si>
  <si>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</si>
  <si>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</si>
  <si>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</si>
  <si>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</si>
  <si>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</si>
  <si>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</si>
  <si>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</si>
  <si>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</si>
  <si>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</si>
  <si>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</si>
  <si>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</si>
  <si>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</si>
  <si>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</si>
  <si>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</si>
  <si>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</si>
  <si>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</si>
  <si>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</si>
  <si>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</si>
  <si>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</si>
  <si>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</si>
  <si>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</si>
  <si>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</si>
  <si>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</si>
  <si>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</si>
  <si>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</si>
  <si>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</si>
  <si>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</si>
  <si>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</si>
  <si>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</si>
  <si>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</si>
  <si>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</si>
  <si>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</si>
  <si>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CONTRATO</t>
  </si>
  <si>
    <t>jenny santacruz</t>
  </si>
  <si>
    <t>REFERIDOS ARRENDATARIOS</t>
  </si>
  <si>
    <t>123141,123010,105195,122436,120087,123948</t>
  </si>
  <si>
    <t>28302, 28264,28163,28353.28365,</t>
  </si>
  <si>
    <t>johanna perafan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</si>
</sst>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color rgb="FF4B5563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5" fillId="3" borderId="1" xfId="1" applyNumberFormat="1" applyFont="1" applyFill="1" applyBorder="1" applyAlignment="1">
      <alignment horizontal="center"/>
    </xf>
    <xf numFmtId="0" fontId="10" fillId="0" borderId="0" xfId="0" applyFont="1"/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R15"/>
  <sheetViews>
    <sheetView tabSelected="1" workbookViewId="0">
      <selection activeCell="H5" sqref="H5"/>
    </sheetView>
  </sheetViews>
  <sheetFormatPr baseColWidth="10" defaultRowHeight="13.5" x14ac:dyDescent="0.25"/>
  <cols>
    <col min="1" max="1" width="9.140625" style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23.28515625" style="1" customWidth="1"/>
    <col min="7" max="8" width="11.42578125" style="1" customWidth="1"/>
    <col min="9" max="9" width="7.85546875" style="1" customWidth="1"/>
    <col min="10" max="10" width="25" style="5" customWidth="1"/>
    <col min="11" max="11" width="5.140625" style="1" bestFit="1" customWidth="1"/>
    <col min="12" max="12" width="13.28515625" style="18" bestFit="1" customWidth="1"/>
    <col min="13" max="13" width="13.5703125" style="18" bestFit="1" customWidth="1"/>
    <col min="14" max="14" width="12.28515625" style="18" bestFit="1" customWidth="1"/>
    <col min="15" max="15" width="12" style="12" bestFit="1" customWidth="1"/>
    <col min="16" max="70" width="11.42578125" style="12"/>
    <col min="71" max="16384" width="11.42578125" style="1"/>
  </cols>
  <sheetData>
    <row r="1" spans="1:15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59</v>
      </c>
      <c r="I1" s="44" t="s">
        <v>38</v>
      </c>
      <c r="J1" s="45" t="s">
        <v>0</v>
      </c>
      <c r="K1" s="44" t="s">
        <v>1</v>
      </c>
      <c r="L1" s="46" t="s">
        <v>2</v>
      </c>
      <c r="M1" s="46" t="s">
        <v>3</v>
      </c>
      <c r="N1" s="47" t="s">
        <v>4</v>
      </c>
    </row>
    <row r="2" spans="1:15" s="12" customFormat="1" ht="14.25" x14ac:dyDescent="0.25">
      <c r="A2" s="40" t="s">
        <v>11</v>
      </c>
      <c r="B2" s="41">
        <v>46058</v>
      </c>
      <c r="C2" s="42" t="s">
        <v>58</v>
      </c>
      <c r="D2" s="42" t="s">
        <v>23</v>
      </c>
      <c r="E2" s="42" t="s">
        <v>31</v>
      </c>
      <c r="F2" s="2" t="s">
        <v>61</v>
      </c>
      <c r="G2" s="49" t="s">
        <v>62</v>
      </c>
      <c r="H2" s="54" t="s">
        <v>63</v>
      </c>
      <c r="I2" s="2"/>
      <c r="J2" s="2" t="s">
        <v>60</v>
      </c>
      <c r="K2" s="2"/>
      <c r="L2" s="4">
        <v>513000</v>
      </c>
      <c r="M2" s="4"/>
      <c r="N2" s="29">
        <f t="shared" ref="N2:N5" si="0">L2</f>
        <v>513000</v>
      </c>
    </row>
    <row r="3" spans="1:15" s="12" customFormat="1" x14ac:dyDescent="0.25">
      <c r="A3" s="40" t="s">
        <v>11</v>
      </c>
      <c r="B3" s="41">
        <v>46077</v>
      </c>
      <c r="C3" s="42" t="s">
        <v>58</v>
      </c>
      <c r="D3" s="42" t="s">
        <v>23</v>
      </c>
      <c r="E3" s="42" t="s">
        <v>31</v>
      </c>
      <c r="F3" s="2" t="s">
        <v>61</v>
      </c>
      <c r="G3" s="2">
        <v>123738</v>
      </c>
      <c r="H3" s="55">
        <v>28298</v>
      </c>
      <c r="I3" s="2"/>
      <c r="J3" s="2" t="s">
        <v>60</v>
      </c>
      <c r="K3" s="2"/>
      <c r="L3" s="4">
        <v>150000</v>
      </c>
      <c r="M3" s="4"/>
      <c r="N3" s="29">
        <f t="shared" si="0"/>
        <v>150000</v>
      </c>
    </row>
    <row r="4" spans="1:15" s="12" customFormat="1" ht="14.25" x14ac:dyDescent="0.25">
      <c r="A4" s="40" t="s">
        <v>11</v>
      </c>
      <c r="B4" s="41">
        <v>46079</v>
      </c>
      <c r="C4" s="42" t="s">
        <v>58</v>
      </c>
      <c r="D4" s="42" t="s">
        <v>23</v>
      </c>
      <c r="E4" s="42" t="s">
        <v>31</v>
      </c>
      <c r="F4" s="2" t="s">
        <v>61</v>
      </c>
      <c r="G4" s="2">
        <v>123887</v>
      </c>
      <c r="H4" s="51">
        <v>28345</v>
      </c>
      <c r="I4" s="2"/>
      <c r="J4" s="2" t="s">
        <v>64</v>
      </c>
      <c r="K4" s="2"/>
      <c r="L4" s="4">
        <v>140000</v>
      </c>
      <c r="M4" s="4"/>
      <c r="N4" s="29">
        <f t="shared" si="0"/>
        <v>140000</v>
      </c>
    </row>
    <row r="5" spans="1:15" s="12" customFormat="1" ht="14.25" x14ac:dyDescent="0.25">
      <c r="A5" s="40"/>
      <c r="B5" s="41"/>
      <c r="C5" s="42"/>
      <c r="D5" s="42"/>
      <c r="E5" s="2"/>
      <c r="F5" s="2"/>
      <c r="G5" s="50"/>
      <c r="H5" s="51"/>
      <c r="I5" s="2"/>
      <c r="J5" s="2"/>
      <c r="K5" s="2"/>
      <c r="L5" s="4"/>
      <c r="M5" s="4"/>
      <c r="N5" s="29">
        <f t="shared" si="0"/>
        <v>0</v>
      </c>
    </row>
    <row r="6" spans="1:15" x14ac:dyDescent="0.25">
      <c r="A6" s="40"/>
      <c r="B6" s="3"/>
      <c r="C6" s="42"/>
      <c r="D6" s="42"/>
      <c r="E6" s="6"/>
      <c r="F6" s="6"/>
      <c r="G6" s="6"/>
      <c r="H6" s="6"/>
      <c r="I6" s="6"/>
      <c r="J6" s="7"/>
      <c r="K6" s="13"/>
      <c r="L6" s="14"/>
      <c r="M6" s="15" t="s">
        <v>50</v>
      </c>
      <c r="N6" s="30">
        <f>SUM(N2:N5)</f>
        <v>803000</v>
      </c>
    </row>
    <row r="7" spans="1:15" x14ac:dyDescent="0.25">
      <c r="A7" s="28"/>
      <c r="B7" s="3"/>
      <c r="C7" s="2"/>
      <c r="D7" s="2"/>
      <c r="E7" s="6"/>
      <c r="F7" s="6"/>
      <c r="G7" s="6">
        <v>114864</v>
      </c>
      <c r="H7" s="6"/>
      <c r="I7" s="6"/>
      <c r="J7" s="7" t="s">
        <v>51</v>
      </c>
      <c r="K7" s="13"/>
      <c r="L7" s="14"/>
      <c r="M7" s="15" t="s">
        <v>49</v>
      </c>
      <c r="N7" s="30">
        <v>800000</v>
      </c>
    </row>
    <row r="8" spans="1:15" ht="14.25" thickBot="1" x14ac:dyDescent="0.3">
      <c r="A8" s="31"/>
      <c r="B8" s="32"/>
      <c r="C8" s="33"/>
      <c r="D8" s="33"/>
      <c r="E8" s="34"/>
      <c r="F8" s="34"/>
      <c r="G8" s="34">
        <v>105058</v>
      </c>
      <c r="H8" s="34"/>
      <c r="I8" s="34"/>
      <c r="J8" s="35" t="s">
        <v>52</v>
      </c>
      <c r="K8" s="36"/>
      <c r="L8" s="37"/>
      <c r="M8" s="38"/>
      <c r="N8" s="39">
        <f>N7-N6</f>
        <v>-3000</v>
      </c>
      <c r="O8" s="16"/>
    </row>
    <row r="9" spans="1:15" x14ac:dyDescent="0.25">
      <c r="L9" s="17"/>
    </row>
    <row r="11" spans="1:15" x14ac:dyDescent="0.25">
      <c r="F11" s="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5"/>
      <c r="M12" s="25"/>
      <c r="N12" s="25"/>
    </row>
    <row r="13" spans="1:15" x14ac:dyDescent="0.25">
      <c r="A13" s="23"/>
      <c r="B13" s="26"/>
      <c r="C13" s="23"/>
      <c r="D13" s="23"/>
      <c r="E13" s="23"/>
      <c r="F13" s="23"/>
      <c r="G13" s="23"/>
      <c r="H13" s="23"/>
      <c r="I13" s="23"/>
      <c r="J13" s="48"/>
      <c r="K13" s="23"/>
      <c r="L13" s="27"/>
      <c r="M13" s="27"/>
      <c r="N13" s="27"/>
    </row>
    <row r="14" spans="1:15" x14ac:dyDescent="0.25">
      <c r="F14" s="19"/>
    </row>
    <row r="15" spans="1:15" x14ac:dyDescent="0.25">
      <c r="J15" s="9"/>
    </row>
  </sheetData>
  <phoneticPr fontId="2" type="noConversion"/>
  <conditionalFormatting sqref="G2">
    <cfRule type="expression" dxfId="2" priority="1">
      <formula>$AV2="ENTRA"</formula>
    </cfRule>
    <cfRule type="expression" dxfId="1" priority="2">
      <formula>$K2="Por Fuera"</formula>
    </cfRule>
    <cfRule type="expression" dxfId="0" priority="3" stopIfTrue="1">
      <formula>$AV2="NO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D9:D1048576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3" t="s">
        <v>53</v>
      </c>
      <c r="G5" s="53"/>
      <c r="H5" s="53"/>
    </row>
    <row r="6" spans="6:8" x14ac:dyDescent="0.25">
      <c r="F6" s="52" t="s">
        <v>56</v>
      </c>
      <c r="G6" s="52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A3A358-51D6-443C-9CA1-B7E1BEEF1725}"/>
</file>

<file path=customXml/itemProps2.xml><?xml version="1.0" encoding="utf-8"?>
<ds:datastoreItem xmlns:ds="http://schemas.openxmlformats.org/officeDocument/2006/customXml" ds:itemID="{2B9489C0-25BE-44F5-AE41-88869C1E8DE6}"/>
</file>

<file path=customXml/itemProps3.xml><?xml version="1.0" encoding="utf-8"?>
<ds:datastoreItem xmlns:ds="http://schemas.openxmlformats.org/officeDocument/2006/customXml" ds:itemID="{7E7AFD9E-423E-42F7-9CBE-8C227EA24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2026-02-28T15:23:52Z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