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48" documentId="8_{417BED71-771D-4216-9DF1-50F9DA0F0B96}" xr6:coauthVersionLast="47" xr6:coauthVersionMax="47" xr10:uidLastSave="{4353A7EF-D371-438F-9E70-1BBC03CF5319}"/>
  <bookViews>
    <workbookView xWindow="-120" yWindow="-120" windowWidth="20730" windowHeight="11040" xr2:uid="{D1EB58E2-D8D9-445B-8420-9610306D8A36}"/>
  </bookViews>
  <sheets>
    <sheet name="CALI SUR " sheetId="1" r:id="rId1"/>
    <sheet name="Hoja2" sheetId="6" r:id="rId2"/>
    <sheet name="ESCALA MOSTRADORES" sheetId="5" r:id="rId3"/>
    <sheet name="Lista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3" i="1" l="1"/>
  <c r="M2" i="1"/>
  <c r="M4" i="1"/>
  <c r="M5" i="1"/>
  <c r="M6" i="1"/>
  <c r="M8" i="1" l="1"/>
  <c r="G6" i="6"/>
  <c r="H6" i="6" s="1"/>
  <c r="G7" i="6"/>
  <c r="H7" i="6" s="1"/>
  <c r="G8" i="6"/>
  <c r="H8" i="6" s="1"/>
  <c r="G5" i="6"/>
  <c r="H5" i="6" s="1"/>
  <c r="G9" i="6"/>
  <c r="H9" i="6" s="1"/>
  <c r="G4" i="6"/>
  <c r="H4" i="6" s="1"/>
  <c r="M10" i="1" l="1"/>
  <c r="H10" i="6"/>
</calcChain>
</file>

<file path=xl/sharedStrings.xml><?xml version="1.0" encoding="utf-8"?>
<sst xmlns="http://schemas.openxmlformats.org/spreadsheetml/2006/main" count="105" uniqueCount="70">
  <si>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</si>
  <si>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</si>
  <si>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</si>
  <si>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</si>
  <si>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</si>
  <si>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</si>
  <si>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</si>
  <si>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</si>
  <si>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</si>
  <si>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</si>
  <si>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</si>
  <si>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</si>
  <si>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</si>
  <si>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</si>
  <si>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</si>
  <si>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</si>
  <si>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</si>
  <si>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</si>
  <si>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</si>
  <si>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</si>
  <si>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</si>
  <si>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</si>
  <si>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</si>
  <si>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</si>
  <si>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</si>
  <si>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</si>
  <si>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</si>
  <si>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</si>
  <si>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</si>
  <si>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</si>
  <si>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</si>
  <si>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</si>
  <si>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</si>
  <si>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</si>
  <si>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</si>
  <si>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</si>
  <si>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</si>
  <si>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</si>
  <si>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</si>
  <si>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</si>
  <si>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</si>
  <si>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</si>
  <si>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</si>
  <si>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</si>
  <si>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</si>
  <si>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</si>
  <si>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</si>
  <si>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</si>
  <si>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</si>
  <si>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 xml:space="preserve">CAJA </t>
  </si>
  <si>
    <t>TOTAL GASTOS</t>
  </si>
  <si>
    <t>MANUEL CASTRO</t>
  </si>
  <si>
    <t xml:space="preserve">REFERIR SI PAGA REFERIDO ARRENDATARIO </t>
  </si>
  <si>
    <t>OSCAR ANDRES BALANTA</t>
  </si>
  <si>
    <t>ASEO 105058</t>
  </si>
  <si>
    <t>JENNY APARICIO CASTAÑEDA</t>
  </si>
  <si>
    <t xml:space="preserve">ESCALA MOSTRADORES </t>
  </si>
  <si>
    <t>ESCALA</t>
  </si>
  <si>
    <t>&gt;</t>
  </si>
  <si>
    <t>RANGO</t>
  </si>
  <si>
    <t xml:space="preserve">liquidacion </t>
  </si>
  <si>
    <t>JOHANNA QUIÑONES</t>
  </si>
  <si>
    <t>NOVIMBRE</t>
  </si>
  <si>
    <t>AVENTURA PLAZA SAS</t>
  </si>
  <si>
    <t>CARTEL PARA ENTREGA DE PREMIOS</t>
  </si>
  <si>
    <t>JENNY SANTACRUZ</t>
  </si>
  <si>
    <t xml:space="preserve">REFERIDO ARRENDATARIO </t>
  </si>
  <si>
    <t>RAFAEL SUAREZ</t>
  </si>
  <si>
    <t xml:space="preserve">VOLANTEO Y TOMA DE DATOS </t>
  </si>
  <si>
    <t xml:space="preserve">JOHN MERA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</si>
</sst>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16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0" fillId="6" borderId="1" xfId="0" applyFill="1" applyBorder="1"/>
    <xf numFmtId="164" fontId="0" fillId="6" borderId="1" xfId="1" applyNumberFormat="1" applyFont="1" applyFill="1" applyBorder="1"/>
    <xf numFmtId="0" fontId="5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8" fontId="0" fillId="0" borderId="0" xfId="0" applyNumberFormat="1"/>
    <xf numFmtId="8" fontId="7" fillId="0" borderId="2" xfId="0" applyNumberFormat="1" applyFont="1" applyBorder="1"/>
    <xf numFmtId="8" fontId="7" fillId="0" borderId="3" xfId="0" applyNumberFormat="1" applyFont="1" applyBorder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164" fontId="5" fillId="6" borderId="1" xfId="1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16" fontId="6" fillId="3" borderId="0" xfId="0" applyNumberFormat="1" applyFont="1" applyFill="1" applyBorder="1" applyAlignment="1">
      <alignment horizontal="center"/>
    </xf>
    <xf numFmtId="164" fontId="6" fillId="3" borderId="0" xfId="1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4" fillId="2" borderId="5" xfId="1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6" fontId="5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4" fillId="3" borderId="10" xfId="1" applyNumberFormat="1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vertical="center"/>
    </xf>
    <xf numFmtId="164" fontId="4" fillId="4" borderId="13" xfId="1" applyNumberFormat="1" applyFont="1" applyFill="1" applyBorder="1" applyAlignment="1">
      <alignment horizontal="center"/>
    </xf>
    <xf numFmtId="164" fontId="4" fillId="4" borderId="14" xfId="1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7"/>
  <sheetViews>
    <sheetView tabSelected="1" workbookViewId="0">
      <selection activeCell="I17" sqref="I17"/>
    </sheetView>
  </sheetViews>
  <sheetFormatPr baseColWidth="10" defaultRowHeight="13.5" x14ac:dyDescent="0.25"/>
  <cols>
    <col min="1" max="1" width="10.5703125" style="1" bestFit="1" customWidth="1"/>
    <col min="2" max="2" width="6.42578125" style="1" customWidth="1"/>
    <col min="3" max="3" width="15.85546875" style="1" bestFit="1" customWidth="1"/>
    <col min="4" max="4" width="7.85546875" style="1" bestFit="1" customWidth="1"/>
    <col min="5" max="5" width="17.140625" style="1" bestFit="1" customWidth="1"/>
    <col min="6" max="6" width="33" style="1" customWidth="1"/>
    <col min="7" max="7" width="11.42578125" style="1" customWidth="1"/>
    <col min="8" max="8" width="11" style="1" bestFit="1" customWidth="1"/>
    <col min="9" max="9" width="26.42578125" style="5" customWidth="1"/>
    <col min="10" max="10" width="5.140625" style="1" bestFit="1" customWidth="1"/>
    <col min="11" max="11" width="13.28515625" style="18" bestFit="1" customWidth="1"/>
    <col min="12" max="12" width="13.5703125" style="18" bestFit="1" customWidth="1"/>
    <col min="13" max="13" width="12.28515625" style="18" bestFit="1" customWidth="1"/>
    <col min="14" max="14" width="12" style="12" bestFit="1" customWidth="1"/>
    <col min="15" max="69" width="11.42578125" style="12"/>
    <col min="70" max="16384" width="11.42578125" style="1"/>
  </cols>
  <sheetData>
    <row r="1" spans="1:69" ht="14.25" thickBot="1" x14ac:dyDescent="0.3">
      <c r="A1" s="54" t="s">
        <v>48</v>
      </c>
      <c r="B1" s="55" t="s">
        <v>36</v>
      </c>
      <c r="C1" s="55" t="s">
        <v>37</v>
      </c>
      <c r="D1" s="55" t="s">
        <v>9</v>
      </c>
      <c r="E1" s="55" t="s">
        <v>6</v>
      </c>
      <c r="F1" s="55" t="s">
        <v>7</v>
      </c>
      <c r="G1" s="55" t="s">
        <v>39</v>
      </c>
      <c r="H1" s="55" t="s">
        <v>38</v>
      </c>
      <c r="I1" s="56" t="s">
        <v>0</v>
      </c>
      <c r="J1" s="55" t="s">
        <v>1</v>
      </c>
      <c r="K1" s="57" t="s">
        <v>2</v>
      </c>
      <c r="L1" s="57" t="s">
        <v>3</v>
      </c>
      <c r="M1" s="58" t="s">
        <v>4</v>
      </c>
    </row>
    <row r="2" spans="1:69" x14ac:dyDescent="0.25">
      <c r="A2" s="47" t="s">
        <v>20</v>
      </c>
      <c r="B2" s="48">
        <v>45975</v>
      </c>
      <c r="C2" s="49" t="s">
        <v>61</v>
      </c>
      <c r="D2" s="49" t="s">
        <v>23</v>
      </c>
      <c r="E2" s="49" t="s">
        <v>31</v>
      </c>
      <c r="F2" s="49" t="s">
        <v>66</v>
      </c>
      <c r="G2" s="50">
        <v>122624</v>
      </c>
      <c r="H2" s="50"/>
      <c r="I2" s="49" t="s">
        <v>55</v>
      </c>
      <c r="J2" s="51"/>
      <c r="K2" s="52">
        <v>140000</v>
      </c>
      <c r="L2" s="52"/>
      <c r="M2" s="53">
        <f t="shared" ref="M2:M7" si="0">K2</f>
        <v>140000</v>
      </c>
    </row>
    <row r="3" spans="1:69" s="12" customFormat="1" x14ac:dyDescent="0.25">
      <c r="A3" s="35" t="s">
        <v>62</v>
      </c>
      <c r="B3" s="3">
        <v>45966</v>
      </c>
      <c r="C3" s="2" t="s">
        <v>61</v>
      </c>
      <c r="D3" s="2" t="s">
        <v>23</v>
      </c>
      <c r="E3" s="2" t="s">
        <v>35</v>
      </c>
      <c r="F3" s="2" t="s">
        <v>64</v>
      </c>
      <c r="G3" s="2"/>
      <c r="H3" s="2">
        <v>805024493</v>
      </c>
      <c r="I3" s="2" t="s">
        <v>63</v>
      </c>
      <c r="J3" s="2"/>
      <c r="K3" s="4">
        <v>15000</v>
      </c>
      <c r="L3" s="4"/>
      <c r="M3" s="36">
        <f>K3</f>
        <v>15000</v>
      </c>
    </row>
    <row r="4" spans="1:69" s="12" customFormat="1" x14ac:dyDescent="0.25">
      <c r="A4" s="35" t="s">
        <v>62</v>
      </c>
      <c r="B4" s="3"/>
      <c r="C4" s="2" t="s">
        <v>61</v>
      </c>
      <c r="D4" s="2" t="s">
        <v>23</v>
      </c>
      <c r="E4" s="2" t="s">
        <v>33</v>
      </c>
      <c r="F4" s="2" t="s">
        <v>68</v>
      </c>
      <c r="G4" s="2"/>
      <c r="H4" s="2"/>
      <c r="I4" s="28" t="s">
        <v>67</v>
      </c>
      <c r="J4" s="28"/>
      <c r="K4" s="29">
        <v>280000</v>
      </c>
      <c r="L4" s="4"/>
      <c r="M4" s="36">
        <f t="shared" si="0"/>
        <v>280000</v>
      </c>
    </row>
    <row r="5" spans="1:69" s="12" customFormat="1" x14ac:dyDescent="0.25">
      <c r="A5" s="35" t="s">
        <v>62</v>
      </c>
      <c r="B5" s="3"/>
      <c r="C5" s="2" t="s">
        <v>61</v>
      </c>
      <c r="D5" s="2" t="s">
        <v>23</v>
      </c>
      <c r="E5" s="2" t="s">
        <v>33</v>
      </c>
      <c r="F5" s="2" t="s">
        <v>68</v>
      </c>
      <c r="G5" s="2"/>
      <c r="H5" s="2"/>
      <c r="I5" s="28" t="s">
        <v>67</v>
      </c>
      <c r="J5" s="28"/>
      <c r="K5" s="29">
        <v>360000</v>
      </c>
      <c r="L5" s="4"/>
      <c r="M5" s="36">
        <f t="shared" si="0"/>
        <v>360000</v>
      </c>
    </row>
    <row r="6" spans="1:69" s="12" customFormat="1" x14ac:dyDescent="0.25">
      <c r="A6" s="35" t="s">
        <v>62</v>
      </c>
      <c r="B6" s="3">
        <v>45975</v>
      </c>
      <c r="C6" s="2" t="s">
        <v>61</v>
      </c>
      <c r="D6" s="2" t="s">
        <v>23</v>
      </c>
      <c r="E6" s="2" t="s">
        <v>31</v>
      </c>
      <c r="F6" s="2" t="s">
        <v>66</v>
      </c>
      <c r="G6" s="2">
        <v>75241</v>
      </c>
      <c r="H6" s="2"/>
      <c r="I6" s="28" t="s">
        <v>69</v>
      </c>
      <c r="J6" s="28"/>
      <c r="K6" s="29">
        <v>105000</v>
      </c>
      <c r="L6" s="4"/>
      <c r="M6" s="36">
        <f t="shared" si="0"/>
        <v>105000</v>
      </c>
    </row>
    <row r="7" spans="1:69" s="12" customFormat="1" x14ac:dyDescent="0.25">
      <c r="A7" s="35" t="s">
        <v>62</v>
      </c>
      <c r="B7" s="3">
        <v>45975</v>
      </c>
      <c r="C7" s="2" t="s">
        <v>61</v>
      </c>
      <c r="D7" s="2" t="s">
        <v>23</v>
      </c>
      <c r="E7" s="2" t="s">
        <v>31</v>
      </c>
      <c r="F7" s="2" t="s">
        <v>66</v>
      </c>
      <c r="G7" s="2">
        <v>98135</v>
      </c>
      <c r="H7" s="2"/>
      <c r="I7" s="28" t="s">
        <v>65</v>
      </c>
      <c r="J7" s="28"/>
      <c r="K7" s="29">
        <v>85000</v>
      </c>
      <c r="L7" s="4"/>
      <c r="M7" s="36">
        <f t="shared" si="0"/>
        <v>85000</v>
      </c>
    </row>
    <row r="8" spans="1:69" x14ac:dyDescent="0.25">
      <c r="A8" s="35"/>
      <c r="B8" s="3"/>
      <c r="C8" s="2"/>
      <c r="D8" s="2"/>
      <c r="E8" s="6"/>
      <c r="F8" s="6" t="s">
        <v>52</v>
      </c>
      <c r="G8" s="6">
        <v>117020</v>
      </c>
      <c r="H8" s="6"/>
      <c r="I8" s="7" t="s">
        <v>53</v>
      </c>
      <c r="J8" s="13"/>
      <c r="K8" s="14"/>
      <c r="L8" s="15" t="s">
        <v>50</v>
      </c>
      <c r="M8" s="37">
        <f>SUM(M2:M7)</f>
        <v>985000</v>
      </c>
    </row>
    <row r="9" spans="1:69" x14ac:dyDescent="0.25">
      <c r="A9" s="35"/>
      <c r="B9" s="3"/>
      <c r="C9" s="2"/>
      <c r="D9" s="2"/>
      <c r="E9" s="6"/>
      <c r="F9" s="6" t="s">
        <v>52</v>
      </c>
      <c r="G9" s="6">
        <v>114864</v>
      </c>
      <c r="H9" s="6"/>
      <c r="I9" s="7" t="s">
        <v>51</v>
      </c>
      <c r="J9" s="13"/>
      <c r="K9" s="14"/>
      <c r="L9" s="15" t="s">
        <v>49</v>
      </c>
      <c r="M9" s="37">
        <v>1500000</v>
      </c>
    </row>
    <row r="10" spans="1:69" ht="14.25" thickBot="1" x14ac:dyDescent="0.3">
      <c r="A10" s="38"/>
      <c r="B10" s="39"/>
      <c r="C10" s="40"/>
      <c r="D10" s="40"/>
      <c r="E10" s="41"/>
      <c r="F10" s="41" t="s">
        <v>54</v>
      </c>
      <c r="G10" s="41">
        <v>105058</v>
      </c>
      <c r="H10" s="41"/>
      <c r="I10" s="42" t="s">
        <v>55</v>
      </c>
      <c r="J10" s="43"/>
      <c r="K10" s="44"/>
      <c r="L10" s="45"/>
      <c r="M10" s="46">
        <f>M9-M8</f>
        <v>515000</v>
      </c>
      <c r="N10" s="16"/>
    </row>
    <row r="11" spans="1:69" x14ac:dyDescent="0.25">
      <c r="K11" s="17"/>
    </row>
    <row r="13" spans="1:69" x14ac:dyDescent="0.25">
      <c r="F13" s="8"/>
    </row>
    <row r="14" spans="1:69" x14ac:dyDescent="0.25">
      <c r="A14" s="23"/>
      <c r="B14" s="23"/>
      <c r="C14" s="23"/>
      <c r="D14" s="23"/>
      <c r="E14" s="23"/>
      <c r="F14" s="23"/>
      <c r="G14" s="23"/>
      <c r="H14" s="23"/>
      <c r="I14" s="24"/>
      <c r="J14" s="23"/>
      <c r="K14" s="25"/>
      <c r="L14" s="25"/>
      <c r="M14" s="25"/>
    </row>
    <row r="15" spans="1:69" s="34" customFormat="1" x14ac:dyDescent="0.25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2"/>
      <c r="L15" s="32"/>
      <c r="M15" s="32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</row>
    <row r="16" spans="1:69" x14ac:dyDescent="0.25">
      <c r="F16" s="19"/>
    </row>
    <row r="17" spans="9:9" x14ac:dyDescent="0.25">
      <c r="I17" s="9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A11:A1048576 A3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 C3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D11:D1048576 D3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C6F8-A017-46F0-976B-1428A987DC5A}">
  <dimension ref="F3:H10"/>
  <sheetViews>
    <sheetView workbookViewId="0">
      <selection activeCell="K10" sqref="K10"/>
    </sheetView>
  </sheetViews>
  <sheetFormatPr baseColWidth="10" defaultRowHeight="15" x14ac:dyDescent="0.25"/>
  <cols>
    <col min="6" max="7" width="15.140625" bestFit="1" customWidth="1"/>
    <col min="8" max="8" width="13.140625" bestFit="1" customWidth="1"/>
  </cols>
  <sheetData>
    <row r="3" spans="6:8" x14ac:dyDescent="0.25">
      <c r="H3" t="s">
        <v>60</v>
      </c>
    </row>
    <row r="4" spans="6:8" x14ac:dyDescent="0.25">
      <c r="F4" s="21">
        <v>302000000</v>
      </c>
      <c r="G4" s="20">
        <f>F4*1.5%</f>
        <v>4530000</v>
      </c>
      <c r="H4" s="20">
        <f>G4*10%</f>
        <v>453000</v>
      </c>
    </row>
    <row r="5" spans="6:8" x14ac:dyDescent="0.25">
      <c r="F5" s="21">
        <v>270000000</v>
      </c>
      <c r="G5" s="20">
        <f>F5*3%</f>
        <v>8100000</v>
      </c>
      <c r="H5" s="20">
        <f t="shared" ref="H5:H9" si="0">G5*10%</f>
        <v>810000</v>
      </c>
    </row>
    <row r="6" spans="6:8" x14ac:dyDescent="0.25">
      <c r="F6" s="22">
        <v>340000000</v>
      </c>
      <c r="G6" s="20">
        <f t="shared" ref="G6:G8" si="1">F6*3%</f>
        <v>10200000</v>
      </c>
      <c r="H6" s="20">
        <f t="shared" si="0"/>
        <v>1020000</v>
      </c>
    </row>
    <row r="7" spans="6:8" x14ac:dyDescent="0.25">
      <c r="F7" s="22">
        <v>410000000</v>
      </c>
      <c r="G7" s="20">
        <f t="shared" si="1"/>
        <v>12300000</v>
      </c>
      <c r="H7" s="20">
        <f t="shared" si="0"/>
        <v>1230000</v>
      </c>
    </row>
    <row r="8" spans="6:8" x14ac:dyDescent="0.25">
      <c r="F8" s="21">
        <v>280000000</v>
      </c>
      <c r="G8" s="20">
        <f t="shared" si="1"/>
        <v>8400000</v>
      </c>
      <c r="H8" s="20">
        <f t="shared" si="0"/>
        <v>840000</v>
      </c>
    </row>
    <row r="9" spans="6:8" x14ac:dyDescent="0.25">
      <c r="F9" s="21">
        <v>180000000</v>
      </c>
      <c r="G9" s="20">
        <f>F9*1.5%</f>
        <v>2700000</v>
      </c>
      <c r="H9" s="20">
        <f t="shared" si="0"/>
        <v>270000</v>
      </c>
    </row>
    <row r="10" spans="6:8" x14ac:dyDescent="0.25">
      <c r="H10" s="20">
        <f>SUM(H4:H9)</f>
        <v>4623000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27" t="s">
        <v>56</v>
      </c>
      <c r="G5" s="27"/>
      <c r="H5" s="27"/>
    </row>
    <row r="6" spans="6:8" x14ac:dyDescent="0.25">
      <c r="F6" s="26" t="s">
        <v>59</v>
      </c>
      <c r="G6" s="26"/>
      <c r="H6" s="10" t="s">
        <v>57</v>
      </c>
    </row>
    <row r="7" spans="6:8" x14ac:dyDescent="0.25">
      <c r="F7" s="11">
        <v>0</v>
      </c>
      <c r="G7" s="11">
        <v>2299999</v>
      </c>
      <c r="H7" s="10">
        <v>0.5</v>
      </c>
    </row>
    <row r="8" spans="6:8" x14ac:dyDescent="0.25">
      <c r="F8" s="11">
        <v>2300000</v>
      </c>
      <c r="G8" s="11" t="s">
        <v>58</v>
      </c>
      <c r="H8" s="10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5cc415591bf5997009daf259f27469a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3ac082a1f3d40feae645ba5197b90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47B407-3A9F-4B9F-B65D-C997A7EE9E32}"/>
</file>

<file path=customXml/itemProps2.xml><?xml version="1.0" encoding="utf-8"?>
<ds:datastoreItem xmlns:ds="http://schemas.openxmlformats.org/officeDocument/2006/customXml" ds:itemID="{24C1638B-AB50-498D-BE2C-D54DDBF018D6}"/>
</file>

<file path=customXml/itemProps3.xml><?xml version="1.0" encoding="utf-8"?>
<ds:datastoreItem xmlns:ds="http://schemas.openxmlformats.org/officeDocument/2006/customXml" ds:itemID="{6564EF46-7384-4221-BD6F-F7999101AA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Hoja2</vt:lpstr>
      <vt:lpstr>ESCALA MOSTRADORES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2025-11-14T22:13:52Z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