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afiansa-my.sharepoint.com/personal/diana_murillo_spagrupoinmobiliario_com/Documents/"/>
    </mc:Choice>
  </mc:AlternateContent>
  <xr:revisionPtr revIDLastSave="0" documentId="8_{D9CA6DEA-09A3-44D4-B4C5-1ADB84FDC91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arifas" sheetId="3" r:id="rId1"/>
    <sheet name="VIATICOS_2025" sheetId="5" r:id="rId2"/>
    <sheet name="VIATICOS" sheetId="1" r:id="rId3"/>
    <sheet name="DIRECCIONES SEDES" sheetId="4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9" i="5" l="1"/>
  <c r="D148" i="5"/>
  <c r="D147" i="5"/>
  <c r="D146" i="5"/>
  <c r="D145" i="5"/>
  <c r="D144" i="5"/>
  <c r="D143" i="5"/>
  <c r="D133" i="5"/>
  <c r="D132" i="5"/>
  <c r="D131" i="5"/>
  <c r="D130" i="5"/>
  <c r="D129" i="5"/>
  <c r="D115" i="5"/>
  <c r="D116" i="5"/>
  <c r="D117" i="5"/>
  <c r="D118" i="5"/>
  <c r="D119" i="5"/>
  <c r="D120" i="5"/>
  <c r="D114" i="5"/>
  <c r="D121" i="5" s="1"/>
  <c r="D101" i="5"/>
  <c r="D102" i="5"/>
  <c r="D103" i="5"/>
  <c r="D104" i="5"/>
  <c r="D105" i="5"/>
  <c r="D100" i="5"/>
  <c r="D74" i="5"/>
  <c r="D75" i="5"/>
  <c r="D76" i="5"/>
  <c r="D77" i="5"/>
  <c r="D91" i="5"/>
  <c r="D90" i="5"/>
  <c r="D89" i="5"/>
  <c r="D88" i="5"/>
  <c r="D87" i="5"/>
  <c r="D73" i="5"/>
  <c r="D63" i="5"/>
  <c r="D62" i="5"/>
  <c r="D61" i="5"/>
  <c r="D60" i="5"/>
  <c r="D59" i="5"/>
  <c r="D58" i="5"/>
  <c r="D134" i="5" l="1"/>
  <c r="D106" i="5"/>
  <c r="D78" i="5"/>
  <c r="D92" i="5"/>
  <c r="D64" i="5"/>
  <c r="D48" i="5" l="1"/>
  <c r="D47" i="5"/>
  <c r="D46" i="5"/>
  <c r="D45" i="5"/>
  <c r="D32" i="5"/>
  <c r="D35" i="5"/>
  <c r="D34" i="5"/>
  <c r="D33" i="5"/>
  <c r="D31" i="5"/>
  <c r="D7" i="5"/>
  <c r="D22" i="5"/>
  <c r="D21" i="5"/>
  <c r="D20" i="5"/>
  <c r="D19" i="5"/>
  <c r="D6" i="5"/>
  <c r="D10" i="5"/>
  <c r="D9" i="5"/>
  <c r="D8" i="5"/>
  <c r="E354" i="1"/>
  <c r="C421" i="1"/>
  <c r="C420" i="1"/>
  <c r="C418" i="1"/>
  <c r="E4" i="3"/>
  <c r="E5" i="3"/>
  <c r="E6" i="3"/>
  <c r="E7" i="3"/>
  <c r="E8" i="3"/>
  <c r="E9" i="3"/>
  <c r="E10" i="3"/>
  <c r="E11" i="3"/>
  <c r="E12" i="3"/>
  <c r="E13" i="3"/>
  <c r="E14" i="3"/>
  <c r="E15" i="3"/>
  <c r="E3" i="3"/>
  <c r="E225" i="1"/>
  <c r="E226" i="1"/>
  <c r="E227" i="1"/>
  <c r="E228" i="1"/>
  <c r="E229" i="1"/>
  <c r="E13" i="1"/>
  <c r="E10" i="1"/>
  <c r="E11" i="1"/>
  <c r="E12" i="1"/>
  <c r="E14" i="1"/>
  <c r="E410" i="1"/>
  <c r="E409" i="1"/>
  <c r="E408" i="1"/>
  <c r="E407" i="1"/>
  <c r="E406" i="1"/>
  <c r="C166" i="1"/>
  <c r="E166" i="1" s="1"/>
  <c r="E165" i="1"/>
  <c r="E167" i="1"/>
  <c r="E168" i="1"/>
  <c r="E169" i="1"/>
  <c r="E170" i="1"/>
  <c r="E171" i="1"/>
  <c r="E392" i="1"/>
  <c r="E393" i="1"/>
  <c r="E396" i="1"/>
  <c r="E395" i="1"/>
  <c r="E394" i="1"/>
  <c r="E391" i="1"/>
  <c r="E378" i="1"/>
  <c r="E379" i="1"/>
  <c r="E380" i="1"/>
  <c r="E377" i="1"/>
  <c r="E25" i="1"/>
  <c r="E26" i="1"/>
  <c r="E27" i="1"/>
  <c r="E28" i="1"/>
  <c r="E29" i="1"/>
  <c r="E335" i="1"/>
  <c r="E336" i="1"/>
  <c r="E337" i="1"/>
  <c r="E338" i="1"/>
  <c r="E367" i="1"/>
  <c r="E366" i="1"/>
  <c r="E365" i="1"/>
  <c r="E364" i="1"/>
  <c r="E363" i="1"/>
  <c r="E362" i="1"/>
  <c r="E353" i="1"/>
  <c r="E352" i="1"/>
  <c r="E351" i="1"/>
  <c r="E350" i="1"/>
  <c r="E349" i="1"/>
  <c r="E348" i="1"/>
  <c r="E334" i="1"/>
  <c r="E333" i="1"/>
  <c r="E321" i="1"/>
  <c r="E322" i="1"/>
  <c r="E323" i="1"/>
  <c r="E324" i="1"/>
  <c r="E320" i="1"/>
  <c r="E310" i="1"/>
  <c r="E309" i="1"/>
  <c r="E308" i="1"/>
  <c r="E307" i="1"/>
  <c r="E306" i="1"/>
  <c r="E305" i="1"/>
  <c r="E295" i="1"/>
  <c r="E294" i="1"/>
  <c r="E293" i="1"/>
  <c r="E292" i="1"/>
  <c r="E291" i="1"/>
  <c r="E73" i="1"/>
  <c r="E72" i="1"/>
  <c r="E71" i="1"/>
  <c r="E70" i="1"/>
  <c r="E69" i="1"/>
  <c r="E68" i="1"/>
  <c r="E224" i="1"/>
  <c r="E282" i="1"/>
  <c r="E281" i="1"/>
  <c r="E272" i="1"/>
  <c r="E271" i="1"/>
  <c r="E270" i="1"/>
  <c r="E269" i="1"/>
  <c r="E268" i="1"/>
  <c r="E258" i="1"/>
  <c r="E257" i="1"/>
  <c r="E256" i="1"/>
  <c r="E255" i="1"/>
  <c r="E254" i="1"/>
  <c r="E244" i="1"/>
  <c r="E243" i="1"/>
  <c r="E242" i="1"/>
  <c r="E241" i="1"/>
  <c r="E240" i="1"/>
  <c r="E239" i="1"/>
  <c r="D23" i="5" l="1"/>
  <c r="D11" i="5"/>
  <c r="D49" i="5"/>
  <c r="D36" i="5"/>
  <c r="E230" i="1"/>
  <c r="E411" i="1"/>
  <c r="E74" i="1"/>
  <c r="E381" i="1"/>
  <c r="E397" i="1"/>
  <c r="E368" i="1"/>
  <c r="E339" i="1"/>
  <c r="E311" i="1"/>
  <c r="E325" i="1"/>
  <c r="E296" i="1"/>
  <c r="E273" i="1"/>
  <c r="E245" i="1"/>
  <c r="E283" i="1"/>
  <c r="E259" i="1"/>
  <c r="E214" i="1"/>
  <c r="E213" i="1"/>
  <c r="E212" i="1"/>
  <c r="E211" i="1"/>
  <c r="E210" i="1"/>
  <c r="E209" i="1"/>
  <c r="E200" i="1"/>
  <c r="E199" i="1"/>
  <c r="E198" i="1"/>
  <c r="E197" i="1"/>
  <c r="E186" i="1"/>
  <c r="E185" i="1"/>
  <c r="E184" i="1"/>
  <c r="E183" i="1"/>
  <c r="E182" i="1"/>
  <c r="E181" i="1"/>
  <c r="E164" i="1"/>
  <c r="E172" i="1" s="1"/>
  <c r="E154" i="1"/>
  <c r="E153" i="1"/>
  <c r="E152" i="1"/>
  <c r="E151" i="1"/>
  <c r="E150" i="1"/>
  <c r="E149" i="1"/>
  <c r="E155" i="1" l="1"/>
  <c r="E215" i="1"/>
  <c r="E201" i="1"/>
  <c r="E188" i="1"/>
  <c r="E138" i="1"/>
  <c r="E137" i="1"/>
  <c r="E136" i="1"/>
  <c r="E135" i="1"/>
  <c r="E121" i="1"/>
  <c r="E122" i="1"/>
  <c r="E123" i="1"/>
  <c r="E124" i="1"/>
  <c r="E125" i="1"/>
  <c r="E120" i="1"/>
  <c r="E107" i="1"/>
  <c r="E108" i="1"/>
  <c r="E109" i="1"/>
  <c r="E106" i="1"/>
  <c r="G9" i="1"/>
  <c r="E56" i="1"/>
  <c r="E57" i="1"/>
  <c r="E58" i="1"/>
  <c r="E59" i="1"/>
  <c r="E55" i="1"/>
  <c r="E96" i="1"/>
  <c r="E95" i="1"/>
  <c r="E94" i="1"/>
  <c r="E84" i="1"/>
  <c r="E83" i="1"/>
  <c r="E82" i="1"/>
  <c r="E139" i="1" l="1"/>
  <c r="E126" i="1"/>
  <c r="E111" i="1"/>
  <c r="E98" i="1"/>
  <c r="E60" i="1"/>
  <c r="E86" i="1"/>
  <c r="E46" i="1"/>
  <c r="E45" i="1"/>
  <c r="E44" i="1"/>
  <c r="E43" i="1"/>
  <c r="E42" i="1"/>
  <c r="E8" i="1"/>
  <c r="E9" i="1"/>
  <c r="E7" i="1"/>
  <c r="E24" i="1"/>
  <c r="E30" i="1" s="1"/>
  <c r="E15" i="1" l="1"/>
  <c r="E47" i="1"/>
</calcChain>
</file>

<file path=xl/sharedStrings.xml><?xml version="1.0" encoding="utf-8"?>
<sst xmlns="http://schemas.openxmlformats.org/spreadsheetml/2006/main" count="702" uniqueCount="250">
  <si>
    <t>CANTIDAD</t>
  </si>
  <si>
    <t>COSTO C/U</t>
  </si>
  <si>
    <t>DETALLE</t>
  </si>
  <si>
    <t>VALOR</t>
  </si>
  <si>
    <t>AEREOPUERTO CALI NORTE</t>
  </si>
  <si>
    <t>AEREOPUERTO CALI SUR</t>
  </si>
  <si>
    <t>AEREOPUERTO RIONEGRO ANTIOQUIA</t>
  </si>
  <si>
    <t>AEREOPUERTO OLAYA MEDELLIN</t>
  </si>
  <si>
    <t>AEREOPUERTO BOGOTA</t>
  </si>
  <si>
    <t>AEREOPUERTO BUCARMANGA</t>
  </si>
  <si>
    <t xml:space="preserve">AEREOPUERTO BARRANQUILLA </t>
  </si>
  <si>
    <t>TRANSPORTE URBANOS</t>
  </si>
  <si>
    <t>Validar distancia de hotel a la sede ó de acuerdo a las visitas programadas</t>
  </si>
  <si>
    <t>DESAYUNOS</t>
  </si>
  <si>
    <t>ALMUERZOS</t>
  </si>
  <si>
    <t xml:space="preserve">COMIDAS </t>
  </si>
  <si>
    <t>GASOLINA PEREIRA</t>
  </si>
  <si>
    <t>PEAJES - IDA Y REGRESO CALI- PEREIRA- CALI</t>
  </si>
  <si>
    <t>FUNCIONARIO: ANGEL ELIAS PANTOJA</t>
  </si>
  <si>
    <t>GASTOS DE VIAJE CALI-MEDELLIN</t>
  </si>
  <si>
    <t>FECHA:  ENERO 03 2025</t>
  </si>
  <si>
    <t>VIAJE DEL 08 DE ENERO 2025</t>
  </si>
  <si>
    <t>TOTAL</t>
  </si>
  <si>
    <t>CENTRO DE COSTOS</t>
  </si>
  <si>
    <t>MEDELLIN</t>
  </si>
  <si>
    <t>FUNCIONARIO:JACOBO POLANCO</t>
  </si>
  <si>
    <t>FUNCIONARIO: KAREN AVILA</t>
  </si>
  <si>
    <t>BARRANQUILLA</t>
  </si>
  <si>
    <t>CODIGO DE CUENTA PARA VIATICOS 23359501</t>
  </si>
  <si>
    <t>FUNCIONARIO CARLOS TORRES CC 1143929085</t>
  </si>
  <si>
    <t>GASTOS DE VIAJE A MEDELLIN</t>
  </si>
  <si>
    <t>FECHA:  NOVIEMBRE 21 2024</t>
  </si>
  <si>
    <t>DEL  27 AL 29 DE NOVIEMBRE</t>
  </si>
  <si>
    <t>miercoles poblado - bello</t>
  </si>
  <si>
    <t>CASA- AEREOPUERTO- CASA CALI</t>
  </si>
  <si>
    <t>jueves la 80 - sabneta</t>
  </si>
  <si>
    <t>AEREOPUERTO- APT- AEREOPUERTO BOGOTA</t>
  </si>
  <si>
    <t>viernes- la estrella - poblado</t>
  </si>
  <si>
    <t>TRANSPORTE CASA-AEREOPUERTO-CASA CALI</t>
  </si>
  <si>
    <t>TRANSPORTE AEREOPUERTO - OFICINA - AEREOPUERTO MEDELLIN</t>
  </si>
  <si>
    <t>TRANSPORTES  URBANOS</t>
  </si>
  <si>
    <t>DESAYUNO</t>
  </si>
  <si>
    <t>TOTAL  A GIRAR</t>
  </si>
  <si>
    <t>FUNCIONARIO ALEJANDRA  GUTIERREZ  CC 38643878 C. A 1582015777</t>
  </si>
  <si>
    <t>GASTOS DE VIAJE BARRANQUILLA</t>
  </si>
  <si>
    <t>FECHA:  SEPTIEMBRE 09/2024</t>
  </si>
  <si>
    <t>DEL 16 AL 20 DE SEPTIEMBRE</t>
  </si>
  <si>
    <t>TRANSPORTE CASA- AEREOPUERTO CASA CALI</t>
  </si>
  <si>
    <t>TRANSPORTE  AEREOPUERTO- OFICINA- AEREOPUERTO BARRAQUILLA</t>
  </si>
  <si>
    <t>TRANPORTES URBANOS</t>
  </si>
  <si>
    <t>FUNCIONARIO FRANCISCO SERNA   CC 16608744</t>
  </si>
  <si>
    <t>FECHA:  ABRIL 13 DE 2022</t>
  </si>
  <si>
    <t>19 AL 22   DE ABRIL</t>
  </si>
  <si>
    <t>CASA AREOPUERTO CASA</t>
  </si>
  <si>
    <t>AEREOPUERTO- OFICINA- AEREOPUERTO  MEDELLIN</t>
  </si>
  <si>
    <t>FUNCIONARIO EVERTH MARIN   CC 111363230</t>
  </si>
  <si>
    <t>GASTOS DE VIAJE A BUCARAMANGA</t>
  </si>
  <si>
    <t>FECHA:  AGOSTO 19 DE 2022</t>
  </si>
  <si>
    <t>Marin Escobar Everth</t>
  </si>
  <si>
    <t>17 AL 31 DE AGOSTO DE 2022</t>
  </si>
  <si>
    <t>AEREOPUERTO- OFICINA- AEREOPUERTO  BUCARAMANGA</t>
  </si>
  <si>
    <t>TRANSPORTES HOTEL OFICINA- HOTEL</t>
  </si>
  <si>
    <t>BUCARAMANGA</t>
  </si>
  <si>
    <t>FUNCIONARIO LADY RODRIGUEZ   CC 1019016345</t>
  </si>
  <si>
    <t>GASTOS DE VIAJE A PEREIRA</t>
  </si>
  <si>
    <t>FECHA:  NOVIEMBRE  08 DE 2024</t>
  </si>
  <si>
    <t>DEL 12 AL 18 NOVIEMBRE</t>
  </si>
  <si>
    <t>TRANSPORTE DE CASA - AEREOPUERTO- CASA BOGOTA</t>
  </si>
  <si>
    <t>TRANSPORTE DE AEREOPUERTO- OFICINA AEREOPUERTO PEREIRA</t>
  </si>
  <si>
    <t>TRANSPORTES URBANOS</t>
  </si>
  <si>
    <t>PEREIRA</t>
  </si>
  <si>
    <t>FUNCIONARIO JHON MARTIN URIBE 98541938</t>
  </si>
  <si>
    <t>GASTOS DE VIAJE A CALI</t>
  </si>
  <si>
    <t>FECHA:  JULIO 11  DE 2022</t>
  </si>
  <si>
    <t>12  AL 14 DE JULIO 2022</t>
  </si>
  <si>
    <t>CASA- AEROPUERTO CASA</t>
  </si>
  <si>
    <t>FUNCIONARIO ADRIANA  GIRALDO CC 43267993</t>
  </si>
  <si>
    <t>FUNCIONARIO CONSUELO CORREAL  CC 51694259</t>
  </si>
  <si>
    <t>FECHA:  JULIO 29  DE 2022</t>
  </si>
  <si>
    <t>17 DE AGOSTO DE 2022</t>
  </si>
  <si>
    <t>DESYUNO</t>
  </si>
  <si>
    <t>ALMUERZO</t>
  </si>
  <si>
    <t>COMIDA</t>
  </si>
  <si>
    <t>Funcionario 1095802016 Sanchez Rojas Sergio Alexander</t>
  </si>
  <si>
    <t>GASTOS DE VIAJE A BOGOTA</t>
  </si>
  <si>
    <t>FECHA:  ENERO 0 2023</t>
  </si>
  <si>
    <t>11 AL 13 DE ENERO 2023</t>
  </si>
  <si>
    <t>CASA - AREOPUERTO- CASA BUCARAMANGA</t>
  </si>
  <si>
    <t>AEREOPUERTO- OFICINA-AEREOPUERTO BOGOTA</t>
  </si>
  <si>
    <t>FUNCIONARIO ZULMA ANDREA RODRIGUEZ CC 52909048</t>
  </si>
  <si>
    <t>FECHA:  ENERO 12 DE 2023</t>
  </si>
  <si>
    <t>18 ENERO AL 18 FEBRERO 2023</t>
  </si>
  <si>
    <t>FUNCIONARIO: EDUERDO MORENO CC 79576925</t>
  </si>
  <si>
    <t>FECHA:  27 JUNIO 2023</t>
  </si>
  <si>
    <t xml:space="preserve">DEL 8 AL 12 DE JULIO </t>
  </si>
  <si>
    <t>AEREOPUERTO- CASA- AEREOPUERTO-CASA  CALI</t>
  </si>
  <si>
    <t>AEREOPUERTO- OFICINA- AEREOPUERTO BARRANQUILLA</t>
  </si>
  <si>
    <t>TRANSPORTE URBANO</t>
  </si>
  <si>
    <t>BOGOTA</t>
  </si>
  <si>
    <t xml:space="preserve">FUNCIONARIO:38.643.878 Maria Alejandra  Gutierrez
</t>
  </si>
  <si>
    <t>GASTOS DE VIAJE A CARTEGENA- BARRANQUILLA</t>
  </si>
  <si>
    <t>NOVIEMBRE 08 2024</t>
  </si>
  <si>
    <t>DEL 13 AL 22 NOVEIMBRE</t>
  </si>
  <si>
    <t>CASA AREOPUERTO CASA CALI</t>
  </si>
  <si>
    <t>AEREOPUERTO- APT  CARTAGENA- OFICINA -AEREOPUERTO BARRANQUILLA</t>
  </si>
  <si>
    <t>ESTADIA HOTEL CARTAGENA 2  NOCHES</t>
  </si>
  <si>
    <t>TRANSPORTE CARTAGENA - BARRANQUILLA</t>
  </si>
  <si>
    <t>TRANSPORTES URBANOS  CARTAGENA Y BARRANQUILLA</t>
  </si>
  <si>
    <t>FUNCIONARIO 1.128.419.385 Yurley Zulime Posada Zabala</t>
  </si>
  <si>
    <t>FECHA:  JUNIO 10 DE 2023</t>
  </si>
  <si>
    <t>DEL 22 AL 23 JUNIO</t>
  </si>
  <si>
    <t>AEREOPUERTO- OFICINA- AEREOPUERTO  CALI</t>
  </si>
  <si>
    <t>TRANSPORTES APT- OFICINA- APT</t>
  </si>
  <si>
    <t>MEDELLIN- URIBIENES</t>
  </si>
  <si>
    <t>FUNCIONARIO SANTAIGO LOZANO CC1.107.518.769 CH 1582016577</t>
  </si>
  <si>
    <t>FECHA:  JULIO 28 DE 2023</t>
  </si>
  <si>
    <t>DEL 01 AL 04 AGOSTO</t>
  </si>
  <si>
    <t>TRANSPORTE AEREOPUERTO- HOTEL - AREOPUERTO</t>
  </si>
  <si>
    <t>TRANSPORTES HOTEL- OFICINA TAE</t>
  </si>
  <si>
    <t>FUNCIONARIA:  JUAN JACOBO POLANCO COLLAZOS C.C 1.143.878.895  BOGOTA  391751963</t>
  </si>
  <si>
    <t>FECHA:  15  NOVIEMBRE</t>
  </si>
  <si>
    <t>VIAJE 02 NOVIEMBRE 2023</t>
  </si>
  <si>
    <t xml:space="preserve"> AEREOPUERTO-CASA</t>
  </si>
  <si>
    <t>CALI</t>
  </si>
  <si>
    <t>FUNCIONARIA: Sandoval Poveda Jessica Paola  C.C 1015436497  BANCO DE BOGOTA  327285177</t>
  </si>
  <si>
    <t>GASTOS DE VIAJE A BGA</t>
  </si>
  <si>
    <t>FECHA:  30 NOVIEMBRE 2024</t>
  </si>
  <si>
    <t>DEL 4 L 6 DICIEMBRE</t>
  </si>
  <si>
    <t>TRANSPORTE DE AEREOPUERTO- OFICINA AEREOPUERTO BGA</t>
  </si>
  <si>
    <t>FLORIDABLANCA</t>
  </si>
  <si>
    <t>FUNCIONARIO :  JESSICA PAOLA SANDOVAL POVEDA CC 1015436497 CUENTA 327285177 (Banco de bogotá)</t>
  </si>
  <si>
    <t>GASTOS DE VIAJE BUACARAMANGA</t>
  </si>
  <si>
    <t>FECHA:  ABRIL 26 DE 2024</t>
  </si>
  <si>
    <t>327285177 (Banco de bogotá)</t>
  </si>
  <si>
    <t>DEL 13 AL 16 MAYO</t>
  </si>
  <si>
    <t>TRANSPORTE CASA -AEREOPUERTO- CASA BOGOTA</t>
  </si>
  <si>
    <t>TRANSPORTE AREOPUERTO OFICINA- AEREOPUERTO BUCARAMANGA</t>
  </si>
  <si>
    <t>FUNCIONARIO KAREN MONCAYO C.C</t>
  </si>
  <si>
    <t>FECHA:  OCTUBRE 20 DE 2023</t>
  </si>
  <si>
    <t>DEL 25 AL 27 OCTUBRE</t>
  </si>
  <si>
    <t>TRANSPORTES URBANOS BOGOTA</t>
  </si>
  <si>
    <t>SAIDA LUCERO LUJAN CC 43616443</t>
  </si>
  <si>
    <t>FECHA:  ENERO 11</t>
  </si>
  <si>
    <t>DEL 11 AL 12 ENERO</t>
  </si>
  <si>
    <t>TRANSPORTES URBANOS  APT- OFICINA- APT</t>
  </si>
  <si>
    <t>90-91</t>
  </si>
  <si>
    <t>ANDRES FELIPE OSPINA  CC 1053784953</t>
  </si>
  <si>
    <t>FECHA:  ENERO 22</t>
  </si>
  <si>
    <t>DEL 31 DE ENERO AL 03 FEBRERO</t>
  </si>
  <si>
    <t>FUNCIONARIO EVERT MARIN  CC 1.113.636.230</t>
  </si>
  <si>
    <t>DEL 8 AL 12 DE JULIO</t>
  </si>
  <si>
    <t>FECHA:  JUNIO 26 2024</t>
  </si>
  <si>
    <t>VIAJE MEDELLIN</t>
  </si>
  <si>
    <t>GASOLINA</t>
  </si>
  <si>
    <t>FUNCIONARIO: EDUARDO MORENO CC 79576925</t>
  </si>
  <si>
    <t>FECHA:  JUNIO 27 DEL 2024</t>
  </si>
  <si>
    <t>AEREOPUERTO- OFICINA- AEREOPUERTO MEDELLIN</t>
  </si>
  <si>
    <t>FECHA:  MAYO  10 de 2024</t>
  </si>
  <si>
    <t>DEL 20 AL 25 DE MAYO</t>
  </si>
  <si>
    <t>TRANSPORTE CASA - AEREOPUERTO - CASA MEDELLIN</t>
  </si>
  <si>
    <t>FECHA:  JUNIO 06 2024</t>
  </si>
  <si>
    <t>DEL 11 AL 21 JUNIO</t>
  </si>
  <si>
    <t>TRANSPORTE DE AEREOPUERTO- OFICINA AEREOPUERTO</t>
  </si>
  <si>
    <t>COMIDAS</t>
  </si>
  <si>
    <t>FUNCIONARIO: Castillo Munera Xiomara Eugenia cc 1151943747</t>
  </si>
  <si>
    <t>GASTOS DE VIAJE A BARRAQUILLA</t>
  </si>
  <si>
    <t>FECHA:  DICIEMBRE</t>
  </si>
  <si>
    <t>DEL 17 AL 19 DE DICIEMBRE DE 2024</t>
  </si>
  <si>
    <t>Barranquilla</t>
  </si>
  <si>
    <t>FUNCIONARIO: Maria Paula Perez Guarin    cc 1.006.054.602</t>
  </si>
  <si>
    <t>FECHA:  MAYO 10 2024</t>
  </si>
  <si>
    <t>DEL 15 AL 18 DE MAYO DE 2024</t>
  </si>
  <si>
    <t>FUNCIONARIO: CATALINA MONSAVE GOMEZ    cc 43273167</t>
  </si>
  <si>
    <t>FECHA:  OCTUBRE 01 DE 2024</t>
  </si>
  <si>
    <t>DEL 7 AL 11 DE OCTUBRE</t>
  </si>
  <si>
    <t>AEREOPUERTO- CASA- AEREOPUERTO-CASA  MEDELLIN</t>
  </si>
  <si>
    <t xml:space="preserve">FECHA: NOVIEMBRE </t>
  </si>
  <si>
    <t>DEL 28 OCTUBRE 2024</t>
  </si>
  <si>
    <t>AEREOPUERTO- OFICINA- AEREOPUERTO- MEDELIN</t>
  </si>
  <si>
    <t>FUNCIONARIO:ANGEL ELIAS PANTOJA</t>
  </si>
  <si>
    <t>DEL 22  AL 23  DE NOVIEMBRE 2024</t>
  </si>
  <si>
    <t>AJUSTE AEREOPUERTO- OFICINA- AEREOPUERTO- MEDELIN</t>
  </si>
  <si>
    <t>Descripcion</t>
  </si>
  <si>
    <t>Valor x 3 Personas</t>
  </si>
  <si>
    <t>Transporte Cartagena - Barranquilla Cartagena</t>
  </si>
  <si>
    <t>Transportes urbanos ( 4 * 20.000)</t>
  </si>
  <si>
    <t>Desayuno por 3 personas</t>
  </si>
  <si>
    <t>Total</t>
  </si>
  <si>
    <t>Ciudad</t>
  </si>
  <si>
    <t>Direccion</t>
  </si>
  <si>
    <t>Antioquia</t>
  </si>
  <si>
    <t>Carrera 80 # 50 – 76 Medellín sede occidente</t>
  </si>
  <si>
    <t>Carrera 43 A # 1 A Sur 69 Edificio Tempo, Oficina 601 Poblado</t>
  </si>
  <si>
    <t>Carrera 77 # 30ª 11 Belen - las vegas</t>
  </si>
  <si>
    <t>Carrera 43c # 67sur 37 Sabaneta - las vegas</t>
  </si>
  <si>
    <t>Carrera 45 A # 70 Sur 15 Sabaneta - Antioquia uribienes</t>
  </si>
  <si>
    <t>Carrera 55B # 14 - 40 Ipanema- Rionegro</t>
  </si>
  <si>
    <t>Carrera 55 # 35 52 Local 101 Bello- Antioquia</t>
  </si>
  <si>
    <t>Calle 77 Sur # 50ª- 195 Local 118 Mall Plaza 77 La Estrella – Antioquia</t>
  </si>
  <si>
    <t>Bogota- unicentro</t>
  </si>
  <si>
    <t xml:space="preserve">CALLE 127 # 14-54  EDIF. GRADECO LOCAL LS 103            </t>
  </si>
  <si>
    <t>Bogota - Centro</t>
  </si>
  <si>
    <t>CALLE 31 # 13ª 51 EDIF PANORAMA- OFIC 324</t>
  </si>
  <si>
    <t>Floridablanca</t>
  </si>
  <si>
    <t>Cra 26 No 30-18 piso 2 Floridablanca-Santander</t>
  </si>
  <si>
    <t>Cr 51b # 82-254 Edificio Bahía  Piso 5 Oficina 74</t>
  </si>
  <si>
    <t>cali sur</t>
  </si>
  <si>
    <t>Calle 16 # 100a 93 Ciudad Jardin</t>
  </si>
  <si>
    <t xml:space="preserve">Cali Norte </t>
  </si>
  <si>
    <t>av 5an #22n 28 Versalles</t>
  </si>
  <si>
    <t>Pereira</t>
  </si>
  <si>
    <t>Av las Américas #53 - 20 Local 15 Bosques de Santa Elena Etapa II</t>
  </si>
  <si>
    <t>GASTOS DE VIAJE CARTEGENA</t>
  </si>
  <si>
    <t>FECHA:  FEBRERO 08</t>
  </si>
  <si>
    <t>VIAJE DEL 03 AL 08 DE FEBRERO</t>
  </si>
  <si>
    <t>TRANSPORTE BARRANQUILLA - CARTAGENA- BARRANQUILLA</t>
  </si>
  <si>
    <t>GASTOS DE VIAJE A CUCUTA</t>
  </si>
  <si>
    <t>FECHA:  FEBRERO 08 DE 2025</t>
  </si>
  <si>
    <t>DEL 25 AL 26 DE FEBRERO</t>
  </si>
  <si>
    <t>GASTOS DE VIAJE CALI</t>
  </si>
  <si>
    <t>FUNCIONARIO: MONICA DUQUE</t>
  </si>
  <si>
    <t xml:space="preserve">FECHA:  </t>
  </si>
  <si>
    <t>TRANSPORTE CASA- AEREPUERTO- CASA MEDELLIN</t>
  </si>
  <si>
    <t>TRANSPORTE AEREOPUERTO- OFICINA - AEREOPUERTO</t>
  </si>
  <si>
    <t>TRASPORTES URBANOS</t>
  </si>
  <si>
    <t>VIAJE DEL  17 AL 20 DE FEBRERO 2025</t>
  </si>
  <si>
    <t>GASTOS DE VIAJE A BOGOTA D.C</t>
  </si>
  <si>
    <t>MARZO DEL 17 AL 20</t>
  </si>
  <si>
    <t>AEREOPUERTO- AEREOPUERTO- OFICIANA- AEREOPUERTO BOGOTA</t>
  </si>
  <si>
    <t>FECHA:  MARZO 11 2025</t>
  </si>
  <si>
    <t>AEREOPUERTO- OFICINA- AEREOPUERTO BOGOTA</t>
  </si>
  <si>
    <t>FUNCIONARIO:Monica Andrea Naranjo Castaño</t>
  </si>
  <si>
    <t>FECHA:  MARZO 18 DE 2025</t>
  </si>
  <si>
    <t>MARZO DEL 25 AL 29</t>
  </si>
  <si>
    <t>BUS INTERMUNICIPAL</t>
  </si>
  <si>
    <t xml:space="preserve">TRANSPORTE CASA TERMINAL- CASA PEREIRA </t>
  </si>
  <si>
    <t>TRANSPORTE CASA TERMINAL- OFICINA- TERMINAL  CALI</t>
  </si>
  <si>
    <t>GASTOS DE VIAJE PEREIRA</t>
  </si>
  <si>
    <t>FECHA: MARZO  25  2025</t>
  </si>
  <si>
    <t>DEL 31 DE MARZO AL 02 DE ABRIL 2025</t>
  </si>
  <si>
    <t>TRANSPORTE  BUS INTERMUNICIPAL</t>
  </si>
  <si>
    <t>TRANSPORTE CASA- TERMINAL CASA-CALI</t>
  </si>
  <si>
    <t>TRANSPORTE TERMINAL- OFICINA- TERMINAL PEREIRA</t>
  </si>
  <si>
    <t>TRANPORTE URBANO PEREIRA</t>
  </si>
  <si>
    <t xml:space="preserve">FUNCIONARIO: ANGEL PANTOJA </t>
  </si>
  <si>
    <t>FECHA:  MARZO 28 2025</t>
  </si>
  <si>
    <t>MARZO DEL 30 AL 01 ABRIL</t>
  </si>
  <si>
    <t>AEREOPUERTO- AEREOPUERTO- OFICIONA- AEREOPUERTO CALI</t>
  </si>
  <si>
    <t>FECHA:  ABRIL 02 DE 2025</t>
  </si>
  <si>
    <t>DEL 8 AL 10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</si>
</sst>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  <numFmt numFmtId="165" formatCode="&quot;$&quot;\ #,##0_);\(&quot;$&quot;\ #,##0\)"/>
    <numFmt numFmtId="166" formatCode="_-&quot;$&quot;\ * #,##0_-;\-&quot;$&quot;\ * #,##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4" xfId="0" applyBorder="1"/>
    <xf numFmtId="165" fontId="3" fillId="0" borderId="4" xfId="1" applyNumberFormat="1" applyFont="1" applyBorder="1" applyAlignment="1">
      <alignment horizontal="right"/>
    </xf>
    <xf numFmtId="0" fontId="4" fillId="0" borderId="4" xfId="0" applyFont="1" applyBorder="1"/>
    <xf numFmtId="42" fontId="0" fillId="0" borderId="0" xfId="2" applyFont="1" applyAlignment="1"/>
    <xf numFmtId="42" fontId="0" fillId="0" borderId="4" xfId="2" applyFont="1" applyBorder="1" applyAlignment="1"/>
    <xf numFmtId="16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2" fontId="5" fillId="0" borderId="4" xfId="2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42" fontId="3" fillId="0" borderId="4" xfId="2" applyFont="1" applyBorder="1" applyAlignment="1"/>
    <xf numFmtId="42" fontId="6" fillId="0" borderId="4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0" fillId="0" borderId="11" xfId="0" applyBorder="1" applyAlignment="1">
      <alignment horizontal="center"/>
    </xf>
    <xf numFmtId="0" fontId="4" fillId="0" borderId="11" xfId="0" applyFont="1" applyBorder="1"/>
    <xf numFmtId="42" fontId="2" fillId="0" borderId="11" xfId="2" applyFont="1" applyBorder="1" applyAlignment="1">
      <alignment horizontal="right"/>
    </xf>
    <xf numFmtId="0" fontId="0" fillId="0" borderId="12" xfId="0" applyBorder="1" applyAlignment="1">
      <alignment horizontal="center"/>
    </xf>
    <xf numFmtId="42" fontId="0" fillId="0" borderId="12" xfId="2" applyFont="1" applyFill="1" applyBorder="1" applyAlignment="1"/>
    <xf numFmtId="0" fontId="4" fillId="0" borderId="12" xfId="0" applyFont="1" applyBorder="1"/>
    <xf numFmtId="165" fontId="0" fillId="0" borderId="0" xfId="0" applyNumberFormat="1"/>
    <xf numFmtId="166" fontId="0" fillId="0" borderId="0" xfId="1" applyNumberFormat="1" applyFont="1"/>
    <xf numFmtId="165" fontId="2" fillId="0" borderId="13" xfId="1" applyNumberFormat="1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horizontal="left"/>
    </xf>
    <xf numFmtId="166" fontId="2" fillId="0" borderId="4" xfId="1" applyNumberFormat="1" applyFont="1" applyBorder="1" applyAlignment="1">
      <alignment horizontal="center"/>
    </xf>
    <xf numFmtId="166" fontId="2" fillId="0" borderId="4" xfId="1" applyNumberFormat="1" applyFont="1" applyBorder="1"/>
    <xf numFmtId="166" fontId="1" fillId="0" borderId="4" xfId="1" applyNumberFormat="1" applyFont="1" applyBorder="1" applyAlignment="1">
      <alignment horizontal="center"/>
    </xf>
    <xf numFmtId="166" fontId="1" fillId="0" borderId="0" xfId="1" applyNumberFormat="1" applyFont="1" applyAlignment="1">
      <alignment horizontal="center"/>
    </xf>
    <xf numFmtId="0" fontId="4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166" fontId="3" fillId="2" borderId="4" xfId="1" applyNumberFormat="1" applyFont="1" applyFill="1" applyBorder="1" applyAlignment="1"/>
    <xf numFmtId="166" fontId="3" fillId="0" borderId="4" xfId="1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4" xfId="1" applyNumberFormat="1" applyFont="1" applyBorder="1" applyAlignment="1">
      <alignment horizontal="left"/>
    </xf>
    <xf numFmtId="166" fontId="10" fillId="0" borderId="4" xfId="1" applyNumberFormat="1" applyFont="1" applyBorder="1" applyAlignment="1">
      <alignment horizontal="left"/>
    </xf>
    <xf numFmtId="42" fontId="0" fillId="0" borderId="4" xfId="2" applyFont="1" applyFill="1" applyBorder="1" applyAlignment="1"/>
    <xf numFmtId="166" fontId="2" fillId="0" borderId="4" xfId="1" applyNumberFormat="1" applyFont="1" applyBorder="1" applyAlignment="1">
      <alignment horizontal="right"/>
    </xf>
    <xf numFmtId="166" fontId="2" fillId="0" borderId="4" xfId="1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6" fontId="0" fillId="0" borderId="4" xfId="1" applyNumberFormat="1" applyFont="1" applyBorder="1" applyAlignment="1">
      <alignment horizontal="left"/>
    </xf>
    <xf numFmtId="1" fontId="0" fillId="0" borderId="4" xfId="0" applyNumberForma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3" fillId="2" borderId="4" xfId="1" applyNumberFormat="1" applyFont="1" applyFill="1" applyBorder="1" applyAlignment="1">
      <alignment horizontal="center"/>
    </xf>
    <xf numFmtId="42" fontId="0" fillId="0" borderId="4" xfId="2" applyFont="1" applyBorder="1"/>
    <xf numFmtId="166" fontId="0" fillId="0" borderId="4" xfId="1" applyNumberFormat="1" applyFont="1" applyBorder="1" applyAlignment="1">
      <alignment horizontal="center"/>
    </xf>
    <xf numFmtId="0" fontId="12" fillId="3" borderId="14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166" fontId="13" fillId="0" borderId="16" xfId="1" applyNumberFormat="1" applyFont="1" applyBorder="1" applyAlignment="1">
      <alignment vertical="center"/>
    </xf>
    <xf numFmtId="166" fontId="12" fillId="3" borderId="16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11" xfId="0" applyBorder="1"/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vertical="center"/>
    </xf>
    <xf numFmtId="166" fontId="0" fillId="0" borderId="4" xfId="1" applyNumberFormat="1" applyFont="1" applyBorder="1" applyAlignment="1"/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64" fontId="13" fillId="0" borderId="16" xfId="4" applyNumberFormat="1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6" fontId="4" fillId="0" borderId="1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6" fontId="8" fillId="0" borderId="1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6">
    <cellStyle name="Moneda" xfId="1" builtinId="4"/>
    <cellStyle name="Moneda [0]" xfId="2" builtinId="7"/>
    <cellStyle name="Moneda [0] 2" xfId="5" xr:uid="{4CD026DA-5817-4B4B-8FF1-CEF436612C8A}"/>
    <cellStyle name="Moneda 2" xfId="3" xr:uid="{EBFE0C99-98C8-4E9C-BB2C-F517B51216BE}"/>
    <cellStyle name="Moneda 3" xfId="4" xr:uid="{F4EDB031-0158-41A4-94E1-65A61CDF13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1188720</xdr:colOff>
      <xdr:row>68</xdr:row>
      <xdr:rowOff>140917</xdr:rowOff>
    </xdr:from>
    <xdr:to>
      <xdr:col>15</xdr:col>
      <xdr:colOff>38735</xdr:colOff>
      <xdr:row>85</xdr:row>
      <xdr:rowOff>12555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F22B4D-8BC5-2743-9B3D-2C9C49663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1840" y="12774877"/>
          <a:ext cx="6767195" cy="29958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oafiansa-my.sharepoint.com/personal/diana_murillo_spagrupoinmobiliario_com/Documents/19.%20Compras%20comercial.xlsx" TargetMode="External"/><Relationship Id="rId1" Type="http://schemas.openxmlformats.org/officeDocument/2006/relationships/externalLinkPath" Target="19.%20Compras%20comer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Direcciones"/>
      <sheetName val="Volantes"/>
      <sheetName val="Hoja4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E0A5-5572-4A82-AD11-FE0A5FB85FD2}">
  <dimension ref="B2:G15"/>
  <sheetViews>
    <sheetView workbookViewId="0">
      <selection activeCell="D10" sqref="D10"/>
    </sheetView>
  </sheetViews>
  <sheetFormatPr baseColWidth="10" defaultColWidth="11.44140625" defaultRowHeight="14.4" x14ac:dyDescent="0.3"/>
  <cols>
    <col min="2" max="2" width="10.33203125" bestFit="1" customWidth="1"/>
    <col min="3" max="3" width="11.33203125" bestFit="1" customWidth="1"/>
    <col min="4" max="4" width="55.33203125" bestFit="1" customWidth="1"/>
    <col min="5" max="5" width="11.33203125" bestFit="1" customWidth="1"/>
    <col min="7" max="7" width="29.33203125" bestFit="1" customWidth="1"/>
  </cols>
  <sheetData>
    <row r="2" spans="2:7" x14ac:dyDescent="0.3">
      <c r="B2" s="1" t="s">
        <v>0</v>
      </c>
      <c r="C2" s="1" t="s">
        <v>1</v>
      </c>
      <c r="D2" s="2" t="s">
        <v>2</v>
      </c>
      <c r="E2" s="2" t="s">
        <v>3</v>
      </c>
    </row>
    <row r="3" spans="2:7" x14ac:dyDescent="0.3">
      <c r="B3" s="3">
        <v>1</v>
      </c>
      <c r="C3" s="64">
        <v>60000</v>
      </c>
      <c r="D3" s="12" t="s">
        <v>4</v>
      </c>
      <c r="E3" s="6">
        <f>+C3*B3</f>
        <v>60000</v>
      </c>
    </row>
    <row r="4" spans="2:7" x14ac:dyDescent="0.3">
      <c r="B4" s="3">
        <v>1</v>
      </c>
      <c r="C4" s="64">
        <v>70000</v>
      </c>
      <c r="D4" s="12" t="s">
        <v>5</v>
      </c>
      <c r="E4" s="6">
        <f t="shared" ref="E4:E15" si="0">+C4*B4</f>
        <v>70000</v>
      </c>
    </row>
    <row r="5" spans="2:7" ht="15.6" x14ac:dyDescent="0.3">
      <c r="B5" s="46">
        <v>1</v>
      </c>
      <c r="C5" s="51">
        <v>110000</v>
      </c>
      <c r="D5" s="45" t="s">
        <v>6</v>
      </c>
      <c r="E5" s="6">
        <f t="shared" si="0"/>
        <v>110000</v>
      </c>
    </row>
    <row r="6" spans="2:7" ht="15.6" x14ac:dyDescent="0.3">
      <c r="B6" s="3">
        <v>1</v>
      </c>
      <c r="C6" s="64">
        <v>30000</v>
      </c>
      <c r="D6" s="45" t="s">
        <v>7</v>
      </c>
      <c r="E6" s="6">
        <f t="shared" si="0"/>
        <v>30000</v>
      </c>
    </row>
    <row r="7" spans="2:7" ht="15.6" x14ac:dyDescent="0.3">
      <c r="B7" s="3">
        <v>1</v>
      </c>
      <c r="C7" s="64">
        <v>40000</v>
      </c>
      <c r="D7" s="45" t="s">
        <v>8</v>
      </c>
      <c r="E7" s="6">
        <f t="shared" si="0"/>
        <v>40000</v>
      </c>
    </row>
    <row r="8" spans="2:7" ht="15.6" x14ac:dyDescent="0.3">
      <c r="B8" s="3">
        <v>1</v>
      </c>
      <c r="C8" s="64">
        <v>40000</v>
      </c>
      <c r="D8" s="45" t="s">
        <v>9</v>
      </c>
      <c r="E8" s="6">
        <f t="shared" si="0"/>
        <v>40000</v>
      </c>
    </row>
    <row r="9" spans="2:7" ht="15.6" x14ac:dyDescent="0.3">
      <c r="B9" s="3">
        <v>1</v>
      </c>
      <c r="C9" s="64">
        <v>40000</v>
      </c>
      <c r="D9" s="45" t="s">
        <v>10</v>
      </c>
      <c r="E9" s="6">
        <f t="shared" si="0"/>
        <v>40000</v>
      </c>
    </row>
    <row r="10" spans="2:7" x14ac:dyDescent="0.3">
      <c r="B10" s="3">
        <v>1</v>
      </c>
      <c r="C10" s="64">
        <v>20000</v>
      </c>
      <c r="D10" s="12" t="s">
        <v>11</v>
      </c>
      <c r="E10" s="6">
        <f t="shared" si="0"/>
        <v>20000</v>
      </c>
      <c r="G10" t="s">
        <v>12</v>
      </c>
    </row>
    <row r="11" spans="2:7" x14ac:dyDescent="0.3">
      <c r="B11" s="3">
        <v>1</v>
      </c>
      <c r="C11" s="64">
        <v>15000</v>
      </c>
      <c r="D11" s="12" t="s">
        <v>13</v>
      </c>
      <c r="E11" s="6">
        <f t="shared" si="0"/>
        <v>15000</v>
      </c>
    </row>
    <row r="12" spans="2:7" x14ac:dyDescent="0.3">
      <c r="B12" s="3">
        <v>1</v>
      </c>
      <c r="C12" s="64">
        <v>25000</v>
      </c>
      <c r="D12" s="5" t="s">
        <v>14</v>
      </c>
      <c r="E12" s="6">
        <f t="shared" si="0"/>
        <v>25000</v>
      </c>
    </row>
    <row r="13" spans="2:7" x14ac:dyDescent="0.3">
      <c r="B13" s="3">
        <v>1</v>
      </c>
      <c r="C13" s="64">
        <v>20000</v>
      </c>
      <c r="D13" s="5" t="s">
        <v>15</v>
      </c>
      <c r="E13" s="6">
        <f t="shared" si="0"/>
        <v>20000</v>
      </c>
    </row>
    <row r="14" spans="2:7" x14ac:dyDescent="0.3">
      <c r="B14" s="16">
        <v>1</v>
      </c>
      <c r="C14" s="37">
        <v>200000</v>
      </c>
      <c r="D14" s="5" t="s">
        <v>16</v>
      </c>
      <c r="E14" s="6">
        <f t="shared" si="0"/>
        <v>200000</v>
      </c>
    </row>
    <row r="15" spans="2:7" x14ac:dyDescent="0.3">
      <c r="B15" s="3">
        <v>1</v>
      </c>
      <c r="C15" s="65">
        <v>132000</v>
      </c>
      <c r="D15" s="40" t="s">
        <v>17</v>
      </c>
      <c r="E15" s="6">
        <f t="shared" si="0"/>
        <v>132000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AC417-514D-47B3-879A-727834BD884D}">
  <dimension ref="A1:D150"/>
  <sheetViews>
    <sheetView tabSelected="1" topLeftCell="A137" workbookViewId="0">
      <selection activeCell="D150" sqref="D150"/>
    </sheetView>
  </sheetViews>
  <sheetFormatPr baseColWidth="10" defaultColWidth="8.88671875" defaultRowHeight="14.4" x14ac:dyDescent="0.3"/>
  <cols>
    <col min="1" max="1" width="11.44140625" customWidth="1"/>
    <col min="2" max="2" width="11.88671875" bestFit="1" customWidth="1"/>
    <col min="3" max="3" width="62.88671875" customWidth="1"/>
    <col min="4" max="4" width="17.6640625" bestFit="1" customWidth="1"/>
  </cols>
  <sheetData>
    <row r="1" spans="1:4" x14ac:dyDescent="0.3">
      <c r="A1" s="92" t="s">
        <v>18</v>
      </c>
      <c r="B1" s="93"/>
      <c r="C1" s="93"/>
      <c r="D1" s="94"/>
    </row>
    <row r="2" spans="1:4" x14ac:dyDescent="0.3">
      <c r="A2" s="95" t="s">
        <v>19</v>
      </c>
      <c r="B2" s="96"/>
      <c r="C2" s="96"/>
      <c r="D2" s="97"/>
    </row>
    <row r="3" spans="1:4" x14ac:dyDescent="0.3">
      <c r="A3" s="98" t="s">
        <v>20</v>
      </c>
      <c r="B3" s="99"/>
      <c r="C3" s="99"/>
      <c r="D3" s="100"/>
    </row>
    <row r="4" spans="1:4" x14ac:dyDescent="0.3">
      <c r="A4" s="101" t="s">
        <v>21</v>
      </c>
      <c r="B4" s="99"/>
      <c r="C4" s="99"/>
      <c r="D4" s="100"/>
    </row>
    <row r="5" spans="1:4" x14ac:dyDescent="0.3">
      <c r="A5" s="1" t="s">
        <v>0</v>
      </c>
      <c r="B5" s="1" t="s">
        <v>1</v>
      </c>
      <c r="C5" s="2" t="s">
        <v>2</v>
      </c>
      <c r="D5" s="2" t="s">
        <v>3</v>
      </c>
    </row>
    <row r="6" spans="1:4" x14ac:dyDescent="0.3">
      <c r="A6" s="3">
        <v>2</v>
      </c>
      <c r="B6" s="14">
        <v>60000</v>
      </c>
      <c r="C6" s="12" t="s">
        <v>4</v>
      </c>
      <c r="D6" s="6">
        <f>+B6*A6</f>
        <v>120000</v>
      </c>
    </row>
    <row r="7" spans="1:4" ht="15.6" x14ac:dyDescent="0.3">
      <c r="A7" s="3">
        <v>2</v>
      </c>
      <c r="B7" s="14">
        <v>110000</v>
      </c>
      <c r="C7" s="45" t="s">
        <v>6</v>
      </c>
      <c r="D7" s="6">
        <f>+B7*A7</f>
        <v>220000</v>
      </c>
    </row>
    <row r="8" spans="1:4" x14ac:dyDescent="0.3">
      <c r="A8" s="3">
        <v>1</v>
      </c>
      <c r="B8" s="14">
        <v>15000</v>
      </c>
      <c r="C8" s="12" t="s">
        <v>13</v>
      </c>
      <c r="D8" s="6">
        <f t="shared" ref="D8:D10" si="0">+A8*B8</f>
        <v>15000</v>
      </c>
    </row>
    <row r="9" spans="1:4" x14ac:dyDescent="0.3">
      <c r="A9" s="3">
        <v>1</v>
      </c>
      <c r="B9" s="14">
        <v>25000</v>
      </c>
      <c r="C9" s="5" t="s">
        <v>14</v>
      </c>
      <c r="D9" s="6">
        <f t="shared" si="0"/>
        <v>25000</v>
      </c>
    </row>
    <row r="10" spans="1:4" x14ac:dyDescent="0.3">
      <c r="A10" s="3">
        <v>1</v>
      </c>
      <c r="B10" s="14">
        <v>20000</v>
      </c>
      <c r="C10" s="5" t="s">
        <v>15</v>
      </c>
      <c r="D10" s="6">
        <f t="shared" si="0"/>
        <v>20000</v>
      </c>
    </row>
    <row r="11" spans="1:4" x14ac:dyDescent="0.3">
      <c r="A11" s="102" t="s">
        <v>22</v>
      </c>
      <c r="B11" s="103"/>
      <c r="C11" s="104"/>
      <c r="D11" s="11">
        <f>SUM(D6:D10)</f>
        <v>400000</v>
      </c>
    </row>
    <row r="12" spans="1:4" x14ac:dyDescent="0.3">
      <c r="A12" s="7" t="s">
        <v>23</v>
      </c>
      <c r="B12" s="8"/>
      <c r="C12" s="9"/>
      <c r="D12" s="3" t="s">
        <v>24</v>
      </c>
    </row>
    <row r="14" spans="1:4" x14ac:dyDescent="0.3">
      <c r="A14" s="92" t="s">
        <v>25</v>
      </c>
      <c r="B14" s="93"/>
      <c r="C14" s="93"/>
      <c r="D14" s="94"/>
    </row>
    <row r="15" spans="1:4" x14ac:dyDescent="0.3">
      <c r="A15" s="95" t="s">
        <v>19</v>
      </c>
      <c r="B15" s="96"/>
      <c r="C15" s="96"/>
      <c r="D15" s="97"/>
    </row>
    <row r="16" spans="1:4" x14ac:dyDescent="0.3">
      <c r="A16" s="98" t="s">
        <v>20</v>
      </c>
      <c r="B16" s="99"/>
      <c r="C16" s="99"/>
      <c r="D16" s="100"/>
    </row>
    <row r="17" spans="1:4" x14ac:dyDescent="0.3">
      <c r="A17" s="101" t="s">
        <v>21</v>
      </c>
      <c r="B17" s="99"/>
      <c r="C17" s="99"/>
      <c r="D17" s="100"/>
    </row>
    <row r="18" spans="1:4" x14ac:dyDescent="0.3">
      <c r="A18" s="1" t="s">
        <v>0</v>
      </c>
      <c r="B18" s="1" t="s">
        <v>1</v>
      </c>
      <c r="C18" s="2" t="s">
        <v>2</v>
      </c>
      <c r="D18" s="2" t="s">
        <v>3</v>
      </c>
    </row>
    <row r="19" spans="1:4" x14ac:dyDescent="0.3">
      <c r="A19" s="3">
        <v>2</v>
      </c>
      <c r="B19" s="14">
        <v>60000</v>
      </c>
      <c r="C19" s="12" t="s">
        <v>4</v>
      </c>
      <c r="D19" s="6">
        <f>+A19*B19</f>
        <v>120000</v>
      </c>
    </row>
    <row r="20" spans="1:4" x14ac:dyDescent="0.3">
      <c r="A20" s="3">
        <v>1</v>
      </c>
      <c r="B20" s="14">
        <v>15000</v>
      </c>
      <c r="C20" s="12" t="s">
        <v>13</v>
      </c>
      <c r="D20" s="6">
        <f t="shared" ref="D20:D22" si="1">+A20*B20</f>
        <v>15000</v>
      </c>
    </row>
    <row r="21" spans="1:4" x14ac:dyDescent="0.3">
      <c r="A21" s="3">
        <v>1</v>
      </c>
      <c r="B21" s="14">
        <v>25000</v>
      </c>
      <c r="C21" s="5" t="s">
        <v>14</v>
      </c>
      <c r="D21" s="6">
        <f t="shared" si="1"/>
        <v>25000</v>
      </c>
    </row>
    <row r="22" spans="1:4" x14ac:dyDescent="0.3">
      <c r="A22" s="3">
        <v>1</v>
      </c>
      <c r="B22" s="14">
        <v>20000</v>
      </c>
      <c r="C22" s="5" t="s">
        <v>15</v>
      </c>
      <c r="D22" s="6">
        <f t="shared" si="1"/>
        <v>20000</v>
      </c>
    </row>
    <row r="23" spans="1:4" x14ac:dyDescent="0.3">
      <c r="A23" s="102" t="s">
        <v>22</v>
      </c>
      <c r="B23" s="103"/>
      <c r="C23" s="104"/>
      <c r="D23" s="11">
        <f>SUM(D19:D22)</f>
        <v>180000</v>
      </c>
    </row>
    <row r="24" spans="1:4" x14ac:dyDescent="0.3">
      <c r="A24" s="7" t="s">
        <v>23</v>
      </c>
      <c r="B24" s="8"/>
      <c r="C24" s="9"/>
      <c r="D24" s="3" t="s">
        <v>24</v>
      </c>
    </row>
    <row r="26" spans="1:4" x14ac:dyDescent="0.3">
      <c r="A26" s="92" t="s">
        <v>26</v>
      </c>
      <c r="B26" s="93"/>
      <c r="C26" s="93"/>
      <c r="D26" s="94"/>
    </row>
    <row r="27" spans="1:4" x14ac:dyDescent="0.3">
      <c r="A27" s="95" t="s">
        <v>212</v>
      </c>
      <c r="B27" s="96"/>
      <c r="C27" s="96"/>
      <c r="D27" s="97"/>
    </row>
    <row r="28" spans="1:4" x14ac:dyDescent="0.3">
      <c r="A28" s="98" t="s">
        <v>213</v>
      </c>
      <c r="B28" s="99"/>
      <c r="C28" s="99"/>
      <c r="D28" s="100"/>
    </row>
    <row r="29" spans="1:4" x14ac:dyDescent="0.3">
      <c r="A29" s="101" t="s">
        <v>214</v>
      </c>
      <c r="B29" s="99"/>
      <c r="C29" s="99"/>
      <c r="D29" s="100"/>
    </row>
    <row r="30" spans="1:4" x14ac:dyDescent="0.3">
      <c r="A30" s="1" t="s">
        <v>0</v>
      </c>
      <c r="B30" s="1" t="s">
        <v>1</v>
      </c>
      <c r="C30" s="2" t="s">
        <v>2</v>
      </c>
      <c r="D30" s="2" t="s">
        <v>3</v>
      </c>
    </row>
    <row r="31" spans="1:4" ht="15.6" x14ac:dyDescent="0.3">
      <c r="A31" s="3">
        <v>2</v>
      </c>
      <c r="B31" s="14">
        <v>40000</v>
      </c>
      <c r="C31" s="45" t="s">
        <v>215</v>
      </c>
      <c r="D31" s="6">
        <f>+B31*A31</f>
        <v>80000</v>
      </c>
    </row>
    <row r="32" spans="1:4" ht="15.6" x14ac:dyDescent="0.3">
      <c r="A32" s="3">
        <v>10</v>
      </c>
      <c r="B32" s="14">
        <v>15000</v>
      </c>
      <c r="C32" s="45" t="s">
        <v>69</v>
      </c>
      <c r="D32" s="6">
        <f>+B32*A32</f>
        <v>150000</v>
      </c>
    </row>
    <row r="33" spans="1:4" x14ac:dyDescent="0.3">
      <c r="A33" s="3">
        <v>6</v>
      </c>
      <c r="B33" s="14">
        <v>15000</v>
      </c>
      <c r="C33" s="12" t="s">
        <v>13</v>
      </c>
      <c r="D33" s="6">
        <f t="shared" ref="D33:D35" si="2">+A33*B33</f>
        <v>90000</v>
      </c>
    </row>
    <row r="34" spans="1:4" x14ac:dyDescent="0.3">
      <c r="A34" s="3">
        <v>6</v>
      </c>
      <c r="B34" s="14">
        <v>25000</v>
      </c>
      <c r="C34" s="5" t="s">
        <v>14</v>
      </c>
      <c r="D34" s="6">
        <f t="shared" si="2"/>
        <v>150000</v>
      </c>
    </row>
    <row r="35" spans="1:4" x14ac:dyDescent="0.3">
      <c r="A35" s="3">
        <v>5</v>
      </c>
      <c r="B35" s="14">
        <v>20000</v>
      </c>
      <c r="C35" s="5" t="s">
        <v>15</v>
      </c>
      <c r="D35" s="6">
        <f t="shared" si="2"/>
        <v>100000</v>
      </c>
    </row>
    <row r="36" spans="1:4" x14ac:dyDescent="0.3">
      <c r="A36" s="102" t="s">
        <v>22</v>
      </c>
      <c r="B36" s="103"/>
      <c r="C36" s="104"/>
      <c r="D36" s="11">
        <f>SUM(D31:D35)</f>
        <v>570000</v>
      </c>
    </row>
    <row r="37" spans="1:4" x14ac:dyDescent="0.3">
      <c r="A37" s="7" t="s">
        <v>23</v>
      </c>
      <c r="B37" s="8"/>
      <c r="C37" s="9"/>
      <c r="D37" s="3" t="s">
        <v>27</v>
      </c>
    </row>
    <row r="39" spans="1:4" ht="15" thickBot="1" x14ac:dyDescent="0.35"/>
    <row r="40" spans="1:4" ht="15" thickBot="1" x14ac:dyDescent="0.35">
      <c r="A40" s="92" t="s">
        <v>124</v>
      </c>
      <c r="B40" s="93"/>
      <c r="C40" s="93"/>
      <c r="D40" s="94"/>
    </row>
    <row r="41" spans="1:4" x14ac:dyDescent="0.3">
      <c r="A41" s="95" t="s">
        <v>216</v>
      </c>
      <c r="B41" s="96"/>
      <c r="C41" s="96"/>
      <c r="D41" s="97"/>
    </row>
    <row r="42" spans="1:4" x14ac:dyDescent="0.3">
      <c r="A42" s="98" t="s">
        <v>217</v>
      </c>
      <c r="B42" s="99"/>
      <c r="C42" s="99"/>
      <c r="D42" s="100"/>
    </row>
    <row r="43" spans="1:4" x14ac:dyDescent="0.3">
      <c r="A43" s="101" t="s">
        <v>218</v>
      </c>
      <c r="B43" s="99"/>
      <c r="C43" s="99"/>
      <c r="D43" s="100"/>
    </row>
    <row r="44" spans="1:4" x14ac:dyDescent="0.3">
      <c r="A44" s="1" t="s">
        <v>0</v>
      </c>
      <c r="B44" s="1" t="s">
        <v>1</v>
      </c>
      <c r="C44" s="2" t="s">
        <v>2</v>
      </c>
      <c r="D44" s="2" t="s">
        <v>3</v>
      </c>
    </row>
    <row r="45" spans="1:4" ht="15.6" x14ac:dyDescent="0.3">
      <c r="A45" s="46">
        <v>2</v>
      </c>
      <c r="B45" s="51">
        <v>40000</v>
      </c>
      <c r="C45" s="45" t="s">
        <v>67</v>
      </c>
      <c r="D45" s="51">
        <f>+A45*B45</f>
        <v>80000</v>
      </c>
    </row>
    <row r="46" spans="1:4" ht="15.6" x14ac:dyDescent="0.3">
      <c r="A46" s="44">
        <v>1</v>
      </c>
      <c r="B46" s="52">
        <v>15000</v>
      </c>
      <c r="C46" s="47" t="s">
        <v>13</v>
      </c>
      <c r="D46" s="51">
        <f t="shared" ref="D46:D48" si="3">+A46*B46</f>
        <v>15000</v>
      </c>
    </row>
    <row r="47" spans="1:4" ht="15.6" x14ac:dyDescent="0.3">
      <c r="A47" s="44">
        <v>1</v>
      </c>
      <c r="B47" s="52">
        <v>25000</v>
      </c>
      <c r="C47" s="45" t="s">
        <v>14</v>
      </c>
      <c r="D47" s="51">
        <f t="shared" si="3"/>
        <v>25000</v>
      </c>
    </row>
    <row r="48" spans="1:4" ht="15.6" x14ac:dyDescent="0.3">
      <c r="A48" s="44">
        <v>1</v>
      </c>
      <c r="B48" s="52">
        <v>20000</v>
      </c>
      <c r="C48" s="45" t="s">
        <v>15</v>
      </c>
      <c r="D48" s="51">
        <f t="shared" si="3"/>
        <v>20000</v>
      </c>
    </row>
    <row r="49" spans="1:4" ht="15.6" x14ac:dyDescent="0.3">
      <c r="A49" s="110" t="s">
        <v>22</v>
      </c>
      <c r="B49" s="111"/>
      <c r="C49" s="112"/>
      <c r="D49" s="51">
        <f>SUM(D45:D48)</f>
        <v>140000</v>
      </c>
    </row>
    <row r="50" spans="1:4" ht="15.6" x14ac:dyDescent="0.3">
      <c r="A50" s="48" t="s">
        <v>23</v>
      </c>
      <c r="B50" s="49"/>
      <c r="C50" s="50"/>
      <c r="D50" s="51"/>
    </row>
    <row r="52" spans="1:4" ht="15" thickBot="1" x14ac:dyDescent="0.35"/>
    <row r="53" spans="1:4" ht="15" thickBot="1" x14ac:dyDescent="0.35">
      <c r="A53" s="92" t="s">
        <v>220</v>
      </c>
      <c r="B53" s="93"/>
      <c r="C53" s="93"/>
      <c r="D53" s="94"/>
    </row>
    <row r="54" spans="1:4" x14ac:dyDescent="0.3">
      <c r="A54" s="105" t="s">
        <v>219</v>
      </c>
      <c r="B54" s="106"/>
      <c r="C54" s="106"/>
      <c r="D54" s="107"/>
    </row>
    <row r="55" spans="1:4" x14ac:dyDescent="0.3">
      <c r="A55" s="98" t="s">
        <v>221</v>
      </c>
      <c r="B55" s="99"/>
      <c r="C55" s="99"/>
      <c r="D55" s="100"/>
    </row>
    <row r="56" spans="1:4" x14ac:dyDescent="0.3">
      <c r="A56" s="101" t="s">
        <v>225</v>
      </c>
      <c r="B56" s="108"/>
      <c r="C56" s="108"/>
      <c r="D56" s="109"/>
    </row>
    <row r="57" spans="1:4" x14ac:dyDescent="0.3">
      <c r="A57" s="1" t="s">
        <v>0</v>
      </c>
      <c r="B57" s="1" t="s">
        <v>1</v>
      </c>
      <c r="C57" s="2" t="s">
        <v>2</v>
      </c>
      <c r="D57" s="2" t="s">
        <v>3</v>
      </c>
    </row>
    <row r="58" spans="1:4" ht="15.6" x14ac:dyDescent="0.3">
      <c r="A58" s="3">
        <v>2</v>
      </c>
      <c r="B58" s="78">
        <v>25000</v>
      </c>
      <c r="C58" s="45" t="s">
        <v>222</v>
      </c>
      <c r="D58" s="36">
        <f t="shared" ref="D58:D63" si="4">+A58*B58</f>
        <v>50000</v>
      </c>
    </row>
    <row r="59" spans="1:4" x14ac:dyDescent="0.3">
      <c r="A59" s="3">
        <v>2</v>
      </c>
      <c r="B59" s="78">
        <v>70000</v>
      </c>
      <c r="C59" s="40" t="s">
        <v>223</v>
      </c>
      <c r="D59" s="36">
        <f t="shared" si="4"/>
        <v>140000</v>
      </c>
    </row>
    <row r="60" spans="1:4" x14ac:dyDescent="0.3">
      <c r="A60" s="3">
        <v>5</v>
      </c>
      <c r="B60" s="78">
        <v>15000</v>
      </c>
      <c r="C60" s="40" t="s">
        <v>224</v>
      </c>
      <c r="D60" s="36">
        <f t="shared" si="4"/>
        <v>75000</v>
      </c>
    </row>
    <row r="61" spans="1:4" x14ac:dyDescent="0.3">
      <c r="A61" s="3">
        <v>4</v>
      </c>
      <c r="B61" s="78">
        <v>15000</v>
      </c>
      <c r="C61" s="40" t="s">
        <v>13</v>
      </c>
      <c r="D61" s="36">
        <f t="shared" si="4"/>
        <v>60000</v>
      </c>
    </row>
    <row r="62" spans="1:4" x14ac:dyDescent="0.3">
      <c r="A62" s="3">
        <v>4</v>
      </c>
      <c r="B62" s="78">
        <v>25000</v>
      </c>
      <c r="C62" s="5" t="s">
        <v>14</v>
      </c>
      <c r="D62" s="36">
        <f t="shared" si="4"/>
        <v>100000</v>
      </c>
    </row>
    <row r="63" spans="1:4" x14ac:dyDescent="0.3">
      <c r="A63" s="3">
        <v>3</v>
      </c>
      <c r="B63" s="78">
        <v>20000</v>
      </c>
      <c r="C63" s="5" t="s">
        <v>15</v>
      </c>
      <c r="D63" s="36">
        <f t="shared" si="4"/>
        <v>60000</v>
      </c>
    </row>
    <row r="64" spans="1:4" x14ac:dyDescent="0.3">
      <c r="A64" s="102" t="s">
        <v>22</v>
      </c>
      <c r="B64" s="103"/>
      <c r="C64" s="104"/>
      <c r="D64" s="43">
        <f>SUM(D58:D63)</f>
        <v>485000</v>
      </c>
    </row>
    <row r="65" spans="1:4" x14ac:dyDescent="0.3">
      <c r="A65" s="7" t="s">
        <v>23</v>
      </c>
      <c r="B65" s="8"/>
      <c r="C65" s="9"/>
      <c r="D65" s="3" t="s">
        <v>123</v>
      </c>
    </row>
    <row r="67" spans="1:4" ht="15" thickBot="1" x14ac:dyDescent="0.35"/>
    <row r="68" spans="1:4" ht="15" thickBot="1" x14ac:dyDescent="0.35">
      <c r="A68" s="92" t="s">
        <v>172</v>
      </c>
      <c r="B68" s="93"/>
      <c r="C68" s="93"/>
      <c r="D68" s="94"/>
    </row>
    <row r="69" spans="1:4" x14ac:dyDescent="0.3">
      <c r="A69" s="95" t="s">
        <v>226</v>
      </c>
      <c r="B69" s="96"/>
      <c r="C69" s="96"/>
      <c r="D69" s="97"/>
    </row>
    <row r="70" spans="1:4" x14ac:dyDescent="0.3">
      <c r="A70" s="98" t="s">
        <v>229</v>
      </c>
      <c r="B70" s="99"/>
      <c r="C70" s="99"/>
      <c r="D70" s="100"/>
    </row>
    <row r="71" spans="1:4" x14ac:dyDescent="0.3">
      <c r="A71" s="101" t="s">
        <v>227</v>
      </c>
      <c r="B71" s="99"/>
      <c r="C71" s="99"/>
      <c r="D71" s="100"/>
    </row>
    <row r="72" spans="1:4" x14ac:dyDescent="0.3">
      <c r="A72" s="1" t="s">
        <v>0</v>
      </c>
      <c r="B72" s="1" t="s">
        <v>1</v>
      </c>
      <c r="C72" s="2" t="s">
        <v>2</v>
      </c>
      <c r="D72" s="2" t="s">
        <v>3</v>
      </c>
    </row>
    <row r="73" spans="1:4" x14ac:dyDescent="0.3">
      <c r="A73" s="3">
        <v>2</v>
      </c>
      <c r="B73" s="14">
        <v>25000</v>
      </c>
      <c r="C73" s="12" t="s">
        <v>175</v>
      </c>
      <c r="D73" s="6">
        <f>+A73*B73</f>
        <v>50000</v>
      </c>
    </row>
    <row r="74" spans="1:4" x14ac:dyDescent="0.3">
      <c r="A74" s="3">
        <v>2</v>
      </c>
      <c r="B74" s="14">
        <v>40000</v>
      </c>
      <c r="C74" s="12" t="s">
        <v>228</v>
      </c>
      <c r="D74" s="6">
        <f t="shared" ref="D74:D77" si="5">+A74*B74</f>
        <v>80000</v>
      </c>
    </row>
    <row r="75" spans="1:4" x14ac:dyDescent="0.3">
      <c r="A75" s="3">
        <v>4</v>
      </c>
      <c r="B75" s="14">
        <v>15000</v>
      </c>
      <c r="C75" s="12" t="s">
        <v>13</v>
      </c>
      <c r="D75" s="6">
        <f t="shared" si="5"/>
        <v>60000</v>
      </c>
    </row>
    <row r="76" spans="1:4" x14ac:dyDescent="0.3">
      <c r="A76" s="3">
        <v>4</v>
      </c>
      <c r="B76" s="14">
        <v>25000</v>
      </c>
      <c r="C76" s="5" t="s">
        <v>14</v>
      </c>
      <c r="D76" s="6">
        <f t="shared" si="5"/>
        <v>100000</v>
      </c>
    </row>
    <row r="77" spans="1:4" x14ac:dyDescent="0.3">
      <c r="A77" s="3">
        <v>4</v>
      </c>
      <c r="B77" s="14">
        <v>20000</v>
      </c>
      <c r="C77" s="5" t="s">
        <v>15</v>
      </c>
      <c r="D77" s="6">
        <f t="shared" si="5"/>
        <v>80000</v>
      </c>
    </row>
    <row r="78" spans="1:4" x14ac:dyDescent="0.3">
      <c r="A78" s="102" t="s">
        <v>22</v>
      </c>
      <c r="B78" s="103"/>
      <c r="C78" s="104"/>
      <c r="D78" s="11">
        <f>SUM(D73:D77)</f>
        <v>370000</v>
      </c>
    </row>
    <row r="79" spans="1:4" x14ac:dyDescent="0.3">
      <c r="A79" s="7" t="s">
        <v>23</v>
      </c>
      <c r="B79" s="8"/>
      <c r="C79" s="9"/>
      <c r="D79" s="3" t="s">
        <v>98</v>
      </c>
    </row>
    <row r="81" spans="1:4" ht="15" thickBot="1" x14ac:dyDescent="0.35"/>
    <row r="82" spans="1:4" ht="15" thickBot="1" x14ac:dyDescent="0.35">
      <c r="A82" s="92" t="s">
        <v>164</v>
      </c>
      <c r="B82" s="93"/>
      <c r="C82" s="93"/>
      <c r="D82" s="94"/>
    </row>
    <row r="83" spans="1:4" x14ac:dyDescent="0.3">
      <c r="A83" s="95" t="s">
        <v>226</v>
      </c>
      <c r="B83" s="96"/>
      <c r="C83" s="96"/>
      <c r="D83" s="97"/>
    </row>
    <row r="84" spans="1:4" x14ac:dyDescent="0.3">
      <c r="A84" s="98" t="s">
        <v>229</v>
      </c>
      <c r="B84" s="99"/>
      <c r="C84" s="99"/>
      <c r="D84" s="100"/>
    </row>
    <row r="85" spans="1:4" x14ac:dyDescent="0.3">
      <c r="A85" s="101" t="s">
        <v>227</v>
      </c>
      <c r="B85" s="99"/>
      <c r="C85" s="99"/>
      <c r="D85" s="100"/>
    </row>
    <row r="86" spans="1:4" x14ac:dyDescent="0.3">
      <c r="A86" s="1" t="s">
        <v>0</v>
      </c>
      <c r="B86" s="1" t="s">
        <v>1</v>
      </c>
      <c r="C86" s="2" t="s">
        <v>2</v>
      </c>
      <c r="D86" s="2" t="s">
        <v>3</v>
      </c>
    </row>
    <row r="87" spans="1:4" x14ac:dyDescent="0.3">
      <c r="A87" s="3">
        <v>2</v>
      </c>
      <c r="B87" s="14">
        <v>80000</v>
      </c>
      <c r="C87" s="12" t="s">
        <v>95</v>
      </c>
      <c r="D87" s="6">
        <f>+B87*A87</f>
        <v>160000</v>
      </c>
    </row>
    <row r="88" spans="1:4" x14ac:dyDescent="0.3">
      <c r="A88" s="3">
        <v>2</v>
      </c>
      <c r="B88" s="14">
        <v>40000</v>
      </c>
      <c r="C88" s="12" t="s">
        <v>230</v>
      </c>
      <c r="D88" s="6">
        <f t="shared" ref="D88:D91" si="6">+B88*A88</f>
        <v>80000</v>
      </c>
    </row>
    <row r="89" spans="1:4" x14ac:dyDescent="0.3">
      <c r="A89" s="3">
        <v>4</v>
      </c>
      <c r="B89" s="14">
        <v>15000</v>
      </c>
      <c r="C89" s="12" t="s">
        <v>13</v>
      </c>
      <c r="D89" s="6">
        <f t="shared" si="6"/>
        <v>60000</v>
      </c>
    </row>
    <row r="90" spans="1:4" x14ac:dyDescent="0.3">
      <c r="A90" s="3">
        <v>4</v>
      </c>
      <c r="B90" s="14">
        <v>25000</v>
      </c>
      <c r="C90" s="5" t="s">
        <v>14</v>
      </c>
      <c r="D90" s="6">
        <f t="shared" si="6"/>
        <v>100000</v>
      </c>
    </row>
    <row r="91" spans="1:4" x14ac:dyDescent="0.3">
      <c r="A91" s="3">
        <v>4</v>
      </c>
      <c r="B91" s="14">
        <v>20000</v>
      </c>
      <c r="C91" s="5" t="s">
        <v>15</v>
      </c>
      <c r="D91" s="6">
        <f t="shared" si="6"/>
        <v>80000</v>
      </c>
    </row>
    <row r="92" spans="1:4" x14ac:dyDescent="0.3">
      <c r="A92" s="102" t="s">
        <v>22</v>
      </c>
      <c r="B92" s="103"/>
      <c r="C92" s="104"/>
      <c r="D92" s="11">
        <f>SUM(D87:D91)</f>
        <v>480000</v>
      </c>
    </row>
    <row r="93" spans="1:4" x14ac:dyDescent="0.3">
      <c r="A93" s="7" t="s">
        <v>23</v>
      </c>
      <c r="B93" s="8"/>
      <c r="C93" s="9"/>
      <c r="D93" s="15" t="s">
        <v>98</v>
      </c>
    </row>
    <row r="94" spans="1:4" ht="15" thickBot="1" x14ac:dyDescent="0.35"/>
    <row r="95" spans="1:4" ht="15" thickBot="1" x14ac:dyDescent="0.35">
      <c r="A95" s="92" t="s">
        <v>231</v>
      </c>
      <c r="B95" s="93"/>
      <c r="C95" s="93"/>
      <c r="D95" s="94"/>
    </row>
    <row r="96" spans="1:4" x14ac:dyDescent="0.3">
      <c r="A96" s="95" t="s">
        <v>72</v>
      </c>
      <c r="B96" s="96"/>
      <c r="C96" s="96"/>
      <c r="D96" s="97"/>
    </row>
    <row r="97" spans="1:4" x14ac:dyDescent="0.3">
      <c r="A97" s="98" t="s">
        <v>232</v>
      </c>
      <c r="B97" s="99"/>
      <c r="C97" s="99"/>
      <c r="D97" s="100"/>
    </row>
    <row r="98" spans="1:4" x14ac:dyDescent="0.3">
      <c r="A98" s="101" t="s">
        <v>233</v>
      </c>
      <c r="B98" s="99"/>
      <c r="C98" s="99"/>
      <c r="D98" s="100"/>
    </row>
    <row r="99" spans="1:4" x14ac:dyDescent="0.3">
      <c r="A99" s="1" t="s">
        <v>0</v>
      </c>
      <c r="B99" s="1" t="s">
        <v>1</v>
      </c>
      <c r="C99" s="2" t="s">
        <v>2</v>
      </c>
      <c r="D99" s="2" t="s">
        <v>3</v>
      </c>
    </row>
    <row r="100" spans="1:4" x14ac:dyDescent="0.3">
      <c r="A100" s="3">
        <v>2</v>
      </c>
      <c r="B100" s="14">
        <v>60000</v>
      </c>
      <c r="C100" s="12" t="s">
        <v>234</v>
      </c>
      <c r="D100" s="6">
        <f>+B100*A100</f>
        <v>120000</v>
      </c>
    </row>
    <row r="101" spans="1:4" x14ac:dyDescent="0.3">
      <c r="A101" s="3">
        <v>2</v>
      </c>
      <c r="B101" s="14">
        <v>20000</v>
      </c>
      <c r="C101" s="12" t="s">
        <v>235</v>
      </c>
      <c r="D101" s="6">
        <f t="shared" ref="D101:D105" si="7">+B101*A101</f>
        <v>40000</v>
      </c>
    </row>
    <row r="102" spans="1:4" x14ac:dyDescent="0.3">
      <c r="A102" s="3">
        <v>2</v>
      </c>
      <c r="B102" s="14">
        <v>10000</v>
      </c>
      <c r="C102" s="12" t="s">
        <v>236</v>
      </c>
      <c r="D102" s="6">
        <f t="shared" si="7"/>
        <v>20000</v>
      </c>
    </row>
    <row r="103" spans="1:4" x14ac:dyDescent="0.3">
      <c r="A103" s="3">
        <v>5</v>
      </c>
      <c r="B103" s="14">
        <v>15000</v>
      </c>
      <c r="C103" s="12" t="s">
        <v>13</v>
      </c>
      <c r="D103" s="6">
        <f t="shared" si="7"/>
        <v>75000</v>
      </c>
    </row>
    <row r="104" spans="1:4" x14ac:dyDescent="0.3">
      <c r="A104" s="3">
        <v>5</v>
      </c>
      <c r="B104" s="14">
        <v>25000</v>
      </c>
      <c r="C104" s="5" t="s">
        <v>14</v>
      </c>
      <c r="D104" s="6">
        <f t="shared" si="7"/>
        <v>125000</v>
      </c>
    </row>
    <row r="105" spans="1:4" x14ac:dyDescent="0.3">
      <c r="A105" s="3">
        <v>4</v>
      </c>
      <c r="B105" s="14">
        <v>20000</v>
      </c>
      <c r="C105" s="5" t="s">
        <v>15</v>
      </c>
      <c r="D105" s="6">
        <f t="shared" si="7"/>
        <v>80000</v>
      </c>
    </row>
    <row r="106" spans="1:4" x14ac:dyDescent="0.3">
      <c r="A106" s="102" t="s">
        <v>22</v>
      </c>
      <c r="B106" s="103"/>
      <c r="C106" s="104"/>
      <c r="D106" s="11">
        <f>SUM(D100:D105)</f>
        <v>460000</v>
      </c>
    </row>
    <row r="107" spans="1:4" x14ac:dyDescent="0.3">
      <c r="A107" s="7" t="s">
        <v>23</v>
      </c>
      <c r="B107" s="8"/>
      <c r="C107" s="9"/>
      <c r="D107" s="15" t="s">
        <v>70</v>
      </c>
    </row>
    <row r="108" spans="1:4" ht="15" thickBot="1" x14ac:dyDescent="0.35"/>
    <row r="109" spans="1:4" ht="15" thickBot="1" x14ac:dyDescent="0.35">
      <c r="A109" s="113" t="s">
        <v>244</v>
      </c>
      <c r="B109" s="114"/>
      <c r="C109" s="114"/>
      <c r="D109" s="115"/>
    </row>
    <row r="110" spans="1:4" ht="15" thickBot="1" x14ac:dyDescent="0.35">
      <c r="A110" s="116" t="s">
        <v>237</v>
      </c>
      <c r="B110" s="117"/>
      <c r="C110" s="117"/>
      <c r="D110" s="118"/>
    </row>
    <row r="111" spans="1:4" ht="15" thickBot="1" x14ac:dyDescent="0.35">
      <c r="A111" s="116" t="s">
        <v>238</v>
      </c>
      <c r="B111" s="117"/>
      <c r="C111" s="117"/>
      <c r="D111" s="118"/>
    </row>
    <row r="112" spans="1:4" ht="15" thickBot="1" x14ac:dyDescent="0.35">
      <c r="A112" s="116" t="s">
        <v>239</v>
      </c>
      <c r="B112" s="117"/>
      <c r="C112" s="117"/>
      <c r="D112" s="118"/>
    </row>
    <row r="113" spans="1:4" ht="15" thickBot="1" x14ac:dyDescent="0.35">
      <c r="A113" s="79" t="s">
        <v>0</v>
      </c>
      <c r="B113" s="80" t="s">
        <v>1</v>
      </c>
      <c r="C113" s="81" t="s">
        <v>2</v>
      </c>
      <c r="D113" s="81" t="s">
        <v>3</v>
      </c>
    </row>
    <row r="114" spans="1:4" ht="15" thickBot="1" x14ac:dyDescent="0.35">
      <c r="A114" s="82">
        <v>2</v>
      </c>
      <c r="B114" s="83">
        <v>60000</v>
      </c>
      <c r="C114" s="84" t="s">
        <v>240</v>
      </c>
      <c r="D114" s="85">
        <f>+A114*B114</f>
        <v>120000</v>
      </c>
    </row>
    <row r="115" spans="1:4" ht="15" thickBot="1" x14ac:dyDescent="0.35">
      <c r="A115" s="82">
        <v>2</v>
      </c>
      <c r="B115" s="83">
        <v>20000</v>
      </c>
      <c r="C115" s="84" t="s">
        <v>241</v>
      </c>
      <c r="D115" s="85">
        <f t="shared" ref="D115:D120" si="8">+A115*B115</f>
        <v>40000</v>
      </c>
    </row>
    <row r="116" spans="1:4" ht="15" thickBot="1" x14ac:dyDescent="0.35">
      <c r="A116" s="82">
        <v>2</v>
      </c>
      <c r="B116" s="83">
        <v>15000</v>
      </c>
      <c r="C116" s="84" t="s">
        <v>242</v>
      </c>
      <c r="D116" s="85">
        <f t="shared" si="8"/>
        <v>30000</v>
      </c>
    </row>
    <row r="117" spans="1:4" ht="15" thickBot="1" x14ac:dyDescent="0.35">
      <c r="A117" s="82">
        <v>4</v>
      </c>
      <c r="B117" s="83">
        <v>12000</v>
      </c>
      <c r="C117" s="84" t="s">
        <v>243</v>
      </c>
      <c r="D117" s="85">
        <f t="shared" si="8"/>
        <v>48000</v>
      </c>
    </row>
    <row r="118" spans="1:4" ht="15" thickBot="1" x14ac:dyDescent="0.35">
      <c r="A118" s="82">
        <v>3</v>
      </c>
      <c r="B118" s="83">
        <v>15000</v>
      </c>
      <c r="C118" s="84" t="s">
        <v>13</v>
      </c>
      <c r="D118" s="85">
        <f t="shared" si="8"/>
        <v>45000</v>
      </c>
    </row>
    <row r="119" spans="1:4" ht="15" thickBot="1" x14ac:dyDescent="0.35">
      <c r="A119" s="82">
        <v>3</v>
      </c>
      <c r="B119" s="83">
        <v>25000</v>
      </c>
      <c r="C119" s="86" t="s">
        <v>14</v>
      </c>
      <c r="D119" s="85">
        <f t="shared" si="8"/>
        <v>75000</v>
      </c>
    </row>
    <row r="120" spans="1:4" ht="15" thickBot="1" x14ac:dyDescent="0.35">
      <c r="A120" s="82">
        <v>3</v>
      </c>
      <c r="B120" s="83">
        <v>20000</v>
      </c>
      <c r="C120" s="86" t="s">
        <v>15</v>
      </c>
      <c r="D120" s="85">
        <f t="shared" si="8"/>
        <v>60000</v>
      </c>
    </row>
    <row r="121" spans="1:4" ht="15" thickBot="1" x14ac:dyDescent="0.35">
      <c r="A121" s="87" t="s">
        <v>22</v>
      </c>
      <c r="B121" s="88"/>
      <c r="C121" s="89"/>
      <c r="D121" s="90">
        <f>SUM(D114:D120)</f>
        <v>418000</v>
      </c>
    </row>
    <row r="122" spans="1:4" ht="15" thickBot="1" x14ac:dyDescent="0.35">
      <c r="A122" s="119" t="s">
        <v>23</v>
      </c>
      <c r="B122" s="120"/>
      <c r="C122" s="80"/>
      <c r="D122" s="91" t="s">
        <v>70</v>
      </c>
    </row>
    <row r="123" spans="1:4" ht="15" thickBot="1" x14ac:dyDescent="0.35"/>
    <row r="124" spans="1:4" ht="15" thickBot="1" x14ac:dyDescent="0.35">
      <c r="A124" s="92" t="s">
        <v>172</v>
      </c>
      <c r="B124" s="93"/>
      <c r="C124" s="93"/>
      <c r="D124" s="94"/>
    </row>
    <row r="125" spans="1:4" x14ac:dyDescent="0.3">
      <c r="A125" s="95" t="s">
        <v>72</v>
      </c>
      <c r="B125" s="96"/>
      <c r="C125" s="96"/>
      <c r="D125" s="97"/>
    </row>
    <row r="126" spans="1:4" x14ac:dyDescent="0.3">
      <c r="A126" s="98" t="s">
        <v>245</v>
      </c>
      <c r="B126" s="99"/>
      <c r="C126" s="99"/>
      <c r="D126" s="100"/>
    </row>
    <row r="127" spans="1:4" x14ac:dyDescent="0.3">
      <c r="A127" s="101" t="s">
        <v>246</v>
      </c>
      <c r="B127" s="99"/>
      <c r="C127" s="99"/>
      <c r="D127" s="100"/>
    </row>
    <row r="128" spans="1:4" x14ac:dyDescent="0.3">
      <c r="A128" s="1" t="s">
        <v>0</v>
      </c>
      <c r="B128" s="1" t="s">
        <v>1</v>
      </c>
      <c r="C128" s="2" t="s">
        <v>2</v>
      </c>
      <c r="D128" s="2" t="s">
        <v>3</v>
      </c>
    </row>
    <row r="129" spans="1:4" x14ac:dyDescent="0.3">
      <c r="A129" s="3">
        <v>2</v>
      </c>
      <c r="B129" s="14">
        <v>120000</v>
      </c>
      <c r="C129" s="12" t="s">
        <v>175</v>
      </c>
      <c r="D129" s="6">
        <f>+A129*B129</f>
        <v>240000</v>
      </c>
    </row>
    <row r="130" spans="1:4" x14ac:dyDescent="0.3">
      <c r="A130" s="3">
        <v>2</v>
      </c>
      <c r="B130" s="14">
        <v>70000</v>
      </c>
      <c r="C130" s="12" t="s">
        <v>247</v>
      </c>
      <c r="D130" s="6">
        <f t="shared" ref="D130:D133" si="9">+A130*B130</f>
        <v>140000</v>
      </c>
    </row>
    <row r="131" spans="1:4" x14ac:dyDescent="0.3">
      <c r="A131" s="3">
        <v>2</v>
      </c>
      <c r="B131" s="14">
        <v>15000</v>
      </c>
      <c r="C131" s="12" t="s">
        <v>13</v>
      </c>
      <c r="D131" s="6">
        <f t="shared" si="9"/>
        <v>30000</v>
      </c>
    </row>
    <row r="132" spans="1:4" x14ac:dyDescent="0.3">
      <c r="A132" s="3">
        <v>2</v>
      </c>
      <c r="B132" s="14">
        <v>25000</v>
      </c>
      <c r="C132" s="5" t="s">
        <v>14</v>
      </c>
      <c r="D132" s="6">
        <f t="shared" si="9"/>
        <v>50000</v>
      </c>
    </row>
    <row r="133" spans="1:4" x14ac:dyDescent="0.3">
      <c r="A133" s="3">
        <v>3</v>
      </c>
      <c r="B133" s="14">
        <v>20000</v>
      </c>
      <c r="C133" s="5" t="s">
        <v>15</v>
      </c>
      <c r="D133" s="6">
        <f t="shared" si="9"/>
        <v>60000</v>
      </c>
    </row>
    <row r="134" spans="1:4" x14ac:dyDescent="0.3">
      <c r="A134" s="102" t="s">
        <v>22</v>
      </c>
      <c r="B134" s="103"/>
      <c r="C134" s="104"/>
      <c r="D134" s="11">
        <f>SUM(D129:D133)</f>
        <v>520000</v>
      </c>
    </row>
    <row r="135" spans="1:4" x14ac:dyDescent="0.3">
      <c r="A135" s="7" t="s">
        <v>23</v>
      </c>
      <c r="B135" s="8"/>
      <c r="C135" s="9"/>
      <c r="D135" s="3" t="s">
        <v>123</v>
      </c>
    </row>
    <row r="137" spans="1:4" ht="15" thickBot="1" x14ac:dyDescent="0.35"/>
    <row r="138" spans="1:4" ht="15" thickBot="1" x14ac:dyDescent="0.35">
      <c r="A138" s="92" t="s">
        <v>124</v>
      </c>
      <c r="B138" s="93"/>
      <c r="C138" s="93"/>
      <c r="D138" s="94"/>
    </row>
    <row r="139" spans="1:4" x14ac:dyDescent="0.3">
      <c r="A139" s="95" t="s">
        <v>125</v>
      </c>
      <c r="B139" s="96"/>
      <c r="C139" s="96"/>
      <c r="D139" s="97"/>
    </row>
    <row r="140" spans="1:4" x14ac:dyDescent="0.3">
      <c r="A140" s="98" t="s">
        <v>248</v>
      </c>
      <c r="B140" s="99"/>
      <c r="C140" s="99"/>
      <c r="D140" s="100"/>
    </row>
    <row r="141" spans="1:4" x14ac:dyDescent="0.3">
      <c r="A141" s="101" t="s">
        <v>249</v>
      </c>
      <c r="B141" s="99"/>
      <c r="C141" s="99"/>
      <c r="D141" s="100"/>
    </row>
    <row r="142" spans="1:4" x14ac:dyDescent="0.3">
      <c r="A142" s="1" t="s">
        <v>0</v>
      </c>
      <c r="B142" s="1" t="s">
        <v>1</v>
      </c>
      <c r="C142" s="2" t="s">
        <v>2</v>
      </c>
      <c r="D142" s="2" t="s">
        <v>3</v>
      </c>
    </row>
    <row r="143" spans="1:4" ht="15.6" x14ac:dyDescent="0.3">
      <c r="A143" s="46">
        <v>2</v>
      </c>
      <c r="B143" s="51">
        <v>40000</v>
      </c>
      <c r="C143" s="45" t="s">
        <v>67</v>
      </c>
      <c r="D143" s="51">
        <f>+A143*B143</f>
        <v>80000</v>
      </c>
    </row>
    <row r="144" spans="1:4" ht="15.6" x14ac:dyDescent="0.3">
      <c r="A144" s="46">
        <v>2</v>
      </c>
      <c r="B144" s="51">
        <v>40000</v>
      </c>
      <c r="C144" s="45" t="s">
        <v>128</v>
      </c>
      <c r="D144" s="51">
        <f t="shared" ref="D144:D148" si="10">+A144*B144</f>
        <v>80000</v>
      </c>
    </row>
    <row r="145" spans="1:4" ht="15.6" x14ac:dyDescent="0.3">
      <c r="A145" s="46">
        <v>4</v>
      </c>
      <c r="B145" s="51">
        <v>15000</v>
      </c>
      <c r="C145" s="45" t="s">
        <v>69</v>
      </c>
      <c r="D145" s="51">
        <f t="shared" si="10"/>
        <v>60000</v>
      </c>
    </row>
    <row r="146" spans="1:4" ht="15.6" x14ac:dyDescent="0.3">
      <c r="A146" s="44">
        <v>3</v>
      </c>
      <c r="B146" s="52">
        <v>15000</v>
      </c>
      <c r="C146" s="47" t="s">
        <v>13</v>
      </c>
      <c r="D146" s="51">
        <f t="shared" si="10"/>
        <v>45000</v>
      </c>
    </row>
    <row r="147" spans="1:4" ht="15.6" x14ac:dyDescent="0.3">
      <c r="A147" s="44">
        <v>3</v>
      </c>
      <c r="B147" s="52">
        <v>25000</v>
      </c>
      <c r="C147" s="45" t="s">
        <v>14</v>
      </c>
      <c r="D147" s="51">
        <f t="shared" si="10"/>
        <v>75000</v>
      </c>
    </row>
    <row r="148" spans="1:4" ht="15.6" x14ac:dyDescent="0.3">
      <c r="A148" s="44">
        <v>3</v>
      </c>
      <c r="B148" s="52">
        <v>20000</v>
      </c>
      <c r="C148" s="45" t="s">
        <v>15</v>
      </c>
      <c r="D148" s="51">
        <f t="shared" si="10"/>
        <v>60000</v>
      </c>
    </row>
    <row r="149" spans="1:4" ht="15.6" x14ac:dyDescent="0.3">
      <c r="A149" s="110" t="s">
        <v>22</v>
      </c>
      <c r="B149" s="111"/>
      <c r="C149" s="112"/>
      <c r="D149" s="51">
        <f>SUM(D143:D148)</f>
        <v>400000</v>
      </c>
    </row>
    <row r="150" spans="1:4" ht="15.6" x14ac:dyDescent="0.3">
      <c r="A150" s="48" t="s">
        <v>23</v>
      </c>
      <c r="B150" s="49"/>
      <c r="C150" s="50"/>
      <c r="D150" s="51" t="s">
        <v>129</v>
      </c>
    </row>
  </sheetData>
  <mergeCells count="55">
    <mergeCell ref="A138:D138"/>
    <mergeCell ref="A139:D139"/>
    <mergeCell ref="A140:D140"/>
    <mergeCell ref="A141:D141"/>
    <mergeCell ref="A149:C149"/>
    <mergeCell ref="A124:D124"/>
    <mergeCell ref="A125:D125"/>
    <mergeCell ref="A126:D126"/>
    <mergeCell ref="A127:D127"/>
    <mergeCell ref="A134:C134"/>
    <mergeCell ref="A109:D109"/>
    <mergeCell ref="A110:D110"/>
    <mergeCell ref="A111:D111"/>
    <mergeCell ref="A112:D112"/>
    <mergeCell ref="A122:B122"/>
    <mergeCell ref="A68:D68"/>
    <mergeCell ref="A69:D69"/>
    <mergeCell ref="A70:D70"/>
    <mergeCell ref="A71:D71"/>
    <mergeCell ref="A78:C78"/>
    <mergeCell ref="A28:D28"/>
    <mergeCell ref="A29:D29"/>
    <mergeCell ref="A36:C36"/>
    <mergeCell ref="A15:D15"/>
    <mergeCell ref="A16:D16"/>
    <mergeCell ref="A17:D17"/>
    <mergeCell ref="A23:C23"/>
    <mergeCell ref="A26:D26"/>
    <mergeCell ref="A27:D27"/>
    <mergeCell ref="A14:D14"/>
    <mergeCell ref="A1:D1"/>
    <mergeCell ref="A2:D2"/>
    <mergeCell ref="A3:D3"/>
    <mergeCell ref="A4:D4"/>
    <mergeCell ref="A11:C11"/>
    <mergeCell ref="A40:D40"/>
    <mergeCell ref="A41:D41"/>
    <mergeCell ref="A42:D42"/>
    <mergeCell ref="A43:D43"/>
    <mergeCell ref="A49:C49"/>
    <mergeCell ref="A64:C64"/>
    <mergeCell ref="A53:D53"/>
    <mergeCell ref="A54:D54"/>
    <mergeCell ref="A55:D55"/>
    <mergeCell ref="A56:D56"/>
    <mergeCell ref="A82:D82"/>
    <mergeCell ref="A83:D83"/>
    <mergeCell ref="A84:D84"/>
    <mergeCell ref="A85:D85"/>
    <mergeCell ref="A92:C92"/>
    <mergeCell ref="A95:D95"/>
    <mergeCell ref="A96:D96"/>
    <mergeCell ref="A97:D97"/>
    <mergeCell ref="A98:D98"/>
    <mergeCell ref="A106:C10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21"/>
  <sheetViews>
    <sheetView topLeftCell="A212" zoomScale="90" zoomScaleNormal="90" workbookViewId="0">
      <selection activeCell="B219" sqref="B219:E231"/>
    </sheetView>
  </sheetViews>
  <sheetFormatPr baseColWidth="10" defaultColWidth="11.44140625" defaultRowHeight="14.4" x14ac:dyDescent="0.3"/>
  <cols>
    <col min="2" max="2" width="41.33203125" bestFit="1" customWidth="1"/>
    <col min="3" max="3" width="22.44140625" customWidth="1"/>
    <col min="4" max="4" width="69.6640625" bestFit="1" customWidth="1"/>
    <col min="5" max="5" width="20.6640625" bestFit="1" customWidth="1"/>
    <col min="7" max="7" width="16.88671875" customWidth="1"/>
    <col min="8" max="8" width="33" bestFit="1" customWidth="1"/>
  </cols>
  <sheetData>
    <row r="1" spans="2:8" ht="15" thickBot="1" x14ac:dyDescent="0.35">
      <c r="C1" t="s">
        <v>28</v>
      </c>
    </row>
    <row r="2" spans="2:8" ht="15" thickBot="1" x14ac:dyDescent="0.35">
      <c r="B2" s="92" t="s">
        <v>29</v>
      </c>
      <c r="C2" s="93"/>
      <c r="D2" s="93"/>
      <c r="E2" s="94"/>
    </row>
    <row r="3" spans="2:8" x14ac:dyDescent="0.3">
      <c r="B3" s="95" t="s">
        <v>30</v>
      </c>
      <c r="C3" s="96"/>
      <c r="D3" s="96"/>
      <c r="E3" s="97"/>
    </row>
    <row r="4" spans="2:8" x14ac:dyDescent="0.3">
      <c r="B4" s="98" t="s">
        <v>31</v>
      </c>
      <c r="C4" s="99"/>
      <c r="D4" s="99"/>
      <c r="E4" s="100"/>
    </row>
    <row r="5" spans="2:8" x14ac:dyDescent="0.3">
      <c r="B5" s="98" t="s">
        <v>32</v>
      </c>
      <c r="C5" s="99"/>
      <c r="D5" s="99"/>
      <c r="E5" s="100"/>
    </row>
    <row r="6" spans="2:8" x14ac:dyDescent="0.3">
      <c r="B6" s="1" t="s">
        <v>0</v>
      </c>
      <c r="C6" s="1" t="s">
        <v>1</v>
      </c>
      <c r="D6" s="2" t="s">
        <v>2</v>
      </c>
      <c r="E6" s="2" t="s">
        <v>3</v>
      </c>
      <c r="G6" s="32">
        <v>60000</v>
      </c>
      <c r="H6" t="s">
        <v>33</v>
      </c>
    </row>
    <row r="7" spans="2:8" hidden="1" x14ac:dyDescent="0.3">
      <c r="B7" s="16">
        <v>0</v>
      </c>
      <c r="C7" s="18">
        <v>60000</v>
      </c>
      <c r="D7" s="16" t="s">
        <v>34</v>
      </c>
      <c r="E7" s="21">
        <f>+B7*C7</f>
        <v>0</v>
      </c>
      <c r="G7" s="32">
        <v>70000</v>
      </c>
      <c r="H7" t="s">
        <v>35</v>
      </c>
    </row>
    <row r="8" spans="2:8" hidden="1" x14ac:dyDescent="0.3">
      <c r="B8" s="19">
        <v>0</v>
      </c>
      <c r="C8" s="22">
        <v>110000</v>
      </c>
      <c r="D8" s="17" t="s">
        <v>36</v>
      </c>
      <c r="E8" s="21">
        <f t="shared" ref="E8:E14" si="0">+B8*C8</f>
        <v>0</v>
      </c>
      <c r="G8" s="32">
        <v>40000</v>
      </c>
      <c r="H8" t="s">
        <v>37</v>
      </c>
    </row>
    <row r="9" spans="2:8" x14ac:dyDescent="0.3">
      <c r="B9" s="19">
        <v>2</v>
      </c>
      <c r="C9" s="22">
        <v>70000</v>
      </c>
      <c r="D9" s="17" t="s">
        <v>38</v>
      </c>
      <c r="E9" s="21">
        <f t="shared" si="0"/>
        <v>140000</v>
      </c>
      <c r="G9" s="32">
        <f>SUM(G6:G8)</f>
        <v>170000</v>
      </c>
    </row>
    <row r="10" spans="2:8" x14ac:dyDescent="0.3">
      <c r="B10" s="19">
        <v>2</v>
      </c>
      <c r="C10" s="22">
        <v>110000</v>
      </c>
      <c r="D10" s="17" t="s">
        <v>39</v>
      </c>
      <c r="E10" s="21">
        <f t="shared" si="0"/>
        <v>220000</v>
      </c>
      <c r="G10" s="32"/>
    </row>
    <row r="11" spans="2:8" x14ac:dyDescent="0.3">
      <c r="B11" s="19">
        <v>4</v>
      </c>
      <c r="C11" s="22">
        <v>15000</v>
      </c>
      <c r="D11" s="17" t="s">
        <v>40</v>
      </c>
      <c r="E11" s="21">
        <f t="shared" si="0"/>
        <v>60000</v>
      </c>
      <c r="G11" s="32"/>
    </row>
    <row r="12" spans="2:8" x14ac:dyDescent="0.3">
      <c r="B12" s="19">
        <v>3</v>
      </c>
      <c r="C12" s="14">
        <v>15000</v>
      </c>
      <c r="D12" s="17" t="s">
        <v>41</v>
      </c>
      <c r="E12" s="21">
        <f t="shared" si="0"/>
        <v>45000</v>
      </c>
      <c r="G12" s="32"/>
    </row>
    <row r="13" spans="2:8" x14ac:dyDescent="0.3">
      <c r="B13" s="19">
        <v>3</v>
      </c>
      <c r="C13" s="14">
        <v>25000</v>
      </c>
      <c r="D13" s="16" t="s">
        <v>14</v>
      </c>
      <c r="E13" s="21">
        <f t="shared" si="0"/>
        <v>75000</v>
      </c>
      <c r="G13" s="32"/>
    </row>
    <row r="14" spans="2:8" x14ac:dyDescent="0.3">
      <c r="B14" s="19">
        <v>3</v>
      </c>
      <c r="C14" s="14">
        <v>20000</v>
      </c>
      <c r="D14" s="16" t="s">
        <v>15</v>
      </c>
      <c r="E14" s="21">
        <f t="shared" si="0"/>
        <v>60000</v>
      </c>
      <c r="G14" s="32"/>
    </row>
    <row r="15" spans="2:8" x14ac:dyDescent="0.3">
      <c r="B15" s="121" t="s">
        <v>42</v>
      </c>
      <c r="C15" s="122"/>
      <c r="D15" s="123"/>
      <c r="E15" s="63">
        <f>SUM(E7:E14)</f>
        <v>600000</v>
      </c>
      <c r="G15" s="32"/>
    </row>
    <row r="16" spans="2:8" x14ac:dyDescent="0.3">
      <c r="B16" s="7" t="s">
        <v>23</v>
      </c>
      <c r="C16" s="8"/>
      <c r="D16" s="9"/>
      <c r="E16" s="20">
        <v>10</v>
      </c>
      <c r="G16" s="32"/>
    </row>
    <row r="17" spans="2:7" x14ac:dyDescent="0.3">
      <c r="G17" s="32"/>
    </row>
    <row r="18" spans="2:7" ht="15" thickBot="1" x14ac:dyDescent="0.35"/>
    <row r="19" spans="2:7" ht="15" thickBot="1" x14ac:dyDescent="0.35">
      <c r="B19" s="92" t="s">
        <v>43</v>
      </c>
      <c r="C19" s="93"/>
      <c r="D19" s="93"/>
      <c r="E19" s="94"/>
    </row>
    <row r="20" spans="2:7" x14ac:dyDescent="0.3">
      <c r="B20" s="95" t="s">
        <v>44</v>
      </c>
      <c r="C20" s="96"/>
      <c r="D20" s="96"/>
      <c r="E20" s="97"/>
    </row>
    <row r="21" spans="2:7" x14ac:dyDescent="0.3">
      <c r="B21" s="98" t="s">
        <v>45</v>
      </c>
      <c r="C21" s="99"/>
      <c r="D21" s="99"/>
      <c r="E21" s="100"/>
    </row>
    <row r="22" spans="2:7" x14ac:dyDescent="0.3">
      <c r="B22" s="101" t="s">
        <v>46</v>
      </c>
      <c r="C22" s="99"/>
      <c r="D22" s="99"/>
      <c r="E22" s="100"/>
    </row>
    <row r="23" spans="2:7" x14ac:dyDescent="0.3">
      <c r="B23" s="1" t="s">
        <v>0</v>
      </c>
      <c r="C23" s="1" t="s">
        <v>1</v>
      </c>
      <c r="D23" s="2" t="s">
        <v>2</v>
      </c>
      <c r="E23" s="2" t="s">
        <v>3</v>
      </c>
    </row>
    <row r="24" spans="2:7" x14ac:dyDescent="0.3">
      <c r="B24" s="3">
        <v>2</v>
      </c>
      <c r="C24" s="14">
        <v>60000</v>
      </c>
      <c r="D24" s="12" t="s">
        <v>47</v>
      </c>
      <c r="E24" s="6">
        <f>+C24*B24</f>
        <v>120000</v>
      </c>
    </row>
    <row r="25" spans="2:7" x14ac:dyDescent="0.3">
      <c r="B25" s="3">
        <v>2</v>
      </c>
      <c r="C25" s="14">
        <v>40000</v>
      </c>
      <c r="D25" s="12" t="s">
        <v>48</v>
      </c>
      <c r="E25" s="6">
        <f t="shared" ref="E25:E29" si="1">+C25*B25</f>
        <v>80000</v>
      </c>
    </row>
    <row r="26" spans="2:7" x14ac:dyDescent="0.3">
      <c r="B26" s="3">
        <v>1</v>
      </c>
      <c r="C26" s="14">
        <v>200000</v>
      </c>
      <c r="D26" s="12" t="s">
        <v>49</v>
      </c>
      <c r="E26" s="6">
        <f t="shared" si="1"/>
        <v>200000</v>
      </c>
    </row>
    <row r="27" spans="2:7" x14ac:dyDescent="0.3">
      <c r="B27" s="3">
        <v>1</v>
      </c>
      <c r="C27" s="14">
        <v>15000</v>
      </c>
      <c r="D27" s="12" t="s">
        <v>13</v>
      </c>
      <c r="E27" s="6">
        <f t="shared" si="1"/>
        <v>15000</v>
      </c>
    </row>
    <row r="28" spans="2:7" x14ac:dyDescent="0.3">
      <c r="B28" s="3">
        <v>5</v>
      </c>
      <c r="C28" s="14">
        <v>25000</v>
      </c>
      <c r="D28" s="5" t="s">
        <v>14</v>
      </c>
      <c r="E28" s="6">
        <f t="shared" si="1"/>
        <v>125000</v>
      </c>
    </row>
    <row r="29" spans="2:7" x14ac:dyDescent="0.3">
      <c r="B29" s="3">
        <v>5</v>
      </c>
      <c r="C29" s="14">
        <v>20000</v>
      </c>
      <c r="D29" s="5" t="s">
        <v>15</v>
      </c>
      <c r="E29" s="6">
        <f t="shared" si="1"/>
        <v>100000</v>
      </c>
    </row>
    <row r="30" spans="2:7" x14ac:dyDescent="0.3">
      <c r="B30" s="102" t="s">
        <v>22</v>
      </c>
      <c r="C30" s="103"/>
      <c r="D30" s="104"/>
      <c r="E30" s="11">
        <f>SUM(E24:E29)</f>
        <v>640000</v>
      </c>
    </row>
    <row r="31" spans="2:7" x14ac:dyDescent="0.3">
      <c r="B31" s="7" t="s">
        <v>23</v>
      </c>
      <c r="C31" s="8"/>
      <c r="D31" s="9"/>
      <c r="E31" s="6" t="s">
        <v>27</v>
      </c>
    </row>
    <row r="36" spans="2:5" ht="15" thickBot="1" x14ac:dyDescent="0.35"/>
    <row r="37" spans="2:5" ht="15" thickBot="1" x14ac:dyDescent="0.35">
      <c r="B37" s="92" t="s">
        <v>50</v>
      </c>
      <c r="C37" s="93"/>
      <c r="D37" s="93"/>
      <c r="E37" s="94"/>
    </row>
    <row r="38" spans="2:5" x14ac:dyDescent="0.3">
      <c r="B38" s="95" t="s">
        <v>30</v>
      </c>
      <c r="C38" s="96"/>
      <c r="D38" s="96"/>
      <c r="E38" s="97"/>
    </row>
    <row r="39" spans="2:5" x14ac:dyDescent="0.3">
      <c r="B39" s="98" t="s">
        <v>51</v>
      </c>
      <c r="C39" s="99"/>
      <c r="D39" s="99"/>
      <c r="E39" s="100"/>
    </row>
    <row r="40" spans="2:5" x14ac:dyDescent="0.3">
      <c r="B40" s="101" t="s">
        <v>52</v>
      </c>
      <c r="C40" s="99"/>
      <c r="D40" s="99"/>
      <c r="E40" s="100"/>
    </row>
    <row r="41" spans="2:5" x14ac:dyDescent="0.3">
      <c r="B41" s="1" t="s">
        <v>0</v>
      </c>
      <c r="C41" s="1" t="s">
        <v>1</v>
      </c>
      <c r="D41" s="2" t="s">
        <v>2</v>
      </c>
      <c r="E41" s="2" t="s">
        <v>3</v>
      </c>
    </row>
    <row r="42" spans="2:5" x14ac:dyDescent="0.3">
      <c r="B42" s="3">
        <v>2</v>
      </c>
      <c r="C42" s="14">
        <v>65000</v>
      </c>
      <c r="D42" s="12" t="s">
        <v>53</v>
      </c>
      <c r="E42" s="6">
        <f>+C42*B42</f>
        <v>130000</v>
      </c>
    </row>
    <row r="43" spans="2:5" x14ac:dyDescent="0.3">
      <c r="B43" s="3">
        <v>2</v>
      </c>
      <c r="C43" s="13">
        <v>15000</v>
      </c>
      <c r="D43" s="12" t="s">
        <v>54</v>
      </c>
      <c r="E43" s="6">
        <f t="shared" ref="E43:E46" si="2">+C43*B43</f>
        <v>30000</v>
      </c>
    </row>
    <row r="44" spans="2:5" x14ac:dyDescent="0.3">
      <c r="B44" s="3">
        <v>3</v>
      </c>
      <c r="C44" s="14">
        <v>15000</v>
      </c>
      <c r="D44" s="12" t="s">
        <v>13</v>
      </c>
      <c r="E44" s="6">
        <f t="shared" si="2"/>
        <v>45000</v>
      </c>
    </row>
    <row r="45" spans="2:5" x14ac:dyDescent="0.3">
      <c r="B45" s="3">
        <v>3</v>
      </c>
      <c r="C45" s="14">
        <v>25000</v>
      </c>
      <c r="D45" s="5" t="s">
        <v>14</v>
      </c>
      <c r="E45" s="6">
        <f t="shared" si="2"/>
        <v>75000</v>
      </c>
    </row>
    <row r="46" spans="2:5" x14ac:dyDescent="0.3">
      <c r="B46" s="3">
        <v>3</v>
      </c>
      <c r="C46" s="14">
        <v>20000</v>
      </c>
      <c r="D46" s="5" t="s">
        <v>15</v>
      </c>
      <c r="E46" s="6">
        <f t="shared" si="2"/>
        <v>60000</v>
      </c>
    </row>
    <row r="47" spans="2:5" x14ac:dyDescent="0.3">
      <c r="B47" s="102" t="s">
        <v>22</v>
      </c>
      <c r="C47" s="103"/>
      <c r="D47" s="104"/>
      <c r="E47" s="11">
        <f>SUM(E42:E46)</f>
        <v>340000</v>
      </c>
    </row>
    <row r="48" spans="2:5" x14ac:dyDescent="0.3">
      <c r="B48" s="7" t="s">
        <v>23</v>
      </c>
      <c r="C48" s="8"/>
      <c r="D48" s="9"/>
      <c r="E48" s="3">
        <v>90</v>
      </c>
    </row>
    <row r="49" spans="2:8" ht="15" thickBot="1" x14ac:dyDescent="0.35"/>
    <row r="50" spans="2:8" ht="15" thickBot="1" x14ac:dyDescent="0.35">
      <c r="B50" s="92" t="s">
        <v>55</v>
      </c>
      <c r="C50" s="93"/>
      <c r="D50" s="93"/>
      <c r="E50" s="94"/>
    </row>
    <row r="51" spans="2:8" x14ac:dyDescent="0.3">
      <c r="B51" s="95" t="s">
        <v>56</v>
      </c>
      <c r="C51" s="96"/>
      <c r="D51" s="96"/>
      <c r="E51" s="97"/>
    </row>
    <row r="52" spans="2:8" x14ac:dyDescent="0.3">
      <c r="B52" s="98" t="s">
        <v>57</v>
      </c>
      <c r="C52" s="99"/>
      <c r="D52" s="99"/>
      <c r="E52" s="100"/>
      <c r="G52">
        <v>1113636230</v>
      </c>
      <c r="H52" t="s">
        <v>58</v>
      </c>
    </row>
    <row r="53" spans="2:8" x14ac:dyDescent="0.3">
      <c r="B53" s="101" t="s">
        <v>59</v>
      </c>
      <c r="C53" s="99"/>
      <c r="D53" s="99"/>
      <c r="E53" s="100"/>
    </row>
    <row r="54" spans="2:8" x14ac:dyDescent="0.3">
      <c r="B54" s="1" t="s">
        <v>0</v>
      </c>
      <c r="C54" s="1" t="s">
        <v>1</v>
      </c>
      <c r="D54" s="2" t="s">
        <v>2</v>
      </c>
      <c r="E54" s="2" t="s">
        <v>3</v>
      </c>
    </row>
    <row r="55" spans="2:8" x14ac:dyDescent="0.3">
      <c r="B55" s="3">
        <v>0</v>
      </c>
      <c r="C55" s="13">
        <v>35000</v>
      </c>
      <c r="D55" s="12" t="s">
        <v>60</v>
      </c>
      <c r="E55" s="6">
        <f>+B55*C55</f>
        <v>0</v>
      </c>
    </row>
    <row r="56" spans="2:8" x14ac:dyDescent="0.3">
      <c r="B56" s="3">
        <v>13</v>
      </c>
      <c r="C56" s="14">
        <v>20000</v>
      </c>
      <c r="D56" s="12" t="s">
        <v>61</v>
      </c>
      <c r="E56" s="6">
        <f t="shared" ref="E56:E59" si="3">+B56*C56</f>
        <v>260000</v>
      </c>
    </row>
    <row r="57" spans="2:8" x14ac:dyDescent="0.3">
      <c r="B57" s="28">
        <v>13</v>
      </c>
      <c r="C57" s="14">
        <v>15000</v>
      </c>
      <c r="D57" s="30" t="s">
        <v>13</v>
      </c>
      <c r="E57" s="6">
        <f t="shared" si="3"/>
        <v>195000</v>
      </c>
    </row>
    <row r="58" spans="2:8" x14ac:dyDescent="0.3">
      <c r="B58" s="3">
        <v>13</v>
      </c>
      <c r="C58" s="14">
        <v>25000</v>
      </c>
      <c r="D58" s="5" t="s">
        <v>14</v>
      </c>
      <c r="E58" s="6">
        <f t="shared" si="3"/>
        <v>325000</v>
      </c>
      <c r="F58" s="31"/>
    </row>
    <row r="59" spans="2:8" x14ac:dyDescent="0.3">
      <c r="B59" s="3">
        <v>13</v>
      </c>
      <c r="C59" s="14">
        <v>20000</v>
      </c>
      <c r="D59" s="5" t="s">
        <v>15</v>
      </c>
      <c r="E59" s="6">
        <f t="shared" si="3"/>
        <v>260000</v>
      </c>
    </row>
    <row r="60" spans="2:8" x14ac:dyDescent="0.3">
      <c r="B60" s="102" t="s">
        <v>22</v>
      </c>
      <c r="C60" s="103"/>
      <c r="D60" s="104"/>
      <c r="E60" s="6">
        <f>SUM(E55:E59)</f>
        <v>1040000</v>
      </c>
    </row>
    <row r="61" spans="2:8" x14ac:dyDescent="0.3">
      <c r="B61" s="7" t="s">
        <v>23</v>
      </c>
      <c r="C61" s="8"/>
      <c r="D61" s="9"/>
      <c r="E61" s="3" t="s">
        <v>62</v>
      </c>
    </row>
    <row r="62" spans="2:8" ht="15" thickBot="1" x14ac:dyDescent="0.35"/>
    <row r="63" spans="2:8" ht="15" thickBot="1" x14ac:dyDescent="0.35">
      <c r="B63" s="92" t="s">
        <v>63</v>
      </c>
      <c r="C63" s="93"/>
      <c r="D63" s="93"/>
      <c r="E63" s="94"/>
    </row>
    <row r="64" spans="2:8" x14ac:dyDescent="0.3">
      <c r="B64" s="95" t="s">
        <v>64</v>
      </c>
      <c r="C64" s="96"/>
      <c r="D64" s="96"/>
      <c r="E64" s="97"/>
    </row>
    <row r="65" spans="2:5" x14ac:dyDescent="0.3">
      <c r="B65" s="98" t="s">
        <v>65</v>
      </c>
      <c r="C65" s="99"/>
      <c r="D65" s="99"/>
      <c r="E65" s="100"/>
    </row>
    <row r="66" spans="2:5" x14ac:dyDescent="0.3">
      <c r="B66" s="101" t="s">
        <v>66</v>
      </c>
      <c r="C66" s="99"/>
      <c r="D66" s="99"/>
      <c r="E66" s="100"/>
    </row>
    <row r="67" spans="2:5" x14ac:dyDescent="0.3">
      <c r="B67" s="1" t="s">
        <v>0</v>
      </c>
      <c r="C67" s="1" t="s">
        <v>1</v>
      </c>
      <c r="D67" s="2" t="s">
        <v>2</v>
      </c>
      <c r="E67" s="2" t="s">
        <v>3</v>
      </c>
    </row>
    <row r="68" spans="2:5" ht="15.6" x14ac:dyDescent="0.3">
      <c r="B68" s="46">
        <v>2</v>
      </c>
      <c r="C68" s="51">
        <v>40000</v>
      </c>
      <c r="D68" s="45" t="s">
        <v>67</v>
      </c>
      <c r="E68" s="51">
        <f>+B68*C68</f>
        <v>80000</v>
      </c>
    </row>
    <row r="69" spans="2:5" ht="15.6" x14ac:dyDescent="0.3">
      <c r="B69" s="46">
        <v>1</v>
      </c>
      <c r="C69" s="51">
        <v>40000</v>
      </c>
      <c r="D69" s="45" t="s">
        <v>68</v>
      </c>
      <c r="E69" s="51">
        <f t="shared" ref="E69:E73" si="4">+B69*C69</f>
        <v>40000</v>
      </c>
    </row>
    <row r="70" spans="2:5" ht="15.6" x14ac:dyDescent="0.3">
      <c r="B70" s="46">
        <v>3</v>
      </c>
      <c r="C70" s="51">
        <v>30000</v>
      </c>
      <c r="D70" s="45" t="s">
        <v>69</v>
      </c>
      <c r="E70" s="51">
        <f t="shared" si="4"/>
        <v>90000</v>
      </c>
    </row>
    <row r="71" spans="2:5" ht="15.6" x14ac:dyDescent="0.3">
      <c r="B71" s="44">
        <v>3</v>
      </c>
      <c r="C71" s="52">
        <v>15000</v>
      </c>
      <c r="D71" s="47" t="s">
        <v>13</v>
      </c>
      <c r="E71" s="51">
        <f t="shared" si="4"/>
        <v>45000</v>
      </c>
    </row>
    <row r="72" spans="2:5" ht="15.6" x14ac:dyDescent="0.3">
      <c r="B72" s="44">
        <v>3</v>
      </c>
      <c r="C72" s="52">
        <v>25000</v>
      </c>
      <c r="D72" s="45" t="s">
        <v>14</v>
      </c>
      <c r="E72" s="51">
        <f t="shared" si="4"/>
        <v>75000</v>
      </c>
    </row>
    <row r="73" spans="2:5" ht="15.6" x14ac:dyDescent="0.3">
      <c r="B73" s="44">
        <v>3</v>
      </c>
      <c r="C73" s="52">
        <v>20000</v>
      </c>
      <c r="D73" s="45" t="s">
        <v>15</v>
      </c>
      <c r="E73" s="51">
        <f t="shared" si="4"/>
        <v>60000</v>
      </c>
    </row>
    <row r="74" spans="2:5" x14ac:dyDescent="0.3">
      <c r="B74" s="124" t="s">
        <v>22</v>
      </c>
      <c r="C74" s="124"/>
      <c r="D74" s="124"/>
      <c r="E74" s="11">
        <f>SUM(E68:E73)</f>
        <v>390000</v>
      </c>
    </row>
    <row r="75" spans="2:5" x14ac:dyDescent="0.3">
      <c r="B75" s="1" t="s">
        <v>23</v>
      </c>
      <c r="C75" s="1"/>
      <c r="D75" s="1"/>
      <c r="E75" s="41" t="s">
        <v>70</v>
      </c>
    </row>
    <row r="76" spans="2:5" ht="15" thickBot="1" x14ac:dyDescent="0.35"/>
    <row r="77" spans="2:5" ht="15" thickBot="1" x14ac:dyDescent="0.35">
      <c r="B77" s="92" t="s">
        <v>71</v>
      </c>
      <c r="C77" s="93"/>
      <c r="D77" s="93"/>
      <c r="E77" s="94"/>
    </row>
    <row r="78" spans="2:5" x14ac:dyDescent="0.3">
      <c r="B78" s="95" t="s">
        <v>72</v>
      </c>
      <c r="C78" s="96"/>
      <c r="D78" s="96"/>
      <c r="E78" s="97"/>
    </row>
    <row r="79" spans="2:5" x14ac:dyDescent="0.3">
      <c r="B79" s="98" t="s">
        <v>73</v>
      </c>
      <c r="C79" s="99"/>
      <c r="D79" s="99"/>
      <c r="E79" s="100"/>
    </row>
    <row r="80" spans="2:5" x14ac:dyDescent="0.3">
      <c r="B80" s="98" t="s">
        <v>74</v>
      </c>
      <c r="C80" s="99"/>
      <c r="D80" s="99"/>
      <c r="E80" s="100"/>
    </row>
    <row r="81" spans="2:5" x14ac:dyDescent="0.3">
      <c r="B81" s="1" t="s">
        <v>0</v>
      </c>
      <c r="C81" s="1" t="s">
        <v>1</v>
      </c>
      <c r="D81" s="2" t="s">
        <v>2</v>
      </c>
      <c r="E81" s="2" t="s">
        <v>3</v>
      </c>
    </row>
    <row r="82" spans="2:5" x14ac:dyDescent="0.3">
      <c r="B82" s="3">
        <v>2</v>
      </c>
      <c r="C82" s="4">
        <v>80000</v>
      </c>
      <c r="D82" s="12" t="s">
        <v>75</v>
      </c>
      <c r="E82" s="6">
        <f>+B82*C82</f>
        <v>160000</v>
      </c>
    </row>
    <row r="83" spans="2:5" x14ac:dyDescent="0.3">
      <c r="B83" s="3">
        <v>3</v>
      </c>
      <c r="C83" s="4">
        <v>20000</v>
      </c>
      <c r="D83" s="5" t="s">
        <v>14</v>
      </c>
      <c r="E83" s="6">
        <f>+B83*C83</f>
        <v>60000</v>
      </c>
    </row>
    <row r="84" spans="2:5" x14ac:dyDescent="0.3">
      <c r="B84" s="3">
        <v>3</v>
      </c>
      <c r="C84" s="4">
        <v>15000</v>
      </c>
      <c r="D84" s="5" t="s">
        <v>15</v>
      </c>
      <c r="E84" s="6">
        <f>+B84*C84</f>
        <v>45000</v>
      </c>
    </row>
    <row r="85" spans="2:5" x14ac:dyDescent="0.3">
      <c r="E85" s="6"/>
    </row>
    <row r="86" spans="2:5" x14ac:dyDescent="0.3">
      <c r="B86" s="102" t="s">
        <v>22</v>
      </c>
      <c r="C86" s="103"/>
      <c r="D86" s="104"/>
      <c r="E86" s="11">
        <f>SUM(E82:E85)</f>
        <v>265000</v>
      </c>
    </row>
    <row r="87" spans="2:5" x14ac:dyDescent="0.3">
      <c r="B87" s="7" t="s">
        <v>23</v>
      </c>
      <c r="C87" s="8"/>
      <c r="D87" s="9"/>
      <c r="E87" s="10">
        <v>90</v>
      </c>
    </row>
    <row r="88" spans="2:5" ht="15" thickBot="1" x14ac:dyDescent="0.35"/>
    <row r="89" spans="2:5" ht="15" thickBot="1" x14ac:dyDescent="0.35">
      <c r="B89" s="92" t="s">
        <v>76</v>
      </c>
      <c r="C89" s="93"/>
      <c r="D89" s="93"/>
      <c r="E89" s="94"/>
    </row>
    <row r="90" spans="2:5" x14ac:dyDescent="0.3">
      <c r="B90" s="95" t="s">
        <v>72</v>
      </c>
      <c r="C90" s="96"/>
      <c r="D90" s="96"/>
      <c r="E90" s="97"/>
    </row>
    <row r="91" spans="2:5" x14ac:dyDescent="0.3">
      <c r="B91" s="98" t="s">
        <v>73</v>
      </c>
      <c r="C91" s="99"/>
      <c r="D91" s="99"/>
      <c r="E91" s="100"/>
    </row>
    <row r="92" spans="2:5" x14ac:dyDescent="0.3">
      <c r="B92" s="98" t="s">
        <v>74</v>
      </c>
      <c r="C92" s="99"/>
      <c r="D92" s="99"/>
      <c r="E92" s="100"/>
    </row>
    <row r="93" spans="2:5" x14ac:dyDescent="0.3">
      <c r="B93" s="1" t="s">
        <v>0</v>
      </c>
      <c r="C93" s="1" t="s">
        <v>1</v>
      </c>
      <c r="D93" s="2" t="s">
        <v>2</v>
      </c>
      <c r="E93" s="2" t="s">
        <v>3</v>
      </c>
    </row>
    <row r="94" spans="2:5" x14ac:dyDescent="0.3">
      <c r="B94" s="3">
        <v>2</v>
      </c>
      <c r="C94" s="4">
        <v>80000</v>
      </c>
      <c r="D94" s="12" t="s">
        <v>75</v>
      </c>
      <c r="E94" s="6">
        <f>+B94*C94</f>
        <v>160000</v>
      </c>
    </row>
    <row r="95" spans="2:5" x14ac:dyDescent="0.3">
      <c r="B95" s="3">
        <v>3</v>
      </c>
      <c r="C95" s="4">
        <v>20000</v>
      </c>
      <c r="D95" s="5" t="s">
        <v>14</v>
      </c>
      <c r="E95" s="6">
        <f>+B95*C95</f>
        <v>60000</v>
      </c>
    </row>
    <row r="96" spans="2:5" x14ac:dyDescent="0.3">
      <c r="B96" s="3">
        <v>3</v>
      </c>
      <c r="C96" s="4">
        <v>15000</v>
      </c>
      <c r="D96" s="5" t="s">
        <v>15</v>
      </c>
      <c r="E96" s="6">
        <f>+B96*C96</f>
        <v>45000</v>
      </c>
    </row>
    <row r="97" spans="2:5" x14ac:dyDescent="0.3">
      <c r="E97" s="6"/>
    </row>
    <row r="98" spans="2:5" x14ac:dyDescent="0.3">
      <c r="B98" s="102" t="s">
        <v>22</v>
      </c>
      <c r="C98" s="103"/>
      <c r="D98" s="104"/>
      <c r="E98" s="11">
        <f>SUM(E94:E97)</f>
        <v>265000</v>
      </c>
    </row>
    <row r="99" spans="2:5" x14ac:dyDescent="0.3">
      <c r="B99" s="7" t="s">
        <v>23</v>
      </c>
      <c r="C99" s="8"/>
      <c r="D99" s="9"/>
      <c r="E99" s="10">
        <v>90</v>
      </c>
    </row>
    <row r="100" spans="2:5" ht="15" thickBot="1" x14ac:dyDescent="0.35"/>
    <row r="101" spans="2:5" ht="15" thickBot="1" x14ac:dyDescent="0.35">
      <c r="B101" s="92" t="s">
        <v>77</v>
      </c>
      <c r="C101" s="93"/>
      <c r="D101" s="93"/>
      <c r="E101" s="94"/>
    </row>
    <row r="102" spans="2:5" x14ac:dyDescent="0.3">
      <c r="B102" s="95" t="s">
        <v>72</v>
      </c>
      <c r="C102" s="96"/>
      <c r="D102" s="96"/>
      <c r="E102" s="97"/>
    </row>
    <row r="103" spans="2:5" x14ac:dyDescent="0.3">
      <c r="B103" s="98" t="s">
        <v>78</v>
      </c>
      <c r="C103" s="99"/>
      <c r="D103" s="99"/>
      <c r="E103" s="100"/>
    </row>
    <row r="104" spans="2:5" x14ac:dyDescent="0.3">
      <c r="B104" s="98" t="s">
        <v>79</v>
      </c>
      <c r="C104" s="99"/>
      <c r="D104" s="99"/>
      <c r="E104" s="100"/>
    </row>
    <row r="105" spans="2:5" x14ac:dyDescent="0.3">
      <c r="B105" s="1" t="s">
        <v>0</v>
      </c>
      <c r="C105" s="1" t="s">
        <v>1</v>
      </c>
      <c r="D105" s="2" t="s">
        <v>2</v>
      </c>
      <c r="E105" s="2" t="s">
        <v>3</v>
      </c>
    </row>
    <row r="106" spans="2:5" x14ac:dyDescent="0.3">
      <c r="B106" s="3">
        <v>2</v>
      </c>
      <c r="C106" s="4">
        <v>30000</v>
      </c>
      <c r="D106" s="12" t="s">
        <v>75</v>
      </c>
      <c r="E106" s="6">
        <f>+B106*C106</f>
        <v>60000</v>
      </c>
    </row>
    <row r="107" spans="2:5" x14ac:dyDescent="0.3">
      <c r="B107" s="3">
        <v>1</v>
      </c>
      <c r="C107" s="14">
        <v>15000</v>
      </c>
      <c r="D107" s="5" t="s">
        <v>80</v>
      </c>
      <c r="E107" s="6">
        <f t="shared" ref="E107:E109" si="5">+B107*C107</f>
        <v>15000</v>
      </c>
    </row>
    <row r="108" spans="2:5" x14ac:dyDescent="0.3">
      <c r="B108" s="3">
        <v>1</v>
      </c>
      <c r="C108" s="14">
        <v>25000</v>
      </c>
      <c r="D108" s="5" t="s">
        <v>81</v>
      </c>
      <c r="E108" s="6">
        <f t="shared" si="5"/>
        <v>25000</v>
      </c>
    </row>
    <row r="109" spans="2:5" x14ac:dyDescent="0.3">
      <c r="B109" s="3">
        <v>1</v>
      </c>
      <c r="C109" s="14">
        <v>20000</v>
      </c>
      <c r="D109" s="5" t="s">
        <v>82</v>
      </c>
      <c r="E109" s="6">
        <f t="shared" si="5"/>
        <v>20000</v>
      </c>
    </row>
    <row r="110" spans="2:5" x14ac:dyDescent="0.3">
      <c r="E110" s="33"/>
    </row>
    <row r="111" spans="2:5" x14ac:dyDescent="0.3">
      <c r="B111" s="102" t="s">
        <v>22</v>
      </c>
      <c r="C111" s="103"/>
      <c r="D111" s="104"/>
      <c r="E111" s="11">
        <f>SUM(E106:E110)</f>
        <v>120000</v>
      </c>
    </row>
    <row r="112" spans="2:5" x14ac:dyDescent="0.3">
      <c r="B112" s="7" t="s">
        <v>23</v>
      </c>
      <c r="C112" s="8"/>
      <c r="D112" s="9"/>
      <c r="E112" s="10">
        <v>10</v>
      </c>
    </row>
    <row r="115" spans="2:5" x14ac:dyDescent="0.3">
      <c r="B115" s="128" t="s">
        <v>83</v>
      </c>
      <c r="C115" s="128"/>
      <c r="D115" s="128"/>
      <c r="E115" s="128"/>
    </row>
    <row r="116" spans="2:5" x14ac:dyDescent="0.3">
      <c r="B116" s="129" t="s">
        <v>84</v>
      </c>
      <c r="C116" s="129"/>
      <c r="D116" s="129"/>
      <c r="E116" s="129"/>
    </row>
    <row r="117" spans="2:5" x14ac:dyDescent="0.3">
      <c r="B117" s="129" t="s">
        <v>85</v>
      </c>
      <c r="C117" s="129"/>
      <c r="D117" s="129"/>
      <c r="E117" s="129"/>
    </row>
    <row r="118" spans="2:5" x14ac:dyDescent="0.3">
      <c r="B118" s="129" t="s">
        <v>86</v>
      </c>
      <c r="C118" s="129"/>
      <c r="D118" s="129"/>
      <c r="E118" s="129"/>
    </row>
    <row r="119" spans="2:5" x14ac:dyDescent="0.3">
      <c r="B119" s="1" t="s">
        <v>0</v>
      </c>
      <c r="C119" s="1" t="s">
        <v>1</v>
      </c>
      <c r="D119" s="2" t="s">
        <v>2</v>
      </c>
      <c r="E119" s="2" t="s">
        <v>3</v>
      </c>
    </row>
    <row r="120" spans="2:5" x14ac:dyDescent="0.3">
      <c r="B120" s="3">
        <v>2</v>
      </c>
      <c r="C120" s="4">
        <v>50000</v>
      </c>
      <c r="D120" s="12" t="s">
        <v>87</v>
      </c>
      <c r="E120" s="6">
        <f>+B120*C120</f>
        <v>100000</v>
      </c>
    </row>
    <row r="121" spans="2:5" x14ac:dyDescent="0.3">
      <c r="B121" s="3">
        <v>2</v>
      </c>
      <c r="C121" s="4">
        <v>40000</v>
      </c>
      <c r="D121" s="12" t="s">
        <v>88</v>
      </c>
      <c r="E121" s="6">
        <f t="shared" ref="E121:E125" si="6">+B121*C121</f>
        <v>80000</v>
      </c>
    </row>
    <row r="122" spans="2:5" x14ac:dyDescent="0.3">
      <c r="B122" s="3">
        <v>3</v>
      </c>
      <c r="C122" s="4">
        <v>20000</v>
      </c>
      <c r="D122" s="12" t="s">
        <v>69</v>
      </c>
      <c r="E122" s="6">
        <f t="shared" si="6"/>
        <v>60000</v>
      </c>
    </row>
    <row r="123" spans="2:5" x14ac:dyDescent="0.3">
      <c r="B123" s="3">
        <v>3</v>
      </c>
      <c r="C123" s="14">
        <v>15000</v>
      </c>
      <c r="D123" s="5" t="s">
        <v>41</v>
      </c>
      <c r="E123" s="6">
        <f t="shared" si="6"/>
        <v>45000</v>
      </c>
    </row>
    <row r="124" spans="2:5" x14ac:dyDescent="0.3">
      <c r="B124" s="3">
        <v>3</v>
      </c>
      <c r="C124" s="14">
        <v>25000</v>
      </c>
      <c r="D124" s="5" t="s">
        <v>81</v>
      </c>
      <c r="E124" s="6">
        <f t="shared" si="6"/>
        <v>75000</v>
      </c>
    </row>
    <row r="125" spans="2:5" x14ac:dyDescent="0.3">
      <c r="B125" s="3">
        <v>3</v>
      </c>
      <c r="C125" s="14">
        <v>20000</v>
      </c>
      <c r="D125" s="5" t="s">
        <v>82</v>
      </c>
      <c r="E125" s="6">
        <f t="shared" si="6"/>
        <v>60000</v>
      </c>
    </row>
    <row r="126" spans="2:5" x14ac:dyDescent="0.3">
      <c r="B126" s="10" t="s">
        <v>22</v>
      </c>
      <c r="C126" s="10"/>
      <c r="D126" s="10"/>
      <c r="E126" s="6">
        <f>SUM(E120:E125)</f>
        <v>420000</v>
      </c>
    </row>
    <row r="127" spans="2:5" x14ac:dyDescent="0.3">
      <c r="B127" s="1" t="s">
        <v>23</v>
      </c>
      <c r="C127" s="1"/>
      <c r="D127" s="1"/>
      <c r="E127" s="10" t="s">
        <v>62</v>
      </c>
    </row>
    <row r="129" spans="2:5" ht="15" thickBot="1" x14ac:dyDescent="0.35"/>
    <row r="130" spans="2:5" ht="15" thickBot="1" x14ac:dyDescent="0.35">
      <c r="B130" s="92" t="s">
        <v>89</v>
      </c>
      <c r="C130" s="93"/>
      <c r="D130" s="93"/>
      <c r="E130" s="94"/>
    </row>
    <row r="131" spans="2:5" x14ac:dyDescent="0.3">
      <c r="B131" s="95" t="s">
        <v>30</v>
      </c>
      <c r="C131" s="96"/>
      <c r="D131" s="96"/>
      <c r="E131" s="97"/>
    </row>
    <row r="132" spans="2:5" x14ac:dyDescent="0.3">
      <c r="B132" s="98" t="s">
        <v>90</v>
      </c>
      <c r="C132" s="99"/>
      <c r="D132" s="99"/>
      <c r="E132" s="100"/>
    </row>
    <row r="133" spans="2:5" x14ac:dyDescent="0.3">
      <c r="B133" s="101" t="s">
        <v>91</v>
      </c>
      <c r="C133" s="99"/>
      <c r="D133" s="99"/>
      <c r="E133" s="100"/>
    </row>
    <row r="134" spans="2:5" x14ac:dyDescent="0.3">
      <c r="B134" s="1" t="s">
        <v>0</v>
      </c>
      <c r="C134" s="1" t="s">
        <v>1</v>
      </c>
      <c r="D134" s="2" t="s">
        <v>2</v>
      </c>
      <c r="E134" s="2" t="s">
        <v>3</v>
      </c>
    </row>
    <row r="135" spans="2:5" x14ac:dyDescent="0.3">
      <c r="B135" s="3">
        <v>1</v>
      </c>
      <c r="C135" s="14">
        <v>35000</v>
      </c>
      <c r="D135" s="12" t="s">
        <v>53</v>
      </c>
      <c r="E135" s="6">
        <f>+C135*B135</f>
        <v>35000</v>
      </c>
    </row>
    <row r="136" spans="2:5" x14ac:dyDescent="0.3">
      <c r="B136" s="28">
        <v>30</v>
      </c>
      <c r="C136" s="29">
        <v>15000</v>
      </c>
      <c r="D136" s="30" t="s">
        <v>41</v>
      </c>
      <c r="E136" s="6">
        <f t="shared" ref="E136:E138" si="7">+C136*B136</f>
        <v>450000</v>
      </c>
    </row>
    <row r="137" spans="2:5" x14ac:dyDescent="0.3">
      <c r="B137" s="3">
        <v>30</v>
      </c>
      <c r="C137" s="14">
        <v>25000</v>
      </c>
      <c r="D137" s="5" t="s">
        <v>14</v>
      </c>
      <c r="E137" s="6">
        <f t="shared" si="7"/>
        <v>750000</v>
      </c>
    </row>
    <row r="138" spans="2:5" x14ac:dyDescent="0.3">
      <c r="B138" s="3">
        <v>30</v>
      </c>
      <c r="C138" s="14">
        <v>20000</v>
      </c>
      <c r="D138" s="5" t="s">
        <v>15</v>
      </c>
      <c r="E138" s="6">
        <f t="shared" si="7"/>
        <v>600000</v>
      </c>
    </row>
    <row r="139" spans="2:5" x14ac:dyDescent="0.3">
      <c r="B139" s="102" t="s">
        <v>22</v>
      </c>
      <c r="C139" s="103"/>
      <c r="D139" s="104"/>
      <c r="E139" s="11">
        <f>SUM(E135:E138)</f>
        <v>1835000</v>
      </c>
    </row>
    <row r="140" spans="2:5" x14ac:dyDescent="0.3">
      <c r="B140" s="7" t="s">
        <v>23</v>
      </c>
      <c r="C140" s="8"/>
      <c r="D140" s="9"/>
      <c r="E140" s="3" t="s">
        <v>24</v>
      </c>
    </row>
    <row r="143" spans="2:5" ht="15" thickBot="1" x14ac:dyDescent="0.35"/>
    <row r="144" spans="2:5" ht="15" thickBot="1" x14ac:dyDescent="0.35">
      <c r="B144" s="92" t="s">
        <v>92</v>
      </c>
      <c r="C144" s="93"/>
      <c r="D144" s="93"/>
      <c r="E144" s="94"/>
    </row>
    <row r="145" spans="2:5" x14ac:dyDescent="0.3">
      <c r="B145" s="95" t="s">
        <v>84</v>
      </c>
      <c r="C145" s="96"/>
      <c r="D145" s="96"/>
      <c r="E145" s="97"/>
    </row>
    <row r="146" spans="2:5" x14ac:dyDescent="0.3">
      <c r="B146" s="98" t="s">
        <v>93</v>
      </c>
      <c r="C146" s="99"/>
      <c r="D146" s="99"/>
      <c r="E146" s="100"/>
    </row>
    <row r="147" spans="2:5" x14ac:dyDescent="0.3">
      <c r="B147" s="101" t="s">
        <v>94</v>
      </c>
      <c r="C147" s="99"/>
      <c r="D147" s="99"/>
      <c r="E147" s="100"/>
    </row>
    <row r="148" spans="2:5" x14ac:dyDescent="0.3">
      <c r="B148" s="1" t="s">
        <v>0</v>
      </c>
      <c r="C148" s="1" t="s">
        <v>1</v>
      </c>
      <c r="D148" s="2" t="s">
        <v>2</v>
      </c>
      <c r="E148" s="2" t="s">
        <v>3</v>
      </c>
    </row>
    <row r="149" spans="2:5" x14ac:dyDescent="0.3">
      <c r="B149" s="3">
        <v>2</v>
      </c>
      <c r="C149" s="14">
        <v>60000</v>
      </c>
      <c r="D149" s="12" t="s">
        <v>95</v>
      </c>
      <c r="E149" s="6">
        <f>+C149*B149</f>
        <v>120000</v>
      </c>
    </row>
    <row r="150" spans="2:5" x14ac:dyDescent="0.3">
      <c r="B150" s="3">
        <v>2</v>
      </c>
      <c r="C150" s="14">
        <v>40000</v>
      </c>
      <c r="D150" s="12" t="s">
        <v>96</v>
      </c>
      <c r="E150" s="6">
        <f t="shared" ref="E150:E154" si="8">+C150*B150</f>
        <v>80000</v>
      </c>
    </row>
    <row r="151" spans="2:5" x14ac:dyDescent="0.3">
      <c r="B151" s="3">
        <v>1</v>
      </c>
      <c r="C151" s="14">
        <v>60000</v>
      </c>
      <c r="D151" s="12" t="s">
        <v>97</v>
      </c>
      <c r="E151" s="6">
        <f t="shared" si="8"/>
        <v>60000</v>
      </c>
    </row>
    <row r="152" spans="2:5" x14ac:dyDescent="0.3">
      <c r="B152" s="3">
        <v>5</v>
      </c>
      <c r="C152" s="14">
        <v>15000</v>
      </c>
      <c r="D152" s="12" t="s">
        <v>13</v>
      </c>
      <c r="E152" s="6">
        <f t="shared" si="8"/>
        <v>75000</v>
      </c>
    </row>
    <row r="153" spans="2:5" x14ac:dyDescent="0.3">
      <c r="B153" s="3">
        <v>5</v>
      </c>
      <c r="C153" s="14">
        <v>25000</v>
      </c>
      <c r="D153" s="5" t="s">
        <v>14</v>
      </c>
      <c r="E153" s="6">
        <f t="shared" si="8"/>
        <v>125000</v>
      </c>
    </row>
    <row r="154" spans="2:5" x14ac:dyDescent="0.3">
      <c r="B154" s="3">
        <v>4</v>
      </c>
      <c r="C154" s="14">
        <v>20000</v>
      </c>
      <c r="D154" s="5" t="s">
        <v>15</v>
      </c>
      <c r="E154" s="6">
        <f t="shared" si="8"/>
        <v>80000</v>
      </c>
    </row>
    <row r="155" spans="2:5" x14ac:dyDescent="0.3">
      <c r="B155" s="102" t="s">
        <v>22</v>
      </c>
      <c r="C155" s="103"/>
      <c r="D155" s="104"/>
      <c r="E155" s="11">
        <f>SUM(E149:E154)</f>
        <v>540000</v>
      </c>
    </row>
    <row r="156" spans="2:5" x14ac:dyDescent="0.3">
      <c r="B156" s="7" t="s">
        <v>23</v>
      </c>
      <c r="C156" s="8"/>
      <c r="D156" s="9"/>
      <c r="E156" s="15" t="s">
        <v>98</v>
      </c>
    </row>
    <row r="158" spans="2:5" ht="15" thickBot="1" x14ac:dyDescent="0.35"/>
    <row r="159" spans="2:5" ht="15" thickBot="1" x14ac:dyDescent="0.35">
      <c r="B159" s="125" t="s">
        <v>99</v>
      </c>
      <c r="C159" s="126"/>
      <c r="D159" s="126"/>
      <c r="E159" s="127"/>
    </row>
    <row r="160" spans="2:5" x14ac:dyDescent="0.3">
      <c r="B160" s="95" t="s">
        <v>100</v>
      </c>
      <c r="C160" s="96"/>
      <c r="D160" s="96"/>
      <c r="E160" s="97"/>
    </row>
    <row r="161" spans="2:5" x14ac:dyDescent="0.3">
      <c r="B161" s="98" t="s">
        <v>101</v>
      </c>
      <c r="C161" s="99"/>
      <c r="D161" s="99"/>
      <c r="E161" s="100"/>
    </row>
    <row r="162" spans="2:5" x14ac:dyDescent="0.3">
      <c r="B162" s="101" t="s">
        <v>102</v>
      </c>
      <c r="C162" s="99"/>
      <c r="D162" s="99"/>
      <c r="E162" s="100"/>
    </row>
    <row r="163" spans="2:5" x14ac:dyDescent="0.3">
      <c r="B163" s="1" t="s">
        <v>0</v>
      </c>
      <c r="C163" s="1" t="s">
        <v>1</v>
      </c>
      <c r="D163" s="2" t="s">
        <v>2</v>
      </c>
      <c r="E163" s="2" t="s">
        <v>3</v>
      </c>
    </row>
    <row r="164" spans="2:5" x14ac:dyDescent="0.3">
      <c r="B164" s="3">
        <v>2</v>
      </c>
      <c r="C164" s="14">
        <v>60000</v>
      </c>
      <c r="D164" s="12" t="s">
        <v>103</v>
      </c>
      <c r="E164" s="6">
        <f>+C164*B164</f>
        <v>120000</v>
      </c>
    </row>
    <row r="165" spans="2:5" x14ac:dyDescent="0.3">
      <c r="B165" s="3">
        <v>2</v>
      </c>
      <c r="C165" s="14">
        <v>40000</v>
      </c>
      <c r="D165" s="12" t="s">
        <v>104</v>
      </c>
      <c r="E165" s="6">
        <f t="shared" ref="E165:E171" si="9">+C165*B165</f>
        <v>80000</v>
      </c>
    </row>
    <row r="166" spans="2:5" x14ac:dyDescent="0.3">
      <c r="B166" s="3">
        <v>1</v>
      </c>
      <c r="C166" s="14">
        <f>338580+[1]Hoja1!$M$16</f>
        <v>338580</v>
      </c>
      <c r="D166" s="12" t="s">
        <v>105</v>
      </c>
      <c r="E166" s="6">
        <f t="shared" si="9"/>
        <v>338580</v>
      </c>
    </row>
    <row r="167" spans="2:5" x14ac:dyDescent="0.3">
      <c r="B167" s="3">
        <v>1</v>
      </c>
      <c r="C167" s="14">
        <v>40000</v>
      </c>
      <c r="D167" s="12" t="s">
        <v>106</v>
      </c>
      <c r="E167" s="6">
        <f t="shared" si="9"/>
        <v>40000</v>
      </c>
    </row>
    <row r="168" spans="2:5" x14ac:dyDescent="0.3">
      <c r="B168" s="3">
        <v>1</v>
      </c>
      <c r="C168" s="14">
        <v>300000</v>
      </c>
      <c r="D168" s="12" t="s">
        <v>107</v>
      </c>
      <c r="E168" s="6">
        <f t="shared" si="9"/>
        <v>300000</v>
      </c>
    </row>
    <row r="169" spans="2:5" x14ac:dyDescent="0.3">
      <c r="B169" s="3">
        <v>8</v>
      </c>
      <c r="C169" s="53">
        <v>15000</v>
      </c>
      <c r="D169" s="12" t="s">
        <v>41</v>
      </c>
      <c r="E169" s="6">
        <f t="shared" si="9"/>
        <v>120000</v>
      </c>
    </row>
    <row r="170" spans="2:5" x14ac:dyDescent="0.3">
      <c r="B170" s="3">
        <v>8</v>
      </c>
      <c r="C170" s="14">
        <v>25000</v>
      </c>
      <c r="D170" s="5" t="s">
        <v>14</v>
      </c>
      <c r="E170" s="6">
        <f t="shared" si="9"/>
        <v>200000</v>
      </c>
    </row>
    <row r="171" spans="2:5" x14ac:dyDescent="0.3">
      <c r="B171" s="3">
        <v>8</v>
      </c>
      <c r="C171" s="14">
        <v>20000</v>
      </c>
      <c r="D171" s="5" t="s">
        <v>15</v>
      </c>
      <c r="E171" s="6">
        <f t="shared" si="9"/>
        <v>160000</v>
      </c>
    </row>
    <row r="172" spans="2:5" x14ac:dyDescent="0.3">
      <c r="B172" s="124" t="s">
        <v>22</v>
      </c>
      <c r="C172" s="124"/>
      <c r="D172" s="124"/>
      <c r="E172" s="43">
        <f>SUM(E164:E171)</f>
        <v>1358580</v>
      </c>
    </row>
    <row r="173" spans="2:5" x14ac:dyDescent="0.3">
      <c r="B173" s="1" t="s">
        <v>23</v>
      </c>
      <c r="C173" s="1"/>
      <c r="D173" s="1"/>
      <c r="E173" s="41" t="s">
        <v>27</v>
      </c>
    </row>
    <row r="175" spans="2:5" ht="15" thickBot="1" x14ac:dyDescent="0.35"/>
    <row r="176" spans="2:5" ht="15" thickBot="1" x14ac:dyDescent="0.35">
      <c r="B176" s="92" t="s">
        <v>108</v>
      </c>
      <c r="C176" s="93"/>
      <c r="D176" s="93"/>
      <c r="E176" s="94"/>
    </row>
    <row r="177" spans="2:5" x14ac:dyDescent="0.3">
      <c r="B177" s="95" t="s">
        <v>72</v>
      </c>
      <c r="C177" s="96"/>
      <c r="D177" s="96"/>
      <c r="E177" s="97"/>
    </row>
    <row r="178" spans="2:5" x14ac:dyDescent="0.3">
      <c r="B178" s="98" t="s">
        <v>109</v>
      </c>
      <c r="C178" s="99"/>
      <c r="D178" s="99"/>
      <c r="E178" s="100"/>
    </row>
    <row r="179" spans="2:5" x14ac:dyDescent="0.3">
      <c r="B179" s="101" t="s">
        <v>110</v>
      </c>
      <c r="C179" s="99"/>
      <c r="D179" s="99"/>
      <c r="E179" s="100"/>
    </row>
    <row r="180" spans="2:5" x14ac:dyDescent="0.3">
      <c r="B180" s="1" t="s">
        <v>0</v>
      </c>
      <c r="C180" s="1" t="s">
        <v>1</v>
      </c>
      <c r="D180" s="2" t="s">
        <v>2</v>
      </c>
      <c r="E180" s="2" t="s">
        <v>3</v>
      </c>
    </row>
    <row r="181" spans="2:5" x14ac:dyDescent="0.3">
      <c r="B181" s="3">
        <v>2</v>
      </c>
      <c r="C181" s="14">
        <v>90000</v>
      </c>
      <c r="D181" s="12" t="s">
        <v>53</v>
      </c>
      <c r="E181" s="6">
        <f>+C181*B181</f>
        <v>180000</v>
      </c>
    </row>
    <row r="182" spans="2:5" x14ac:dyDescent="0.3">
      <c r="B182" s="3">
        <v>0</v>
      </c>
      <c r="C182" s="13">
        <v>40000</v>
      </c>
      <c r="D182" s="12" t="s">
        <v>111</v>
      </c>
      <c r="E182" s="6">
        <f t="shared" ref="E182:E186" si="10">+C182*B182</f>
        <v>0</v>
      </c>
    </row>
    <row r="183" spans="2:5" x14ac:dyDescent="0.3">
      <c r="B183" s="3">
        <v>0</v>
      </c>
      <c r="C183" s="14">
        <v>20000</v>
      </c>
      <c r="D183" s="12" t="s">
        <v>112</v>
      </c>
      <c r="E183" s="6">
        <f t="shared" si="10"/>
        <v>0</v>
      </c>
    </row>
    <row r="184" spans="2:5" x14ac:dyDescent="0.3">
      <c r="B184" s="28">
        <v>1</v>
      </c>
      <c r="C184" s="29">
        <v>15000</v>
      </c>
      <c r="D184" s="30" t="s">
        <v>41</v>
      </c>
      <c r="E184" s="6">
        <f t="shared" si="10"/>
        <v>15000</v>
      </c>
    </row>
    <row r="185" spans="2:5" x14ac:dyDescent="0.3">
      <c r="B185" s="3">
        <v>4</v>
      </c>
      <c r="C185" s="14">
        <v>25000</v>
      </c>
      <c r="D185" s="5" t="s">
        <v>14</v>
      </c>
      <c r="E185" s="6">
        <f t="shared" si="10"/>
        <v>100000</v>
      </c>
    </row>
    <row r="186" spans="2:5" x14ac:dyDescent="0.3">
      <c r="B186" s="3">
        <v>4</v>
      </c>
      <c r="C186" s="14">
        <v>20000</v>
      </c>
      <c r="D186" s="5" t="s">
        <v>15</v>
      </c>
      <c r="E186" s="6">
        <f t="shared" si="10"/>
        <v>80000</v>
      </c>
    </row>
    <row r="187" spans="2:5" x14ac:dyDescent="0.3">
      <c r="B187" s="3"/>
      <c r="C187" s="14"/>
      <c r="D187" s="5"/>
      <c r="E187" s="6"/>
    </row>
    <row r="188" spans="2:5" x14ac:dyDescent="0.3">
      <c r="B188" s="124" t="s">
        <v>22</v>
      </c>
      <c r="C188" s="124"/>
      <c r="D188" s="124"/>
      <c r="E188" s="11">
        <f>SUM(E181:E187)</f>
        <v>375000</v>
      </c>
    </row>
    <row r="189" spans="2:5" x14ac:dyDescent="0.3">
      <c r="B189" s="1" t="s">
        <v>23</v>
      </c>
      <c r="C189" s="1"/>
      <c r="D189" s="1"/>
      <c r="E189" s="41" t="s">
        <v>113</v>
      </c>
    </row>
    <row r="190" spans="2:5" ht="15" thickBot="1" x14ac:dyDescent="0.35"/>
    <row r="191" spans="2:5" ht="15" thickBot="1" x14ac:dyDescent="0.35">
      <c r="B191" s="92" t="s">
        <v>114</v>
      </c>
      <c r="C191" s="93"/>
      <c r="D191" s="93"/>
      <c r="E191" s="94"/>
    </row>
    <row r="192" spans="2:5" x14ac:dyDescent="0.3">
      <c r="B192" s="95" t="s">
        <v>84</v>
      </c>
      <c r="C192" s="96"/>
      <c r="D192" s="96"/>
      <c r="E192" s="97"/>
    </row>
    <row r="193" spans="2:5" x14ac:dyDescent="0.3">
      <c r="B193" s="98" t="s">
        <v>115</v>
      </c>
      <c r="C193" s="99"/>
      <c r="D193" s="99"/>
      <c r="E193" s="100"/>
    </row>
    <row r="194" spans="2:5" x14ac:dyDescent="0.3">
      <c r="B194" s="101" t="s">
        <v>116</v>
      </c>
      <c r="C194" s="99"/>
      <c r="D194" s="99"/>
      <c r="E194" s="100"/>
    </row>
    <row r="195" spans="2:5" x14ac:dyDescent="0.3">
      <c r="B195" s="1" t="s">
        <v>0</v>
      </c>
      <c r="C195" s="1" t="s">
        <v>1</v>
      </c>
      <c r="D195" s="2" t="s">
        <v>2</v>
      </c>
      <c r="E195" s="2" t="s">
        <v>3</v>
      </c>
    </row>
    <row r="196" spans="2:5" x14ac:dyDescent="0.3">
      <c r="B196" s="1"/>
      <c r="C196" s="24"/>
      <c r="D196" s="2"/>
      <c r="E196" s="2"/>
    </row>
    <row r="197" spans="2:5" x14ac:dyDescent="0.3">
      <c r="B197" s="25">
        <v>2</v>
      </c>
      <c r="C197" s="14">
        <v>40000</v>
      </c>
      <c r="D197" s="26" t="s">
        <v>117</v>
      </c>
      <c r="E197" s="27">
        <f t="shared" ref="E197:E200" si="11">+C197*B197</f>
        <v>80000</v>
      </c>
    </row>
    <row r="198" spans="2:5" x14ac:dyDescent="0.3">
      <c r="B198" s="25">
        <v>6</v>
      </c>
      <c r="C198" s="14">
        <v>15000</v>
      </c>
      <c r="D198" s="26" t="s">
        <v>118</v>
      </c>
      <c r="E198" s="27">
        <f t="shared" si="11"/>
        <v>90000</v>
      </c>
    </row>
    <row r="199" spans="2:5" x14ac:dyDescent="0.3">
      <c r="B199" s="3">
        <v>3</v>
      </c>
      <c r="C199" s="14">
        <v>25000</v>
      </c>
      <c r="D199" s="5" t="s">
        <v>14</v>
      </c>
      <c r="E199" s="27">
        <f t="shared" si="11"/>
        <v>75000</v>
      </c>
    </row>
    <row r="200" spans="2:5" x14ac:dyDescent="0.3">
      <c r="B200" s="3">
        <v>4</v>
      </c>
      <c r="C200" s="14">
        <v>20000</v>
      </c>
      <c r="D200" s="5" t="s">
        <v>15</v>
      </c>
      <c r="E200" s="27">
        <f t="shared" si="11"/>
        <v>80000</v>
      </c>
    </row>
    <row r="201" spans="2:5" x14ac:dyDescent="0.3">
      <c r="B201" s="102" t="s">
        <v>22</v>
      </c>
      <c r="C201" s="103"/>
      <c r="D201" s="104"/>
      <c r="E201" s="11">
        <f>SUM(E197:E200)</f>
        <v>325000</v>
      </c>
    </row>
    <row r="202" spans="2:5" x14ac:dyDescent="0.3">
      <c r="B202" s="7" t="s">
        <v>23</v>
      </c>
      <c r="C202" s="8"/>
      <c r="D202" s="9"/>
      <c r="E202" s="3">
        <v>10</v>
      </c>
    </row>
    <row r="203" spans="2:5" ht="15" thickBot="1" x14ac:dyDescent="0.35"/>
    <row r="204" spans="2:5" ht="15" thickBot="1" x14ac:dyDescent="0.35">
      <c r="B204" s="92" t="s">
        <v>119</v>
      </c>
      <c r="C204" s="93"/>
      <c r="D204" s="93"/>
      <c r="E204" s="94"/>
    </row>
    <row r="205" spans="2:5" x14ac:dyDescent="0.3">
      <c r="B205" s="95" t="s">
        <v>84</v>
      </c>
      <c r="C205" s="96"/>
      <c r="D205" s="96"/>
      <c r="E205" s="97"/>
    </row>
    <row r="206" spans="2:5" x14ac:dyDescent="0.3">
      <c r="B206" s="98" t="s">
        <v>120</v>
      </c>
      <c r="C206" s="99"/>
      <c r="D206" s="99"/>
      <c r="E206" s="100"/>
    </row>
    <row r="207" spans="2:5" x14ac:dyDescent="0.3">
      <c r="B207" s="101" t="s">
        <v>121</v>
      </c>
      <c r="C207" s="99"/>
      <c r="D207" s="99"/>
      <c r="E207" s="100"/>
    </row>
    <row r="208" spans="2:5" x14ac:dyDescent="0.3">
      <c r="B208" s="1" t="s">
        <v>0</v>
      </c>
      <c r="C208" s="1" t="s">
        <v>1</v>
      </c>
      <c r="D208" s="2" t="s">
        <v>2</v>
      </c>
      <c r="E208" s="2" t="s">
        <v>3</v>
      </c>
    </row>
    <row r="209" spans="2:5" x14ac:dyDescent="0.3">
      <c r="B209" s="3">
        <v>0</v>
      </c>
      <c r="C209" s="14">
        <v>60000</v>
      </c>
      <c r="D209" s="12" t="s">
        <v>122</v>
      </c>
      <c r="E209" s="6">
        <f>+C209*B209</f>
        <v>0</v>
      </c>
    </row>
    <row r="210" spans="2:5" hidden="1" x14ac:dyDescent="0.3">
      <c r="B210" s="3">
        <v>0</v>
      </c>
      <c r="C210" s="14">
        <v>110000</v>
      </c>
      <c r="D210" s="12" t="s">
        <v>54</v>
      </c>
      <c r="E210" s="6">
        <f t="shared" ref="E210:E214" si="12">+C210*B210</f>
        <v>0</v>
      </c>
    </row>
    <row r="211" spans="2:5" x14ac:dyDescent="0.3">
      <c r="B211" s="3">
        <v>1</v>
      </c>
      <c r="C211" s="14">
        <v>61000</v>
      </c>
      <c r="D211" s="12" t="s">
        <v>97</v>
      </c>
      <c r="E211" s="6">
        <f t="shared" si="12"/>
        <v>61000</v>
      </c>
    </row>
    <row r="212" spans="2:5" x14ac:dyDescent="0.3">
      <c r="B212" s="3">
        <v>0</v>
      </c>
      <c r="C212" s="14">
        <v>15000</v>
      </c>
      <c r="D212" s="12" t="s">
        <v>13</v>
      </c>
      <c r="E212" s="6">
        <f t="shared" si="12"/>
        <v>0</v>
      </c>
    </row>
    <row r="213" spans="2:5" x14ac:dyDescent="0.3">
      <c r="B213" s="3">
        <v>1</v>
      </c>
      <c r="C213" s="14">
        <v>47000</v>
      </c>
      <c r="D213" s="5" t="s">
        <v>14</v>
      </c>
      <c r="E213" s="6">
        <f t="shared" si="12"/>
        <v>47000</v>
      </c>
    </row>
    <row r="214" spans="2:5" x14ac:dyDescent="0.3">
      <c r="B214" s="3">
        <v>0</v>
      </c>
      <c r="C214" s="14">
        <v>20000</v>
      </c>
      <c r="D214" s="5" t="s">
        <v>15</v>
      </c>
      <c r="E214" s="6">
        <f t="shared" si="12"/>
        <v>0</v>
      </c>
    </row>
    <row r="215" spans="2:5" x14ac:dyDescent="0.3">
      <c r="B215" s="102" t="s">
        <v>22</v>
      </c>
      <c r="C215" s="103"/>
      <c r="D215" s="104"/>
      <c r="E215" s="11">
        <f>SUM(E209:E214)</f>
        <v>108000</v>
      </c>
    </row>
    <row r="216" spans="2:5" x14ac:dyDescent="0.3">
      <c r="B216" s="7" t="s">
        <v>23</v>
      </c>
      <c r="C216" s="8"/>
      <c r="D216" s="9"/>
      <c r="E216" s="15" t="s">
        <v>123</v>
      </c>
    </row>
    <row r="218" spans="2:5" ht="15" thickBot="1" x14ac:dyDescent="0.35"/>
    <row r="219" spans="2:5" ht="15" thickBot="1" x14ac:dyDescent="0.35">
      <c r="B219" s="92" t="s">
        <v>124</v>
      </c>
      <c r="C219" s="93"/>
      <c r="D219" s="93"/>
      <c r="E219" s="94"/>
    </row>
    <row r="220" spans="2:5" x14ac:dyDescent="0.3">
      <c r="B220" s="95" t="s">
        <v>125</v>
      </c>
      <c r="C220" s="96"/>
      <c r="D220" s="96"/>
      <c r="E220" s="97"/>
    </row>
    <row r="221" spans="2:5" x14ac:dyDescent="0.3">
      <c r="B221" s="98" t="s">
        <v>126</v>
      </c>
      <c r="C221" s="99"/>
      <c r="D221" s="99"/>
      <c r="E221" s="100"/>
    </row>
    <row r="222" spans="2:5" x14ac:dyDescent="0.3">
      <c r="B222" s="101" t="s">
        <v>127</v>
      </c>
      <c r="C222" s="99"/>
      <c r="D222" s="99"/>
      <c r="E222" s="100"/>
    </row>
    <row r="223" spans="2:5" x14ac:dyDescent="0.3">
      <c r="B223" s="1" t="s">
        <v>0</v>
      </c>
      <c r="C223" s="1" t="s">
        <v>1</v>
      </c>
      <c r="D223" s="2" t="s">
        <v>2</v>
      </c>
      <c r="E223" s="2" t="s">
        <v>3</v>
      </c>
    </row>
    <row r="224" spans="2:5" ht="15.6" x14ac:dyDescent="0.3">
      <c r="B224" s="45">
        <v>2</v>
      </c>
      <c r="C224" s="51">
        <v>40000</v>
      </c>
      <c r="D224" s="45" t="s">
        <v>67</v>
      </c>
      <c r="E224" s="51">
        <f>+B224*C224</f>
        <v>80000</v>
      </c>
    </row>
    <row r="225" spans="2:7" ht="15.6" x14ac:dyDescent="0.3">
      <c r="B225" s="45">
        <v>2</v>
      </c>
      <c r="C225" s="51">
        <v>40000</v>
      </c>
      <c r="D225" s="45" t="s">
        <v>128</v>
      </c>
      <c r="E225" s="51">
        <f t="shared" ref="E225:E229" si="13">+B225*C225</f>
        <v>80000</v>
      </c>
    </row>
    <row r="226" spans="2:7" ht="15.6" x14ac:dyDescent="0.3">
      <c r="B226" s="45">
        <v>6</v>
      </c>
      <c r="C226" s="51">
        <v>15000</v>
      </c>
      <c r="D226" s="45" t="s">
        <v>69</v>
      </c>
      <c r="E226" s="51">
        <f t="shared" si="13"/>
        <v>90000</v>
      </c>
    </row>
    <row r="227" spans="2:7" ht="15.6" x14ac:dyDescent="0.3">
      <c r="B227" s="47">
        <v>3</v>
      </c>
      <c r="C227" s="52">
        <v>15000</v>
      </c>
      <c r="D227" s="47" t="s">
        <v>13</v>
      </c>
      <c r="E227" s="51">
        <f t="shared" si="13"/>
        <v>45000</v>
      </c>
    </row>
    <row r="228" spans="2:7" ht="15.6" x14ac:dyDescent="0.3">
      <c r="B228" s="47">
        <v>3</v>
      </c>
      <c r="C228" s="52">
        <v>25000</v>
      </c>
      <c r="D228" s="45" t="s">
        <v>14</v>
      </c>
      <c r="E228" s="51">
        <f t="shared" si="13"/>
        <v>75000</v>
      </c>
    </row>
    <row r="229" spans="2:7" ht="15.6" x14ac:dyDescent="0.3">
      <c r="B229" s="47">
        <v>3</v>
      </c>
      <c r="C229" s="52">
        <v>20000</v>
      </c>
      <c r="D229" s="45" t="s">
        <v>15</v>
      </c>
      <c r="E229" s="51">
        <f t="shared" si="13"/>
        <v>60000</v>
      </c>
    </row>
    <row r="230" spans="2:7" ht="15.6" x14ac:dyDescent="0.3">
      <c r="B230" s="110" t="s">
        <v>22</v>
      </c>
      <c r="C230" s="111"/>
      <c r="D230" s="112"/>
      <c r="E230" s="51">
        <f>SUM(E224:E229)</f>
        <v>430000</v>
      </c>
    </row>
    <row r="231" spans="2:7" ht="15.6" x14ac:dyDescent="0.3">
      <c r="B231" s="48" t="s">
        <v>23</v>
      </c>
      <c r="C231" s="49"/>
      <c r="D231" s="50"/>
      <c r="E231" s="51" t="s">
        <v>129</v>
      </c>
    </row>
    <row r="233" spans="2:7" ht="15" thickBot="1" x14ac:dyDescent="0.35"/>
    <row r="234" spans="2:7" ht="15" thickBot="1" x14ac:dyDescent="0.35">
      <c r="B234" s="92" t="s">
        <v>130</v>
      </c>
      <c r="C234" s="93"/>
      <c r="D234" s="93"/>
      <c r="E234" s="94"/>
    </row>
    <row r="235" spans="2:7" x14ac:dyDescent="0.3">
      <c r="B235" s="95" t="s">
        <v>131</v>
      </c>
      <c r="C235" s="96"/>
      <c r="D235" s="96"/>
      <c r="E235" s="97"/>
    </row>
    <row r="236" spans="2:7" x14ac:dyDescent="0.3">
      <c r="B236" s="98" t="s">
        <v>132</v>
      </c>
      <c r="C236" s="99"/>
      <c r="D236" s="99"/>
      <c r="E236" s="100"/>
      <c r="G236" t="s">
        <v>133</v>
      </c>
    </row>
    <row r="237" spans="2:7" x14ac:dyDescent="0.3">
      <c r="B237" s="101" t="s">
        <v>134</v>
      </c>
      <c r="C237" s="99"/>
      <c r="D237" s="99"/>
      <c r="E237" s="100"/>
    </row>
    <row r="238" spans="2:7" x14ac:dyDescent="0.3">
      <c r="B238" s="1" t="s">
        <v>0</v>
      </c>
      <c r="C238" s="1" t="s">
        <v>1</v>
      </c>
      <c r="D238" s="2" t="s">
        <v>2</v>
      </c>
      <c r="E238" s="2" t="s">
        <v>3</v>
      </c>
    </row>
    <row r="239" spans="2:7" x14ac:dyDescent="0.3">
      <c r="B239" s="3">
        <v>2</v>
      </c>
      <c r="C239" s="14">
        <v>40000</v>
      </c>
      <c r="D239" s="12" t="s">
        <v>135</v>
      </c>
      <c r="E239" s="6">
        <f t="shared" ref="E239:E244" si="14">+C239*B239</f>
        <v>80000</v>
      </c>
    </row>
    <row r="240" spans="2:7" x14ac:dyDescent="0.3">
      <c r="B240" s="3">
        <v>2</v>
      </c>
      <c r="C240" s="14">
        <v>40000</v>
      </c>
      <c r="D240" s="12" t="s">
        <v>136</v>
      </c>
      <c r="E240" s="6">
        <f t="shared" si="14"/>
        <v>80000</v>
      </c>
    </row>
    <row r="241" spans="2:5" x14ac:dyDescent="0.3">
      <c r="B241" s="3">
        <v>1</v>
      </c>
      <c r="C241" s="14">
        <v>150000</v>
      </c>
      <c r="D241" s="12" t="s">
        <v>69</v>
      </c>
      <c r="E241" s="6">
        <f t="shared" si="14"/>
        <v>150000</v>
      </c>
    </row>
    <row r="242" spans="2:5" x14ac:dyDescent="0.3">
      <c r="B242" s="3">
        <v>4</v>
      </c>
      <c r="C242" s="14">
        <v>15000</v>
      </c>
      <c r="D242" s="12" t="s">
        <v>13</v>
      </c>
      <c r="E242" s="6">
        <f t="shared" si="14"/>
        <v>60000</v>
      </c>
    </row>
    <row r="243" spans="2:5" x14ac:dyDescent="0.3">
      <c r="B243" s="3">
        <v>4</v>
      </c>
      <c r="C243" s="14">
        <v>25000</v>
      </c>
      <c r="D243" s="5" t="s">
        <v>14</v>
      </c>
      <c r="E243" s="6">
        <f t="shared" si="14"/>
        <v>100000</v>
      </c>
    </row>
    <row r="244" spans="2:5" x14ac:dyDescent="0.3">
      <c r="B244" s="3">
        <v>4</v>
      </c>
      <c r="C244" s="14">
        <v>20000</v>
      </c>
      <c r="D244" s="5" t="s">
        <v>15</v>
      </c>
      <c r="E244" s="6">
        <f t="shared" si="14"/>
        <v>80000</v>
      </c>
    </row>
    <row r="245" spans="2:5" x14ac:dyDescent="0.3">
      <c r="B245" s="102" t="s">
        <v>22</v>
      </c>
      <c r="C245" s="103"/>
      <c r="D245" s="104"/>
      <c r="E245" s="11">
        <f>SUM(E239:E244)</f>
        <v>550000</v>
      </c>
    </row>
    <row r="246" spans="2:5" x14ac:dyDescent="0.3">
      <c r="B246" s="7" t="s">
        <v>23</v>
      </c>
      <c r="C246" s="8"/>
      <c r="D246" s="9"/>
      <c r="E246" s="15" t="s">
        <v>62</v>
      </c>
    </row>
    <row r="248" spans="2:5" ht="15" thickBot="1" x14ac:dyDescent="0.35"/>
    <row r="249" spans="2:5" ht="15" thickBot="1" x14ac:dyDescent="0.35">
      <c r="B249" s="92" t="s">
        <v>137</v>
      </c>
      <c r="C249" s="93"/>
      <c r="D249" s="93"/>
      <c r="E249" s="94"/>
    </row>
    <row r="250" spans="2:5" x14ac:dyDescent="0.3">
      <c r="B250" s="95" t="s">
        <v>84</v>
      </c>
      <c r="C250" s="96"/>
      <c r="D250" s="96"/>
      <c r="E250" s="97"/>
    </row>
    <row r="251" spans="2:5" x14ac:dyDescent="0.3">
      <c r="B251" s="98" t="s">
        <v>138</v>
      </c>
      <c r="C251" s="99"/>
      <c r="D251" s="99"/>
      <c r="E251" s="100"/>
    </row>
    <row r="252" spans="2:5" x14ac:dyDescent="0.3">
      <c r="B252" s="98" t="s">
        <v>139</v>
      </c>
      <c r="C252" s="99"/>
      <c r="D252" s="99"/>
      <c r="E252" s="100"/>
    </row>
    <row r="253" spans="2:5" x14ac:dyDescent="0.3">
      <c r="B253" s="1" t="s">
        <v>0</v>
      </c>
      <c r="C253" s="1" t="s">
        <v>1</v>
      </c>
      <c r="D253" s="2" t="s">
        <v>2</v>
      </c>
      <c r="E253" s="2" t="s">
        <v>3</v>
      </c>
    </row>
    <row r="254" spans="2:5" hidden="1" x14ac:dyDescent="0.3">
      <c r="B254" s="16">
        <v>0</v>
      </c>
      <c r="C254" s="18">
        <v>60000</v>
      </c>
      <c r="D254" s="16" t="s">
        <v>34</v>
      </c>
      <c r="E254" s="21">
        <f>+B254*C254</f>
        <v>0</v>
      </c>
    </row>
    <row r="255" spans="2:5" hidden="1" x14ac:dyDescent="0.3">
      <c r="B255" s="19">
        <v>0</v>
      </c>
      <c r="C255" s="22">
        <v>110000</v>
      </c>
      <c r="D255" s="17" t="s">
        <v>36</v>
      </c>
      <c r="E255" s="21">
        <f t="shared" ref="E255:E257" si="15">+B255*C255</f>
        <v>0</v>
      </c>
    </row>
    <row r="256" spans="2:5" x14ac:dyDescent="0.3">
      <c r="B256" s="19">
        <v>1</v>
      </c>
      <c r="C256" s="22">
        <v>100000</v>
      </c>
      <c r="D256" s="17" t="s">
        <v>140</v>
      </c>
      <c r="E256" s="21">
        <f t="shared" si="15"/>
        <v>100000</v>
      </c>
    </row>
    <row r="257" spans="2:5" x14ac:dyDescent="0.3">
      <c r="B257" s="19">
        <v>3</v>
      </c>
      <c r="C257" s="22">
        <v>15000</v>
      </c>
      <c r="D257" s="23" t="s">
        <v>13</v>
      </c>
      <c r="E257" s="21">
        <f t="shared" si="15"/>
        <v>45000</v>
      </c>
    </row>
    <row r="258" spans="2:5" x14ac:dyDescent="0.3">
      <c r="B258" s="19">
        <v>3</v>
      </c>
      <c r="C258" s="22">
        <v>20000</v>
      </c>
      <c r="D258" s="16" t="s">
        <v>15</v>
      </c>
      <c r="E258" s="21">
        <f>+B258*C258</f>
        <v>60000</v>
      </c>
    </row>
    <row r="259" spans="2:5" x14ac:dyDescent="0.3">
      <c r="B259" s="121" t="s">
        <v>42</v>
      </c>
      <c r="C259" s="122"/>
      <c r="D259" s="123"/>
      <c r="E259" s="42">
        <f>SUM(E254:E258)</f>
        <v>205000</v>
      </c>
    </row>
    <row r="260" spans="2:5" x14ac:dyDescent="0.3">
      <c r="B260" s="7" t="s">
        <v>23</v>
      </c>
      <c r="C260" s="8"/>
      <c r="D260" s="9"/>
      <c r="E260" s="20">
        <v>10</v>
      </c>
    </row>
    <row r="261" spans="2:5" ht="30.6" customHeight="1" x14ac:dyDescent="0.3"/>
    <row r="262" spans="2:5" ht="15" thickBot="1" x14ac:dyDescent="0.35"/>
    <row r="263" spans="2:5" ht="15" thickBot="1" x14ac:dyDescent="0.35">
      <c r="B263" s="92" t="s">
        <v>141</v>
      </c>
      <c r="C263" s="93"/>
      <c r="D263" s="93"/>
      <c r="E263" s="94"/>
    </row>
    <row r="264" spans="2:5" x14ac:dyDescent="0.3">
      <c r="B264" s="95" t="s">
        <v>72</v>
      </c>
      <c r="C264" s="96"/>
      <c r="D264" s="96"/>
      <c r="E264" s="97"/>
    </row>
    <row r="265" spans="2:5" x14ac:dyDescent="0.3">
      <c r="B265" s="98" t="s">
        <v>142</v>
      </c>
      <c r="C265" s="99"/>
      <c r="D265" s="99"/>
      <c r="E265" s="100"/>
    </row>
    <row r="266" spans="2:5" x14ac:dyDescent="0.3">
      <c r="B266" s="98" t="s">
        <v>143</v>
      </c>
      <c r="C266" s="99"/>
      <c r="D266" s="99"/>
      <c r="E266" s="100"/>
    </row>
    <row r="267" spans="2:5" x14ac:dyDescent="0.3">
      <c r="B267" s="1" t="s">
        <v>0</v>
      </c>
      <c r="C267" s="1" t="s">
        <v>1</v>
      </c>
      <c r="D267" s="2" t="s">
        <v>2</v>
      </c>
      <c r="E267" s="2" t="s">
        <v>3</v>
      </c>
    </row>
    <row r="268" spans="2:5" x14ac:dyDescent="0.3">
      <c r="B268" s="3">
        <v>2</v>
      </c>
      <c r="C268" s="4">
        <v>90000</v>
      </c>
      <c r="D268" s="12" t="s">
        <v>75</v>
      </c>
      <c r="E268" s="6">
        <f>+B268*C268</f>
        <v>180000</v>
      </c>
    </row>
    <row r="269" spans="2:5" x14ac:dyDescent="0.3">
      <c r="B269" s="3">
        <v>0</v>
      </c>
      <c r="C269" s="4">
        <v>16000</v>
      </c>
      <c r="D269" s="12" t="s">
        <v>144</v>
      </c>
      <c r="E269" s="6">
        <f>+C269*B269</f>
        <v>0</v>
      </c>
    </row>
    <row r="270" spans="2:5" x14ac:dyDescent="0.3">
      <c r="B270" s="3">
        <v>0</v>
      </c>
      <c r="C270" s="4">
        <v>15000</v>
      </c>
      <c r="D270" s="12" t="s">
        <v>41</v>
      </c>
      <c r="E270" s="6">
        <f>+C270*B270</f>
        <v>0</v>
      </c>
    </row>
    <row r="271" spans="2:5" x14ac:dyDescent="0.3">
      <c r="B271" s="3">
        <v>2</v>
      </c>
      <c r="C271" s="4">
        <v>20000</v>
      </c>
      <c r="D271" s="5" t="s">
        <v>14</v>
      </c>
      <c r="E271" s="6">
        <f t="shared" ref="E271:E272" si="16">+C271*B271</f>
        <v>40000</v>
      </c>
    </row>
    <row r="272" spans="2:5" x14ac:dyDescent="0.3">
      <c r="B272" s="3">
        <v>2</v>
      </c>
      <c r="C272" s="4">
        <v>15000</v>
      </c>
      <c r="D272" s="5" t="s">
        <v>15</v>
      </c>
      <c r="E272" s="6">
        <f t="shared" si="16"/>
        <v>30000</v>
      </c>
    </row>
    <row r="273" spans="2:5" x14ac:dyDescent="0.3">
      <c r="B273" s="102" t="s">
        <v>22</v>
      </c>
      <c r="C273" s="103"/>
      <c r="D273" s="104"/>
      <c r="E273" s="11">
        <f>SUM(E268:E272)</f>
        <v>250000</v>
      </c>
    </row>
    <row r="274" spans="2:5" x14ac:dyDescent="0.3">
      <c r="B274" s="7" t="s">
        <v>23</v>
      </c>
      <c r="C274" s="8"/>
      <c r="D274" s="9"/>
      <c r="E274" s="10" t="s">
        <v>145</v>
      </c>
    </row>
    <row r="275" spans="2:5" ht="15" thickBot="1" x14ac:dyDescent="0.35"/>
    <row r="276" spans="2:5" ht="15" thickBot="1" x14ac:dyDescent="0.35">
      <c r="B276" s="92" t="s">
        <v>146</v>
      </c>
      <c r="C276" s="93"/>
      <c r="D276" s="93"/>
      <c r="E276" s="94"/>
    </row>
    <row r="277" spans="2:5" x14ac:dyDescent="0.3">
      <c r="B277" s="95" t="s">
        <v>72</v>
      </c>
      <c r="C277" s="96"/>
      <c r="D277" s="96"/>
      <c r="E277" s="97"/>
    </row>
    <row r="278" spans="2:5" x14ac:dyDescent="0.3">
      <c r="B278" s="98" t="s">
        <v>147</v>
      </c>
      <c r="C278" s="99"/>
      <c r="D278" s="99"/>
      <c r="E278" s="100"/>
    </row>
    <row r="279" spans="2:5" x14ac:dyDescent="0.3">
      <c r="B279" s="98" t="s">
        <v>148</v>
      </c>
      <c r="C279" s="99"/>
      <c r="D279" s="99"/>
      <c r="E279" s="100"/>
    </row>
    <row r="280" spans="2:5" x14ac:dyDescent="0.3">
      <c r="B280" s="1" t="s">
        <v>0</v>
      </c>
      <c r="C280" s="1" t="s">
        <v>1</v>
      </c>
      <c r="D280" s="2" t="s">
        <v>2</v>
      </c>
      <c r="E280" s="2" t="s">
        <v>3</v>
      </c>
    </row>
    <row r="281" spans="2:5" x14ac:dyDescent="0.3">
      <c r="B281" s="3">
        <v>4</v>
      </c>
      <c r="C281" s="4">
        <v>20000</v>
      </c>
      <c r="D281" s="5" t="s">
        <v>14</v>
      </c>
      <c r="E281" s="6">
        <f t="shared" ref="E281:E282" si="17">+C281*B281</f>
        <v>80000</v>
      </c>
    </row>
    <row r="282" spans="2:5" x14ac:dyDescent="0.3">
      <c r="B282" s="3">
        <v>0</v>
      </c>
      <c r="C282" s="4">
        <v>15000</v>
      </c>
      <c r="D282" s="5" t="s">
        <v>15</v>
      </c>
      <c r="E282" s="6">
        <f t="shared" si="17"/>
        <v>0</v>
      </c>
    </row>
    <row r="283" spans="2:5" x14ac:dyDescent="0.3">
      <c r="B283" s="102" t="s">
        <v>22</v>
      </c>
      <c r="C283" s="103"/>
      <c r="D283" s="104"/>
      <c r="E283" s="11">
        <f>SUM(E281:E282)</f>
        <v>80000</v>
      </c>
    </row>
    <row r="284" spans="2:5" x14ac:dyDescent="0.3">
      <c r="B284" s="7" t="s">
        <v>23</v>
      </c>
      <c r="C284" s="8"/>
      <c r="D284" s="9"/>
      <c r="E284" s="3" t="s">
        <v>145</v>
      </c>
    </row>
    <row r="285" spans="2:5" ht="15" thickBot="1" x14ac:dyDescent="0.35"/>
    <row r="286" spans="2:5" ht="15" thickBot="1" x14ac:dyDescent="0.35">
      <c r="B286" s="92" t="s">
        <v>149</v>
      </c>
      <c r="C286" s="93"/>
      <c r="D286" s="93"/>
      <c r="E286" s="94"/>
    </row>
    <row r="287" spans="2:5" x14ac:dyDescent="0.3">
      <c r="B287" s="95" t="s">
        <v>150</v>
      </c>
      <c r="C287" s="96"/>
      <c r="D287" s="96"/>
      <c r="E287" s="97"/>
    </row>
    <row r="288" spans="2:5" x14ac:dyDescent="0.3">
      <c r="B288" s="98" t="s">
        <v>151</v>
      </c>
      <c r="C288" s="99"/>
      <c r="D288" s="99"/>
      <c r="E288" s="100"/>
    </row>
    <row r="289" spans="2:5" x14ac:dyDescent="0.3">
      <c r="B289" s="98" t="s">
        <v>152</v>
      </c>
      <c r="C289" s="99"/>
      <c r="D289" s="99"/>
      <c r="E289" s="100"/>
    </row>
    <row r="290" spans="2:5" x14ac:dyDescent="0.3">
      <c r="B290" s="1" t="s">
        <v>0</v>
      </c>
      <c r="C290" s="1" t="s">
        <v>1</v>
      </c>
      <c r="D290" s="2" t="s">
        <v>2</v>
      </c>
      <c r="E290" s="2" t="s">
        <v>3</v>
      </c>
    </row>
    <row r="291" spans="2:5" x14ac:dyDescent="0.3">
      <c r="B291" s="16">
        <v>1</v>
      </c>
      <c r="C291" s="37">
        <v>200000</v>
      </c>
      <c r="D291" s="5" t="s">
        <v>153</v>
      </c>
      <c r="E291" s="36">
        <f>+B291*C291</f>
        <v>200000</v>
      </c>
    </row>
    <row r="292" spans="2:5" x14ac:dyDescent="0.3">
      <c r="B292" s="3">
        <v>1</v>
      </c>
      <c r="C292" s="38">
        <v>132000</v>
      </c>
      <c r="D292" s="40" t="s">
        <v>17</v>
      </c>
      <c r="E292" s="36">
        <f t="shared" ref="E292:E295" si="18">+B292*C292</f>
        <v>132000</v>
      </c>
    </row>
    <row r="293" spans="2:5" x14ac:dyDescent="0.3">
      <c r="B293" s="34">
        <v>6</v>
      </c>
      <c r="C293" s="39">
        <v>15000</v>
      </c>
      <c r="D293" s="35" t="s">
        <v>41</v>
      </c>
      <c r="E293" s="36">
        <f t="shared" si="18"/>
        <v>90000</v>
      </c>
    </row>
    <row r="294" spans="2:5" x14ac:dyDescent="0.3">
      <c r="B294" s="3">
        <v>6</v>
      </c>
      <c r="C294" s="38">
        <v>25000</v>
      </c>
      <c r="D294" s="5" t="s">
        <v>81</v>
      </c>
      <c r="E294" s="36">
        <f t="shared" si="18"/>
        <v>150000</v>
      </c>
    </row>
    <row r="295" spans="2:5" x14ac:dyDescent="0.3">
      <c r="B295" s="3">
        <v>5</v>
      </c>
      <c r="C295" s="38">
        <v>20000</v>
      </c>
      <c r="D295" s="5" t="s">
        <v>82</v>
      </c>
      <c r="E295" s="36">
        <f t="shared" si="18"/>
        <v>100000</v>
      </c>
    </row>
    <row r="296" spans="2:5" x14ac:dyDescent="0.3">
      <c r="B296" s="10" t="s">
        <v>22</v>
      </c>
      <c r="C296" s="10"/>
      <c r="D296" s="10"/>
      <c r="E296" s="54">
        <f>SUM(E291:E295)</f>
        <v>672000</v>
      </c>
    </row>
    <row r="297" spans="2:5" x14ac:dyDescent="0.3">
      <c r="B297" s="7" t="s">
        <v>23</v>
      </c>
      <c r="C297" s="8"/>
      <c r="D297" s="9"/>
      <c r="E297" s="3" t="s">
        <v>70</v>
      </c>
    </row>
    <row r="299" spans="2:5" ht="15" thickBot="1" x14ac:dyDescent="0.35"/>
    <row r="300" spans="2:5" ht="15" thickBot="1" x14ac:dyDescent="0.35">
      <c r="B300" s="92" t="s">
        <v>154</v>
      </c>
      <c r="C300" s="93"/>
      <c r="D300" s="93"/>
      <c r="E300" s="94"/>
    </row>
    <row r="301" spans="2:5" x14ac:dyDescent="0.3">
      <c r="B301" s="95" t="s">
        <v>30</v>
      </c>
      <c r="C301" s="96"/>
      <c r="D301" s="96"/>
      <c r="E301" s="97"/>
    </row>
    <row r="302" spans="2:5" x14ac:dyDescent="0.3">
      <c r="B302" s="98" t="s">
        <v>155</v>
      </c>
      <c r="C302" s="99"/>
      <c r="D302" s="99"/>
      <c r="E302" s="100"/>
    </row>
    <row r="303" spans="2:5" x14ac:dyDescent="0.3">
      <c r="B303" s="101" t="s">
        <v>94</v>
      </c>
      <c r="C303" s="99"/>
      <c r="D303" s="99"/>
      <c r="E303" s="100"/>
    </row>
    <row r="304" spans="2:5" x14ac:dyDescent="0.3">
      <c r="B304" s="1" t="s">
        <v>0</v>
      </c>
      <c r="C304" s="1" t="s">
        <v>1</v>
      </c>
      <c r="D304" s="2" t="s">
        <v>2</v>
      </c>
      <c r="E304" s="2" t="s">
        <v>3</v>
      </c>
    </row>
    <row r="305" spans="2:5" x14ac:dyDescent="0.3">
      <c r="B305" s="3">
        <v>2</v>
      </c>
      <c r="C305" s="14">
        <v>60000</v>
      </c>
      <c r="D305" s="12" t="s">
        <v>95</v>
      </c>
      <c r="E305" s="6">
        <f>+C305*B305</f>
        <v>120000</v>
      </c>
    </row>
    <row r="306" spans="2:5" x14ac:dyDescent="0.3">
      <c r="B306" s="3">
        <v>2</v>
      </c>
      <c r="C306" s="14">
        <v>40000</v>
      </c>
      <c r="D306" s="12" t="s">
        <v>156</v>
      </c>
      <c r="E306" s="6">
        <f t="shared" ref="E306:E310" si="19">+C306*B306</f>
        <v>80000</v>
      </c>
    </row>
    <row r="307" spans="2:5" x14ac:dyDescent="0.3">
      <c r="B307" s="3">
        <v>4</v>
      </c>
      <c r="C307" s="14">
        <v>20000</v>
      </c>
      <c r="D307" s="12" t="s">
        <v>97</v>
      </c>
      <c r="E307" s="6">
        <f t="shared" si="19"/>
        <v>80000</v>
      </c>
    </row>
    <row r="308" spans="2:5" x14ac:dyDescent="0.3">
      <c r="B308" s="3">
        <v>5</v>
      </c>
      <c r="C308" s="14">
        <v>15000</v>
      </c>
      <c r="D308" s="12" t="s">
        <v>13</v>
      </c>
      <c r="E308" s="6">
        <f t="shared" si="19"/>
        <v>75000</v>
      </c>
    </row>
    <row r="309" spans="2:5" x14ac:dyDescent="0.3">
      <c r="B309" s="3">
        <v>5</v>
      </c>
      <c r="C309" s="14">
        <v>25000</v>
      </c>
      <c r="D309" s="5" t="s">
        <v>14</v>
      </c>
      <c r="E309" s="6">
        <f t="shared" si="19"/>
        <v>125000</v>
      </c>
    </row>
    <row r="310" spans="2:5" x14ac:dyDescent="0.3">
      <c r="B310" s="3">
        <v>4</v>
      </c>
      <c r="C310" s="14">
        <v>20000</v>
      </c>
      <c r="D310" s="5" t="s">
        <v>15</v>
      </c>
      <c r="E310" s="6">
        <f t="shared" si="19"/>
        <v>80000</v>
      </c>
    </row>
    <row r="311" spans="2:5" x14ac:dyDescent="0.3">
      <c r="B311" s="102" t="s">
        <v>22</v>
      </c>
      <c r="C311" s="103"/>
      <c r="D311" s="104"/>
      <c r="E311" s="11">
        <f>SUM(E305:E310)</f>
        <v>560000</v>
      </c>
    </row>
    <row r="312" spans="2:5" x14ac:dyDescent="0.3">
      <c r="B312" s="7" t="s">
        <v>23</v>
      </c>
      <c r="C312" s="8"/>
      <c r="D312" s="9"/>
      <c r="E312" s="15" t="s">
        <v>24</v>
      </c>
    </row>
    <row r="314" spans="2:5" ht="15" thickBot="1" x14ac:dyDescent="0.35"/>
    <row r="315" spans="2:5" ht="15" thickBot="1" x14ac:dyDescent="0.35">
      <c r="B315" s="92" t="s">
        <v>146</v>
      </c>
      <c r="C315" s="93"/>
      <c r="D315" s="93"/>
      <c r="E315" s="94"/>
    </row>
    <row r="316" spans="2:5" x14ac:dyDescent="0.3">
      <c r="B316" s="95" t="s">
        <v>72</v>
      </c>
      <c r="C316" s="96"/>
      <c r="D316" s="96"/>
      <c r="E316" s="97"/>
    </row>
    <row r="317" spans="2:5" x14ac:dyDescent="0.3">
      <c r="B317" s="98" t="s">
        <v>157</v>
      </c>
      <c r="C317" s="99"/>
      <c r="D317" s="99"/>
      <c r="E317" s="100"/>
    </row>
    <row r="318" spans="2:5" x14ac:dyDescent="0.3">
      <c r="B318" s="98" t="s">
        <v>158</v>
      </c>
      <c r="C318" s="99"/>
      <c r="D318" s="99"/>
      <c r="E318" s="100"/>
    </row>
    <row r="319" spans="2:5" x14ac:dyDescent="0.3">
      <c r="B319" s="1" t="s">
        <v>0</v>
      </c>
      <c r="C319" s="1" t="s">
        <v>1</v>
      </c>
      <c r="D319" s="2" t="s">
        <v>2</v>
      </c>
      <c r="E319" s="2" t="s">
        <v>3</v>
      </c>
    </row>
    <row r="320" spans="2:5" x14ac:dyDescent="0.3">
      <c r="B320" s="61">
        <v>2</v>
      </c>
      <c r="C320" s="55">
        <v>25000</v>
      </c>
      <c r="D320" s="5" t="s">
        <v>159</v>
      </c>
      <c r="E320" s="62">
        <f>+B320*C320</f>
        <v>50000</v>
      </c>
    </row>
    <row r="321" spans="2:5" x14ac:dyDescent="0.3">
      <c r="B321" s="61">
        <v>1</v>
      </c>
      <c r="C321" s="55">
        <v>15000</v>
      </c>
      <c r="D321" s="5" t="s">
        <v>41</v>
      </c>
      <c r="E321" s="62">
        <f t="shared" ref="E321:E324" si="20">+B321*C321</f>
        <v>15000</v>
      </c>
    </row>
    <row r="322" spans="2:5" x14ac:dyDescent="0.3">
      <c r="B322" s="60">
        <v>6</v>
      </c>
      <c r="C322" s="59">
        <v>25000</v>
      </c>
      <c r="D322" s="5" t="s">
        <v>14</v>
      </c>
      <c r="E322" s="62">
        <f t="shared" si="20"/>
        <v>150000</v>
      </c>
    </row>
    <row r="323" spans="2:5" x14ac:dyDescent="0.3">
      <c r="B323" s="60">
        <v>5</v>
      </c>
      <c r="C323" s="59">
        <v>20000</v>
      </c>
      <c r="D323" s="5" t="s">
        <v>15</v>
      </c>
      <c r="E323" s="62">
        <f t="shared" si="20"/>
        <v>100000</v>
      </c>
    </row>
    <row r="324" spans="2:5" x14ac:dyDescent="0.3">
      <c r="B324" s="56"/>
      <c r="C324" s="57"/>
      <c r="D324" s="58"/>
      <c r="E324" s="62">
        <f t="shared" si="20"/>
        <v>0</v>
      </c>
    </row>
    <row r="325" spans="2:5" x14ac:dyDescent="0.3">
      <c r="B325" s="102" t="s">
        <v>22</v>
      </c>
      <c r="C325" s="103"/>
      <c r="D325" s="104"/>
      <c r="E325" s="11">
        <f>SUM(E320:E324)</f>
        <v>315000</v>
      </c>
    </row>
    <row r="326" spans="2:5" x14ac:dyDescent="0.3">
      <c r="B326" s="7" t="s">
        <v>23</v>
      </c>
      <c r="C326" s="8"/>
      <c r="D326" s="9"/>
      <c r="E326" s="3">
        <v>10</v>
      </c>
    </row>
    <row r="327" spans="2:5" ht="15" thickBot="1" x14ac:dyDescent="0.35"/>
    <row r="328" spans="2:5" ht="15" thickBot="1" x14ac:dyDescent="0.35">
      <c r="B328" s="92" t="s">
        <v>63</v>
      </c>
      <c r="C328" s="93"/>
      <c r="D328" s="93"/>
      <c r="E328" s="94"/>
    </row>
    <row r="329" spans="2:5" x14ac:dyDescent="0.3">
      <c r="B329" s="95" t="s">
        <v>30</v>
      </c>
      <c r="C329" s="96"/>
      <c r="D329" s="96"/>
      <c r="E329" s="97"/>
    </row>
    <row r="330" spans="2:5" x14ac:dyDescent="0.3">
      <c r="B330" s="98" t="s">
        <v>160</v>
      </c>
      <c r="C330" s="99"/>
      <c r="D330" s="99"/>
      <c r="E330" s="100"/>
    </row>
    <row r="331" spans="2:5" x14ac:dyDescent="0.3">
      <c r="B331" s="101" t="s">
        <v>161</v>
      </c>
      <c r="C331" s="99"/>
      <c r="D331" s="99"/>
      <c r="E331" s="100"/>
    </row>
    <row r="332" spans="2:5" x14ac:dyDescent="0.3">
      <c r="B332" s="1" t="s">
        <v>0</v>
      </c>
      <c r="C332" s="1" t="s">
        <v>1</v>
      </c>
      <c r="D332" s="2" t="s">
        <v>2</v>
      </c>
      <c r="E332" s="2" t="s">
        <v>3</v>
      </c>
    </row>
    <row r="333" spans="2:5" ht="15.6" x14ac:dyDescent="0.3">
      <c r="B333" s="46">
        <v>2</v>
      </c>
      <c r="C333" s="51">
        <v>40000</v>
      </c>
      <c r="D333" s="45" t="s">
        <v>67</v>
      </c>
      <c r="E333" s="51">
        <f>+B333*C333</f>
        <v>80000</v>
      </c>
    </row>
    <row r="334" spans="2:5" ht="15.6" x14ac:dyDescent="0.3">
      <c r="B334" s="46">
        <v>2</v>
      </c>
      <c r="C334" s="51">
        <v>110000</v>
      </c>
      <c r="D334" s="45" t="s">
        <v>162</v>
      </c>
      <c r="E334" s="51">
        <f t="shared" ref="E334:E338" si="21">+B334*C334</f>
        <v>220000</v>
      </c>
    </row>
    <row r="335" spans="2:5" ht="15.6" x14ac:dyDescent="0.3">
      <c r="B335" s="46">
        <v>10</v>
      </c>
      <c r="C335" s="51">
        <v>20000</v>
      </c>
      <c r="D335" s="45" t="s">
        <v>69</v>
      </c>
      <c r="E335" s="51">
        <f t="shared" si="21"/>
        <v>200000</v>
      </c>
    </row>
    <row r="336" spans="2:5" ht="15.6" x14ac:dyDescent="0.3">
      <c r="B336" s="44">
        <v>11</v>
      </c>
      <c r="C336" s="52">
        <v>15000</v>
      </c>
      <c r="D336" s="47" t="s">
        <v>13</v>
      </c>
      <c r="E336" s="51">
        <f t="shared" si="21"/>
        <v>165000</v>
      </c>
    </row>
    <row r="337" spans="2:5" ht="15.6" x14ac:dyDescent="0.3">
      <c r="B337" s="44">
        <v>11</v>
      </c>
      <c r="C337" s="52">
        <v>25000</v>
      </c>
      <c r="D337" s="45" t="s">
        <v>14</v>
      </c>
      <c r="E337" s="51">
        <f t="shared" si="21"/>
        <v>275000</v>
      </c>
    </row>
    <row r="338" spans="2:5" ht="15.6" x14ac:dyDescent="0.3">
      <c r="B338" s="44">
        <v>11</v>
      </c>
      <c r="C338" s="52">
        <v>20000</v>
      </c>
      <c r="D338" s="45" t="s">
        <v>163</v>
      </c>
      <c r="E338" s="51">
        <f t="shared" si="21"/>
        <v>220000</v>
      </c>
    </row>
    <row r="339" spans="2:5" x14ac:dyDescent="0.3">
      <c r="B339" s="124" t="s">
        <v>22</v>
      </c>
      <c r="C339" s="124"/>
      <c r="D339" s="124"/>
      <c r="E339" s="11">
        <f>SUM(E333:E338)</f>
        <v>1160000</v>
      </c>
    </row>
    <row r="340" spans="2:5" x14ac:dyDescent="0.3">
      <c r="B340" s="1" t="s">
        <v>23</v>
      </c>
      <c r="C340" s="1"/>
      <c r="D340" s="1"/>
      <c r="E340" s="41" t="s">
        <v>24</v>
      </c>
    </row>
    <row r="342" spans="2:5" ht="15" thickBot="1" x14ac:dyDescent="0.35"/>
    <row r="343" spans="2:5" ht="15" thickBot="1" x14ac:dyDescent="0.35">
      <c r="B343" s="92" t="s">
        <v>164</v>
      </c>
      <c r="C343" s="93"/>
      <c r="D343" s="93"/>
      <c r="E343" s="94"/>
    </row>
    <row r="344" spans="2:5" x14ac:dyDescent="0.3">
      <c r="B344" s="95" t="s">
        <v>165</v>
      </c>
      <c r="C344" s="96"/>
      <c r="D344" s="96"/>
      <c r="E344" s="97"/>
    </row>
    <row r="345" spans="2:5" x14ac:dyDescent="0.3">
      <c r="B345" s="98" t="s">
        <v>166</v>
      </c>
      <c r="C345" s="99"/>
      <c r="D345" s="99"/>
      <c r="E345" s="100"/>
    </row>
    <row r="346" spans="2:5" x14ac:dyDescent="0.3">
      <c r="B346" s="101" t="s">
        <v>167</v>
      </c>
      <c r="C346" s="99"/>
      <c r="D346" s="99"/>
      <c r="E346" s="100"/>
    </row>
    <row r="347" spans="2:5" x14ac:dyDescent="0.3">
      <c r="B347" s="1" t="s">
        <v>0</v>
      </c>
      <c r="C347" s="1" t="s">
        <v>1</v>
      </c>
      <c r="D347" s="2" t="s">
        <v>2</v>
      </c>
      <c r="E347" s="2" t="s">
        <v>3</v>
      </c>
    </row>
    <row r="348" spans="2:5" x14ac:dyDescent="0.3">
      <c r="B348" s="3">
        <v>2</v>
      </c>
      <c r="C348" s="14">
        <v>70000</v>
      </c>
      <c r="D348" s="12" t="s">
        <v>95</v>
      </c>
      <c r="E348" s="6">
        <f>+C348*B348</f>
        <v>140000</v>
      </c>
    </row>
    <row r="349" spans="2:5" x14ac:dyDescent="0.3">
      <c r="B349" s="3">
        <v>2</v>
      </c>
      <c r="C349" s="14">
        <v>40000</v>
      </c>
      <c r="D349" s="12" t="s">
        <v>96</v>
      </c>
      <c r="E349" s="6">
        <f t="shared" ref="E349:E353" si="22">+C349*B349</f>
        <v>80000</v>
      </c>
    </row>
    <row r="350" spans="2:5" x14ac:dyDescent="0.3">
      <c r="B350" s="3">
        <v>4</v>
      </c>
      <c r="C350" s="14">
        <v>15000</v>
      </c>
      <c r="D350" s="12" t="s">
        <v>97</v>
      </c>
      <c r="E350" s="6">
        <f t="shared" si="22"/>
        <v>60000</v>
      </c>
    </row>
    <row r="351" spans="2:5" x14ac:dyDescent="0.3">
      <c r="B351" s="3">
        <v>3</v>
      </c>
      <c r="C351" s="14">
        <v>15000</v>
      </c>
      <c r="D351" s="12" t="s">
        <v>13</v>
      </c>
      <c r="E351" s="6">
        <f t="shared" si="22"/>
        <v>45000</v>
      </c>
    </row>
    <row r="352" spans="2:5" x14ac:dyDescent="0.3">
      <c r="B352" s="3">
        <v>3</v>
      </c>
      <c r="C352" s="14">
        <v>25000</v>
      </c>
      <c r="D352" s="5" t="s">
        <v>14</v>
      </c>
      <c r="E352" s="6">
        <f t="shared" si="22"/>
        <v>75000</v>
      </c>
    </row>
    <row r="353" spans="2:5" x14ac:dyDescent="0.3">
      <c r="B353" s="3">
        <v>3</v>
      </c>
      <c r="C353" s="14">
        <v>20000</v>
      </c>
      <c r="D353" s="5" t="s">
        <v>15</v>
      </c>
      <c r="E353" s="6">
        <f t="shared" si="22"/>
        <v>60000</v>
      </c>
    </row>
    <row r="354" spans="2:5" x14ac:dyDescent="0.3">
      <c r="B354" s="102" t="s">
        <v>22</v>
      </c>
      <c r="C354" s="103"/>
      <c r="D354" s="104"/>
      <c r="E354" s="11">
        <f>SUM(E348:E353)</f>
        <v>460000</v>
      </c>
    </row>
    <row r="355" spans="2:5" x14ac:dyDescent="0.3">
      <c r="B355" s="7" t="s">
        <v>23</v>
      </c>
      <c r="C355" s="8"/>
      <c r="D355" s="9"/>
      <c r="E355" s="15" t="s">
        <v>168</v>
      </c>
    </row>
    <row r="356" spans="2:5" ht="15" thickBot="1" x14ac:dyDescent="0.35"/>
    <row r="357" spans="2:5" ht="15" thickBot="1" x14ac:dyDescent="0.35">
      <c r="B357" s="92" t="s">
        <v>169</v>
      </c>
      <c r="C357" s="93"/>
      <c r="D357" s="93"/>
      <c r="E357" s="94"/>
    </row>
    <row r="358" spans="2:5" x14ac:dyDescent="0.3">
      <c r="B358" s="95" t="s">
        <v>30</v>
      </c>
      <c r="C358" s="96"/>
      <c r="D358" s="96"/>
      <c r="E358" s="97"/>
    </row>
    <row r="359" spans="2:5" x14ac:dyDescent="0.3">
      <c r="B359" s="98" t="s">
        <v>170</v>
      </c>
      <c r="C359" s="99"/>
      <c r="D359" s="99"/>
      <c r="E359" s="100"/>
    </row>
    <row r="360" spans="2:5" x14ac:dyDescent="0.3">
      <c r="B360" s="101" t="s">
        <v>171</v>
      </c>
      <c r="C360" s="99"/>
      <c r="D360" s="99"/>
      <c r="E360" s="100"/>
    </row>
    <row r="361" spans="2:5" x14ac:dyDescent="0.3">
      <c r="B361" s="1" t="s">
        <v>0</v>
      </c>
      <c r="C361" s="1" t="s">
        <v>1</v>
      </c>
      <c r="D361" s="2" t="s">
        <v>2</v>
      </c>
      <c r="E361" s="2" t="s">
        <v>3</v>
      </c>
    </row>
    <row r="362" spans="2:5" x14ac:dyDescent="0.3">
      <c r="B362" s="3">
        <v>2</v>
      </c>
      <c r="C362" s="14">
        <v>60000</v>
      </c>
      <c r="D362" s="12" t="s">
        <v>95</v>
      </c>
      <c r="E362" s="6">
        <f>+C362*B362</f>
        <v>120000</v>
      </c>
    </row>
    <row r="363" spans="2:5" x14ac:dyDescent="0.3">
      <c r="B363" s="3">
        <v>2</v>
      </c>
      <c r="C363" s="14">
        <v>30000</v>
      </c>
      <c r="D363" s="12" t="s">
        <v>156</v>
      </c>
      <c r="E363" s="6">
        <f t="shared" ref="E363:E367" si="23">+C363*B363</f>
        <v>60000</v>
      </c>
    </row>
    <row r="364" spans="2:5" x14ac:dyDescent="0.3">
      <c r="B364" s="3">
        <v>1</v>
      </c>
      <c r="C364" s="14">
        <v>350000</v>
      </c>
      <c r="D364" s="12" t="s">
        <v>97</v>
      </c>
      <c r="E364" s="6">
        <f t="shared" si="23"/>
        <v>350000</v>
      </c>
    </row>
    <row r="365" spans="2:5" x14ac:dyDescent="0.3">
      <c r="B365" s="3">
        <v>4</v>
      </c>
      <c r="C365" s="14">
        <v>15000</v>
      </c>
      <c r="D365" s="12" t="s">
        <v>13</v>
      </c>
      <c r="E365" s="6">
        <f t="shared" si="23"/>
        <v>60000</v>
      </c>
    </row>
    <row r="366" spans="2:5" x14ac:dyDescent="0.3">
      <c r="B366" s="3">
        <v>4</v>
      </c>
      <c r="C366" s="14">
        <v>25000</v>
      </c>
      <c r="D366" s="5" t="s">
        <v>14</v>
      </c>
      <c r="E366" s="6">
        <f t="shared" si="23"/>
        <v>100000</v>
      </c>
    </row>
    <row r="367" spans="2:5" x14ac:dyDescent="0.3">
      <c r="B367" s="3">
        <v>3</v>
      </c>
      <c r="C367" s="14">
        <v>20000</v>
      </c>
      <c r="D367" s="5" t="s">
        <v>15</v>
      </c>
      <c r="E367" s="6">
        <f t="shared" si="23"/>
        <v>60000</v>
      </c>
    </row>
    <row r="368" spans="2:5" x14ac:dyDescent="0.3">
      <c r="B368" s="102" t="s">
        <v>22</v>
      </c>
      <c r="C368" s="103"/>
      <c r="D368" s="104"/>
      <c r="E368" s="11">
        <f>SUM(E362:E367)</f>
        <v>750000</v>
      </c>
    </row>
    <row r="369" spans="2:5" x14ac:dyDescent="0.3">
      <c r="B369" s="7" t="s">
        <v>23</v>
      </c>
      <c r="C369" s="8"/>
      <c r="D369" s="9"/>
      <c r="E369" s="15" t="s">
        <v>24</v>
      </c>
    </row>
    <row r="371" spans="2:5" ht="15" thickBot="1" x14ac:dyDescent="0.35"/>
    <row r="372" spans="2:5" ht="15" thickBot="1" x14ac:dyDescent="0.35">
      <c r="B372" s="92" t="s">
        <v>172</v>
      </c>
      <c r="C372" s="93"/>
      <c r="D372" s="93"/>
      <c r="E372" s="94"/>
    </row>
    <row r="373" spans="2:5" x14ac:dyDescent="0.3">
      <c r="B373" s="95" t="s">
        <v>72</v>
      </c>
      <c r="C373" s="96"/>
      <c r="D373" s="96"/>
      <c r="E373" s="97"/>
    </row>
    <row r="374" spans="2:5" x14ac:dyDescent="0.3">
      <c r="B374" s="98" t="s">
        <v>173</v>
      </c>
      <c r="C374" s="99"/>
      <c r="D374" s="99"/>
      <c r="E374" s="100"/>
    </row>
    <row r="375" spans="2:5" x14ac:dyDescent="0.3">
      <c r="B375" s="101" t="s">
        <v>174</v>
      </c>
      <c r="C375" s="99"/>
      <c r="D375" s="99"/>
      <c r="E375" s="100"/>
    </row>
    <row r="376" spans="2:5" x14ac:dyDescent="0.3">
      <c r="B376" s="1" t="s">
        <v>0</v>
      </c>
      <c r="C376" s="1" t="s">
        <v>1</v>
      </c>
      <c r="D376" s="2" t="s">
        <v>2</v>
      </c>
      <c r="E376" s="2" t="s">
        <v>3</v>
      </c>
    </row>
    <row r="377" spans="2:5" x14ac:dyDescent="0.3">
      <c r="B377" s="3">
        <v>2</v>
      </c>
      <c r="C377" s="14">
        <v>30000</v>
      </c>
      <c r="D377" s="12" t="s">
        <v>175</v>
      </c>
      <c r="E377" s="6">
        <f>+B377*C377</f>
        <v>60000</v>
      </c>
    </row>
    <row r="378" spans="2:5" x14ac:dyDescent="0.3">
      <c r="B378" s="3">
        <v>1</v>
      </c>
      <c r="C378" s="14">
        <v>15000</v>
      </c>
      <c r="D378" s="12" t="s">
        <v>13</v>
      </c>
      <c r="E378" s="6">
        <f t="shared" ref="E378:E380" si="24">+B378*C378</f>
        <v>15000</v>
      </c>
    </row>
    <row r="379" spans="2:5" x14ac:dyDescent="0.3">
      <c r="B379" s="3">
        <v>5</v>
      </c>
      <c r="C379" s="14">
        <v>25000</v>
      </c>
      <c r="D379" s="5" t="s">
        <v>14</v>
      </c>
      <c r="E379" s="6">
        <f t="shared" si="24"/>
        <v>125000</v>
      </c>
    </row>
    <row r="380" spans="2:5" x14ac:dyDescent="0.3">
      <c r="B380" s="3">
        <v>5</v>
      </c>
      <c r="C380" s="14">
        <v>20000</v>
      </c>
      <c r="D380" s="5" t="s">
        <v>15</v>
      </c>
      <c r="E380" s="6">
        <f t="shared" si="24"/>
        <v>100000</v>
      </c>
    </row>
    <row r="381" spans="2:5" x14ac:dyDescent="0.3">
      <c r="B381" s="102" t="s">
        <v>22</v>
      </c>
      <c r="C381" s="103"/>
      <c r="D381" s="104"/>
      <c r="E381" s="11">
        <f>SUM(E377:E380)</f>
        <v>300000</v>
      </c>
    </row>
    <row r="382" spans="2:5" x14ac:dyDescent="0.3">
      <c r="B382" s="7" t="s">
        <v>23</v>
      </c>
      <c r="C382" s="8"/>
      <c r="D382" s="9"/>
      <c r="E382" s="3">
        <v>10</v>
      </c>
    </row>
    <row r="385" spans="2:5" ht="15" thickBot="1" x14ac:dyDescent="0.35"/>
    <row r="386" spans="2:5" ht="15" thickBot="1" x14ac:dyDescent="0.35">
      <c r="B386" s="92" t="s">
        <v>25</v>
      </c>
      <c r="C386" s="93"/>
      <c r="D386" s="93"/>
      <c r="E386" s="94"/>
    </row>
    <row r="387" spans="2:5" x14ac:dyDescent="0.3">
      <c r="B387" s="95" t="s">
        <v>30</v>
      </c>
      <c r="C387" s="96"/>
      <c r="D387" s="96"/>
      <c r="E387" s="97"/>
    </row>
    <row r="388" spans="2:5" x14ac:dyDescent="0.3">
      <c r="B388" s="98" t="s">
        <v>176</v>
      </c>
      <c r="C388" s="99"/>
      <c r="D388" s="99"/>
      <c r="E388" s="100"/>
    </row>
    <row r="389" spans="2:5" x14ac:dyDescent="0.3">
      <c r="B389" s="101" t="s">
        <v>177</v>
      </c>
      <c r="C389" s="99"/>
      <c r="D389" s="99"/>
      <c r="E389" s="100"/>
    </row>
    <row r="390" spans="2:5" x14ac:dyDescent="0.3">
      <c r="B390" s="1" t="s">
        <v>0</v>
      </c>
      <c r="C390" s="1" t="s">
        <v>1</v>
      </c>
      <c r="D390" s="2" t="s">
        <v>2</v>
      </c>
      <c r="E390" s="2" t="s">
        <v>3</v>
      </c>
    </row>
    <row r="391" spans="2:5" x14ac:dyDescent="0.3">
      <c r="B391" s="3">
        <v>2</v>
      </c>
      <c r="C391" s="14">
        <v>60000</v>
      </c>
      <c r="D391" s="12" t="s">
        <v>95</v>
      </c>
      <c r="E391" s="6">
        <f>+B391*C391</f>
        <v>120000</v>
      </c>
    </row>
    <row r="392" spans="2:5" x14ac:dyDescent="0.3">
      <c r="B392" s="3">
        <v>2</v>
      </c>
      <c r="C392" s="14">
        <v>100000</v>
      </c>
      <c r="D392" s="12" t="s">
        <v>178</v>
      </c>
      <c r="E392" s="6">
        <f t="shared" ref="E392:E393" si="25">+B392*C392</f>
        <v>200000</v>
      </c>
    </row>
    <row r="393" spans="2:5" x14ac:dyDescent="0.3">
      <c r="B393" s="3">
        <v>1</v>
      </c>
      <c r="C393" s="14">
        <v>50000</v>
      </c>
      <c r="D393" s="12" t="s">
        <v>11</v>
      </c>
      <c r="E393" s="6">
        <f t="shared" si="25"/>
        <v>50000</v>
      </c>
    </row>
    <row r="394" spans="2:5" x14ac:dyDescent="0.3">
      <c r="B394" s="3">
        <v>1</v>
      </c>
      <c r="C394" s="14">
        <v>15000</v>
      </c>
      <c r="D394" s="12" t="s">
        <v>13</v>
      </c>
      <c r="E394" s="6">
        <f t="shared" ref="E394:E396" si="26">+B394*C394</f>
        <v>15000</v>
      </c>
    </row>
    <row r="395" spans="2:5" x14ac:dyDescent="0.3">
      <c r="B395" s="3">
        <v>1</v>
      </c>
      <c r="C395" s="14">
        <v>25000</v>
      </c>
      <c r="D395" s="5" t="s">
        <v>14</v>
      </c>
      <c r="E395" s="6">
        <f t="shared" si="26"/>
        <v>25000</v>
      </c>
    </row>
    <row r="396" spans="2:5" x14ac:dyDescent="0.3">
      <c r="B396" s="3">
        <v>1</v>
      </c>
      <c r="C396" s="14">
        <v>20000</v>
      </c>
      <c r="D396" s="5" t="s">
        <v>15</v>
      </c>
      <c r="E396" s="6">
        <f t="shared" si="26"/>
        <v>20000</v>
      </c>
    </row>
    <row r="397" spans="2:5" x14ac:dyDescent="0.3">
      <c r="B397" s="102" t="s">
        <v>22</v>
      </c>
      <c r="C397" s="103"/>
      <c r="D397" s="104"/>
      <c r="E397" s="11">
        <f>SUM(E391:E396)</f>
        <v>430000</v>
      </c>
    </row>
    <row r="398" spans="2:5" x14ac:dyDescent="0.3">
      <c r="B398" s="7" t="s">
        <v>23</v>
      </c>
      <c r="C398" s="8"/>
      <c r="D398" s="9"/>
      <c r="E398" s="3" t="s">
        <v>24</v>
      </c>
    </row>
    <row r="400" spans="2:5" ht="15" thickBot="1" x14ac:dyDescent="0.35"/>
    <row r="401" spans="2:5" ht="15" thickBot="1" x14ac:dyDescent="0.35">
      <c r="B401" s="92" t="s">
        <v>179</v>
      </c>
      <c r="C401" s="93"/>
      <c r="D401" s="93"/>
      <c r="E401" s="94"/>
    </row>
    <row r="402" spans="2:5" x14ac:dyDescent="0.3">
      <c r="B402" s="95" t="s">
        <v>30</v>
      </c>
      <c r="C402" s="96"/>
      <c r="D402" s="96"/>
      <c r="E402" s="97"/>
    </row>
    <row r="403" spans="2:5" x14ac:dyDescent="0.3">
      <c r="B403" s="98" t="s">
        <v>31</v>
      </c>
      <c r="C403" s="99"/>
      <c r="D403" s="99"/>
      <c r="E403" s="100"/>
    </row>
    <row r="404" spans="2:5" x14ac:dyDescent="0.3">
      <c r="B404" s="101" t="s">
        <v>180</v>
      </c>
      <c r="C404" s="99"/>
      <c r="D404" s="99"/>
      <c r="E404" s="100"/>
    </row>
    <row r="405" spans="2:5" x14ac:dyDescent="0.3">
      <c r="B405" s="1" t="s">
        <v>0</v>
      </c>
      <c r="C405" s="1" t="s">
        <v>1</v>
      </c>
      <c r="D405" s="2" t="s">
        <v>2</v>
      </c>
      <c r="E405" s="2" t="s">
        <v>3</v>
      </c>
    </row>
    <row r="406" spans="2:5" x14ac:dyDescent="0.3">
      <c r="B406" s="3">
        <v>2</v>
      </c>
      <c r="C406" s="14">
        <v>20000</v>
      </c>
      <c r="D406" s="12" t="s">
        <v>181</v>
      </c>
      <c r="E406" s="6">
        <f t="shared" ref="E406:E410" si="27">+B406*C406</f>
        <v>40000</v>
      </c>
    </row>
    <row r="407" spans="2:5" x14ac:dyDescent="0.3">
      <c r="B407" s="3">
        <v>2</v>
      </c>
      <c r="C407" s="14">
        <v>15000</v>
      </c>
      <c r="D407" s="12" t="s">
        <v>11</v>
      </c>
      <c r="E407" s="6">
        <f t="shared" si="27"/>
        <v>30000</v>
      </c>
    </row>
    <row r="408" spans="2:5" x14ac:dyDescent="0.3">
      <c r="B408" s="3">
        <v>1</v>
      </c>
      <c r="C408" s="14">
        <v>15000</v>
      </c>
      <c r="D408" s="12" t="s">
        <v>13</v>
      </c>
      <c r="E408" s="6">
        <f t="shared" si="27"/>
        <v>15000</v>
      </c>
    </row>
    <row r="409" spans="2:5" x14ac:dyDescent="0.3">
      <c r="B409" s="3">
        <v>1</v>
      </c>
      <c r="C409" s="14">
        <v>25000</v>
      </c>
      <c r="D409" s="5" t="s">
        <v>14</v>
      </c>
      <c r="E409" s="6">
        <f t="shared" si="27"/>
        <v>25000</v>
      </c>
    </row>
    <row r="410" spans="2:5" x14ac:dyDescent="0.3">
      <c r="B410" s="3">
        <v>2</v>
      </c>
      <c r="C410" s="14">
        <v>20000</v>
      </c>
      <c r="D410" s="5" t="s">
        <v>15</v>
      </c>
      <c r="E410" s="6">
        <f t="shared" si="27"/>
        <v>40000</v>
      </c>
    </row>
    <row r="411" spans="2:5" x14ac:dyDescent="0.3">
      <c r="B411" s="102" t="s">
        <v>22</v>
      </c>
      <c r="C411" s="103"/>
      <c r="D411" s="104"/>
      <c r="E411" s="11">
        <f>SUM(E406:E410)</f>
        <v>150000</v>
      </c>
    </row>
    <row r="412" spans="2:5" x14ac:dyDescent="0.3">
      <c r="B412" s="7" t="s">
        <v>23</v>
      </c>
      <c r="C412" s="8"/>
      <c r="D412" s="9"/>
      <c r="E412" s="3" t="s">
        <v>24</v>
      </c>
    </row>
    <row r="416" spans="2:5" ht="15" thickBot="1" x14ac:dyDescent="0.35"/>
    <row r="417" spans="2:3" ht="15" thickBot="1" x14ac:dyDescent="0.35">
      <c r="B417" s="66" t="s">
        <v>182</v>
      </c>
      <c r="C417" s="67" t="s">
        <v>183</v>
      </c>
    </row>
    <row r="418" spans="2:3" ht="15" thickBot="1" x14ac:dyDescent="0.35">
      <c r="B418" s="68" t="s">
        <v>184</v>
      </c>
      <c r="C418" s="70">
        <f>80000*3</f>
        <v>240000</v>
      </c>
    </row>
    <row r="419" spans="2:3" ht="15" thickBot="1" x14ac:dyDescent="0.35">
      <c r="B419" s="68" t="s">
        <v>185</v>
      </c>
      <c r="C419" s="70">
        <v>80000</v>
      </c>
    </row>
    <row r="420" spans="2:3" ht="15" thickBot="1" x14ac:dyDescent="0.35">
      <c r="B420" s="68" t="s">
        <v>186</v>
      </c>
      <c r="C420" s="70">
        <f>15000*3</f>
        <v>45000</v>
      </c>
    </row>
    <row r="421" spans="2:3" ht="15" thickBot="1" x14ac:dyDescent="0.35">
      <c r="B421" s="69" t="s">
        <v>187</v>
      </c>
      <c r="C421" s="71">
        <f>SUM(C418:C420)</f>
        <v>365000</v>
      </c>
    </row>
  </sheetData>
  <mergeCells count="143">
    <mergeCell ref="B373:E373"/>
    <mergeCell ref="B401:E401"/>
    <mergeCell ref="B402:E402"/>
    <mergeCell ref="B403:E403"/>
    <mergeCell ref="B404:E404"/>
    <mergeCell ref="B411:D411"/>
    <mergeCell ref="B386:E386"/>
    <mergeCell ref="B387:E387"/>
    <mergeCell ref="B388:E388"/>
    <mergeCell ref="B389:E389"/>
    <mergeCell ref="B397:D397"/>
    <mergeCell ref="B374:E374"/>
    <mergeCell ref="B375:E375"/>
    <mergeCell ref="B381:D381"/>
    <mergeCell ref="B357:E357"/>
    <mergeCell ref="B358:E358"/>
    <mergeCell ref="B273:D273"/>
    <mergeCell ref="B276:E276"/>
    <mergeCell ref="B277:E277"/>
    <mergeCell ref="B278:E278"/>
    <mergeCell ref="B279:E279"/>
    <mergeCell ref="B283:D283"/>
    <mergeCell ref="B300:E300"/>
    <mergeCell ref="B301:E301"/>
    <mergeCell ref="B302:E302"/>
    <mergeCell ref="B359:E359"/>
    <mergeCell ref="B360:E360"/>
    <mergeCell ref="B368:D368"/>
    <mergeCell ref="B288:E288"/>
    <mergeCell ref="B289:E289"/>
    <mergeCell ref="B303:E303"/>
    <mergeCell ref="B311:D311"/>
    <mergeCell ref="B372:E372"/>
    <mergeCell ref="B101:E101"/>
    <mergeCell ref="B102:E102"/>
    <mergeCell ref="B103:E103"/>
    <mergeCell ref="B104:E104"/>
    <mergeCell ref="B111:D111"/>
    <mergeCell ref="B115:E115"/>
    <mergeCell ref="B116:E116"/>
    <mergeCell ref="B117:E117"/>
    <mergeCell ref="B118:E118"/>
    <mergeCell ref="B130:E130"/>
    <mergeCell ref="B131:E131"/>
    <mergeCell ref="B132:E132"/>
    <mergeCell ref="B133:E133"/>
    <mergeCell ref="B139:D139"/>
    <mergeCell ref="B194:E194"/>
    <mergeCell ref="B201:D201"/>
    <mergeCell ref="B78:E78"/>
    <mergeCell ref="B2:E2"/>
    <mergeCell ref="B3:E3"/>
    <mergeCell ref="B4:E4"/>
    <mergeCell ref="B5:E5"/>
    <mergeCell ref="B15:D15"/>
    <mergeCell ref="B38:E38"/>
    <mergeCell ref="B39:E39"/>
    <mergeCell ref="B40:E40"/>
    <mergeCell ref="B47:D47"/>
    <mergeCell ref="B19:E19"/>
    <mergeCell ref="B20:E20"/>
    <mergeCell ref="B21:E21"/>
    <mergeCell ref="B22:E22"/>
    <mergeCell ref="B191:E191"/>
    <mergeCell ref="B192:E192"/>
    <mergeCell ref="B193:E193"/>
    <mergeCell ref="B91:E91"/>
    <mergeCell ref="B92:E92"/>
    <mergeCell ref="B98:D98"/>
    <mergeCell ref="B30:D30"/>
    <mergeCell ref="B63:E63"/>
    <mergeCell ref="B50:E50"/>
    <mergeCell ref="B51:E51"/>
    <mergeCell ref="B52:E52"/>
    <mergeCell ref="B53:E53"/>
    <mergeCell ref="B60:D60"/>
    <mergeCell ref="B37:E37"/>
    <mergeCell ref="B64:E64"/>
    <mergeCell ref="B65:E65"/>
    <mergeCell ref="B66:E66"/>
    <mergeCell ref="B74:D74"/>
    <mergeCell ref="B90:E90"/>
    <mergeCell ref="B79:E79"/>
    <mergeCell ref="B80:E80"/>
    <mergeCell ref="B86:D86"/>
    <mergeCell ref="B89:E89"/>
    <mergeCell ref="B77:E77"/>
    <mergeCell ref="B144:E144"/>
    <mergeCell ref="B145:E145"/>
    <mergeCell ref="B146:E146"/>
    <mergeCell ref="B147:E147"/>
    <mergeCell ref="B155:D155"/>
    <mergeCell ref="B219:E219"/>
    <mergeCell ref="B220:E220"/>
    <mergeCell ref="B221:E221"/>
    <mergeCell ref="B222:E222"/>
    <mergeCell ref="B159:E159"/>
    <mergeCell ref="B160:E160"/>
    <mergeCell ref="B161:E161"/>
    <mergeCell ref="B162:E162"/>
    <mergeCell ref="B204:E204"/>
    <mergeCell ref="B205:E205"/>
    <mergeCell ref="B206:E206"/>
    <mergeCell ref="B207:E207"/>
    <mergeCell ref="B215:D215"/>
    <mergeCell ref="B172:D172"/>
    <mergeCell ref="B176:E176"/>
    <mergeCell ref="B177:E177"/>
    <mergeCell ref="B178:E178"/>
    <mergeCell ref="B179:E179"/>
    <mergeCell ref="B188:D188"/>
    <mergeCell ref="B230:D230"/>
    <mergeCell ref="B234:E234"/>
    <mergeCell ref="B235:E235"/>
    <mergeCell ref="B236:E236"/>
    <mergeCell ref="B237:E237"/>
    <mergeCell ref="B245:D245"/>
    <mergeCell ref="B249:E249"/>
    <mergeCell ref="B250:E250"/>
    <mergeCell ref="B251:E251"/>
    <mergeCell ref="B252:E252"/>
    <mergeCell ref="B259:D259"/>
    <mergeCell ref="B343:E343"/>
    <mergeCell ref="B344:E344"/>
    <mergeCell ref="B345:E345"/>
    <mergeCell ref="B346:E346"/>
    <mergeCell ref="B354:D354"/>
    <mergeCell ref="B339:D339"/>
    <mergeCell ref="B315:E315"/>
    <mergeCell ref="B316:E316"/>
    <mergeCell ref="B317:E317"/>
    <mergeCell ref="B318:E318"/>
    <mergeCell ref="B325:D325"/>
    <mergeCell ref="B328:E328"/>
    <mergeCell ref="B329:E329"/>
    <mergeCell ref="B330:E330"/>
    <mergeCell ref="B331:E331"/>
    <mergeCell ref="B263:E263"/>
    <mergeCell ref="B264:E264"/>
    <mergeCell ref="B265:E265"/>
    <mergeCell ref="B266:E266"/>
    <mergeCell ref="B286:E286"/>
    <mergeCell ref="B287:E28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3DCC-FCB1-4141-BC13-2574C33C86D7}">
  <dimension ref="B3:C18"/>
  <sheetViews>
    <sheetView workbookViewId="0">
      <selection activeCell="C23" sqref="C23"/>
    </sheetView>
  </sheetViews>
  <sheetFormatPr baseColWidth="10" defaultColWidth="11.44140625" defaultRowHeight="14.4" x14ac:dyDescent="0.3"/>
  <cols>
    <col min="2" max="2" width="15.6640625" bestFit="1" customWidth="1"/>
    <col min="3" max="3" width="58" bestFit="1" customWidth="1"/>
  </cols>
  <sheetData>
    <row r="3" spans="2:3" x14ac:dyDescent="0.3">
      <c r="B3" s="72" t="s">
        <v>188</v>
      </c>
      <c r="C3" s="72" t="s">
        <v>189</v>
      </c>
    </row>
    <row r="4" spans="2:3" x14ac:dyDescent="0.3">
      <c r="B4" s="10" t="s">
        <v>190</v>
      </c>
      <c r="C4" s="73" t="s">
        <v>191</v>
      </c>
    </row>
    <row r="5" spans="2:3" x14ac:dyDescent="0.3">
      <c r="B5" s="10" t="s">
        <v>190</v>
      </c>
      <c r="C5" s="73" t="s">
        <v>192</v>
      </c>
    </row>
    <row r="6" spans="2:3" x14ac:dyDescent="0.3">
      <c r="B6" s="10" t="s">
        <v>190</v>
      </c>
      <c r="C6" s="73" t="s">
        <v>193</v>
      </c>
    </row>
    <row r="7" spans="2:3" x14ac:dyDescent="0.3">
      <c r="B7" s="10" t="s">
        <v>190</v>
      </c>
      <c r="C7" s="73" t="s">
        <v>194</v>
      </c>
    </row>
    <row r="8" spans="2:3" x14ac:dyDescent="0.3">
      <c r="B8" s="10" t="s">
        <v>190</v>
      </c>
      <c r="C8" s="73" t="s">
        <v>195</v>
      </c>
    </row>
    <row r="9" spans="2:3" x14ac:dyDescent="0.3">
      <c r="B9" s="10" t="s">
        <v>190</v>
      </c>
      <c r="C9" s="73" t="s">
        <v>196</v>
      </c>
    </row>
    <row r="10" spans="2:3" x14ac:dyDescent="0.3">
      <c r="B10" s="10" t="s">
        <v>190</v>
      </c>
      <c r="C10" s="73" t="s">
        <v>197</v>
      </c>
    </row>
    <row r="11" spans="2:3" x14ac:dyDescent="0.3">
      <c r="B11" s="74" t="s">
        <v>190</v>
      </c>
      <c r="C11" s="75" t="s">
        <v>198</v>
      </c>
    </row>
    <row r="12" spans="2:3" x14ac:dyDescent="0.3">
      <c r="B12" s="10" t="s">
        <v>199</v>
      </c>
      <c r="C12" s="76" t="s">
        <v>200</v>
      </c>
    </row>
    <row r="13" spans="2:3" x14ac:dyDescent="0.3">
      <c r="B13" s="10" t="s">
        <v>201</v>
      </c>
      <c r="C13" s="76" t="s">
        <v>202</v>
      </c>
    </row>
    <row r="14" spans="2:3" x14ac:dyDescent="0.3">
      <c r="B14" s="10" t="s">
        <v>203</v>
      </c>
      <c r="C14" s="76" t="s">
        <v>204</v>
      </c>
    </row>
    <row r="15" spans="2:3" x14ac:dyDescent="0.3">
      <c r="B15" s="77" t="s">
        <v>168</v>
      </c>
      <c r="C15" s="77" t="s">
        <v>205</v>
      </c>
    </row>
    <row r="16" spans="2:3" x14ac:dyDescent="0.3">
      <c r="B16" s="10" t="s">
        <v>206</v>
      </c>
      <c r="C16" s="76" t="s">
        <v>207</v>
      </c>
    </row>
    <row r="17" spans="2:3" x14ac:dyDescent="0.3">
      <c r="B17" s="10" t="s">
        <v>208</v>
      </c>
      <c r="C17" s="76" t="s">
        <v>209</v>
      </c>
    </row>
    <row r="18" spans="2:3" x14ac:dyDescent="0.3">
      <c r="B18" s="10" t="s">
        <v>210</v>
      </c>
      <c r="C18" s="10" t="s">
        <v>211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4704D7-80A9-4DFB-B978-A00B21AEF714}"/>
</file>

<file path=customXml/itemProps2.xml><?xml version="1.0" encoding="utf-8"?>
<ds:datastoreItem xmlns:ds="http://schemas.openxmlformats.org/officeDocument/2006/customXml" ds:itemID="{F459D57C-D821-4C1C-BF23-B7D9D195305B}"/>
</file>

<file path=customXml/itemProps3.xml><?xml version="1.0" encoding="utf-8"?>
<ds:datastoreItem xmlns:ds="http://schemas.openxmlformats.org/officeDocument/2006/customXml" ds:itemID="{D71E3D2A-581C-4CF9-A757-CE847D6C44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Tarifas</vt:lpstr>
      <vt:lpstr>VIATICOS_2025</vt:lpstr>
      <vt:lpstr>VIATICOS</vt:lpstr>
      <vt:lpstr>DIRECCIONES SEDES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MILENA LOPEZ</dc:creator>
  <cp:keywords/>
  <dc:description/>
  <cp:lastModifiedBy>Diana Vanesa Murillo Muñoz</cp:lastModifiedBy>
  <cp:revision/>
  <dcterms:created xsi:type="dcterms:W3CDTF">2019-10-22T22:02:54Z</dcterms:created>
  <dcterms:modified xsi:type="dcterms:W3CDTF">2025-04-02T23:05:37Z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