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arenavilacaraballo/Desktop/"/>
    </mc:Choice>
  </mc:AlternateContent>
  <xr:revisionPtr revIDLastSave="0" documentId="13_ncr:1_{EC4253C9-E507-074C-BBB2-9648D267290D}" xr6:coauthVersionLast="47" xr6:coauthVersionMax="47" xr10:uidLastSave="{00000000-0000-0000-0000-000000000000}"/>
  <bookViews>
    <workbookView xWindow="0" yWindow="2640" windowWidth="28760" windowHeight="13940" xr2:uid="{D1EB58E2-D8D9-445B-8420-9610306D8A36}"/>
  </bookViews>
  <sheets>
    <sheet name="Legalizacion" sheetId="1" r:id="rId1"/>
    <sheet name="Hoja1" sheetId="3" r:id="rId2"/>
    <sheet name="Lista" sheetId="2" r:id="rId3"/>
  </sheets>
  <definedNames>
    <definedName name="_xlnm._FilterDatabase" localSheetId="0" hidden="1">Legalizacion!$A$1:$N$1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0" i="1" l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N2" i="1"/>
  <c r="N22" i="1"/>
  <c r="N23" i="1"/>
  <c r="N9" i="3"/>
  <c r="N8" i="3"/>
  <c r="N7" i="3"/>
  <c r="N6" i="3"/>
  <c r="N14" i="3"/>
  <c r="N13" i="3"/>
  <c r="N12" i="3"/>
  <c r="N11" i="3"/>
  <c r="N10" i="3"/>
  <c r="N5" i="3"/>
  <c r="N4" i="3"/>
  <c r="N3" i="3"/>
  <c r="N2" i="3"/>
  <c r="N24" i="1"/>
  <c r="O16" i="3" l="1"/>
  <c r="P16" i="3" s="1"/>
  <c r="O26" i="1"/>
  <c r="P26" i="1" s="1"/>
</calcChain>
</file>

<file path=xl/sharedStrings.xml><?xml version="1.0" encoding="utf-8"?>
<sst xmlns="http://schemas.openxmlformats.org/spreadsheetml/2006/main" count="258" uniqueCount="86">
  <si>
    <t>BENEFICIARIO</t>
  </si>
  <si>
    <t>CANT</t>
  </si>
  <si>
    <t>VALOR</t>
  </si>
  <si>
    <t>IVA</t>
  </si>
  <si>
    <t>TOTAL</t>
  </si>
  <si>
    <t>MES</t>
  </si>
  <si>
    <t>CATEGORIA</t>
  </si>
  <si>
    <t>DETALLE</t>
  </si>
  <si>
    <t>CC</t>
  </si>
  <si>
    <t>SEDE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</si>
  <si>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</si>
  <si>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</si>
  <si>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</si>
  <si>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</si>
  <si>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</si>
  <si>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</si>
  <si>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</si>
  <si>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</si>
  <si>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</si>
  <si>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</si>
  <si>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</si>
  <si>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</si>
  <si>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CALI NORTE</t>
  </si>
  <si>
    <t>CALI SUR</t>
  </si>
  <si>
    <t>BTA UNICENTRO</t>
  </si>
  <si>
    <t>BTA CENTRO</t>
  </si>
  <si>
    <t>CHIA</t>
  </si>
  <si>
    <t>PEREIRA</t>
  </si>
  <si>
    <t>BUCARAMANGA</t>
  </si>
  <si>
    <t>BARRANQUILLA</t>
  </si>
  <si>
    <t>DOMICILIOS</t>
  </si>
  <si>
    <t>REFRIGERIOS</t>
  </si>
  <si>
    <t>VOLANTEO</t>
  </si>
  <si>
    <t>RECOLECTOR DE DATOS</t>
  </si>
  <si>
    <t>OTROS</t>
  </si>
  <si>
    <t>FECHA (DD/MM/AAAA)</t>
  </si>
  <si>
    <t>RESPONSABLE</t>
  </si>
  <si>
    <t>CC/NIT</t>
  </si>
  <si>
    <t>COD INMUEBLE</t>
  </si>
  <si>
    <t>MARIA ALEJANDRA GUTIERREZ</t>
  </si>
  <si>
    <t>JESSICA SANDOVAL</t>
  </si>
  <si>
    <t>LILIANA APONTE</t>
  </si>
  <si>
    <t>SANTIAGO SANTOS</t>
  </si>
  <si>
    <t>DIANA DIAZ</t>
  </si>
  <si>
    <t>JUAN DAVID OCAMPO</t>
  </si>
  <si>
    <t>JOHANA QUIÑONES</t>
  </si>
  <si>
    <t>PAGO A PP POR REFERIDO</t>
  </si>
  <si>
    <t>PAGO A PORTERO POR REFERIDO</t>
  </si>
  <si>
    <t>PAGO A COLABORADOR POR REFERIDO</t>
  </si>
  <si>
    <t>CELULAR</t>
  </si>
  <si>
    <t xml:space="preserve">CAJA </t>
  </si>
  <si>
    <t xml:space="preserve">TOTAL </t>
  </si>
  <si>
    <t>BASE</t>
  </si>
  <si>
    <t xml:space="preserve">BARRANQUILLA </t>
  </si>
  <si>
    <t xml:space="preserve">KAREN PAOLA AVILA </t>
  </si>
  <si>
    <t>KAREN PAOLA AVILA CARABALLO</t>
  </si>
  <si>
    <t>CONTACTO REFERIDO</t>
  </si>
  <si>
    <t>PLAN PORTERO REFERIDOS</t>
  </si>
  <si>
    <t>victor munoz</t>
  </si>
  <si>
    <t>bono por contactos</t>
  </si>
  <si>
    <t xml:space="preserve"> bono pago en efectivo contactos</t>
  </si>
  <si>
    <t>edgar san juan</t>
  </si>
  <si>
    <t>grizzly medina</t>
  </si>
  <si>
    <t>elen garcia</t>
  </si>
  <si>
    <t>plan portero 10%</t>
  </si>
  <si>
    <t>ulises de hoz</t>
  </si>
  <si>
    <t>contacto propietario</t>
  </si>
  <si>
    <t>nerio camargo</t>
  </si>
  <si>
    <t>fabian castro</t>
  </si>
  <si>
    <t>olga quintero</t>
  </si>
  <si>
    <t>antonio avilez</t>
  </si>
  <si>
    <t>liz gastelbondo</t>
  </si>
  <si>
    <t>corina cerpa</t>
  </si>
  <si>
    <t>jorge rambao</t>
  </si>
  <si>
    <t>junio</t>
  </si>
  <si>
    <t>edgar arrieta</t>
  </si>
  <si>
    <t>jhonatan guzman</t>
  </si>
  <si>
    <t>refrigerio</t>
  </si>
  <si>
    <t>refrigerioo</t>
  </si>
  <si>
    <t>1047368373-4</t>
  </si>
  <si>
    <t>Piazzas yon wao</t>
  </si>
  <si>
    <t xml:space="preserve">plan portero </t>
  </si>
  <si>
    <t>cartagena</t>
  </si>
  <si>
    <t>elias escobar</t>
  </si>
  <si>
    <t>didi</t>
  </si>
  <si>
    <t>contacto copropiedazd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</si>
</sst>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&quot;$&quot;\ #,##0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rgb="FF000000"/>
      <name val="Roboto"/>
    </font>
    <font>
      <b/>
      <sz val="12"/>
      <color rgb="FF000000"/>
      <name val="Aptos Narrow"/>
      <family val="2"/>
      <scheme val="minor"/>
    </font>
    <font>
      <sz val="11"/>
      <color theme="1"/>
      <name val="Aptos Narrow"/>
      <scheme val="minor"/>
    </font>
    <font>
      <sz val="11"/>
      <color rgb="FF000000"/>
      <name val="Aptos Narrow"/>
      <scheme val="minor"/>
    </font>
    <font>
      <sz val="11"/>
      <color rgb="FF0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3" tint="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28">
    <xf numFmtId="0" fontId="0" fillId="0" borderId="0" xfId="0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42" fontId="1" fillId="2" borderId="1" xfId="2" applyFont="1" applyFill="1" applyBorder="1" applyAlignment="1">
      <alignment horizontal="center"/>
    </xf>
    <xf numFmtId="42" fontId="0" fillId="0" borderId="0" xfId="2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4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/>
    </xf>
    <xf numFmtId="1" fontId="7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</cellXfs>
  <cellStyles count="3">
    <cellStyle name="Moneda" xfId="1" builtinId="4"/>
    <cellStyle name="Moneda [0]" xfId="2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718F-99CB-4C18-9EEB-8F11ACE89B6E}">
  <dimension ref="A1:P34"/>
  <sheetViews>
    <sheetView tabSelected="1" zoomScale="90" zoomScaleNormal="90" workbookViewId="0">
      <selection activeCell="E2" sqref="E2:E20"/>
    </sheetView>
  </sheetViews>
  <sheetFormatPr baseColWidth="10" defaultRowHeight="15" x14ac:dyDescent="0.2"/>
  <cols>
    <col min="1" max="1" width="10.83203125" style="9"/>
    <col min="2" max="2" width="19.5" style="16" bestFit="1" customWidth="1"/>
    <col min="3" max="3" width="27.5" customWidth="1"/>
    <col min="4" max="4" width="15.83203125" style="9" customWidth="1"/>
    <col min="5" max="5" width="35" style="9" customWidth="1"/>
    <col min="6" max="6" width="33.6640625" style="9" bestFit="1" customWidth="1"/>
    <col min="7" max="7" width="22.5" style="9" customWidth="1"/>
    <col min="8" max="8" width="16" style="9" customWidth="1"/>
    <col min="9" max="9" width="30.5" style="9" customWidth="1"/>
    <col min="10" max="10" width="16" style="9" customWidth="1"/>
    <col min="11" max="11" width="15" style="9" customWidth="1"/>
    <col min="12" max="12" width="15.5" style="14" customWidth="1"/>
    <col min="13" max="13" width="11.5" style="9" bestFit="1" customWidth="1"/>
    <col min="14" max="14" width="14.6640625" style="9" customWidth="1"/>
    <col min="15" max="15" width="18.33203125" customWidth="1"/>
  </cols>
  <sheetData>
    <row r="1" spans="1:14" x14ac:dyDescent="0.2">
      <c r="A1" s="11" t="s">
        <v>5</v>
      </c>
      <c r="B1" s="15" t="s">
        <v>35</v>
      </c>
      <c r="C1" s="12" t="s">
        <v>36</v>
      </c>
      <c r="D1" s="11" t="s">
        <v>9</v>
      </c>
      <c r="E1" s="11" t="s">
        <v>6</v>
      </c>
      <c r="F1" s="11" t="s">
        <v>7</v>
      </c>
      <c r="G1" s="11" t="s">
        <v>38</v>
      </c>
      <c r="H1" s="11" t="s">
        <v>37</v>
      </c>
      <c r="I1" s="11" t="s">
        <v>0</v>
      </c>
      <c r="J1" s="11" t="s">
        <v>49</v>
      </c>
      <c r="K1" s="11" t="s">
        <v>1</v>
      </c>
      <c r="L1" s="13" t="s">
        <v>2</v>
      </c>
      <c r="M1" s="11" t="s">
        <v>3</v>
      </c>
      <c r="N1" s="11" t="s">
        <v>4</v>
      </c>
    </row>
    <row r="2" spans="1:14" x14ac:dyDescent="0.2">
      <c r="A2" s="1" t="s">
        <v>74</v>
      </c>
      <c r="B2" s="2">
        <v>45813</v>
      </c>
      <c r="C2" s="1" t="s">
        <v>55</v>
      </c>
      <c r="D2" s="1" t="s">
        <v>53</v>
      </c>
      <c r="E2" s="1" t="s">
        <v>57</v>
      </c>
      <c r="F2" s="1" t="s">
        <v>56</v>
      </c>
      <c r="G2" s="21">
        <v>112234</v>
      </c>
      <c r="H2" s="3">
        <v>72250300</v>
      </c>
      <c r="I2" s="7" t="s">
        <v>75</v>
      </c>
      <c r="J2" s="1">
        <v>3004353846</v>
      </c>
      <c r="K2" s="1">
        <v>1</v>
      </c>
      <c r="L2" s="4">
        <v>135000</v>
      </c>
      <c r="M2" s="6"/>
      <c r="N2" s="4">
        <f>L2</f>
        <v>135000</v>
      </c>
    </row>
    <row r="3" spans="1:14" x14ac:dyDescent="0.2">
      <c r="A3" s="1" t="s">
        <v>74</v>
      </c>
      <c r="B3" s="2">
        <v>45825</v>
      </c>
      <c r="C3" s="1" t="s">
        <v>55</v>
      </c>
      <c r="D3" s="1" t="s">
        <v>53</v>
      </c>
      <c r="E3" s="1" t="s">
        <v>57</v>
      </c>
      <c r="F3" s="1" t="s">
        <v>56</v>
      </c>
      <c r="G3" s="20" t="s">
        <v>59</v>
      </c>
      <c r="H3" s="3"/>
      <c r="I3" s="7" t="s">
        <v>58</v>
      </c>
      <c r="J3" s="1">
        <v>3044442535</v>
      </c>
      <c r="K3" s="1">
        <v>1</v>
      </c>
      <c r="L3" s="4">
        <v>30000</v>
      </c>
      <c r="M3" s="6"/>
      <c r="N3" s="4">
        <f>L3</f>
        <v>30000</v>
      </c>
    </row>
    <row r="4" spans="1:14" x14ac:dyDescent="0.2">
      <c r="A4" s="1" t="s">
        <v>74</v>
      </c>
      <c r="B4" s="2">
        <v>45825</v>
      </c>
      <c r="C4" s="1" t="s">
        <v>55</v>
      </c>
      <c r="D4" s="1" t="s">
        <v>53</v>
      </c>
      <c r="E4" s="1" t="s">
        <v>57</v>
      </c>
      <c r="F4" s="1" t="s">
        <v>56</v>
      </c>
      <c r="G4" s="20" t="s">
        <v>60</v>
      </c>
      <c r="H4" s="3"/>
      <c r="I4" s="7" t="s">
        <v>61</v>
      </c>
      <c r="J4" s="1">
        <v>3023668559</v>
      </c>
      <c r="K4" s="1">
        <v>1</v>
      </c>
      <c r="L4" s="4">
        <v>45000</v>
      </c>
      <c r="M4" s="6"/>
      <c r="N4" s="4">
        <f t="shared" ref="N4:N16" si="0">L4</f>
        <v>45000</v>
      </c>
    </row>
    <row r="5" spans="1:14" x14ac:dyDescent="0.2">
      <c r="A5" s="1" t="s">
        <v>74</v>
      </c>
      <c r="B5" s="2">
        <v>45820</v>
      </c>
      <c r="C5" s="1" t="s">
        <v>55</v>
      </c>
      <c r="D5" s="1" t="s">
        <v>53</v>
      </c>
      <c r="E5" s="1" t="s">
        <v>57</v>
      </c>
      <c r="F5" s="1" t="s">
        <v>81</v>
      </c>
      <c r="G5" s="20" t="s">
        <v>64</v>
      </c>
      <c r="H5" s="3">
        <v>55226912</v>
      </c>
      <c r="I5" s="7" t="s">
        <v>62</v>
      </c>
      <c r="J5" s="1">
        <v>3233442596</v>
      </c>
      <c r="K5" s="1">
        <v>1</v>
      </c>
      <c r="L5" s="4">
        <v>169000</v>
      </c>
      <c r="M5" s="4"/>
      <c r="N5" s="4">
        <f t="shared" si="0"/>
        <v>169000</v>
      </c>
    </row>
    <row r="6" spans="1:14" x14ac:dyDescent="0.2">
      <c r="A6" s="1" t="s">
        <v>74</v>
      </c>
      <c r="B6" s="2">
        <v>45824</v>
      </c>
      <c r="C6" s="1" t="s">
        <v>55</v>
      </c>
      <c r="D6" s="1" t="s">
        <v>53</v>
      </c>
      <c r="E6" s="1" t="s">
        <v>57</v>
      </c>
      <c r="F6" s="1" t="s">
        <v>81</v>
      </c>
      <c r="G6" s="20" t="s">
        <v>64</v>
      </c>
      <c r="H6" s="3"/>
      <c r="I6" s="7" t="s">
        <v>63</v>
      </c>
      <c r="J6" s="1">
        <v>3045315837</v>
      </c>
      <c r="K6" s="1">
        <v>1</v>
      </c>
      <c r="L6" s="4">
        <v>165000</v>
      </c>
      <c r="M6" s="4"/>
      <c r="N6" s="4">
        <f t="shared" si="0"/>
        <v>165000</v>
      </c>
    </row>
    <row r="7" spans="1:14" x14ac:dyDescent="0.2">
      <c r="A7" s="1" t="s">
        <v>74</v>
      </c>
      <c r="B7" s="2">
        <v>45824</v>
      </c>
      <c r="C7" s="1" t="s">
        <v>55</v>
      </c>
      <c r="D7" s="1" t="s">
        <v>53</v>
      </c>
      <c r="E7" s="1" t="s">
        <v>57</v>
      </c>
      <c r="F7" s="1" t="s">
        <v>56</v>
      </c>
      <c r="G7" s="21" t="s">
        <v>66</v>
      </c>
      <c r="H7" s="3"/>
      <c r="I7" s="7" t="s">
        <v>65</v>
      </c>
      <c r="J7" s="1">
        <v>3107109828</v>
      </c>
      <c r="K7" s="1">
        <v>1</v>
      </c>
      <c r="L7" s="4">
        <v>15000</v>
      </c>
      <c r="M7" s="4"/>
      <c r="N7" s="4">
        <f t="shared" si="0"/>
        <v>15000</v>
      </c>
    </row>
    <row r="8" spans="1:14" x14ac:dyDescent="0.2">
      <c r="A8" s="1" t="s">
        <v>74</v>
      </c>
      <c r="B8" s="27">
        <v>45824</v>
      </c>
      <c r="C8" s="1" t="s">
        <v>55</v>
      </c>
      <c r="D8" s="1" t="s">
        <v>53</v>
      </c>
      <c r="E8" s="1" t="s">
        <v>57</v>
      </c>
      <c r="F8" s="1" t="s">
        <v>56</v>
      </c>
      <c r="G8" s="24" t="s">
        <v>66</v>
      </c>
      <c r="H8" s="1"/>
      <c r="I8" s="1" t="s">
        <v>62</v>
      </c>
      <c r="J8" s="1">
        <v>3233442596</v>
      </c>
      <c r="K8" s="1">
        <v>1</v>
      </c>
      <c r="L8" s="4">
        <v>30000</v>
      </c>
      <c r="M8" s="4"/>
      <c r="N8" s="4">
        <f t="shared" si="0"/>
        <v>30000</v>
      </c>
    </row>
    <row r="9" spans="1:14" x14ac:dyDescent="0.2">
      <c r="A9" s="1" t="s">
        <v>74</v>
      </c>
      <c r="B9" s="2">
        <v>45827</v>
      </c>
      <c r="C9" s="1" t="s">
        <v>55</v>
      </c>
      <c r="D9" s="1" t="s">
        <v>53</v>
      </c>
      <c r="E9" s="1" t="s">
        <v>57</v>
      </c>
      <c r="F9" s="1" t="s">
        <v>56</v>
      </c>
      <c r="G9" s="24" t="s">
        <v>66</v>
      </c>
      <c r="H9" s="7"/>
      <c r="I9" s="7" t="s">
        <v>67</v>
      </c>
      <c r="J9" s="7">
        <v>3023792514</v>
      </c>
      <c r="K9" s="7">
        <v>1</v>
      </c>
      <c r="L9" s="4">
        <v>20000</v>
      </c>
      <c r="M9" s="7"/>
      <c r="N9" s="4">
        <f t="shared" si="0"/>
        <v>20000</v>
      </c>
    </row>
    <row r="10" spans="1:14" x14ac:dyDescent="0.2">
      <c r="A10" s="1" t="s">
        <v>74</v>
      </c>
      <c r="B10" s="2">
        <v>45916</v>
      </c>
      <c r="C10" s="1" t="s">
        <v>55</v>
      </c>
      <c r="D10" s="1" t="s">
        <v>53</v>
      </c>
      <c r="E10" s="1" t="s">
        <v>57</v>
      </c>
      <c r="F10" s="1" t="s">
        <v>56</v>
      </c>
      <c r="G10" s="26" t="s">
        <v>66</v>
      </c>
      <c r="H10" s="3"/>
      <c r="I10" s="1" t="s">
        <v>68</v>
      </c>
      <c r="J10" s="1">
        <v>3146877237</v>
      </c>
      <c r="K10" s="7">
        <v>1</v>
      </c>
      <c r="L10" s="4">
        <v>60000</v>
      </c>
      <c r="M10" s="7"/>
      <c r="N10" s="4">
        <f t="shared" si="0"/>
        <v>60000</v>
      </c>
    </row>
    <row r="11" spans="1:14" x14ac:dyDescent="0.2">
      <c r="A11" s="1" t="s">
        <v>74</v>
      </c>
      <c r="B11" s="2">
        <v>45824</v>
      </c>
      <c r="C11" s="1" t="s">
        <v>55</v>
      </c>
      <c r="D11" s="1" t="s">
        <v>53</v>
      </c>
      <c r="E11" s="1" t="s">
        <v>57</v>
      </c>
      <c r="F11" s="1" t="s">
        <v>81</v>
      </c>
      <c r="G11" s="26" t="s">
        <v>64</v>
      </c>
      <c r="H11" s="3"/>
      <c r="I11" s="1" t="s">
        <v>69</v>
      </c>
      <c r="J11" s="1">
        <v>3014775455</v>
      </c>
      <c r="K11" s="1">
        <v>1</v>
      </c>
      <c r="L11" s="4">
        <v>110000</v>
      </c>
      <c r="M11" s="4"/>
      <c r="N11" s="4">
        <f t="shared" si="0"/>
        <v>110000</v>
      </c>
    </row>
    <row r="12" spans="1:14" ht="16" x14ac:dyDescent="0.2">
      <c r="A12" s="1" t="s">
        <v>74</v>
      </c>
      <c r="B12" s="27">
        <v>45824</v>
      </c>
      <c r="C12" s="1" t="s">
        <v>55</v>
      </c>
      <c r="D12" s="1" t="s">
        <v>53</v>
      </c>
      <c r="E12" s="1" t="s">
        <v>57</v>
      </c>
      <c r="F12" s="7" t="s">
        <v>81</v>
      </c>
      <c r="G12" s="25" t="s">
        <v>64</v>
      </c>
      <c r="H12" s="3"/>
      <c r="I12" s="1" t="s">
        <v>70</v>
      </c>
      <c r="J12" s="7">
        <v>3113521532</v>
      </c>
      <c r="K12" s="1">
        <v>1</v>
      </c>
      <c r="L12" s="4">
        <v>190000</v>
      </c>
      <c r="M12" s="4"/>
      <c r="N12" s="4">
        <f t="shared" si="0"/>
        <v>190000</v>
      </c>
    </row>
    <row r="13" spans="1:14" ht="16" x14ac:dyDescent="0.2">
      <c r="A13" s="1" t="s">
        <v>74</v>
      </c>
      <c r="B13" s="2">
        <v>45814</v>
      </c>
      <c r="C13" s="1" t="s">
        <v>55</v>
      </c>
      <c r="D13" s="1" t="s">
        <v>53</v>
      </c>
      <c r="E13" s="1" t="s">
        <v>57</v>
      </c>
      <c r="F13" s="7" t="s">
        <v>56</v>
      </c>
      <c r="G13" s="25" t="s">
        <v>66</v>
      </c>
      <c r="H13" s="3"/>
      <c r="I13" s="1" t="s">
        <v>71</v>
      </c>
      <c r="J13" s="7">
        <v>3003994105</v>
      </c>
      <c r="K13" s="1">
        <v>1</v>
      </c>
      <c r="L13" s="4">
        <v>30000</v>
      </c>
      <c r="M13" s="4"/>
      <c r="N13" s="4">
        <f t="shared" si="0"/>
        <v>30000</v>
      </c>
    </row>
    <row r="14" spans="1:14" x14ac:dyDescent="0.2">
      <c r="A14" s="1" t="s">
        <v>74</v>
      </c>
      <c r="B14" s="2">
        <v>45814</v>
      </c>
      <c r="C14" s="1" t="s">
        <v>55</v>
      </c>
      <c r="D14" s="1" t="s">
        <v>53</v>
      </c>
      <c r="E14" s="1" t="s">
        <v>57</v>
      </c>
      <c r="F14" s="7" t="s">
        <v>56</v>
      </c>
      <c r="G14" s="24" t="s">
        <v>66</v>
      </c>
      <c r="H14" s="3"/>
      <c r="I14" s="7" t="s">
        <v>72</v>
      </c>
      <c r="J14" s="1">
        <v>3222546321</v>
      </c>
      <c r="K14" s="7">
        <v>1</v>
      </c>
      <c r="L14" s="4">
        <v>30000</v>
      </c>
      <c r="M14" s="7"/>
      <c r="N14" s="4">
        <f t="shared" si="0"/>
        <v>30000</v>
      </c>
    </row>
    <row r="15" spans="1:14" x14ac:dyDescent="0.2">
      <c r="A15" s="1" t="s">
        <v>74</v>
      </c>
      <c r="B15" s="2">
        <v>45825</v>
      </c>
      <c r="C15" s="1" t="s">
        <v>55</v>
      </c>
      <c r="D15" s="1" t="s">
        <v>53</v>
      </c>
      <c r="E15" s="1" t="s">
        <v>57</v>
      </c>
      <c r="F15" s="7" t="s">
        <v>56</v>
      </c>
      <c r="G15" s="24" t="s">
        <v>66</v>
      </c>
      <c r="H15" s="7"/>
      <c r="I15" s="7" t="s">
        <v>73</v>
      </c>
      <c r="J15" s="1">
        <v>3001866581</v>
      </c>
      <c r="K15" s="7">
        <v>1</v>
      </c>
      <c r="L15" s="4">
        <v>30000</v>
      </c>
      <c r="M15" s="7"/>
      <c r="N15" s="4">
        <f t="shared" si="0"/>
        <v>30000</v>
      </c>
    </row>
    <row r="16" spans="1:14" x14ac:dyDescent="0.2">
      <c r="A16" s="1" t="s">
        <v>74</v>
      </c>
      <c r="B16" s="2">
        <v>45824</v>
      </c>
      <c r="C16" s="1" t="s">
        <v>55</v>
      </c>
      <c r="D16" s="1" t="s">
        <v>53</v>
      </c>
      <c r="E16" s="1" t="s">
        <v>57</v>
      </c>
      <c r="F16" s="1" t="s">
        <v>56</v>
      </c>
      <c r="G16" s="21" t="s">
        <v>66</v>
      </c>
      <c r="H16" s="3"/>
      <c r="I16" s="7" t="s">
        <v>76</v>
      </c>
      <c r="J16" s="1">
        <v>3013103565</v>
      </c>
      <c r="K16" s="1">
        <v>1</v>
      </c>
      <c r="L16" s="4">
        <v>30000</v>
      </c>
      <c r="M16" s="4"/>
      <c r="N16" s="4">
        <f t="shared" si="0"/>
        <v>30000</v>
      </c>
    </row>
    <row r="17" spans="1:16" x14ac:dyDescent="0.2">
      <c r="A17" s="1" t="s">
        <v>74</v>
      </c>
      <c r="B17" s="2">
        <v>45814</v>
      </c>
      <c r="C17" s="1" t="s">
        <v>55</v>
      </c>
      <c r="D17" s="1" t="s">
        <v>82</v>
      </c>
      <c r="E17" s="1" t="s">
        <v>57</v>
      </c>
      <c r="F17" s="1" t="s">
        <v>78</v>
      </c>
      <c r="G17" s="21" t="s">
        <v>77</v>
      </c>
      <c r="H17" s="1" t="s">
        <v>79</v>
      </c>
      <c r="I17" s="1" t="s">
        <v>80</v>
      </c>
      <c r="J17" s="1"/>
      <c r="K17" s="1">
        <v>2</v>
      </c>
      <c r="L17" s="4">
        <v>38000</v>
      </c>
      <c r="M17" s="4"/>
      <c r="N17" s="4">
        <f>L17*K17</f>
        <v>76000</v>
      </c>
    </row>
    <row r="18" spans="1:16" x14ac:dyDescent="0.2">
      <c r="A18" s="1" t="s">
        <v>74</v>
      </c>
      <c r="B18" s="2">
        <v>45814</v>
      </c>
      <c r="C18" s="1" t="s">
        <v>55</v>
      </c>
      <c r="D18" s="1" t="s">
        <v>82</v>
      </c>
      <c r="E18" s="1" t="s">
        <v>57</v>
      </c>
      <c r="F18" s="1" t="s">
        <v>81</v>
      </c>
      <c r="G18" s="21">
        <v>116483</v>
      </c>
      <c r="H18" s="7">
        <v>1063145503</v>
      </c>
      <c r="I18" s="7" t="s">
        <v>83</v>
      </c>
      <c r="J18" s="7">
        <v>3245265790</v>
      </c>
      <c r="K18" s="7">
        <v>1</v>
      </c>
      <c r="L18" s="4">
        <v>130000</v>
      </c>
      <c r="M18" s="7"/>
      <c r="N18" s="4">
        <f>L18*K18</f>
        <v>130000</v>
      </c>
    </row>
    <row r="19" spans="1:16" x14ac:dyDescent="0.2">
      <c r="A19" s="1" t="s">
        <v>74</v>
      </c>
      <c r="B19" s="2">
        <v>45814</v>
      </c>
      <c r="C19" s="1" t="s">
        <v>55</v>
      </c>
      <c r="D19" s="1" t="s">
        <v>82</v>
      </c>
      <c r="E19" s="1" t="s">
        <v>57</v>
      </c>
      <c r="F19" s="1" t="s">
        <v>78</v>
      </c>
      <c r="G19" s="22" t="s">
        <v>85</v>
      </c>
      <c r="H19" s="3"/>
      <c r="I19" s="1" t="s">
        <v>84</v>
      </c>
      <c r="J19" s="1"/>
      <c r="K19" s="7">
        <v>1</v>
      </c>
      <c r="L19" s="4">
        <v>89800</v>
      </c>
      <c r="M19" s="7"/>
      <c r="N19" s="4">
        <v>89800</v>
      </c>
    </row>
    <row r="20" spans="1:16" x14ac:dyDescent="0.2">
      <c r="A20" s="1" t="s">
        <v>74</v>
      </c>
      <c r="B20" s="2">
        <v>45827</v>
      </c>
      <c r="C20" s="1" t="s">
        <v>55</v>
      </c>
      <c r="D20" s="1" t="s">
        <v>53</v>
      </c>
      <c r="E20" s="1" t="s">
        <v>57</v>
      </c>
      <c r="F20" s="1" t="s">
        <v>78</v>
      </c>
      <c r="G20" s="22" t="s">
        <v>66</v>
      </c>
      <c r="H20" s="3"/>
      <c r="I20" s="1" t="s">
        <v>84</v>
      </c>
      <c r="J20" s="1"/>
      <c r="K20" s="1"/>
      <c r="L20" s="4">
        <v>38225</v>
      </c>
      <c r="M20" s="4"/>
      <c r="N20" s="4">
        <f>L20</f>
        <v>38225</v>
      </c>
    </row>
    <row r="21" spans="1:16" ht="16" x14ac:dyDescent="0.2">
      <c r="A21" s="1"/>
      <c r="B21" s="2"/>
      <c r="C21" s="1"/>
      <c r="D21" s="1"/>
      <c r="E21" s="1"/>
      <c r="F21" s="7"/>
      <c r="G21" s="23"/>
      <c r="H21" s="3"/>
      <c r="I21" s="1"/>
      <c r="J21" s="7"/>
      <c r="K21" s="1"/>
      <c r="L21" s="4"/>
      <c r="M21" s="4"/>
      <c r="N21" s="4"/>
    </row>
    <row r="22" spans="1:16" ht="16" x14ac:dyDescent="0.2">
      <c r="A22" s="1"/>
      <c r="B22" s="2"/>
      <c r="C22" s="1"/>
      <c r="D22" s="1"/>
      <c r="E22" s="1"/>
      <c r="F22" s="7"/>
      <c r="G22" s="23"/>
      <c r="H22" s="3"/>
      <c r="I22" s="1"/>
      <c r="J22" s="7"/>
      <c r="K22" s="1">
        <v>1</v>
      </c>
      <c r="L22" s="4"/>
      <c r="M22" s="4"/>
      <c r="N22" s="4">
        <f t="shared" ref="N22:N24" si="1">L22</f>
        <v>0</v>
      </c>
    </row>
    <row r="23" spans="1:16" x14ac:dyDescent="0.2">
      <c r="A23" s="1"/>
      <c r="B23" s="2"/>
      <c r="C23" s="1"/>
      <c r="D23" s="7"/>
      <c r="E23" s="7"/>
      <c r="F23" s="7"/>
      <c r="G23" s="21"/>
      <c r="H23" s="3"/>
      <c r="I23" s="7"/>
      <c r="J23" s="1"/>
      <c r="K23" s="7"/>
      <c r="L23" s="4"/>
      <c r="M23" s="7"/>
      <c r="N23" s="4">
        <f t="shared" si="1"/>
        <v>0</v>
      </c>
      <c r="O23" s="9"/>
      <c r="P23" s="9"/>
    </row>
    <row r="24" spans="1:16" x14ac:dyDescent="0.2">
      <c r="A24" s="1"/>
      <c r="B24" s="2"/>
      <c r="C24" s="1"/>
      <c r="D24" s="7"/>
      <c r="E24" s="7"/>
      <c r="F24" s="7"/>
      <c r="G24" s="21"/>
      <c r="H24" s="7"/>
      <c r="I24" s="7"/>
      <c r="J24" s="1"/>
      <c r="K24" s="7"/>
      <c r="L24" s="4"/>
      <c r="M24" s="7"/>
      <c r="N24" s="4">
        <f t="shared" si="1"/>
        <v>0</v>
      </c>
      <c r="O24" s="9"/>
      <c r="P24" s="9"/>
    </row>
    <row r="25" spans="1:16" x14ac:dyDescent="0.2">
      <c r="B25" s="17"/>
      <c r="C25" s="18"/>
      <c r="N25" s="10" t="s">
        <v>52</v>
      </c>
      <c r="O25" s="7" t="s">
        <v>51</v>
      </c>
      <c r="P25" s="7" t="s">
        <v>50</v>
      </c>
    </row>
    <row r="26" spans="1:16" x14ac:dyDescent="0.2">
      <c r="N26" s="8">
        <v>1500000</v>
      </c>
      <c r="O26" s="8">
        <f>SUM(N2:N24)</f>
        <v>1423025</v>
      </c>
      <c r="P26" s="8">
        <f>+N26-O26</f>
        <v>76975</v>
      </c>
    </row>
    <row r="30" spans="1:16" x14ac:dyDescent="0.2">
      <c r="N30" s="19"/>
    </row>
    <row r="34" spans="8:8" ht="17" x14ac:dyDescent="0.2">
      <c r="H34" s="5"/>
    </row>
  </sheetData>
  <autoFilter ref="A1:N1" xr:uid="{B61D718F-99CB-4C18-9EEB-8F11ACE89B6E}">
    <sortState xmlns:xlrd2="http://schemas.microsoft.com/office/spreadsheetml/2017/richdata2" ref="A2:N11">
      <sortCondition ref="B1:B11"/>
    </sortState>
  </autoFilter>
  <phoneticPr fontId="2" type="noConversion"/>
  <pageMargins left="0.7" right="0.7" top="0.75" bottom="0.75" header="0.3" footer="0.3"/>
  <pageSetup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505A871-16B0-425B-8289-9A53145187ED}">
          <x14:formula1>
            <xm:f>Lista!$B$2:$B$9</xm:f>
          </x14:formula1>
          <xm:sqref>D26:D1048576</xm:sqref>
        </x14:dataValidation>
        <x14:dataValidation type="list" allowBlank="1" showInputMessage="1" showErrorMessage="1" xr:uid="{5A657252-5F1C-4886-B3F1-7B6A6F5A0A17}">
          <x14:formula1>
            <xm:f>Lista!$A$2:$A$13</xm:f>
          </x14:formula1>
          <xm:sqref>A26:A1048576</xm:sqref>
        </x14:dataValidation>
        <x14:dataValidation type="list" allowBlank="1" showInputMessage="1" showErrorMessage="1" xr:uid="{649B1311-544B-4329-81A0-2D1E62055B8A}">
          <x14:formula1>
            <xm:f>Lista!$I$2:$I$16</xm:f>
          </x14:formula1>
          <xm:sqref>C26:C1048576</xm:sqref>
        </x14:dataValidation>
        <x14:dataValidation type="list" allowBlank="1" showInputMessage="1" showErrorMessage="1" xr:uid="{4A168216-93EC-4ADF-B9B0-A17119A36A85}">
          <x14:formula1>
            <xm:f>Lista!$C$2:$C$16</xm:f>
          </x14:formula1>
          <xm:sqref>E36:E1048576 E26:E28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76FC2-DBD0-6248-A4B5-76D46F6BE834}">
  <dimension ref="A1:P1048576"/>
  <sheetViews>
    <sheetView workbookViewId="0">
      <selection activeCell="N14" sqref="A2:N14"/>
    </sheetView>
  </sheetViews>
  <sheetFormatPr baseColWidth="10" defaultRowHeight="15" x14ac:dyDescent="0.2"/>
  <cols>
    <col min="1" max="1" width="5.5" bestFit="1" customWidth="1"/>
    <col min="2" max="2" width="18.1640625" bestFit="1" customWidth="1"/>
    <col min="3" max="3" width="26" bestFit="1" customWidth="1"/>
    <col min="4" max="4" width="13.1640625" bestFit="1" customWidth="1"/>
    <col min="5" max="5" width="22" bestFit="1" customWidth="1"/>
    <col min="6" max="6" width="17.83203125" bestFit="1" customWidth="1"/>
    <col min="7" max="7" width="15.6640625" bestFit="1" customWidth="1"/>
    <col min="8" max="8" width="12.6640625" bestFit="1" customWidth="1"/>
    <col min="9" max="9" width="20.83203125" bestFit="1" customWidth="1"/>
    <col min="10" max="10" width="11.1640625" bestFit="1" customWidth="1"/>
    <col min="11" max="11" width="5.33203125" bestFit="1" customWidth="1"/>
    <col min="12" max="12" width="12.5" bestFit="1" customWidth="1"/>
    <col min="13" max="13" width="3.6640625" bestFit="1" customWidth="1"/>
    <col min="14" max="14" width="12.5" bestFit="1" customWidth="1"/>
    <col min="15" max="15" width="10.5" bestFit="1" customWidth="1"/>
    <col min="16" max="16" width="9" bestFit="1" customWidth="1"/>
  </cols>
  <sheetData>
    <row r="1" spans="1:16" x14ac:dyDescent="0.2">
      <c r="A1" s="11" t="s">
        <v>5</v>
      </c>
      <c r="B1" s="15" t="s">
        <v>35</v>
      </c>
      <c r="C1" s="12" t="s">
        <v>36</v>
      </c>
      <c r="D1" s="11" t="s">
        <v>9</v>
      </c>
      <c r="E1" s="11" t="s">
        <v>6</v>
      </c>
      <c r="F1" s="11" t="s">
        <v>7</v>
      </c>
      <c r="G1" s="11" t="s">
        <v>38</v>
      </c>
      <c r="H1" s="11" t="s">
        <v>37</v>
      </c>
      <c r="I1" s="11" t="s">
        <v>0</v>
      </c>
      <c r="J1" s="11" t="s">
        <v>49</v>
      </c>
      <c r="K1" s="11" t="s">
        <v>1</v>
      </c>
      <c r="L1" s="13" t="s">
        <v>2</v>
      </c>
      <c r="M1" s="11" t="s">
        <v>3</v>
      </c>
      <c r="N1" s="11" t="s">
        <v>4</v>
      </c>
    </row>
    <row r="2" spans="1:16" x14ac:dyDescent="0.2">
      <c r="A2" s="1" t="s">
        <v>74</v>
      </c>
      <c r="B2" s="2"/>
      <c r="C2" s="1" t="s">
        <v>55</v>
      </c>
      <c r="D2" s="1" t="s">
        <v>53</v>
      </c>
      <c r="E2" s="1" t="s">
        <v>57</v>
      </c>
      <c r="F2" s="1" t="s">
        <v>56</v>
      </c>
      <c r="G2" s="20" t="s">
        <v>59</v>
      </c>
      <c r="H2" s="3"/>
      <c r="I2" s="7" t="s">
        <v>58</v>
      </c>
      <c r="J2" s="1">
        <v>3044442535</v>
      </c>
      <c r="K2" s="1">
        <v>1</v>
      </c>
      <c r="L2" s="4">
        <v>30000</v>
      </c>
      <c r="M2" s="6"/>
      <c r="N2" s="4">
        <f>L2</f>
        <v>30000</v>
      </c>
    </row>
    <row r="3" spans="1:16" x14ac:dyDescent="0.2">
      <c r="A3" s="1" t="s">
        <v>74</v>
      </c>
      <c r="B3" s="2"/>
      <c r="C3" s="1" t="s">
        <v>55</v>
      </c>
      <c r="D3" s="1" t="s">
        <v>53</v>
      </c>
      <c r="E3" s="1" t="s">
        <v>57</v>
      </c>
      <c r="F3" s="1" t="s">
        <v>56</v>
      </c>
      <c r="G3" s="20" t="s">
        <v>60</v>
      </c>
      <c r="H3" s="3"/>
      <c r="I3" s="7" t="s">
        <v>61</v>
      </c>
      <c r="J3" s="1">
        <v>3023668559</v>
      </c>
      <c r="K3" s="1">
        <v>1</v>
      </c>
      <c r="L3" s="4">
        <v>45000</v>
      </c>
      <c r="M3" s="6"/>
      <c r="N3" s="4">
        <f t="shared" ref="N3:N14" si="0">L3</f>
        <v>45000</v>
      </c>
    </row>
    <row r="4" spans="1:16" x14ac:dyDescent="0.2">
      <c r="A4" s="1" t="s">
        <v>74</v>
      </c>
      <c r="B4" s="2"/>
      <c r="C4" s="1" t="s">
        <v>55</v>
      </c>
      <c r="D4" s="1" t="s">
        <v>53</v>
      </c>
      <c r="E4" s="1" t="s">
        <v>57</v>
      </c>
      <c r="F4" s="1" t="s">
        <v>56</v>
      </c>
      <c r="G4" s="20" t="s">
        <v>64</v>
      </c>
      <c r="H4" s="3">
        <v>55226912</v>
      </c>
      <c r="I4" s="7" t="s">
        <v>62</v>
      </c>
      <c r="J4" s="1">
        <v>3233442596</v>
      </c>
      <c r="K4" s="1">
        <v>1</v>
      </c>
      <c r="L4" s="4">
        <v>169000</v>
      </c>
      <c r="M4" s="4"/>
      <c r="N4" s="4">
        <f t="shared" si="0"/>
        <v>169000</v>
      </c>
    </row>
    <row r="5" spans="1:16" x14ac:dyDescent="0.2">
      <c r="A5" s="1" t="s">
        <v>74</v>
      </c>
      <c r="B5" s="2"/>
      <c r="C5" s="1" t="s">
        <v>55</v>
      </c>
      <c r="D5" s="1" t="s">
        <v>53</v>
      </c>
      <c r="E5" s="1" t="s">
        <v>57</v>
      </c>
      <c r="F5" s="1" t="s">
        <v>56</v>
      </c>
      <c r="G5" s="20" t="s">
        <v>64</v>
      </c>
      <c r="H5" s="3"/>
      <c r="I5" s="7" t="s">
        <v>63</v>
      </c>
      <c r="J5" s="1">
        <v>3045315837</v>
      </c>
      <c r="K5" s="1">
        <v>1</v>
      </c>
      <c r="L5" s="4">
        <v>165000</v>
      </c>
      <c r="M5" s="4"/>
      <c r="N5" s="4">
        <f t="shared" si="0"/>
        <v>165000</v>
      </c>
    </row>
    <row r="6" spans="1:16" x14ac:dyDescent="0.2">
      <c r="A6" s="1"/>
      <c r="B6" s="2"/>
      <c r="C6" s="1"/>
      <c r="D6" s="1"/>
      <c r="E6" s="1"/>
      <c r="F6" s="1"/>
      <c r="G6" s="21" t="s">
        <v>66</v>
      </c>
      <c r="H6" s="3"/>
      <c r="I6" s="7" t="s">
        <v>65</v>
      </c>
      <c r="J6" s="1">
        <v>3107109828</v>
      </c>
      <c r="K6" s="1">
        <v>1</v>
      </c>
      <c r="L6" s="4">
        <v>15000</v>
      </c>
      <c r="M6" s="4"/>
      <c r="N6" s="4">
        <f t="shared" si="0"/>
        <v>15000</v>
      </c>
    </row>
    <row r="7" spans="1:16" x14ac:dyDescent="0.2">
      <c r="A7" s="1"/>
      <c r="B7" s="2"/>
      <c r="C7" s="1"/>
      <c r="D7" s="1"/>
      <c r="E7" s="1"/>
      <c r="F7" s="1"/>
      <c r="G7" s="24" t="s">
        <v>66</v>
      </c>
      <c r="H7" s="1"/>
      <c r="I7" s="1" t="s">
        <v>62</v>
      </c>
      <c r="J7" s="1">
        <v>3233442596</v>
      </c>
      <c r="K7" s="1">
        <v>1</v>
      </c>
      <c r="L7" s="4">
        <v>300000</v>
      </c>
      <c r="M7" s="4"/>
      <c r="N7" s="4">
        <f t="shared" si="0"/>
        <v>300000</v>
      </c>
    </row>
    <row r="8" spans="1:16" x14ac:dyDescent="0.2">
      <c r="A8" s="1"/>
      <c r="B8" s="2"/>
      <c r="C8" s="1"/>
      <c r="D8" s="1"/>
      <c r="E8" s="1"/>
      <c r="F8" s="1"/>
      <c r="G8" s="24" t="s">
        <v>66</v>
      </c>
      <c r="H8" s="7"/>
      <c r="I8" s="7" t="s">
        <v>67</v>
      </c>
      <c r="J8" s="7">
        <v>3023792514</v>
      </c>
      <c r="K8" s="7">
        <v>1</v>
      </c>
      <c r="L8" s="4">
        <v>20000</v>
      </c>
      <c r="M8" s="7"/>
      <c r="N8" s="4">
        <f t="shared" si="0"/>
        <v>20000</v>
      </c>
    </row>
    <row r="9" spans="1:16" x14ac:dyDescent="0.2">
      <c r="A9" s="1"/>
      <c r="B9" s="2"/>
      <c r="C9" s="1"/>
      <c r="D9" s="1"/>
      <c r="E9" s="1"/>
      <c r="F9" s="1"/>
      <c r="G9" s="26" t="s">
        <v>66</v>
      </c>
      <c r="H9" s="3"/>
      <c r="I9" s="1" t="s">
        <v>68</v>
      </c>
      <c r="J9" s="1">
        <v>3146877237</v>
      </c>
      <c r="K9" s="7">
        <v>1</v>
      </c>
      <c r="L9" s="4">
        <v>60000</v>
      </c>
      <c r="M9" s="7"/>
      <c r="N9" s="4">
        <f t="shared" si="0"/>
        <v>60000</v>
      </c>
    </row>
    <row r="10" spans="1:16" x14ac:dyDescent="0.2">
      <c r="A10" s="1"/>
      <c r="B10" s="2"/>
      <c r="C10" s="1"/>
      <c r="D10" s="1"/>
      <c r="E10" s="1"/>
      <c r="F10" s="1"/>
      <c r="G10" s="26" t="s">
        <v>64</v>
      </c>
      <c r="H10" s="3"/>
      <c r="I10" s="1" t="s">
        <v>69</v>
      </c>
      <c r="J10" s="1">
        <v>3014775455</v>
      </c>
      <c r="K10" s="1">
        <v>1</v>
      </c>
      <c r="L10" s="4">
        <v>110000</v>
      </c>
      <c r="M10" s="4"/>
      <c r="N10" s="4">
        <f t="shared" si="0"/>
        <v>110000</v>
      </c>
    </row>
    <row r="11" spans="1:16" ht="16" x14ac:dyDescent="0.2">
      <c r="A11" s="1"/>
      <c r="B11" s="2"/>
      <c r="C11" s="1"/>
      <c r="D11" s="1"/>
      <c r="E11" s="1"/>
      <c r="F11" s="7"/>
      <c r="G11" s="25" t="s">
        <v>64</v>
      </c>
      <c r="H11" s="3"/>
      <c r="I11" s="1" t="s">
        <v>70</v>
      </c>
      <c r="J11" s="7">
        <v>3113521532</v>
      </c>
      <c r="K11" s="1">
        <v>1</v>
      </c>
      <c r="L11" s="4">
        <v>190000</v>
      </c>
      <c r="M11" s="4"/>
      <c r="N11" s="4">
        <f t="shared" si="0"/>
        <v>190000</v>
      </c>
    </row>
    <row r="12" spans="1:16" ht="32" x14ac:dyDescent="0.2">
      <c r="A12" s="1"/>
      <c r="B12" s="2"/>
      <c r="C12" s="1"/>
      <c r="D12" s="1"/>
      <c r="E12" s="1"/>
      <c r="F12" s="7"/>
      <c r="G12" s="25" t="s">
        <v>66</v>
      </c>
      <c r="H12" s="3"/>
      <c r="I12" s="1" t="s">
        <v>71</v>
      </c>
      <c r="J12" s="7">
        <v>3003994105</v>
      </c>
      <c r="K12" s="1">
        <v>1</v>
      </c>
      <c r="L12" s="4">
        <v>30000</v>
      </c>
      <c r="M12" s="4"/>
      <c r="N12" s="4">
        <f t="shared" si="0"/>
        <v>30000</v>
      </c>
    </row>
    <row r="13" spans="1:16" x14ac:dyDescent="0.2">
      <c r="A13" s="1"/>
      <c r="B13" s="2"/>
      <c r="C13" s="1"/>
      <c r="D13" s="7"/>
      <c r="E13" s="7"/>
      <c r="F13" s="7"/>
      <c r="G13" s="24" t="s">
        <v>66</v>
      </c>
      <c r="H13" s="3"/>
      <c r="I13" s="7" t="s">
        <v>72</v>
      </c>
      <c r="J13" s="1">
        <v>3222546321</v>
      </c>
      <c r="K13" s="7">
        <v>1</v>
      </c>
      <c r="L13" s="4">
        <v>30000</v>
      </c>
      <c r="M13" s="7"/>
      <c r="N13" s="4">
        <f t="shared" si="0"/>
        <v>30000</v>
      </c>
      <c r="O13" s="9"/>
      <c r="P13" s="9"/>
    </row>
    <row r="14" spans="1:16" x14ac:dyDescent="0.2">
      <c r="A14" s="1"/>
      <c r="B14" s="2"/>
      <c r="C14" s="1"/>
      <c r="D14" s="7"/>
      <c r="E14" s="7"/>
      <c r="F14" s="7"/>
      <c r="G14" s="24" t="s">
        <v>66</v>
      </c>
      <c r="H14" s="7"/>
      <c r="I14" s="7" t="s">
        <v>73</v>
      </c>
      <c r="J14" s="1">
        <v>3001866581</v>
      </c>
      <c r="K14" s="7">
        <v>1</v>
      </c>
      <c r="L14" s="4">
        <v>30000</v>
      </c>
      <c r="M14" s="7"/>
      <c r="N14" s="4">
        <f t="shared" si="0"/>
        <v>30000</v>
      </c>
      <c r="O14" s="9"/>
      <c r="P14" s="9"/>
    </row>
    <row r="15" spans="1:16" x14ac:dyDescent="0.2">
      <c r="A15" s="9"/>
      <c r="B15" s="17"/>
      <c r="C15" s="18"/>
      <c r="D15" s="9"/>
      <c r="E15" s="9"/>
      <c r="F15" s="9"/>
      <c r="G15" s="9"/>
      <c r="H15" s="9"/>
      <c r="I15" s="9"/>
      <c r="J15" s="9"/>
      <c r="K15" s="9"/>
      <c r="L15" s="14"/>
      <c r="M15" s="9"/>
      <c r="N15" s="10" t="s">
        <v>52</v>
      </c>
      <c r="O15" s="7" t="s">
        <v>51</v>
      </c>
      <c r="P15" s="7" t="s">
        <v>50</v>
      </c>
    </row>
    <row r="16" spans="1:16" x14ac:dyDescent="0.2">
      <c r="A16" s="9"/>
      <c r="B16" s="16"/>
      <c r="D16" s="9"/>
      <c r="E16" s="9"/>
      <c r="F16" s="9"/>
      <c r="G16" s="9"/>
      <c r="H16" s="9"/>
      <c r="I16" s="9"/>
      <c r="J16" s="9"/>
      <c r="K16" s="9"/>
      <c r="L16" s="14"/>
      <c r="M16" s="9"/>
      <c r="N16" s="8">
        <v>1500000</v>
      </c>
      <c r="O16" s="8">
        <f>SUM(N2:N14)</f>
        <v>1194000</v>
      </c>
      <c r="P16" s="8">
        <f>+N16-O16</f>
        <v>306000</v>
      </c>
    </row>
    <row r="17" spans="1:14" x14ac:dyDescent="0.2">
      <c r="A17" s="9"/>
      <c r="B17" s="16"/>
      <c r="D17" s="9"/>
      <c r="E17" s="9"/>
      <c r="F17" s="9"/>
      <c r="G17" s="9"/>
      <c r="H17" s="9"/>
      <c r="I17" s="9"/>
      <c r="J17" s="9"/>
      <c r="K17" s="9"/>
      <c r="L17" s="14"/>
      <c r="M17" s="9"/>
      <c r="N17" s="9"/>
    </row>
    <row r="1048576" spans="7:7" x14ac:dyDescent="0.2">
      <c r="G1048576" s="22" t="s">
        <v>64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D3883C2B-9984-8A4A-B5E7-7C7C5EAE38DB}">
          <x14:formula1>
            <xm:f>Lista!$C$2:$C$16</xm:f>
          </x14:formula1>
          <xm:sqref>E16:E17</xm:sqref>
        </x14:dataValidation>
        <x14:dataValidation type="list" allowBlank="1" showInputMessage="1" showErrorMessage="1" xr:uid="{67F2F624-28F9-3940-8744-5AA6286A92D2}">
          <x14:formula1>
            <xm:f>Lista!$I$2:$I$16</xm:f>
          </x14:formula1>
          <xm:sqref>C16:C17</xm:sqref>
        </x14:dataValidation>
        <x14:dataValidation type="list" allowBlank="1" showInputMessage="1" showErrorMessage="1" xr:uid="{965E7472-1116-FA47-BDC6-240141136735}">
          <x14:formula1>
            <xm:f>Lista!$A$2:$A$13</xm:f>
          </x14:formula1>
          <xm:sqref>A16:A17</xm:sqref>
        </x14:dataValidation>
        <x14:dataValidation type="list" allowBlank="1" showInputMessage="1" showErrorMessage="1" xr:uid="{E2812CE2-41AE-5847-BD07-C2ADB95EE851}">
          <x14:formula1>
            <xm:f>Lista!$B$2:$B$9</xm:f>
          </x14:formula1>
          <xm:sqref>D16:D17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C21F4-98EF-43B5-899E-318F2103CE43}">
  <dimension ref="A1:I13"/>
  <sheetViews>
    <sheetView workbookViewId="0">
      <selection activeCell="C5" sqref="C5"/>
    </sheetView>
  </sheetViews>
  <sheetFormatPr baseColWidth="10" defaultRowHeight="15" x14ac:dyDescent="0.2"/>
  <cols>
    <col min="2" max="2" width="14.1640625" bestFit="1" customWidth="1"/>
    <col min="3" max="3" width="20.83203125" bestFit="1" customWidth="1"/>
  </cols>
  <sheetData>
    <row r="1" spans="1:9" x14ac:dyDescent="0.2">
      <c r="A1" t="s">
        <v>5</v>
      </c>
      <c r="B1" t="s">
        <v>9</v>
      </c>
      <c r="C1" t="s">
        <v>6</v>
      </c>
      <c r="D1" t="s">
        <v>7</v>
      </c>
      <c r="E1" t="s">
        <v>8</v>
      </c>
      <c r="F1" t="s">
        <v>0</v>
      </c>
      <c r="G1" t="s">
        <v>2</v>
      </c>
      <c r="H1" t="s">
        <v>1</v>
      </c>
      <c r="I1" t="s">
        <v>36</v>
      </c>
    </row>
    <row r="2" spans="1:9" x14ac:dyDescent="0.2">
      <c r="A2" t="s">
        <v>10</v>
      </c>
      <c r="B2" t="s">
        <v>22</v>
      </c>
      <c r="C2" t="s">
        <v>30</v>
      </c>
      <c r="I2" t="s">
        <v>39</v>
      </c>
    </row>
    <row r="3" spans="1:9" x14ac:dyDescent="0.2">
      <c r="A3" t="s">
        <v>11</v>
      </c>
      <c r="B3" t="s">
        <v>23</v>
      </c>
      <c r="C3" t="s">
        <v>31</v>
      </c>
      <c r="I3" t="s">
        <v>40</v>
      </c>
    </row>
    <row r="4" spans="1:9" x14ac:dyDescent="0.2">
      <c r="A4" t="s">
        <v>12</v>
      </c>
      <c r="B4" t="s">
        <v>24</v>
      </c>
      <c r="C4" t="s">
        <v>32</v>
      </c>
      <c r="I4" t="s">
        <v>41</v>
      </c>
    </row>
    <row r="5" spans="1:9" x14ac:dyDescent="0.2">
      <c r="A5" t="s">
        <v>13</v>
      </c>
      <c r="B5" t="s">
        <v>25</v>
      </c>
      <c r="C5" t="s">
        <v>33</v>
      </c>
      <c r="I5" t="s">
        <v>42</v>
      </c>
    </row>
    <row r="6" spans="1:9" x14ac:dyDescent="0.2">
      <c r="A6" t="s">
        <v>14</v>
      </c>
      <c r="B6" t="s">
        <v>26</v>
      </c>
      <c r="C6" t="s">
        <v>34</v>
      </c>
      <c r="I6" t="s">
        <v>43</v>
      </c>
    </row>
    <row r="7" spans="1:9" x14ac:dyDescent="0.2">
      <c r="A7" t="s">
        <v>15</v>
      </c>
      <c r="B7" t="s">
        <v>27</v>
      </c>
      <c r="C7" t="s">
        <v>46</v>
      </c>
      <c r="I7" t="s">
        <v>45</v>
      </c>
    </row>
    <row r="8" spans="1:9" x14ac:dyDescent="0.2">
      <c r="A8" t="s">
        <v>16</v>
      </c>
      <c r="B8" t="s">
        <v>28</v>
      </c>
      <c r="C8" t="s">
        <v>47</v>
      </c>
      <c r="I8" t="s">
        <v>44</v>
      </c>
    </row>
    <row r="9" spans="1:9" x14ac:dyDescent="0.2">
      <c r="A9" t="s">
        <v>17</v>
      </c>
      <c r="B9" t="s">
        <v>29</v>
      </c>
      <c r="C9" t="s">
        <v>48</v>
      </c>
      <c r="I9" t="s">
        <v>54</v>
      </c>
    </row>
    <row r="10" spans="1:9" x14ac:dyDescent="0.2">
      <c r="A10" t="s">
        <v>18</v>
      </c>
    </row>
    <row r="11" spans="1:9" x14ac:dyDescent="0.2">
      <c r="A11" t="s">
        <v>19</v>
      </c>
    </row>
    <row r="12" spans="1:9" x14ac:dyDescent="0.2">
      <c r="A12" t="s">
        <v>20</v>
      </c>
    </row>
    <row r="13" spans="1:9" x14ac:dyDescent="0.2">
      <c r="A13" t="s">
        <v>21</v>
      </c>
    </row>
  </sheetData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B476B9B929C64BB328EC7F34742FF1" ma:contentTypeVersion="14" ma:contentTypeDescription="Crear nuevo documento." ma:contentTypeScope="" ma:versionID="3a9d5e260aacbc3a24a6ee887538b7b1">
  <xsd:schema xmlns:xsd="http://www.w3.org/2001/XMLSchema" xmlns:xs="http://www.w3.org/2001/XMLSchema" xmlns:p="http://schemas.microsoft.com/office/2006/metadata/properties" xmlns:ns2="e3e36fba-f8d7-40c9-80ae-39813dd3b427" xmlns:ns3="b2165bcb-8db3-4afe-b082-f32f3b6ffc0b" targetNamespace="http://schemas.microsoft.com/office/2006/metadata/properties" ma:root="true" ma:fieldsID="43fd2971b2d49d0cc8387449875164bf" ns2:_="" ns3:_="">
    <xsd:import namespace="e3e36fba-f8d7-40c9-80ae-39813dd3b427"/>
    <xsd:import namespace="b2165bcb-8db3-4afe-b082-f32f3b6ffc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36fba-f8d7-40c9-80ae-39813dd3b4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81d09a7-8821-4d60-8823-3ff50a85ad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65bcb-8db3-4afe-b082-f32f3b6ffc0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b4e8f3-db3b-4150-9e49-10ce4be12c55}" ma:internalName="TaxCatchAll" ma:showField="CatchAllData" ma:web="b2165bcb-8db3-4afe-b082-f32f3b6ffc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165bcb-8db3-4afe-b082-f32f3b6ffc0b" xsi:nil="true"/>
    <lcf76f155ced4ddcb4097134ff3c332f xmlns="e3e36fba-f8d7-40c9-80ae-39813dd3b42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9382EF0-633B-4D6E-8A1A-A4A0458F15E9}"/>
</file>

<file path=customXml/itemProps2.xml><?xml version="1.0" encoding="utf-8"?>
<ds:datastoreItem xmlns:ds="http://schemas.openxmlformats.org/officeDocument/2006/customXml" ds:itemID="{D833114E-BE65-405E-BF5A-DC94193236FD}"/>
</file>

<file path=customXml/itemProps3.xml><?xml version="1.0" encoding="utf-8"?>
<ds:datastoreItem xmlns:ds="http://schemas.openxmlformats.org/officeDocument/2006/customXml" ds:itemID="{B409CFAF-7BD5-4B9A-9F45-2DDEC2FB59E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Legalizacion</vt:lpstr>
      <vt:lpstr>Hoja1</vt:lpstr>
      <vt:lpstr>Lista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Paola Sandoval Poveda</dc:creator>
  <cp:lastModifiedBy>karenavi0123@gmail.com</cp:lastModifiedBy>
  <dcterms:created xsi:type="dcterms:W3CDTF">2024-01-16T15:06:49Z</dcterms:created>
  <dcterms:modified xsi:type="dcterms:W3CDTF">2025-06-20T12:47:32Z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0x010100E2B476B9B929C64BB328EC7F34742FF1</vt:lpwstr>
  </property>
</Properties>
</file>