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EdgarRafaelSanJuanEs\Documents\LEGALIZAR PORTEROS\adelanto\"/>
    </mc:Choice>
  </mc:AlternateContent>
  <xr:revisionPtr revIDLastSave="0" documentId="13_ncr:1_{C73504DE-6281-4517-BD0E-8FE0B914582D}" xr6:coauthVersionLast="47" xr6:coauthVersionMax="47" xr10:uidLastSave="{00000000-0000-0000-0000-000000000000}"/>
  <bookViews>
    <workbookView xWindow="-110" yWindow="-110" windowWidth="19420" windowHeight="11500" xr2:uid="{4456A351-B9D1-4B23-BD45-A7A5D793F73C}"/>
  </bookViews>
  <sheets>
    <sheet name="ADELANTO" sheetId="1" r:id="rId1"/>
  </sheets>
  <definedNames>
    <definedName name="_xlnm._FilterDatabase" localSheetId="0" hidden="1">ADELANTO!$A$1:$Q$32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9" i="1"/>
  <c r="O10" i="1"/>
  <c r="P34" i="1" s="1"/>
  <c r="P35" i="1" s="1"/>
  <c r="O11" i="1"/>
  <c r="O12" i="1"/>
  <c r="O16" i="1"/>
  <c r="O7" i="1"/>
  <c r="O13" i="1"/>
  <c r="O20" i="1"/>
  <c r="O8" i="1"/>
  <c r="O6" i="1"/>
  <c r="O17" i="1"/>
  <c r="O18" i="1"/>
  <c r="O14" i="1"/>
  <c r="O15" i="1"/>
  <c r="O19" i="1"/>
  <c r="O21" i="1"/>
  <c r="O22" i="1"/>
  <c r="O23" i="1"/>
  <c r="O24" i="1"/>
  <c r="O25" i="1"/>
  <c r="O26" i="1"/>
  <c r="O27" i="1"/>
  <c r="O28" i="1"/>
  <c r="O29" i="1"/>
  <c r="O30" i="1"/>
  <c r="O31" i="1"/>
  <c r="O32" i="1"/>
</calcChain>
</file>

<file path=xl/sharedStrings.xml><?xml version="1.0" encoding="utf-8"?>
<sst xmlns="http://schemas.openxmlformats.org/spreadsheetml/2006/main" count="171" uniqueCount="67">
  <si>
    <t>PRESUPUESTO</t>
  </si>
  <si>
    <t>SALDO POR PAGAR</t>
  </si>
  <si>
    <t>&lt;</t>
  </si>
  <si>
    <t>ADELANTO</t>
  </si>
  <si>
    <t>BARRANQUILLA</t>
  </si>
  <si>
    <t>POR PAGAR</t>
  </si>
  <si>
    <t>JOHAN ACUÑA</t>
  </si>
  <si>
    <t>REFERENCIA DE CONTACTO PP</t>
  </si>
  <si>
    <t>OSCAR</t>
  </si>
  <si>
    <t>FEBRERO</t>
  </si>
  <si>
    <t>DIEGO GUITIERREZ</t>
  </si>
  <si>
    <t xml:space="preserve">REFERENCIA DE CAPTACION Y COLOCACION </t>
  </si>
  <si>
    <t>REFERENCIA 20%</t>
  </si>
  <si>
    <t>NABIH</t>
  </si>
  <si>
    <t>ENERO</t>
  </si>
  <si>
    <t>ANDRES DONADO</t>
  </si>
  <si>
    <t>REFERENCIA DE CAPTACION</t>
  </si>
  <si>
    <t>REFERENCIA 10%</t>
  </si>
  <si>
    <t>JAIRO LARA</t>
  </si>
  <si>
    <t>REFERENCIA DE COLOCACION</t>
  </si>
  <si>
    <t>LUIS ORTA</t>
  </si>
  <si>
    <t xml:space="preserve">REFERENCIA DE CAPTACION </t>
  </si>
  <si>
    <t>ANTONIO AVILEZ</t>
  </si>
  <si>
    <t>ADOLFO PORTILLO</t>
  </si>
  <si>
    <t>PATRICIA MONTAGUT</t>
  </si>
  <si>
    <t>REFERENCIA10%</t>
  </si>
  <si>
    <t>JULIET</t>
  </si>
  <si>
    <t>JOSE LUIS LUNA OVIEDO</t>
  </si>
  <si>
    <t>TRASLADO DE MATERIAL DE OFICINA A CASA DE ASESOR POR CIERRE DE COWORKING</t>
  </si>
  <si>
    <t>TRASPORTE</t>
  </si>
  <si>
    <t>JOSE LUNA</t>
  </si>
  <si>
    <t>DAVID MARRUGO</t>
  </si>
  <si>
    <t>CARTAGENA</t>
  </si>
  <si>
    <t>NINTA PAJARO</t>
  </si>
  <si>
    <t>LARRY HERNANDEZ</t>
  </si>
  <si>
    <t>REFERENCIA DE CAPTCION</t>
  </si>
  <si>
    <t>LIZ</t>
  </si>
  <si>
    <t>GERALDIN CORONADO</t>
  </si>
  <si>
    <t>LICETH RODRIGUEZ</t>
  </si>
  <si>
    <t>YENILETH</t>
  </si>
  <si>
    <t>REFERENCIACIA DE COLOCACION</t>
  </si>
  <si>
    <t>REFERENCIA DE 10%</t>
  </si>
  <si>
    <t>LEONARDO OLBA</t>
  </si>
  <si>
    <t>REFERENCIA DE ADMINISTRACION CAPTACION CONTACTO</t>
  </si>
  <si>
    <t>ANGELICA</t>
  </si>
  <si>
    <t>REFERENCIA DE ADMINISTRACION CAPTACION 10%</t>
  </si>
  <si>
    <t>REFERENCIA DE ADMINISTRACION CLIENTE 10%</t>
  </si>
  <si>
    <t xml:space="preserve">RETORNAR A </t>
  </si>
  <si>
    <t>ESTADO</t>
  </si>
  <si>
    <t>TOTAL</t>
  </si>
  <si>
    <t>IVA O CUOTA</t>
  </si>
  <si>
    <t>VALOR</t>
  </si>
  <si>
    <t>CANT</t>
  </si>
  <si>
    <t>CELULAR/CUENTA</t>
  </si>
  <si>
    <t>BENEFICIARIO</t>
  </si>
  <si>
    <t>CC/NIT/PLACA</t>
  </si>
  <si>
    <t>OBSERVACIONES # CONTRATO</t>
  </si>
  <si>
    <t>COD INMUEBLE</t>
  </si>
  <si>
    <t>DETALLE</t>
  </si>
  <si>
    <t>CATEGORIA</t>
  </si>
  <si>
    <t>SEDE</t>
  </si>
  <si>
    <t>RESPONSABLE</t>
  </si>
  <si>
    <t>FECHA ENTREGA (DD/MM/AAAA)</t>
  </si>
  <si>
    <t>MES</t>
  </si>
  <si>
    <t>124186-84691</t>
  </si>
  <si>
    <t>81414-81428</t>
  </si>
  <si>
    <t>REFERENCIA DE CAPTACION FIDELIZACION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</si>
</sst>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_ ;_-[$$-409]* \-#,##0\ ;_-[$$-409]* &quot;-&quot;??_ ;_-@_ "/>
    <numFmt numFmtId="165" formatCode="_-[$$-240A]\ * #,##0_-;\-[$$-240A]\ * #,##0_-;_-[$$-240A]\ 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b/>
      <sz val="14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4" fontId="0" fillId="0" borderId="0" xfId="0" applyNumberFormat="1"/>
    <xf numFmtId="164" fontId="2" fillId="2" borderId="0" xfId="0" applyNumberFormat="1" applyFont="1" applyFill="1"/>
    <xf numFmtId="0" fontId="2" fillId="2" borderId="0" xfId="0" applyFont="1" applyFill="1"/>
    <xf numFmtId="165" fontId="0" fillId="3" borderId="0" xfId="0" applyNumberFormat="1" applyFill="1"/>
    <xf numFmtId="0" fontId="0" fillId="3" borderId="0" xfId="0" applyFill="1"/>
    <xf numFmtId="164" fontId="1" fillId="4" borderId="0" xfId="0" applyNumberFormat="1" applyFont="1" applyFill="1"/>
    <xf numFmtId="0" fontId="0" fillId="4" borderId="0" xfId="0" applyFill="1"/>
    <xf numFmtId="14" fontId="3" fillId="5" borderId="1" xfId="0" applyNumberFormat="1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164" fontId="3" fillId="5" borderId="3" xfId="0" applyNumberFormat="1" applyFont="1" applyFill="1" applyBorder="1"/>
    <xf numFmtId="164" fontId="0" fillId="5" borderId="4" xfId="0" applyNumberFormat="1" applyFill="1" applyBorder="1"/>
    <xf numFmtId="0" fontId="4" fillId="0" borderId="4" xfId="0" applyFont="1" applyBorder="1"/>
    <xf numFmtId="164" fontId="4" fillId="5" borderId="4" xfId="0" applyNumberFormat="1" applyFont="1" applyFill="1" applyBorder="1"/>
    <xf numFmtId="14" fontId="4" fillId="0" borderId="4" xfId="0" applyNumberFormat="1" applyFont="1" applyBorder="1"/>
    <xf numFmtId="0" fontId="5" fillId="5" borderId="3" xfId="0" applyFont="1" applyFill="1" applyBorder="1"/>
    <xf numFmtId="0" fontId="3" fillId="5" borderId="3" xfId="0" applyFont="1" applyFill="1" applyBorder="1" applyAlignment="1">
      <alignment wrapText="1"/>
    </xf>
    <xf numFmtId="0" fontId="4" fillId="5" borderId="4" xfId="0" applyFont="1" applyFill="1" applyBorder="1"/>
    <xf numFmtId="0" fontId="5" fillId="5" borderId="2" xfId="0" applyFont="1" applyFill="1" applyBorder="1"/>
    <xf numFmtId="0" fontId="4" fillId="5" borderId="4" xfId="0" applyFont="1" applyFill="1" applyBorder="1" applyAlignment="1">
      <alignment horizontal="center"/>
    </xf>
    <xf numFmtId="14" fontId="4" fillId="0" borderId="4" xfId="0" applyNumberFormat="1" applyFont="1" applyBorder="1" applyAlignment="1">
      <alignment horizontal="left"/>
    </xf>
    <xf numFmtId="14" fontId="3" fillId="5" borderId="4" xfId="0" applyNumberFormat="1" applyFont="1" applyFill="1" applyBorder="1"/>
    <xf numFmtId="3" fontId="3" fillId="5" borderId="3" xfId="0" applyNumberFormat="1" applyFont="1" applyFill="1" applyBorder="1"/>
    <xf numFmtId="0" fontId="5" fillId="5" borderId="0" xfId="0" applyFont="1" applyFill="1"/>
    <xf numFmtId="0" fontId="6" fillId="5" borderId="4" xfId="0" applyFont="1" applyFill="1" applyBorder="1"/>
    <xf numFmtId="14" fontId="5" fillId="5" borderId="4" xfId="0" applyNumberFormat="1" applyFont="1" applyFill="1" applyBorder="1" applyAlignment="1">
      <alignment horizontal="right"/>
    </xf>
    <xf numFmtId="164" fontId="3" fillId="5" borderId="2" xfId="0" applyNumberFormat="1" applyFont="1" applyFill="1" applyBorder="1"/>
    <xf numFmtId="0" fontId="3" fillId="5" borderId="3" xfId="0" applyFont="1" applyFill="1" applyBorder="1"/>
    <xf numFmtId="14" fontId="3" fillId="5" borderId="4" xfId="0" applyNumberFormat="1" applyFont="1" applyFill="1" applyBorder="1" applyAlignment="1">
      <alignment horizontal="right"/>
    </xf>
    <xf numFmtId="0" fontId="3" fillId="5" borderId="4" xfId="0" applyFont="1" applyFill="1" applyBorder="1"/>
    <xf numFmtId="0" fontId="3" fillId="6" borderId="3" xfId="0" applyFont="1" applyFill="1" applyBorder="1"/>
    <xf numFmtId="14" fontId="3" fillId="5" borderId="2" xfId="0" applyNumberFormat="1" applyFont="1" applyFill="1" applyBorder="1"/>
    <xf numFmtId="14" fontId="3" fillId="5" borderId="3" xfId="0" applyNumberFormat="1" applyFont="1" applyFill="1" applyBorder="1"/>
    <xf numFmtId="0" fontId="3" fillId="5" borderId="2" xfId="0" applyFont="1" applyFill="1" applyBorder="1" applyAlignment="1">
      <alignment wrapText="1"/>
    </xf>
    <xf numFmtId="164" fontId="3" fillId="5" borderId="0" xfId="0" applyNumberFormat="1" applyFont="1" applyFill="1"/>
    <xf numFmtId="0" fontId="3" fillId="5" borderId="4" xfId="0" applyFont="1" applyFill="1" applyBorder="1" applyAlignment="1">
      <alignment wrapText="1"/>
    </xf>
    <xf numFmtId="164" fontId="0" fillId="5" borderId="0" xfId="0" applyNumberFormat="1" applyFill="1"/>
    <xf numFmtId="164" fontId="3" fillId="5" borderId="4" xfId="0" applyNumberFormat="1" applyFont="1" applyFill="1" applyBorder="1"/>
    <xf numFmtId="0" fontId="0" fillId="0" borderId="4" xfId="0" applyBorder="1"/>
    <xf numFmtId="14" fontId="3" fillId="5" borderId="5" xfId="0" applyNumberFormat="1" applyFont="1" applyFill="1" applyBorder="1"/>
    <xf numFmtId="164" fontId="3" fillId="5" borderId="6" xfId="0" applyNumberFormat="1" applyFont="1" applyFill="1" applyBorder="1"/>
    <xf numFmtId="0" fontId="3" fillId="5" borderId="6" xfId="0" applyFont="1" applyFill="1" applyBorder="1"/>
    <xf numFmtId="0" fontId="3" fillId="5" borderId="6" xfId="0" applyFont="1" applyFill="1" applyBorder="1" applyAlignment="1">
      <alignment wrapText="1"/>
    </xf>
    <xf numFmtId="0" fontId="7" fillId="5" borderId="3" xfId="0" applyFont="1" applyFill="1" applyBorder="1"/>
    <xf numFmtId="14" fontId="0" fillId="0" borderId="4" xfId="0" applyNumberFormat="1" applyBorder="1"/>
    <xf numFmtId="14" fontId="3" fillId="5" borderId="0" xfId="0" applyNumberFormat="1" applyFont="1" applyFill="1"/>
    <xf numFmtId="0" fontId="0" fillId="0" borderId="3" xfId="0" applyBorder="1"/>
    <xf numFmtId="3" fontId="3" fillId="5" borderId="1" xfId="0" applyNumberFormat="1" applyFont="1" applyFill="1" applyBorder="1"/>
    <xf numFmtId="0" fontId="3" fillId="5" borderId="7" xfId="0" applyFont="1" applyFill="1" applyBorder="1"/>
    <xf numFmtId="0" fontId="3" fillId="5" borderId="8" xfId="0" applyFont="1" applyFill="1" applyBorder="1"/>
    <xf numFmtId="0" fontId="8" fillId="7" borderId="4" xfId="0" applyFont="1" applyFill="1" applyBorder="1" applyAlignment="1">
      <alignment horizontal="center"/>
    </xf>
    <xf numFmtId="14" fontId="8" fillId="7" borderId="4" xfId="0" applyNumberFormat="1" applyFont="1" applyFill="1" applyBorder="1" applyAlignment="1">
      <alignment horizontal="center"/>
    </xf>
    <xf numFmtId="3" fontId="3" fillId="5" borderId="3" xfId="0" applyNumberFormat="1" applyFont="1" applyFill="1" applyBorder="1" applyAlignment="1">
      <alignment wrapText="1"/>
    </xf>
    <xf numFmtId="14" fontId="3" fillId="5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EFA7D-0CE4-48C1-8FA3-A44F3B43EBEB}">
  <dimension ref="A1:S36"/>
  <sheetViews>
    <sheetView tabSelected="1" topLeftCell="L1" zoomScale="77" zoomScaleNormal="70" workbookViewId="0">
      <selection activeCell="R12" sqref="R12"/>
    </sheetView>
  </sheetViews>
  <sheetFormatPr baseColWidth="10" defaultColWidth="11.453125" defaultRowHeight="14.5" x14ac:dyDescent="0.35"/>
  <cols>
    <col min="1" max="1" width="17.26953125" customWidth="1"/>
    <col min="2" max="2" width="39.81640625" style="1" customWidth="1"/>
    <col min="3" max="3" width="26.7265625" customWidth="1"/>
    <col min="4" max="4" width="23.1796875" customWidth="1"/>
    <col min="5" max="5" width="48.1796875" customWidth="1"/>
    <col min="6" max="6" width="102.26953125" customWidth="1"/>
    <col min="7" max="7" width="29.54296875" customWidth="1"/>
    <col min="8" max="8" width="47.1796875" customWidth="1"/>
    <col min="9" max="9" width="24" customWidth="1"/>
    <col min="10" max="10" width="49.1796875" customWidth="1"/>
    <col min="11" max="11" width="26.81640625" customWidth="1"/>
    <col min="12" max="12" width="18.26953125" customWidth="1"/>
    <col min="13" max="13" width="44.26953125" customWidth="1"/>
    <col min="14" max="14" width="32.1796875" customWidth="1"/>
    <col min="15" max="15" width="25.26953125" customWidth="1"/>
    <col min="16" max="16" width="33.1796875" customWidth="1"/>
    <col min="17" max="17" width="22.453125" customWidth="1"/>
    <col min="18" max="18" width="21.54296875" customWidth="1"/>
    <col min="19" max="19" width="21" customWidth="1"/>
  </cols>
  <sheetData>
    <row r="1" spans="1:17" ht="18" x14ac:dyDescent="0.4">
      <c r="A1" s="51" t="s">
        <v>63</v>
      </c>
      <c r="B1" s="52" t="s">
        <v>62</v>
      </c>
      <c r="C1" s="51" t="s">
        <v>61</v>
      </c>
      <c r="D1" s="51" t="s">
        <v>60</v>
      </c>
      <c r="E1" s="51" t="s">
        <v>59</v>
      </c>
      <c r="F1" s="51" t="s">
        <v>58</v>
      </c>
      <c r="G1" s="51" t="s">
        <v>57</v>
      </c>
      <c r="H1" s="51" t="s">
        <v>56</v>
      </c>
      <c r="I1" s="51" t="s">
        <v>55</v>
      </c>
      <c r="J1" s="51" t="s">
        <v>54</v>
      </c>
      <c r="K1" s="51" t="s">
        <v>53</v>
      </c>
      <c r="L1" s="51" t="s">
        <v>52</v>
      </c>
      <c r="M1" s="51" t="s">
        <v>51</v>
      </c>
      <c r="N1" s="51" t="s">
        <v>50</v>
      </c>
      <c r="O1" s="51" t="s">
        <v>49</v>
      </c>
      <c r="P1" s="51" t="s">
        <v>48</v>
      </c>
      <c r="Q1" s="51" t="s">
        <v>47</v>
      </c>
    </row>
    <row r="2" spans="1:17" x14ac:dyDescent="0.35">
      <c r="A2" t="s">
        <v>14</v>
      </c>
      <c r="B2" s="22">
        <v>46027</v>
      </c>
      <c r="C2" s="30" t="s">
        <v>44</v>
      </c>
      <c r="D2" s="8" t="s">
        <v>4</v>
      </c>
      <c r="E2" s="50" t="s">
        <v>17</v>
      </c>
      <c r="F2" s="30" t="s">
        <v>46</v>
      </c>
      <c r="G2" s="30">
        <v>124215</v>
      </c>
      <c r="H2" s="17">
        <v>81423</v>
      </c>
      <c r="I2" s="48">
        <v>77168132</v>
      </c>
      <c r="J2" s="28" t="s">
        <v>42</v>
      </c>
      <c r="K2" s="10">
        <v>3103688053</v>
      </c>
      <c r="L2" s="10"/>
      <c r="M2" s="11">
        <v>250000</v>
      </c>
      <c r="N2" s="27"/>
      <c r="O2" s="11">
        <f>M2</f>
        <v>250000</v>
      </c>
      <c r="P2" s="31" t="s">
        <v>5</v>
      </c>
      <c r="Q2" s="10"/>
    </row>
    <row r="3" spans="1:17" x14ac:dyDescent="0.35">
      <c r="A3" s="22" t="s">
        <v>14</v>
      </c>
      <c r="B3" s="22">
        <v>46027</v>
      </c>
      <c r="C3" s="30" t="s">
        <v>44</v>
      </c>
      <c r="D3" s="8" t="s">
        <v>4</v>
      </c>
      <c r="E3" s="10" t="s">
        <v>17</v>
      </c>
      <c r="F3" s="46" t="s">
        <v>45</v>
      </c>
      <c r="G3" s="49">
        <v>124212</v>
      </c>
      <c r="H3" s="17">
        <v>81424</v>
      </c>
      <c r="I3" s="48">
        <v>77168132</v>
      </c>
      <c r="J3" s="28" t="s">
        <v>42</v>
      </c>
      <c r="K3" s="10">
        <v>3103688053</v>
      </c>
      <c r="L3" s="10"/>
      <c r="M3" s="11">
        <v>230000</v>
      </c>
      <c r="N3" s="27"/>
      <c r="O3" s="11">
        <f>M3</f>
        <v>230000</v>
      </c>
      <c r="P3" s="31" t="s">
        <v>5</v>
      </c>
      <c r="Q3" s="10"/>
    </row>
    <row r="4" spans="1:17" x14ac:dyDescent="0.35">
      <c r="A4" s="22" t="s">
        <v>14</v>
      </c>
      <c r="B4" s="22">
        <v>46027</v>
      </c>
      <c r="C4" s="22" t="s">
        <v>44</v>
      </c>
      <c r="D4" s="8" t="s">
        <v>4</v>
      </c>
      <c r="E4" s="32" t="s">
        <v>7</v>
      </c>
      <c r="F4" s="32" t="s">
        <v>43</v>
      </c>
      <c r="G4" s="49">
        <v>124212</v>
      </c>
      <c r="H4" s="17">
        <v>81424</v>
      </c>
      <c r="I4" s="48">
        <v>77168132</v>
      </c>
      <c r="J4" s="33" t="s">
        <v>42</v>
      </c>
      <c r="K4" s="10">
        <v>3103688053</v>
      </c>
      <c r="L4" s="32"/>
      <c r="M4" s="11">
        <v>30000</v>
      </c>
      <c r="N4" s="27"/>
      <c r="O4" s="11">
        <f>M4</f>
        <v>30000</v>
      </c>
      <c r="P4" s="31" t="s">
        <v>5</v>
      </c>
      <c r="Q4" s="8"/>
    </row>
    <row r="5" spans="1:17" x14ac:dyDescent="0.35">
      <c r="A5" s="22" t="s">
        <v>14</v>
      </c>
      <c r="B5" s="22">
        <v>46027</v>
      </c>
      <c r="C5" s="30" t="s">
        <v>44</v>
      </c>
      <c r="D5" s="8" t="s">
        <v>4</v>
      </c>
      <c r="E5" s="10" t="s">
        <v>7</v>
      </c>
      <c r="F5" s="32" t="s">
        <v>43</v>
      </c>
      <c r="G5" s="30">
        <v>124215</v>
      </c>
      <c r="H5" s="17">
        <v>81423</v>
      </c>
      <c r="I5" s="48">
        <v>77168132</v>
      </c>
      <c r="J5" s="28" t="s">
        <v>42</v>
      </c>
      <c r="K5" s="10">
        <v>3103688053</v>
      </c>
      <c r="L5" s="28"/>
      <c r="M5" s="11">
        <v>30000</v>
      </c>
      <c r="N5" s="11"/>
      <c r="O5" s="11">
        <f>M5</f>
        <v>30000</v>
      </c>
      <c r="P5" s="31" t="s">
        <v>5</v>
      </c>
      <c r="Q5" s="28"/>
    </row>
    <row r="6" spans="1:17" x14ac:dyDescent="0.35">
      <c r="A6" s="22" t="s">
        <v>14</v>
      </c>
      <c r="B6" s="22">
        <v>46035</v>
      </c>
      <c r="C6" s="30" t="s">
        <v>13</v>
      </c>
      <c r="D6" s="8" t="s">
        <v>4</v>
      </c>
      <c r="E6" s="28" t="s">
        <v>17</v>
      </c>
      <c r="F6" s="28" t="s">
        <v>19</v>
      </c>
      <c r="G6" s="28">
        <v>112254</v>
      </c>
      <c r="H6" s="28">
        <v>81392</v>
      </c>
      <c r="I6" s="23">
        <v>1068656953</v>
      </c>
      <c r="J6" s="28" t="s">
        <v>22</v>
      </c>
      <c r="K6" s="28">
        <v>3113521532</v>
      </c>
      <c r="L6" s="28"/>
      <c r="M6" s="11">
        <v>185000</v>
      </c>
      <c r="N6" s="11"/>
      <c r="O6" s="11">
        <f>M6</f>
        <v>185000</v>
      </c>
      <c r="P6" s="31" t="s">
        <v>5</v>
      </c>
      <c r="Q6" s="28"/>
    </row>
    <row r="7" spans="1:17" ht="14.25" customHeight="1" x14ac:dyDescent="0.35">
      <c r="A7" s="22" t="s">
        <v>14</v>
      </c>
      <c r="B7" s="45">
        <v>46037</v>
      </c>
      <c r="C7" s="30" t="s">
        <v>30</v>
      </c>
      <c r="D7" s="8" t="s">
        <v>32</v>
      </c>
      <c r="E7" s="28" t="s">
        <v>17</v>
      </c>
      <c r="F7" s="28" t="s">
        <v>21</v>
      </c>
      <c r="G7" s="17">
        <v>124037</v>
      </c>
      <c r="H7" s="28">
        <v>81429</v>
      </c>
      <c r="I7" s="23">
        <v>1047471259</v>
      </c>
      <c r="J7" s="28" t="s">
        <v>31</v>
      </c>
      <c r="K7" s="28">
        <v>3165387293</v>
      </c>
      <c r="L7" s="28"/>
      <c r="M7" s="11">
        <v>110000</v>
      </c>
      <c r="N7" s="11"/>
      <c r="O7" s="11">
        <f>M7</f>
        <v>110000</v>
      </c>
      <c r="P7" s="31" t="s">
        <v>5</v>
      </c>
      <c r="Q7" s="44"/>
    </row>
    <row r="8" spans="1:17" ht="14.25" customHeight="1" x14ac:dyDescent="0.35">
      <c r="A8" s="22" t="s">
        <v>14</v>
      </c>
      <c r="B8" s="22">
        <v>46038</v>
      </c>
      <c r="C8" s="30" t="s">
        <v>13</v>
      </c>
      <c r="D8" s="8" t="s">
        <v>4</v>
      </c>
      <c r="E8" s="33" t="s">
        <v>12</v>
      </c>
      <c r="F8" s="28" t="s">
        <v>11</v>
      </c>
      <c r="G8" s="17">
        <v>123762</v>
      </c>
      <c r="H8" s="28">
        <v>81338</v>
      </c>
      <c r="I8" s="23">
        <v>1193453656</v>
      </c>
      <c r="J8" s="28" t="s">
        <v>23</v>
      </c>
      <c r="K8" s="28">
        <v>3017988535</v>
      </c>
      <c r="L8" s="28"/>
      <c r="M8" s="11">
        <v>360000</v>
      </c>
      <c r="N8" s="11"/>
      <c r="O8" s="11">
        <f>M8</f>
        <v>360000</v>
      </c>
      <c r="P8" s="31" t="s">
        <v>5</v>
      </c>
      <c r="Q8" s="28"/>
    </row>
    <row r="9" spans="1:17" x14ac:dyDescent="0.35">
      <c r="A9" s="22" t="s">
        <v>14</v>
      </c>
      <c r="B9" s="22">
        <v>46052</v>
      </c>
      <c r="C9" s="30" t="s">
        <v>36</v>
      </c>
      <c r="D9" s="8" t="s">
        <v>4</v>
      </c>
      <c r="E9" s="28" t="s">
        <v>41</v>
      </c>
      <c r="F9" s="28" t="s">
        <v>40</v>
      </c>
      <c r="G9" s="17">
        <v>109367</v>
      </c>
      <c r="H9" s="17">
        <v>81398</v>
      </c>
      <c r="I9" s="23">
        <v>115393870</v>
      </c>
      <c r="J9" s="28" t="s">
        <v>39</v>
      </c>
      <c r="K9" s="28">
        <v>3246139104</v>
      </c>
      <c r="L9" s="28"/>
      <c r="M9" s="11">
        <v>210000</v>
      </c>
      <c r="N9" s="47"/>
      <c r="O9" s="11">
        <f>M9</f>
        <v>210000</v>
      </c>
      <c r="P9" s="31" t="s">
        <v>5</v>
      </c>
      <c r="Q9" s="30"/>
    </row>
    <row r="10" spans="1:17" x14ac:dyDescent="0.35">
      <c r="A10" s="22" t="s">
        <v>14</v>
      </c>
      <c r="B10" s="54">
        <v>46052</v>
      </c>
      <c r="C10" s="30" t="s">
        <v>36</v>
      </c>
      <c r="D10" s="8" t="s">
        <v>4</v>
      </c>
      <c r="E10" s="28" t="s">
        <v>17</v>
      </c>
      <c r="F10" s="28" t="s">
        <v>21</v>
      </c>
      <c r="G10" s="17">
        <v>123988</v>
      </c>
      <c r="H10" s="17">
        <v>81399</v>
      </c>
      <c r="I10" s="23">
        <v>1045706825</v>
      </c>
      <c r="J10" s="28" t="s">
        <v>38</v>
      </c>
      <c r="K10" s="28">
        <v>3052836923</v>
      </c>
      <c r="L10" s="28"/>
      <c r="M10" s="11">
        <v>380000</v>
      </c>
      <c r="N10" s="11"/>
      <c r="O10" s="11">
        <f>M10</f>
        <v>380000</v>
      </c>
      <c r="P10" s="31" t="s">
        <v>5</v>
      </c>
      <c r="Q10" s="28"/>
    </row>
    <row r="11" spans="1:17" x14ac:dyDescent="0.35">
      <c r="A11" s="22" t="s">
        <v>14</v>
      </c>
      <c r="B11" s="22">
        <v>46052</v>
      </c>
      <c r="C11" s="30" t="s">
        <v>36</v>
      </c>
      <c r="D11" s="8" t="s">
        <v>4</v>
      </c>
      <c r="E11" s="28" t="s">
        <v>12</v>
      </c>
      <c r="F11" s="28" t="s">
        <v>11</v>
      </c>
      <c r="G11" s="17">
        <v>116119</v>
      </c>
      <c r="H11" s="36">
        <v>81400</v>
      </c>
      <c r="I11" s="23">
        <v>1044619676</v>
      </c>
      <c r="J11" s="28" t="s">
        <v>37</v>
      </c>
      <c r="K11" s="28">
        <v>3009997176</v>
      </c>
      <c r="L11" s="28"/>
      <c r="M11" s="11">
        <v>400000</v>
      </c>
      <c r="N11" s="11"/>
      <c r="O11" s="11">
        <f>M11</f>
        <v>400000</v>
      </c>
      <c r="P11" s="31" t="s">
        <v>5</v>
      </c>
      <c r="Q11" s="28"/>
    </row>
    <row r="12" spans="1:17" x14ac:dyDescent="0.35">
      <c r="A12" s="22" t="s">
        <v>14</v>
      </c>
      <c r="B12" s="22">
        <v>46052</v>
      </c>
      <c r="C12" s="30" t="s">
        <v>36</v>
      </c>
      <c r="D12" s="8" t="s">
        <v>4</v>
      </c>
      <c r="E12" s="28" t="s">
        <v>17</v>
      </c>
      <c r="F12" s="28" t="s">
        <v>35</v>
      </c>
      <c r="G12" s="17">
        <v>119043</v>
      </c>
      <c r="H12" s="30">
        <v>81396</v>
      </c>
      <c r="I12" s="23">
        <v>1007892095</v>
      </c>
      <c r="J12" s="28" t="s">
        <v>34</v>
      </c>
      <c r="K12" s="28">
        <v>3011114075</v>
      </c>
      <c r="L12" s="28"/>
      <c r="M12" s="11">
        <v>714000</v>
      </c>
      <c r="N12" s="11"/>
      <c r="O12" s="11">
        <f>M12</f>
        <v>714000</v>
      </c>
      <c r="P12" s="31" t="s">
        <v>5</v>
      </c>
      <c r="Q12" s="28"/>
    </row>
    <row r="13" spans="1:17" ht="15.75" customHeight="1" x14ac:dyDescent="0.35">
      <c r="A13" s="22" t="s">
        <v>14</v>
      </c>
      <c r="B13" s="22">
        <v>46052</v>
      </c>
      <c r="C13" s="30" t="s">
        <v>30</v>
      </c>
      <c r="D13" s="8" t="s">
        <v>4</v>
      </c>
      <c r="E13" s="42" t="s">
        <v>29</v>
      </c>
      <c r="F13" s="42" t="s">
        <v>28</v>
      </c>
      <c r="G13" s="43"/>
      <c r="H13" s="47"/>
      <c r="I13" s="23">
        <v>73009628</v>
      </c>
      <c r="J13" s="28" t="s">
        <v>27</v>
      </c>
      <c r="K13" s="42"/>
      <c r="L13" s="42"/>
      <c r="M13" s="11">
        <v>28000</v>
      </c>
      <c r="N13" s="41"/>
      <c r="O13" s="11">
        <f>M13</f>
        <v>28000</v>
      </c>
      <c r="P13" s="31" t="s">
        <v>5</v>
      </c>
      <c r="Q13" s="28"/>
    </row>
    <row r="14" spans="1:17" x14ac:dyDescent="0.35">
      <c r="A14" s="22" t="s">
        <v>14</v>
      </c>
      <c r="B14" s="22">
        <v>46052</v>
      </c>
      <c r="C14" s="30" t="s">
        <v>13</v>
      </c>
      <c r="D14" s="8" t="s">
        <v>4</v>
      </c>
      <c r="E14" s="10" t="s">
        <v>17</v>
      </c>
      <c r="F14" s="10" t="s">
        <v>16</v>
      </c>
      <c r="G14" s="34">
        <v>123675</v>
      </c>
      <c r="H14" s="17">
        <v>81419</v>
      </c>
      <c r="I14" s="23">
        <v>1042461831</v>
      </c>
      <c r="J14" s="28" t="s">
        <v>15</v>
      </c>
      <c r="K14" s="10">
        <v>3007726399</v>
      </c>
      <c r="L14" s="10"/>
      <c r="M14" s="11">
        <v>190000</v>
      </c>
      <c r="N14" s="27"/>
      <c r="O14" s="11">
        <f>M14</f>
        <v>190000</v>
      </c>
      <c r="P14" s="31" t="s">
        <v>5</v>
      </c>
      <c r="Q14" s="28"/>
    </row>
    <row r="15" spans="1:17" x14ac:dyDescent="0.35">
      <c r="A15" s="40" t="s">
        <v>14</v>
      </c>
      <c r="B15" s="22">
        <v>46052</v>
      </c>
      <c r="C15" s="30" t="s">
        <v>13</v>
      </c>
      <c r="D15" s="8" t="s">
        <v>4</v>
      </c>
      <c r="E15" s="10" t="s">
        <v>12</v>
      </c>
      <c r="F15" s="10" t="s">
        <v>11</v>
      </c>
      <c r="G15" s="34">
        <v>119375</v>
      </c>
      <c r="H15" s="17">
        <v>81420</v>
      </c>
      <c r="I15" s="23">
        <v>1143464339</v>
      </c>
      <c r="J15" s="28" t="s">
        <v>10</v>
      </c>
      <c r="K15" s="10">
        <v>3174755943</v>
      </c>
      <c r="L15" s="10"/>
      <c r="M15" s="11">
        <v>380000</v>
      </c>
      <c r="N15" s="27"/>
      <c r="O15" s="11">
        <f>M15</f>
        <v>380000</v>
      </c>
      <c r="P15" s="31" t="s">
        <v>5</v>
      </c>
      <c r="Q15" s="28"/>
    </row>
    <row r="16" spans="1:17" x14ac:dyDescent="0.35">
      <c r="A16" s="22" t="s">
        <v>14</v>
      </c>
      <c r="B16" s="22">
        <v>46053</v>
      </c>
      <c r="C16" s="30" t="s">
        <v>30</v>
      </c>
      <c r="D16" s="8" t="s">
        <v>32</v>
      </c>
      <c r="E16" s="10" t="s">
        <v>17</v>
      </c>
      <c r="F16" s="30" t="s">
        <v>11</v>
      </c>
      <c r="G16" s="30">
        <v>124015</v>
      </c>
      <c r="H16" s="17">
        <v>81410</v>
      </c>
      <c r="I16" s="23">
        <v>1050961969</v>
      </c>
      <c r="J16" s="30" t="s">
        <v>33</v>
      </c>
      <c r="K16" s="30">
        <v>3117859070</v>
      </c>
      <c r="L16" s="30"/>
      <c r="M16" s="11">
        <v>220000</v>
      </c>
      <c r="N16" s="38"/>
      <c r="O16" s="11">
        <f>M16</f>
        <v>220000</v>
      </c>
      <c r="P16" s="31" t="s">
        <v>5</v>
      </c>
      <c r="Q16" s="28"/>
    </row>
    <row r="17" spans="1:19" x14ac:dyDescent="0.35">
      <c r="A17" s="22" t="s">
        <v>14</v>
      </c>
      <c r="B17" s="22">
        <v>46053</v>
      </c>
      <c r="C17" s="30" t="s">
        <v>13</v>
      </c>
      <c r="D17" s="8" t="s">
        <v>4</v>
      </c>
      <c r="E17" s="10" t="s">
        <v>17</v>
      </c>
      <c r="F17" s="30" t="s">
        <v>21</v>
      </c>
      <c r="G17" s="39" t="s">
        <v>64</v>
      </c>
      <c r="H17" s="17" t="s">
        <v>65</v>
      </c>
      <c r="I17" s="23">
        <v>72044228</v>
      </c>
      <c r="J17" s="30" t="s">
        <v>20</v>
      </c>
      <c r="K17" s="30">
        <v>3045218164</v>
      </c>
      <c r="L17" s="30"/>
      <c r="M17" s="11">
        <v>190000</v>
      </c>
      <c r="N17" s="38"/>
      <c r="O17" s="11">
        <f>M17</f>
        <v>190000</v>
      </c>
      <c r="P17" s="31" t="s">
        <v>5</v>
      </c>
      <c r="Q17" s="28"/>
    </row>
    <row r="18" spans="1:19" x14ac:dyDescent="0.35">
      <c r="A18" s="22" t="s">
        <v>14</v>
      </c>
      <c r="B18" s="22">
        <v>46053</v>
      </c>
      <c r="C18" s="30" t="s">
        <v>13</v>
      </c>
      <c r="D18" s="8" t="s">
        <v>4</v>
      </c>
      <c r="E18" s="30" t="s">
        <v>17</v>
      </c>
      <c r="F18" s="30" t="s">
        <v>19</v>
      </c>
      <c r="G18" s="39" t="s">
        <v>64</v>
      </c>
      <c r="H18" s="17" t="s">
        <v>65</v>
      </c>
      <c r="I18" s="23">
        <v>9285800</v>
      </c>
      <c r="J18" s="22" t="s">
        <v>18</v>
      </c>
      <c r="K18" s="30">
        <v>3014775455</v>
      </c>
      <c r="L18" s="22"/>
      <c r="M18" s="11">
        <v>190000</v>
      </c>
      <c r="N18" s="22"/>
      <c r="O18" s="11">
        <f>M18</f>
        <v>190000</v>
      </c>
      <c r="P18" s="31" t="s">
        <v>5</v>
      </c>
      <c r="Q18" s="28"/>
      <c r="S18" s="37"/>
    </row>
    <row r="19" spans="1:19" x14ac:dyDescent="0.35">
      <c r="A19" s="13" t="s">
        <v>9</v>
      </c>
      <c r="B19" s="15">
        <v>46059</v>
      </c>
      <c r="C19" s="13" t="s">
        <v>8</v>
      </c>
      <c r="D19" s="8" t="s">
        <v>4</v>
      </c>
      <c r="E19" s="10" t="s">
        <v>7</v>
      </c>
      <c r="F19" s="10" t="s">
        <v>66</v>
      </c>
      <c r="G19" s="36">
        <v>124373</v>
      </c>
      <c r="H19" s="17"/>
      <c r="I19" s="23">
        <v>1045691731</v>
      </c>
      <c r="J19" s="28" t="s">
        <v>6</v>
      </c>
      <c r="K19" s="30">
        <v>3043534138</v>
      </c>
      <c r="L19" s="10"/>
      <c r="M19" s="11">
        <v>30000</v>
      </c>
      <c r="N19" s="27"/>
      <c r="O19" s="11">
        <f>M19</f>
        <v>30000</v>
      </c>
      <c r="P19" s="31" t="s">
        <v>5</v>
      </c>
      <c r="Q19" s="28"/>
    </row>
    <row r="20" spans="1:19" x14ac:dyDescent="0.35">
      <c r="A20" s="22" t="s">
        <v>9</v>
      </c>
      <c r="B20" s="22">
        <v>46064</v>
      </c>
      <c r="C20" s="30" t="s">
        <v>26</v>
      </c>
      <c r="D20" s="8" t="s">
        <v>4</v>
      </c>
      <c r="E20" s="10" t="s">
        <v>25</v>
      </c>
      <c r="F20" s="10" t="s">
        <v>21</v>
      </c>
      <c r="G20" s="36">
        <v>121396</v>
      </c>
      <c r="H20" s="28">
        <v>81434</v>
      </c>
      <c r="I20" s="23">
        <v>601372913</v>
      </c>
      <c r="J20" s="28" t="s">
        <v>24</v>
      </c>
      <c r="K20" s="30">
        <v>3117986013</v>
      </c>
      <c r="L20" s="10"/>
      <c r="M20" s="11">
        <v>480000</v>
      </c>
      <c r="N20" s="27"/>
      <c r="O20" s="11">
        <f>M20</f>
        <v>480000</v>
      </c>
      <c r="P20" s="31" t="s">
        <v>5</v>
      </c>
      <c r="Q20" s="28"/>
    </row>
    <row r="21" spans="1:19" x14ac:dyDescent="0.35">
      <c r="A21" s="22"/>
      <c r="B21" s="22"/>
      <c r="C21" s="30"/>
      <c r="D21" s="8" t="s">
        <v>4</v>
      </c>
      <c r="E21" s="10"/>
      <c r="F21" s="10"/>
      <c r="G21" s="36"/>
      <c r="H21" s="17"/>
      <c r="I21" s="23"/>
      <c r="J21" s="28"/>
      <c r="K21" s="30"/>
      <c r="L21" s="10"/>
      <c r="M21" s="11"/>
      <c r="N21" s="27"/>
      <c r="O21" s="11">
        <f>M21</f>
        <v>0</v>
      </c>
      <c r="P21" s="31"/>
      <c r="Q21" s="28"/>
    </row>
    <row r="22" spans="1:19" x14ac:dyDescent="0.35">
      <c r="A22" s="22"/>
      <c r="B22" s="22"/>
      <c r="C22" s="30"/>
      <c r="D22" s="8" t="s">
        <v>4</v>
      </c>
      <c r="E22" s="10"/>
      <c r="F22" s="10"/>
      <c r="G22" s="10"/>
      <c r="H22" s="17"/>
      <c r="I22" s="23"/>
      <c r="J22" s="28"/>
      <c r="K22" s="10"/>
      <c r="L22" s="10"/>
      <c r="M22" s="11"/>
      <c r="N22" s="35"/>
      <c r="O22" s="11">
        <f>M22</f>
        <v>0</v>
      </c>
      <c r="P22" s="31"/>
      <c r="Q22" s="28"/>
    </row>
    <row r="23" spans="1:19" x14ac:dyDescent="0.35">
      <c r="A23" s="22"/>
      <c r="B23" s="22"/>
      <c r="C23" s="22"/>
      <c r="D23" s="8" t="s">
        <v>4</v>
      </c>
      <c r="E23" s="32"/>
      <c r="F23" s="32"/>
      <c r="G23" s="34"/>
      <c r="H23" s="53"/>
      <c r="I23" s="23"/>
      <c r="J23" s="33"/>
      <c r="K23" s="10"/>
      <c r="L23" s="32"/>
      <c r="M23" s="11"/>
      <c r="N23" s="32"/>
      <c r="O23" s="11">
        <f>M23</f>
        <v>0</v>
      </c>
      <c r="P23" s="31"/>
      <c r="Q23" s="8"/>
    </row>
    <row r="24" spans="1:19" x14ac:dyDescent="0.35">
      <c r="A24" s="22"/>
      <c r="B24" s="22"/>
      <c r="C24" s="30"/>
      <c r="D24" s="8" t="s">
        <v>4</v>
      </c>
      <c r="E24" s="10"/>
      <c r="F24" s="10"/>
      <c r="G24" s="10"/>
      <c r="H24" s="17"/>
      <c r="I24" s="23"/>
      <c r="J24" s="28"/>
      <c r="K24" s="10"/>
      <c r="L24" s="10"/>
      <c r="M24" s="11"/>
      <c r="N24" s="27"/>
      <c r="O24" s="11">
        <f>M24</f>
        <v>0</v>
      </c>
      <c r="P24" s="10"/>
      <c r="Q24" s="9"/>
    </row>
    <row r="25" spans="1:19" x14ac:dyDescent="0.35">
      <c r="A25" s="22"/>
      <c r="B25" s="29"/>
      <c r="C25" s="18"/>
      <c r="D25" s="8" t="s">
        <v>4</v>
      </c>
      <c r="E25" s="10"/>
      <c r="F25" s="10"/>
      <c r="G25" s="10"/>
      <c r="H25" s="17"/>
      <c r="I25" s="23"/>
      <c r="J25" s="28"/>
      <c r="K25" s="10"/>
      <c r="L25" s="10"/>
      <c r="M25" s="11"/>
      <c r="N25" s="10"/>
      <c r="O25" s="11">
        <f>M25</f>
        <v>0</v>
      </c>
      <c r="P25" s="10"/>
      <c r="Q25" s="9"/>
    </row>
    <row r="26" spans="1:19" x14ac:dyDescent="0.35">
      <c r="A26" s="22"/>
      <c r="B26" s="29"/>
      <c r="C26" s="18"/>
      <c r="D26" s="8" t="s">
        <v>4</v>
      </c>
      <c r="E26" s="10"/>
      <c r="F26" s="10"/>
      <c r="G26" s="10"/>
      <c r="H26" s="17"/>
      <c r="I26" s="23"/>
      <c r="J26" s="28"/>
      <c r="K26" s="10"/>
      <c r="L26" s="10"/>
      <c r="M26" s="11"/>
      <c r="N26" s="27"/>
      <c r="O26" s="11">
        <f>M26</f>
        <v>0</v>
      </c>
      <c r="P26" s="10"/>
      <c r="Q26" s="9"/>
    </row>
    <row r="27" spans="1:19" x14ac:dyDescent="0.35">
      <c r="A27" s="22"/>
      <c r="B27" s="26"/>
      <c r="C27" s="25"/>
      <c r="D27" s="8" t="s">
        <v>4</v>
      </c>
      <c r="E27" s="24"/>
      <c r="F27" s="19"/>
      <c r="G27" s="18"/>
      <c r="H27" s="17"/>
      <c r="I27" s="23"/>
      <c r="J27" s="16"/>
      <c r="K27" s="13"/>
      <c r="L27" s="13"/>
      <c r="M27" s="11"/>
      <c r="N27" s="14"/>
      <c r="O27" s="11">
        <f>M27</f>
        <v>0</v>
      </c>
      <c r="P27" s="10"/>
      <c r="Q27" s="9"/>
    </row>
    <row r="28" spans="1:19" x14ac:dyDescent="0.35">
      <c r="A28" s="22"/>
      <c r="B28" s="21"/>
      <c r="C28" s="21"/>
      <c r="D28" s="8" t="s">
        <v>4</v>
      </c>
      <c r="E28" s="20"/>
      <c r="F28" s="19"/>
      <c r="G28" s="18"/>
      <c r="H28" s="17"/>
      <c r="I28" s="23"/>
      <c r="J28" s="16"/>
      <c r="K28" s="13"/>
      <c r="L28" s="13"/>
      <c r="M28" s="11"/>
      <c r="N28" s="14"/>
      <c r="O28" s="11">
        <f>M28</f>
        <v>0</v>
      </c>
      <c r="P28" s="10"/>
      <c r="Q28" s="9"/>
    </row>
    <row r="29" spans="1:19" x14ac:dyDescent="0.35">
      <c r="A29" s="22"/>
      <c r="B29" s="21"/>
      <c r="C29" s="21"/>
      <c r="D29" s="8" t="s">
        <v>4</v>
      </c>
      <c r="E29" s="20"/>
      <c r="F29" s="19"/>
      <c r="G29" s="18"/>
      <c r="H29" s="17"/>
      <c r="I29" s="13"/>
      <c r="J29" s="16"/>
      <c r="K29" s="13"/>
      <c r="L29" s="13"/>
      <c r="M29" s="11"/>
      <c r="N29" s="14"/>
      <c r="O29" s="11">
        <f>M29</f>
        <v>0</v>
      </c>
      <c r="P29" s="10"/>
      <c r="Q29" s="9"/>
    </row>
    <row r="30" spans="1:19" x14ac:dyDescent="0.35">
      <c r="A30" s="13"/>
      <c r="B30" s="15"/>
      <c r="C30" s="13"/>
      <c r="D30" s="8" t="s">
        <v>4</v>
      </c>
      <c r="E30" s="13"/>
      <c r="F30" s="13"/>
      <c r="G30" s="13"/>
      <c r="H30" s="13"/>
      <c r="I30" s="13"/>
      <c r="J30" s="13"/>
      <c r="K30" s="13"/>
      <c r="L30" s="13"/>
      <c r="M30" s="11"/>
      <c r="N30" s="14"/>
      <c r="O30" s="11">
        <f>M30</f>
        <v>0</v>
      </c>
      <c r="P30" s="10"/>
      <c r="Q30" s="9"/>
    </row>
    <row r="31" spans="1:19" x14ac:dyDescent="0.35">
      <c r="A31" s="13"/>
      <c r="B31" s="15"/>
      <c r="C31" s="13"/>
      <c r="D31" s="8" t="s">
        <v>4</v>
      </c>
      <c r="E31" s="13"/>
      <c r="F31" s="13"/>
      <c r="G31" s="13"/>
      <c r="H31" s="13"/>
      <c r="I31" s="13"/>
      <c r="J31" s="13"/>
      <c r="K31" s="13"/>
      <c r="L31" s="13"/>
      <c r="M31" s="11"/>
      <c r="N31" s="14"/>
      <c r="O31" s="11">
        <f>M31</f>
        <v>0</v>
      </c>
      <c r="P31" s="10"/>
      <c r="Q31" s="9"/>
    </row>
    <row r="32" spans="1:19" x14ac:dyDescent="0.35">
      <c r="D32" s="8" t="s">
        <v>4</v>
      </c>
      <c r="E32" s="13"/>
      <c r="F32" s="13"/>
      <c r="G32" s="13"/>
      <c r="H32" s="13"/>
      <c r="I32" s="13"/>
      <c r="J32" s="13"/>
      <c r="K32" s="13"/>
      <c r="L32" s="13"/>
      <c r="M32" s="11"/>
      <c r="N32" s="12"/>
      <c r="O32" s="11">
        <f>M32</f>
        <v>0</v>
      </c>
      <c r="P32" s="10"/>
      <c r="Q32" s="9"/>
    </row>
    <row r="33" spans="4:16" x14ac:dyDescent="0.35">
      <c r="D33" s="8" t="s">
        <v>4</v>
      </c>
    </row>
    <row r="34" spans="4:16" x14ac:dyDescent="0.35">
      <c r="O34" s="7" t="s">
        <v>3</v>
      </c>
      <c r="P34" s="6">
        <f>SUM(O2:O32)</f>
        <v>4607000</v>
      </c>
    </row>
    <row r="35" spans="4:16" x14ac:dyDescent="0.35">
      <c r="N35" t="s">
        <v>2</v>
      </c>
      <c r="O35" s="5" t="s">
        <v>1</v>
      </c>
      <c r="P35" s="4">
        <f>P36-P34</f>
        <v>-4607000</v>
      </c>
    </row>
    <row r="36" spans="4:16" x14ac:dyDescent="0.35">
      <c r="O36" s="3" t="s">
        <v>0</v>
      </c>
      <c r="P36" s="2"/>
    </row>
  </sheetData>
  <autoFilter ref="A1:Q32" xr:uid="{B61D718F-99CB-4C18-9EEB-8F11ACE89B6E}">
    <sortState xmlns:xlrd2="http://schemas.microsoft.com/office/spreadsheetml/2017/richdata2" ref="A2:Q32">
      <sortCondition ref="B1:B32"/>
    </sortState>
  </autoFilter>
  <dataValidations disablePrompts="1" count="1">
    <dataValidation type="list" allowBlank="1" showInputMessage="1" showErrorMessage="1" sqref="E31:E1048576 D34:D1048576" xr:uid="{AA8AA326-26E6-440E-977B-A779F393896B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633763-267A-4177-A2AC-344EBD984AA1}"/>
</file>

<file path=customXml/itemProps2.xml><?xml version="1.0" encoding="utf-8"?>
<ds:datastoreItem xmlns:ds="http://schemas.openxmlformats.org/officeDocument/2006/customXml" ds:itemID="{90D5AA53-BBD5-4056-ADEB-1DD56C481091}"/>
</file>

<file path=customXml/itemProps3.xml><?xml version="1.0" encoding="utf-8"?>
<ds:datastoreItem xmlns:ds="http://schemas.openxmlformats.org/officeDocument/2006/customXml" ds:itemID="{D3B229C4-50FD-47A1-9270-2DA4D75795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ADELANTO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Rafael San Juan Escolar</dc:creator>
  <cp:lastModifiedBy>Edgar Rafael San Juan Escolar</cp:lastModifiedBy>
  <dcterms:created xsi:type="dcterms:W3CDTF">2026-02-11T22:03:28Z</dcterms:created>
  <dcterms:modified xsi:type="dcterms:W3CDTF">2026-02-12T03:10:42Z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