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grupoafiansa-my.sharepoint.com/personal/johanna_quinones_bienco_com_co/Documents/Datos Equipo Viejo/LEGALIZACION PLAN PORTERO/"/>
    </mc:Choice>
  </mc:AlternateContent>
  <xr:revisionPtr revIDLastSave="38" documentId="8_{A04B638C-A95F-4B36-A4AF-68D66E8FD83C}" xr6:coauthVersionLast="47" xr6:coauthVersionMax="47" xr10:uidLastSave="{130A4B6F-64CF-444E-9CE6-50817D1B4D4A}"/>
  <bookViews>
    <workbookView xWindow="-120" yWindow="-120" windowWidth="20730" windowHeight="11160" xr2:uid="{D1EB58E2-D8D9-445B-8420-9610306D8A36}"/>
  </bookViews>
  <sheets>
    <sheet name="CALI SUR " sheetId="1" r:id="rId1"/>
    <sheet name="CALI NORTE" sheetId="3" r:id="rId2"/>
    <sheet name="Lista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6" i="1"/>
  <c r="M2" i="1" l="1"/>
  <c r="M3" i="1" l="1"/>
  <c r="M4" i="1"/>
  <c r="M5" i="1"/>
  <c r="M7" i="1"/>
  <c r="M11" i="1" l="1"/>
  <c r="M4" i="3"/>
  <c r="M5" i="3"/>
  <c r="M6" i="3"/>
  <c r="M7" i="3"/>
  <c r="M8" i="3"/>
  <c r="M9" i="3"/>
  <c r="M10" i="3"/>
  <c r="M11" i="3"/>
  <c r="M3" i="3"/>
  <c r="M13" i="1" l="1"/>
</calcChain>
</file>

<file path=xl/sharedStrings.xml><?xml version="1.0" encoding="utf-8"?>
<sst xmlns="http://schemas.openxmlformats.org/spreadsheetml/2006/main" count="151" uniqueCount="77">
  <si>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</si>
  <si>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</si>
  <si>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</si>
  <si>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</si>
  <si>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</si>
  <si>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</si>
  <si>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</si>
  <si>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</si>
  <si>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</si>
  <si>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</si>
  <si>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</si>
  <si>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</si>
  <si>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</si>
  <si>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</si>
  <si>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</si>
  <si>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</si>
  <si>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</si>
  <si>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</si>
  <si>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</si>
  <si>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</si>
  <si>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</si>
  <si>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</si>
  <si>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</si>
  <si>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</si>
  <si>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</si>
  <si>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</si>
  <si>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</si>
  <si>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</si>
  <si>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</si>
  <si>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</si>
  <si>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</si>
  <si>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PAGO POR REFERIDO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</si>
  <si>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</si>
  <si>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</si>
  <si>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</si>
  <si>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</si>
  <si>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</si>
  <si>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</si>
  <si>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</si>
  <si>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</si>
  <si>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</si>
  <si>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</si>
  <si>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</si>
  <si>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SANTIAGO SANTOS</t>
  </si>
  <si>
    <t>DIANA DIAZ</t>
  </si>
  <si>
    <t>JUAN DAVID OCAMPO</t>
  </si>
  <si>
    <t>LUZ VANESSA SANDOVAL</t>
  </si>
  <si>
    <t>JOHANA QUIÑONES</t>
  </si>
  <si>
    <t>CAL</t>
  </si>
  <si>
    <t>900319753-3</t>
  </si>
  <si>
    <t>PRICESMART</t>
  </si>
  <si>
    <t>RAFAEL SUAREZ</t>
  </si>
  <si>
    <t xml:space="preserve">CAJA </t>
  </si>
  <si>
    <t>TOTAL GASTOS</t>
  </si>
  <si>
    <t>PLAN PORTERO CR PALOMINO - GUABINAS</t>
  </si>
  <si>
    <t>LURY QUINTERO</t>
  </si>
  <si>
    <t>PLAN PORTERO</t>
  </si>
  <si>
    <t>ABRIR CERRADURA INM NUNCA SUBIO A COMERCIAL</t>
  </si>
  <si>
    <t>JAMES ORTIZ</t>
  </si>
  <si>
    <t>MIRAFLORES-SAN ANTONIO-SANTA FE-LA FLORA- BOSQUE</t>
  </si>
  <si>
    <t>ASEO 2 INMUEBLES ABANDONO NUNCA SUBIO A COMERCIAL</t>
  </si>
  <si>
    <t>5644 - 71807</t>
  </si>
  <si>
    <t>VALERIA SANCHEZ</t>
  </si>
  <si>
    <t>PLAN REFERIR SI PAGA</t>
  </si>
  <si>
    <t>JHON JAIRO FERNANDEZ</t>
  </si>
  <si>
    <t>COMPRA REFRIGERIOS</t>
  </si>
  <si>
    <t>PAGO AIRE ACONDICIONADO web 114278</t>
  </si>
  <si>
    <t>JERSON</t>
  </si>
  <si>
    <t>PLAN REFERIDO DANNY CAMILO DIAZ WEB 114355 Y 114356</t>
  </si>
  <si>
    <t>DANNY CAMILO DIAZ</t>
  </si>
  <si>
    <t>114355 Y 114356</t>
  </si>
  <si>
    <t>FREDDY MORALES</t>
  </si>
  <si>
    <t>PLAN REFERIDO FREDDY MORALES GUADUALES DE CIUDAD 2000</t>
  </si>
  <si>
    <t>REFERIDO PLAN PORTERO 71187</t>
  </si>
  <si>
    <t>YERMAN MICOLTA</t>
  </si>
  <si>
    <t>DOLLARCITY</t>
  </si>
  <si>
    <t>890930534-0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</si>
</sst>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[$$-409]* #,##0_ ;_-[$$-409]* \-#,##0\ ;_-[$$-409]* &quot;-&quot;??_ ;_-@_ 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5" fontId="0" fillId="0" borderId="1" xfId="0" applyNumberFormat="1" applyBorder="1"/>
    <xf numFmtId="164" fontId="0" fillId="0" borderId="0" xfId="0" applyNumberFormat="1"/>
    <xf numFmtId="0" fontId="5" fillId="0" borderId="2" xfId="0" applyFont="1" applyBorder="1"/>
    <xf numFmtId="0" fontId="5" fillId="0" borderId="1" xfId="0" applyFont="1" applyBorder="1"/>
    <xf numFmtId="164" fontId="5" fillId="0" borderId="1" xfId="1" applyNumberFormat="1" applyFont="1" applyBorder="1"/>
    <xf numFmtId="164" fontId="5" fillId="0" borderId="3" xfId="1" applyNumberFormat="1" applyFont="1" applyBorder="1"/>
    <xf numFmtId="0" fontId="5" fillId="0" borderId="4" xfId="0" applyFont="1" applyBorder="1"/>
    <xf numFmtId="0" fontId="5" fillId="0" borderId="8" xfId="0" applyFont="1" applyBorder="1"/>
    <xf numFmtId="164" fontId="5" fillId="0" borderId="8" xfId="1" applyNumberFormat="1" applyFont="1" applyBorder="1"/>
    <xf numFmtId="164" fontId="5" fillId="0" borderId="5" xfId="1" applyNumberFormat="1" applyFont="1" applyBorder="1"/>
    <xf numFmtId="0" fontId="5" fillId="0" borderId="0" xfId="0" applyFont="1"/>
    <xf numFmtId="164" fontId="5" fillId="0" borderId="0" xfId="1" applyNumberFormat="1" applyFont="1"/>
    <xf numFmtId="164" fontId="4" fillId="3" borderId="6" xfId="1" applyNumberFormat="1" applyFont="1" applyFill="1" applyBorder="1"/>
    <xf numFmtId="164" fontId="4" fillId="3" borderId="7" xfId="1" applyNumberFormat="1" applyFont="1" applyFill="1" applyBorder="1"/>
    <xf numFmtId="164" fontId="4" fillId="3" borderId="2" xfId="1" applyNumberFormat="1" applyFont="1" applyFill="1" applyBorder="1"/>
    <xf numFmtId="164" fontId="4" fillId="3" borderId="3" xfId="1" applyNumberFormat="1" applyFont="1" applyFill="1" applyBorder="1"/>
    <xf numFmtId="164" fontId="4" fillId="3" borderId="4" xfId="1" applyNumberFormat="1" applyFont="1" applyFill="1" applyBorder="1"/>
    <xf numFmtId="164" fontId="4" fillId="3" borderId="5" xfId="1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0" fontId="4" fillId="2" borderId="9" xfId="0" applyFont="1" applyFill="1" applyBorder="1" applyAlignment="1">
      <alignment horizontal="center"/>
    </xf>
    <xf numFmtId="164" fontId="4" fillId="2" borderId="9" xfId="1" applyNumberFormat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/>
    </xf>
    <xf numFmtId="0" fontId="5" fillId="4" borderId="1" xfId="0" applyFont="1" applyFill="1" applyBorder="1"/>
    <xf numFmtId="164" fontId="5" fillId="4" borderId="1" xfId="1" applyNumberFormat="1" applyFont="1" applyFill="1" applyBorder="1"/>
    <xf numFmtId="15" fontId="5" fillId="4" borderId="1" xfId="0" applyNumberFormat="1" applyFont="1" applyFill="1" applyBorder="1"/>
    <xf numFmtId="0" fontId="0" fillId="4" borderId="0" xfId="0" applyFill="1"/>
    <xf numFmtId="16" fontId="5" fillId="4" borderId="1" xfId="0" applyNumberFormat="1" applyFont="1" applyFill="1" applyBorder="1"/>
    <xf numFmtId="16" fontId="0" fillId="4" borderId="1" xfId="0" applyNumberFormat="1" applyFill="1" applyBorder="1"/>
    <xf numFmtId="0" fontId="4" fillId="2" borderId="1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N13"/>
  <sheetViews>
    <sheetView tabSelected="1" topLeftCell="D1" workbookViewId="0">
      <selection activeCell="K8" sqref="K8"/>
    </sheetView>
  </sheetViews>
  <sheetFormatPr baseColWidth="10" defaultRowHeight="15" x14ac:dyDescent="0.25"/>
  <cols>
    <col min="1" max="1" width="6.42578125" style="13" bestFit="1" customWidth="1"/>
    <col min="2" max="2" width="18.28515625" style="13" bestFit="1" customWidth="1"/>
    <col min="3" max="3" width="15.85546875" style="13" bestFit="1" customWidth="1"/>
    <col min="4" max="4" width="7.85546875" style="13" bestFit="1" customWidth="1"/>
    <col min="5" max="5" width="11.140625" style="13" bestFit="1" customWidth="1"/>
    <col min="6" max="6" width="58.28515625" style="13" bestFit="1" customWidth="1"/>
    <col min="7" max="7" width="14.42578125" style="13" bestFit="1" customWidth="1"/>
    <col min="8" max="8" width="11.5703125" style="13" bestFit="1" customWidth="1"/>
    <col min="9" max="9" width="22.5703125" style="13" bestFit="1" customWidth="1"/>
    <col min="10" max="10" width="5.140625" style="13" bestFit="1" customWidth="1"/>
    <col min="11" max="11" width="11.28515625" style="14" bestFit="1" customWidth="1"/>
    <col min="12" max="12" width="13.5703125" style="14" bestFit="1" customWidth="1"/>
    <col min="13" max="13" width="15.28515625" style="14" customWidth="1"/>
    <col min="14" max="14" width="12" bestFit="1" customWidth="1"/>
  </cols>
  <sheetData>
    <row r="1" spans="1:14" x14ac:dyDescent="0.25">
      <c r="A1" s="33" t="s">
        <v>48</v>
      </c>
      <c r="B1" s="24" t="s">
        <v>36</v>
      </c>
      <c r="C1" s="24" t="s">
        <v>37</v>
      </c>
      <c r="D1" s="24" t="s">
        <v>9</v>
      </c>
      <c r="E1" s="24" t="s">
        <v>6</v>
      </c>
      <c r="F1" s="24" t="s">
        <v>7</v>
      </c>
      <c r="G1" s="24" t="s">
        <v>39</v>
      </c>
      <c r="H1" s="24" t="s">
        <v>38</v>
      </c>
      <c r="I1" s="24" t="s">
        <v>0</v>
      </c>
      <c r="J1" s="24" t="s">
        <v>1</v>
      </c>
      <c r="K1" s="25" t="s">
        <v>2</v>
      </c>
      <c r="L1" s="25" t="s">
        <v>3</v>
      </c>
      <c r="M1" s="26" t="s">
        <v>4</v>
      </c>
    </row>
    <row r="2" spans="1:14" x14ac:dyDescent="0.25">
      <c r="A2" s="27" t="s">
        <v>18</v>
      </c>
      <c r="B2" s="31">
        <v>45525</v>
      </c>
      <c r="C2" s="27" t="s">
        <v>47</v>
      </c>
      <c r="D2" s="27" t="s">
        <v>23</v>
      </c>
      <c r="E2" s="27" t="s">
        <v>35</v>
      </c>
      <c r="F2" s="27" t="s">
        <v>66</v>
      </c>
      <c r="G2" s="27">
        <v>114278</v>
      </c>
      <c r="H2" s="27"/>
      <c r="I2" s="27" t="s">
        <v>67</v>
      </c>
      <c r="J2" s="27"/>
      <c r="K2" s="28">
        <v>235000</v>
      </c>
      <c r="L2" s="28"/>
      <c r="M2" s="28">
        <f t="shared" ref="M2:M8" si="0">K2</f>
        <v>235000</v>
      </c>
    </row>
    <row r="3" spans="1:14" x14ac:dyDescent="0.25">
      <c r="A3" s="27" t="s">
        <v>18</v>
      </c>
      <c r="B3" s="31">
        <v>45533</v>
      </c>
      <c r="C3" s="27" t="s">
        <v>47</v>
      </c>
      <c r="D3" s="27" t="s">
        <v>23</v>
      </c>
      <c r="E3" s="27" t="s">
        <v>31</v>
      </c>
      <c r="F3" s="27" t="s">
        <v>68</v>
      </c>
      <c r="G3" s="27" t="s">
        <v>70</v>
      </c>
      <c r="H3" s="27"/>
      <c r="I3" s="27" t="s">
        <v>69</v>
      </c>
      <c r="J3" s="27"/>
      <c r="K3" s="28">
        <v>400000</v>
      </c>
      <c r="L3" s="28"/>
      <c r="M3" s="28">
        <f t="shared" si="0"/>
        <v>400000</v>
      </c>
    </row>
    <row r="4" spans="1:14" x14ac:dyDescent="0.25">
      <c r="A4" s="27" t="s">
        <v>18</v>
      </c>
      <c r="B4" s="29">
        <v>45537</v>
      </c>
      <c r="C4" s="27" t="s">
        <v>47</v>
      </c>
      <c r="D4" s="27" t="s">
        <v>23</v>
      </c>
      <c r="E4" s="27" t="s">
        <v>31</v>
      </c>
      <c r="F4" s="27" t="s">
        <v>72</v>
      </c>
      <c r="G4" s="27">
        <v>107656</v>
      </c>
      <c r="H4" s="27"/>
      <c r="I4" s="27" t="s">
        <v>71</v>
      </c>
      <c r="J4" s="27"/>
      <c r="K4" s="28">
        <v>100000</v>
      </c>
      <c r="L4" s="28"/>
      <c r="M4" s="28">
        <f t="shared" si="0"/>
        <v>100000</v>
      </c>
    </row>
    <row r="5" spans="1:14" s="30" customFormat="1" x14ac:dyDescent="0.25">
      <c r="A5" s="27" t="s">
        <v>18</v>
      </c>
      <c r="B5" s="31">
        <v>45548</v>
      </c>
      <c r="C5" s="27" t="s">
        <v>47</v>
      </c>
      <c r="D5" s="27" t="s">
        <v>23</v>
      </c>
      <c r="E5" s="27" t="s">
        <v>31</v>
      </c>
      <c r="F5" s="27" t="s">
        <v>73</v>
      </c>
      <c r="G5" s="27">
        <v>71187</v>
      </c>
      <c r="H5" s="27"/>
      <c r="I5" s="27" t="s">
        <v>74</v>
      </c>
      <c r="J5" s="27"/>
      <c r="K5" s="28">
        <v>150000</v>
      </c>
      <c r="L5" s="28"/>
      <c r="M5" s="28">
        <f t="shared" si="0"/>
        <v>150000</v>
      </c>
    </row>
    <row r="6" spans="1:14" s="30" customFormat="1" x14ac:dyDescent="0.25">
      <c r="A6" s="27" t="s">
        <v>18</v>
      </c>
      <c r="B6" s="31">
        <v>45558</v>
      </c>
      <c r="C6" s="27" t="s">
        <v>47</v>
      </c>
      <c r="D6" s="27" t="s">
        <v>23</v>
      </c>
      <c r="E6" s="27" t="s">
        <v>32</v>
      </c>
      <c r="F6" s="27" t="s">
        <v>65</v>
      </c>
      <c r="G6" s="27"/>
      <c r="H6" s="27" t="s">
        <v>49</v>
      </c>
      <c r="I6" s="27" t="s">
        <v>50</v>
      </c>
      <c r="J6" s="27"/>
      <c r="K6" s="28">
        <v>211501</v>
      </c>
      <c r="L6" s="28"/>
      <c r="M6" s="28">
        <f t="shared" si="0"/>
        <v>211501</v>
      </c>
    </row>
    <row r="7" spans="1:14" x14ac:dyDescent="0.25">
      <c r="A7" s="27" t="s">
        <v>18</v>
      </c>
      <c r="B7" s="32">
        <v>45558</v>
      </c>
      <c r="C7" s="27" t="s">
        <v>47</v>
      </c>
      <c r="D7" s="27" t="s">
        <v>23</v>
      </c>
      <c r="E7" s="27" t="s">
        <v>32</v>
      </c>
      <c r="F7" s="27" t="s">
        <v>75</v>
      </c>
      <c r="G7" s="27"/>
      <c r="H7" s="27" t="s">
        <v>76</v>
      </c>
      <c r="I7" s="27" t="s">
        <v>75</v>
      </c>
      <c r="J7" s="27"/>
      <c r="K7" s="28">
        <v>95000</v>
      </c>
      <c r="L7" s="28"/>
      <c r="M7" s="28">
        <f t="shared" si="0"/>
        <v>95000</v>
      </c>
    </row>
    <row r="8" spans="1:14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8">
        <f t="shared" si="0"/>
        <v>0</v>
      </c>
    </row>
    <row r="9" spans="1:14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7"/>
      <c r="M9" s="8"/>
    </row>
    <row r="10" spans="1:14" ht="15.75" thickBot="1" x14ac:dyDescent="0.3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  <c r="L10" s="11"/>
      <c r="M10" s="12"/>
    </row>
    <row r="11" spans="1:14" x14ac:dyDescent="0.25">
      <c r="L11" s="15" t="s">
        <v>53</v>
      </c>
      <c r="M11" s="16">
        <f>SUM(M2:M10)</f>
        <v>1191501</v>
      </c>
    </row>
    <row r="12" spans="1:14" x14ac:dyDescent="0.25">
      <c r="L12" s="17" t="s">
        <v>52</v>
      </c>
      <c r="M12" s="18">
        <v>1500000</v>
      </c>
    </row>
    <row r="13" spans="1:14" ht="15.75" thickBot="1" x14ac:dyDescent="0.3">
      <c r="L13" s="19"/>
      <c r="M13" s="20">
        <f>M12-M11</f>
        <v>308499</v>
      </c>
      <c r="N13" s="4"/>
    </row>
  </sheetData>
  <sortState xmlns:xlrd2="http://schemas.microsoft.com/office/spreadsheetml/2017/richdata2" ref="A2:M7">
    <sortCondition ref="B3:B7"/>
  </sortState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05A871-16B0-425B-8289-9A53145187ED}">
          <x14:formula1>
            <xm:f>Lista!$B$2:$B$9</xm:f>
          </x14:formula1>
          <xm:sqref>D2:D1048576</xm:sqref>
        </x14:dataValidation>
        <x14:dataValidation type="list" allowBlank="1" showInputMessage="1" showErrorMessage="1" xr:uid="{36956EFA-E757-48E1-B7B5-A578C6BFD652}">
          <x14:formula1>
            <xm:f>Lista!$C$2:$C$7</xm:f>
          </x14:formula1>
          <xm:sqref>E2:E5 E8:E1048576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C2:C5 C8:C1048576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59A4B-AFAC-437E-9395-224444834E3C}">
  <dimension ref="A1:M19"/>
  <sheetViews>
    <sheetView workbookViewId="0">
      <selection activeCell="B8" sqref="B8"/>
    </sheetView>
  </sheetViews>
  <sheetFormatPr baseColWidth="10" defaultRowHeight="15" x14ac:dyDescent="0.25"/>
  <cols>
    <col min="2" max="2" width="19.42578125" bestFit="1" customWidth="1"/>
    <col min="3" max="3" width="19.28515625" customWidth="1"/>
    <col min="5" max="5" width="19.7109375" bestFit="1" customWidth="1"/>
    <col min="6" max="6" width="56.140625" bestFit="1" customWidth="1"/>
    <col min="7" max="7" width="19.140625" customWidth="1"/>
    <col min="9" max="9" width="22.85546875" bestFit="1" customWidth="1"/>
    <col min="10" max="10" width="6" bestFit="1" customWidth="1"/>
    <col min="11" max="11" width="19.140625" style="23" customWidth="1"/>
    <col min="12" max="12" width="19.140625" customWidth="1"/>
    <col min="13" max="13" width="19.140625" style="23" customWidth="1"/>
  </cols>
  <sheetData>
    <row r="1" spans="1:13" x14ac:dyDescent="0.25">
      <c r="A1" s="1" t="s">
        <v>5</v>
      </c>
      <c r="B1" s="1" t="s">
        <v>36</v>
      </c>
      <c r="C1" s="1" t="s">
        <v>37</v>
      </c>
      <c r="D1" s="1" t="s">
        <v>9</v>
      </c>
      <c r="E1" s="1" t="s">
        <v>6</v>
      </c>
      <c r="F1" s="1" t="s">
        <v>7</v>
      </c>
      <c r="G1" s="1" t="s">
        <v>39</v>
      </c>
      <c r="H1" s="1" t="s">
        <v>38</v>
      </c>
      <c r="I1" s="1" t="s">
        <v>0</v>
      </c>
      <c r="J1" s="1" t="s">
        <v>1</v>
      </c>
      <c r="K1" s="21" t="s">
        <v>2</v>
      </c>
      <c r="L1" s="1" t="s">
        <v>3</v>
      </c>
      <c r="M1" s="21" t="s">
        <v>4</v>
      </c>
    </row>
    <row r="2" spans="1:13" x14ac:dyDescent="0.25">
      <c r="A2" s="2" t="s">
        <v>10</v>
      </c>
      <c r="B2" s="3">
        <v>45293</v>
      </c>
      <c r="C2" s="2" t="s">
        <v>45</v>
      </c>
      <c r="D2" s="2" t="s">
        <v>22</v>
      </c>
      <c r="E2" s="2" t="s">
        <v>31</v>
      </c>
      <c r="F2" s="2" t="s">
        <v>54</v>
      </c>
      <c r="G2" s="2"/>
      <c r="H2" s="2">
        <v>1130648742</v>
      </c>
      <c r="I2" s="2" t="s">
        <v>55</v>
      </c>
      <c r="J2" s="2"/>
      <c r="K2" s="22">
        <v>200000</v>
      </c>
      <c r="L2" s="2"/>
      <c r="M2" s="22">
        <v>20000</v>
      </c>
    </row>
    <row r="3" spans="1:13" x14ac:dyDescent="0.25">
      <c r="A3" s="2" t="s">
        <v>10</v>
      </c>
      <c r="B3" s="3">
        <v>45294</v>
      </c>
      <c r="C3" s="2" t="s">
        <v>45</v>
      </c>
      <c r="D3" s="2" t="s">
        <v>22</v>
      </c>
      <c r="E3" s="2" t="s">
        <v>35</v>
      </c>
      <c r="F3" s="2" t="s">
        <v>57</v>
      </c>
      <c r="G3" s="2">
        <v>7507</v>
      </c>
      <c r="H3" s="2">
        <v>1151953145</v>
      </c>
      <c r="I3" s="2" t="s">
        <v>58</v>
      </c>
      <c r="J3" s="2"/>
      <c r="K3" s="22">
        <v>100000</v>
      </c>
      <c r="L3" s="2"/>
      <c r="M3" s="22">
        <f t="shared" ref="M3:M11" si="0">K3</f>
        <v>100000</v>
      </c>
    </row>
    <row r="4" spans="1:13" x14ac:dyDescent="0.25">
      <c r="A4" s="2" t="s">
        <v>10</v>
      </c>
      <c r="B4" s="3">
        <v>45296</v>
      </c>
      <c r="C4" s="2" t="s">
        <v>45</v>
      </c>
      <c r="D4" s="2" t="s">
        <v>22</v>
      </c>
      <c r="E4" s="2" t="s">
        <v>32</v>
      </c>
      <c r="F4" s="2" t="s">
        <v>56</v>
      </c>
      <c r="G4" s="2"/>
      <c r="H4" s="2">
        <v>900319753</v>
      </c>
      <c r="I4" s="2" t="s">
        <v>50</v>
      </c>
      <c r="J4" s="2"/>
      <c r="K4" s="22">
        <v>248399</v>
      </c>
      <c r="L4" s="2"/>
      <c r="M4" s="22">
        <f t="shared" si="0"/>
        <v>248399</v>
      </c>
    </row>
    <row r="5" spans="1:13" x14ac:dyDescent="0.25">
      <c r="A5" s="2" t="s">
        <v>10</v>
      </c>
      <c r="B5" s="3">
        <v>45297</v>
      </c>
      <c r="C5" s="2" t="s">
        <v>45</v>
      </c>
      <c r="D5" s="2" t="s">
        <v>22</v>
      </c>
      <c r="E5" s="2" t="s">
        <v>33</v>
      </c>
      <c r="F5" s="2" t="s">
        <v>59</v>
      </c>
      <c r="G5" s="2"/>
      <c r="H5" s="2">
        <v>4920706</v>
      </c>
      <c r="I5" s="2" t="s">
        <v>51</v>
      </c>
      <c r="J5" s="2"/>
      <c r="K5" s="22">
        <v>200000</v>
      </c>
      <c r="L5" s="2"/>
      <c r="M5" s="22">
        <f t="shared" si="0"/>
        <v>200000</v>
      </c>
    </row>
    <row r="6" spans="1:13" x14ac:dyDescent="0.25">
      <c r="A6" s="2" t="s">
        <v>10</v>
      </c>
      <c r="B6" s="3">
        <v>45303</v>
      </c>
      <c r="C6" s="2" t="s">
        <v>45</v>
      </c>
      <c r="D6" s="2" t="s">
        <v>22</v>
      </c>
      <c r="E6" s="2" t="s">
        <v>35</v>
      </c>
      <c r="F6" s="2" t="s">
        <v>60</v>
      </c>
      <c r="G6" s="2" t="s">
        <v>61</v>
      </c>
      <c r="H6" s="2">
        <v>3186685814</v>
      </c>
      <c r="I6" s="2" t="s">
        <v>62</v>
      </c>
      <c r="J6" s="2"/>
      <c r="K6" s="22">
        <v>150000</v>
      </c>
      <c r="L6" s="2"/>
      <c r="M6" s="22">
        <f t="shared" si="0"/>
        <v>150000</v>
      </c>
    </row>
    <row r="7" spans="1:13" x14ac:dyDescent="0.25">
      <c r="A7" s="2" t="s">
        <v>10</v>
      </c>
      <c r="B7" s="3">
        <v>45303</v>
      </c>
      <c r="C7" s="2" t="s">
        <v>45</v>
      </c>
      <c r="D7" s="2" t="s">
        <v>22</v>
      </c>
      <c r="E7" s="2" t="s">
        <v>31</v>
      </c>
      <c r="F7" s="2" t="s">
        <v>63</v>
      </c>
      <c r="G7" s="2">
        <v>109371</v>
      </c>
      <c r="H7" s="2">
        <v>94319616</v>
      </c>
      <c r="I7" s="2" t="s">
        <v>64</v>
      </c>
      <c r="J7" s="2"/>
      <c r="K7" s="22">
        <v>130000</v>
      </c>
      <c r="L7" s="2"/>
      <c r="M7" s="22">
        <f t="shared" si="0"/>
        <v>130000</v>
      </c>
    </row>
    <row r="8" spans="1:13" x14ac:dyDescent="0.25">
      <c r="A8" s="2" t="s">
        <v>10</v>
      </c>
      <c r="B8" s="2"/>
      <c r="C8" s="2"/>
      <c r="D8" s="2"/>
      <c r="E8" s="2"/>
      <c r="F8" s="2"/>
      <c r="G8" s="2"/>
      <c r="H8" s="2"/>
      <c r="I8" s="2"/>
      <c r="J8" s="2"/>
      <c r="K8" s="22"/>
      <c r="L8" s="2"/>
      <c r="M8" s="22">
        <f t="shared" si="0"/>
        <v>0</v>
      </c>
    </row>
    <row r="9" spans="1:13" x14ac:dyDescent="0.25">
      <c r="A9" s="2" t="s">
        <v>10</v>
      </c>
      <c r="B9" s="2"/>
      <c r="C9" s="2"/>
      <c r="D9" s="2"/>
      <c r="E9" s="2"/>
      <c r="F9" s="2"/>
      <c r="G9" s="2"/>
      <c r="H9" s="2"/>
      <c r="I9" s="2"/>
      <c r="J9" s="2"/>
      <c r="K9" s="22"/>
      <c r="L9" s="2"/>
      <c r="M9" s="22">
        <f t="shared" si="0"/>
        <v>0</v>
      </c>
    </row>
    <row r="10" spans="1:13" x14ac:dyDescent="0.25">
      <c r="A10" s="2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2"/>
      <c r="L10" s="2"/>
      <c r="M10" s="22">
        <f t="shared" si="0"/>
        <v>0</v>
      </c>
    </row>
    <row r="11" spans="1:13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2"/>
      <c r="L11" s="2"/>
      <c r="M11" s="22">
        <f t="shared" si="0"/>
        <v>0</v>
      </c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2"/>
      <c r="L12" s="2"/>
      <c r="M12" s="2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2"/>
      <c r="L13" s="2"/>
      <c r="M13" s="2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2"/>
      <c r="L14" s="2"/>
      <c r="M14" s="2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2"/>
      <c r="L15" s="2"/>
      <c r="M15" s="2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2"/>
      <c r="L16" s="2"/>
      <c r="M16" s="2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2"/>
      <c r="L17" s="2"/>
      <c r="M17" s="2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2"/>
      <c r="L18" s="2"/>
      <c r="M18" s="2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2"/>
      <c r="L19" s="2"/>
      <c r="M19" s="2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C71BBC5-328E-4CB2-B6B8-3AF5B225CD1D}">
          <x14:formula1>
            <xm:f>Lista!$A$2:$A$13</xm:f>
          </x14:formula1>
          <xm:sqref>A2:A1048576</xm:sqref>
        </x14:dataValidation>
        <x14:dataValidation type="list" allowBlank="1" showInputMessage="1" showErrorMessage="1" xr:uid="{FBB3258D-E236-4241-AC8D-62DFE32CE77F}">
          <x14:formula1>
            <xm:f>Lista!$I$2:$I$16</xm:f>
          </x14:formula1>
          <xm:sqref>C2:C1048576</xm:sqref>
        </x14:dataValidation>
        <x14:dataValidation type="list" allowBlank="1" showInputMessage="1" showErrorMessage="1" xr:uid="{2BACCF11-0085-4000-AA93-2FDA9EFE9A85}">
          <x14:formula1>
            <xm:f>Lista!$C$2:$C$7</xm:f>
          </x14:formula1>
          <xm:sqref>E2:E1048576</xm:sqref>
        </x14:dataValidation>
        <x14:dataValidation type="list" allowBlank="1" showInputMessage="1" showErrorMessage="1" xr:uid="{7FC8DD93-7AE7-4C92-B622-95F89234625B}">
          <x14:formula1>
            <xm:f>Lista!$B$2:$B$9</xm:f>
          </x14:formula1>
          <xm:sqref>D2:D1048576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I8" sqref="I8"/>
    </sheetView>
  </sheetViews>
  <sheetFormatPr baseColWidth="10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37</v>
      </c>
    </row>
    <row r="2" spans="1:9" x14ac:dyDescent="0.25">
      <c r="A2" t="s">
        <v>10</v>
      </c>
      <c r="B2" t="s">
        <v>22</v>
      </c>
      <c r="C2" t="s">
        <v>30</v>
      </c>
      <c r="I2" t="s">
        <v>40</v>
      </c>
    </row>
    <row r="3" spans="1:9" x14ac:dyDescent="0.25">
      <c r="A3" t="s">
        <v>11</v>
      </c>
      <c r="B3" t="s">
        <v>23</v>
      </c>
      <c r="C3" t="s">
        <v>31</v>
      </c>
      <c r="I3" t="s">
        <v>41</v>
      </c>
    </row>
    <row r="4" spans="1:9" x14ac:dyDescent="0.25">
      <c r="A4" t="s">
        <v>12</v>
      </c>
      <c r="B4" t="s">
        <v>24</v>
      </c>
      <c r="C4" t="s">
        <v>32</v>
      </c>
      <c r="I4" t="s">
        <v>42</v>
      </c>
    </row>
    <row r="5" spans="1:9" x14ac:dyDescent="0.25">
      <c r="A5" t="s">
        <v>13</v>
      </c>
      <c r="B5" t="s">
        <v>25</v>
      </c>
      <c r="C5" t="s">
        <v>33</v>
      </c>
      <c r="I5" t="s">
        <v>43</v>
      </c>
    </row>
    <row r="6" spans="1:9" x14ac:dyDescent="0.25">
      <c r="A6" t="s">
        <v>14</v>
      </c>
      <c r="B6" t="s">
        <v>26</v>
      </c>
      <c r="C6" t="s">
        <v>34</v>
      </c>
      <c r="I6" t="s">
        <v>44</v>
      </c>
    </row>
    <row r="7" spans="1:9" x14ac:dyDescent="0.25">
      <c r="A7" t="s">
        <v>15</v>
      </c>
      <c r="B7" t="s">
        <v>27</v>
      </c>
      <c r="C7" t="s">
        <v>35</v>
      </c>
      <c r="I7" t="s">
        <v>47</v>
      </c>
    </row>
    <row r="8" spans="1:9" x14ac:dyDescent="0.25">
      <c r="A8" t="s">
        <v>16</v>
      </c>
      <c r="B8" t="s">
        <v>28</v>
      </c>
      <c r="I8" t="s">
        <v>45</v>
      </c>
    </row>
    <row r="9" spans="1:9" x14ac:dyDescent="0.25">
      <c r="A9" t="s">
        <v>17</v>
      </c>
      <c r="B9" t="s">
        <v>29</v>
      </c>
      <c r="I9" t="s">
        <v>46</v>
      </c>
    </row>
    <row r="10" spans="1:9" x14ac:dyDescent="0.25">
      <c r="A10" t="s">
        <v>18</v>
      </c>
    </row>
    <row r="11" spans="1:9" x14ac:dyDescent="0.25">
      <c r="A11" t="s">
        <v>19</v>
      </c>
    </row>
    <row r="12" spans="1:9" x14ac:dyDescent="0.25">
      <c r="A12" t="s">
        <v>20</v>
      </c>
    </row>
    <row r="13" spans="1:9" x14ac:dyDescent="0.2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1F5FB6-DE52-4DD9-80F7-0C183A0A0F0A}"/>
</file>

<file path=customXml/itemProps2.xml><?xml version="1.0" encoding="utf-8"?>
<ds:datastoreItem xmlns:ds="http://schemas.openxmlformats.org/officeDocument/2006/customXml" ds:itemID="{6502E93E-B4A1-4E3F-8F89-8DCC5D4A609B}"/>
</file>

<file path=customXml/itemProps3.xml><?xml version="1.0" encoding="utf-8"?>
<ds:datastoreItem xmlns:ds="http://schemas.openxmlformats.org/officeDocument/2006/customXml" ds:itemID="{0A430B15-7820-4B93-BD2E-1867E7C2AA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CALI SUR </vt:lpstr>
      <vt:lpstr>CALI NORTE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Johanna Patricia Quiñones Grajales</cp:lastModifiedBy>
  <dcterms:created xsi:type="dcterms:W3CDTF">2024-01-16T15:06:49Z</dcterms:created>
  <dcterms:modified xsi:type="dcterms:W3CDTF">2024-10-18T21:12:45Z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