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"/>
    </mc:Choice>
  </mc:AlternateContent>
  <xr:revisionPtr revIDLastSave="0" documentId="13_ncr:1_{B2DD29FB-4D9D-DA44-A554-D36AD35E0E27}" xr6:coauthVersionLast="47" xr6:coauthVersionMax="47" xr10:uidLastSave="{00000000-0000-0000-0000-000000000000}"/>
  <bookViews>
    <workbookView xWindow="0" yWindow="1600" windowWidth="28700" windowHeight="118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3" i="1"/>
  <c r="N4" i="1"/>
  <c r="N2" i="1"/>
  <c r="O10" i="1" l="1"/>
  <c r="P10" i="1" s="1"/>
</calcChain>
</file>

<file path=xl/sharedStrings.xml><?xml version="1.0" encoding="utf-8"?>
<sst xmlns="http://schemas.openxmlformats.org/spreadsheetml/2006/main" count="96" uniqueCount="68">
  <si>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</si>
  <si>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</si>
  <si>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</si>
  <si>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</si>
  <si>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</si>
  <si>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</si>
  <si>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</si>
  <si>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</si>
  <si>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</si>
  <si>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</si>
  <si>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</si>
  <si>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</si>
  <si>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</si>
  <si>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</si>
  <si>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</si>
  <si>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</si>
  <si>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</si>
  <si>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</si>
  <si>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</si>
  <si>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</si>
  <si>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</si>
  <si>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</si>
  <si>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</si>
  <si>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</si>
  <si>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</si>
  <si>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</si>
  <si>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</si>
  <si>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</si>
  <si>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</si>
  <si>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</si>
  <si>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</si>
  <si>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</si>
  <si>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</si>
  <si>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</si>
  <si>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</si>
  <si>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</si>
  <si>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</si>
  <si>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</si>
  <si>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</si>
  <si>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</si>
  <si>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</si>
  <si>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</si>
  <si>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</si>
  <si>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</si>
  <si>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</si>
  <si>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</si>
  <si>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</si>
  <si>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</si>
  <si>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</si>
  <si>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</si>
  <si>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</si>
  <si>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</si>
  <si>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</si>
  <si>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</si>
  <si>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>D1</t>
  </si>
  <si>
    <t xml:space="preserve">REFIERE PROPIETARIO/CLIENTE </t>
  </si>
  <si>
    <t>REFRIGERIOS PLAN PORTEROS/ CARTAGENA</t>
  </si>
  <si>
    <t>Brigadas puerta a puerta</t>
  </si>
  <si>
    <t xml:space="preserve">KAREN PAOLA AVILA </t>
  </si>
  <si>
    <t>Nilson Ojeda</t>
  </si>
  <si>
    <t>PAGO PORTERO POR DATOS</t>
  </si>
  <si>
    <t>MARZP</t>
  </si>
  <si>
    <t>EDGAR SAN JUAN</t>
  </si>
  <si>
    <t>LUIS ROBLES</t>
  </si>
  <si>
    <t>IVAN ARTETA</t>
  </si>
  <si>
    <t>RAPPY</t>
  </si>
  <si>
    <t>REFIERE CAPTACION</t>
  </si>
  <si>
    <t>Marcos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</si>
</sst>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8"/>
  <sheetViews>
    <sheetView tabSelected="1" workbookViewId="0">
      <selection activeCell="B7" sqref="B7"/>
    </sheetView>
  </sheetViews>
  <sheetFormatPr baseColWidth="10" defaultRowHeight="15" x14ac:dyDescent="0.2"/>
  <cols>
    <col min="1" max="1" width="10.83203125" style="12"/>
    <col min="2" max="2" width="19.5" bestFit="1" customWidth="1"/>
    <col min="3" max="3" width="27.5" customWidth="1"/>
    <col min="4" max="4" width="15.83203125" style="12" customWidth="1"/>
    <col min="5" max="5" width="35" style="12" customWidth="1"/>
    <col min="6" max="6" width="33.6640625" style="12" bestFit="1" customWidth="1"/>
    <col min="7" max="7" width="22.5" style="12" customWidth="1"/>
    <col min="8" max="8" width="16" style="12" customWidth="1"/>
    <col min="9" max="9" width="30.5" style="12" customWidth="1"/>
    <col min="10" max="10" width="16" style="12" customWidth="1"/>
    <col min="11" max="11" width="15" style="12" customWidth="1"/>
    <col min="12" max="12" width="15.5" style="12" customWidth="1"/>
    <col min="13" max="13" width="11.5" style="12" bestFit="1" customWidth="1"/>
    <col min="14" max="14" width="14.6640625" style="12" customWidth="1"/>
    <col min="15" max="15" width="18.33203125" customWidth="1"/>
  </cols>
  <sheetData>
    <row r="1" spans="1:16" x14ac:dyDescent="0.2">
      <c r="A1" s="1" t="s">
        <v>5</v>
      </c>
      <c r="B1" s="2" t="s">
        <v>35</v>
      </c>
      <c r="C1" s="2" t="s">
        <v>36</v>
      </c>
      <c r="D1" s="13" t="s">
        <v>9</v>
      </c>
      <c r="E1" s="13" t="s">
        <v>6</v>
      </c>
      <c r="F1" s="13" t="s">
        <v>7</v>
      </c>
      <c r="G1" s="13" t="s">
        <v>38</v>
      </c>
      <c r="H1" s="13" t="s">
        <v>37</v>
      </c>
      <c r="I1" s="13" t="s">
        <v>0</v>
      </c>
      <c r="J1" s="13" t="s">
        <v>49</v>
      </c>
      <c r="K1" s="13" t="s">
        <v>1</v>
      </c>
      <c r="L1" s="13" t="s">
        <v>2</v>
      </c>
      <c r="M1" s="13" t="s">
        <v>3</v>
      </c>
      <c r="N1" s="13" t="s">
        <v>4</v>
      </c>
    </row>
    <row r="2" spans="1:16" ht="17" x14ac:dyDescent="0.2">
      <c r="A2" s="3" t="s">
        <v>12</v>
      </c>
      <c r="B2" s="4">
        <v>45741</v>
      </c>
      <c r="C2" s="3" t="s">
        <v>62</v>
      </c>
      <c r="D2" s="3" t="s">
        <v>53</v>
      </c>
      <c r="E2" s="3" t="s">
        <v>56</v>
      </c>
      <c r="F2" s="3" t="s">
        <v>54</v>
      </c>
      <c r="G2" s="11" t="s">
        <v>57</v>
      </c>
      <c r="H2" s="5"/>
      <c r="I2" s="3" t="s">
        <v>54</v>
      </c>
      <c r="J2" s="3">
        <v>1800120201</v>
      </c>
      <c r="K2" s="3">
        <v>1</v>
      </c>
      <c r="L2" s="6">
        <v>29799</v>
      </c>
      <c r="M2" s="6">
        <v>5661</v>
      </c>
      <c r="N2" s="6">
        <f>L2+M2</f>
        <v>35460</v>
      </c>
    </row>
    <row r="3" spans="1:16" ht="17" x14ac:dyDescent="0.2">
      <c r="A3" s="3" t="s">
        <v>12</v>
      </c>
      <c r="B3" s="4">
        <v>45743</v>
      </c>
      <c r="C3" s="3" t="s">
        <v>62</v>
      </c>
      <c r="D3" s="3" t="s">
        <v>53</v>
      </c>
      <c r="E3" s="3" t="s">
        <v>56</v>
      </c>
      <c r="F3" s="12" t="s">
        <v>54</v>
      </c>
      <c r="G3" s="11" t="s">
        <v>57</v>
      </c>
      <c r="H3" s="5"/>
      <c r="I3" s="3" t="s">
        <v>54</v>
      </c>
      <c r="J3" s="3">
        <v>3017385427</v>
      </c>
      <c r="K3" s="3">
        <v>1</v>
      </c>
      <c r="L3" s="6">
        <v>29799</v>
      </c>
      <c r="M3" s="6">
        <v>5661</v>
      </c>
      <c r="N3" s="6">
        <f t="shared" ref="N3:N4" si="0">L3+M3</f>
        <v>35460</v>
      </c>
    </row>
    <row r="4" spans="1:16" ht="16" x14ac:dyDescent="0.2">
      <c r="A4" s="3" t="s">
        <v>12</v>
      </c>
      <c r="B4" s="4">
        <v>45737</v>
      </c>
      <c r="C4" s="3" t="s">
        <v>63</v>
      </c>
      <c r="D4" s="3" t="s">
        <v>53</v>
      </c>
      <c r="E4" s="3" t="s">
        <v>60</v>
      </c>
      <c r="F4" s="3" t="s">
        <v>55</v>
      </c>
      <c r="G4" s="11">
        <v>118739</v>
      </c>
      <c r="H4" s="5">
        <v>72244838</v>
      </c>
      <c r="I4" s="3" t="s">
        <v>59</v>
      </c>
      <c r="J4" s="3">
        <v>3106831080</v>
      </c>
      <c r="K4" s="3">
        <v>1</v>
      </c>
      <c r="L4" s="6">
        <v>240000</v>
      </c>
      <c r="M4" s="6"/>
      <c r="N4" s="6">
        <f t="shared" si="0"/>
        <v>240000</v>
      </c>
    </row>
    <row r="5" spans="1:16" ht="17" x14ac:dyDescent="0.2">
      <c r="A5" s="3" t="s">
        <v>12</v>
      </c>
      <c r="B5" s="4">
        <v>45741</v>
      </c>
      <c r="C5" s="3" t="s">
        <v>64</v>
      </c>
      <c r="D5" s="3" t="s">
        <v>53</v>
      </c>
      <c r="E5" s="3" t="s">
        <v>56</v>
      </c>
      <c r="F5" s="12" t="s">
        <v>65</v>
      </c>
      <c r="G5" s="11" t="s">
        <v>57</v>
      </c>
      <c r="H5" s="5"/>
      <c r="I5" s="3" t="s">
        <v>65</v>
      </c>
      <c r="J5" s="3">
        <v>3158514338</v>
      </c>
      <c r="K5" s="3">
        <v>1</v>
      </c>
      <c r="L5" s="8">
        <v>46098</v>
      </c>
      <c r="M5" s="8"/>
      <c r="N5" s="6">
        <f>K5*L5</f>
        <v>46098</v>
      </c>
    </row>
    <row r="6" spans="1:16" ht="17" x14ac:dyDescent="0.2">
      <c r="A6" s="3" t="s">
        <v>61</v>
      </c>
      <c r="B6" s="4">
        <v>45742</v>
      </c>
      <c r="C6" s="3" t="s">
        <v>62</v>
      </c>
      <c r="D6" s="3" t="s">
        <v>53</v>
      </c>
      <c r="E6" s="3" t="s">
        <v>56</v>
      </c>
      <c r="F6" s="14" t="s">
        <v>66</v>
      </c>
      <c r="G6" s="11" t="s">
        <v>57</v>
      </c>
      <c r="H6" s="5"/>
      <c r="I6" s="3" t="s">
        <v>67</v>
      </c>
      <c r="J6" s="3">
        <v>3003777831</v>
      </c>
      <c r="K6" s="3">
        <v>1</v>
      </c>
      <c r="L6" s="6">
        <v>30000</v>
      </c>
      <c r="M6" s="6"/>
      <c r="N6" s="6">
        <f>L6+M6</f>
        <v>30000</v>
      </c>
    </row>
    <row r="9" spans="1:16" x14ac:dyDescent="0.2">
      <c r="N9" s="9" t="s">
        <v>52</v>
      </c>
      <c r="O9" s="9" t="s">
        <v>51</v>
      </c>
      <c r="P9" s="9" t="s">
        <v>50</v>
      </c>
    </row>
    <row r="10" spans="1:16" x14ac:dyDescent="0.2">
      <c r="N10" s="10">
        <v>1500000</v>
      </c>
      <c r="O10" s="10">
        <f>SUM(N2:N7)</f>
        <v>387018</v>
      </c>
      <c r="P10" s="10">
        <f>+N10-O10</f>
        <v>1112982</v>
      </c>
    </row>
    <row r="18" spans="8:8" ht="17" x14ac:dyDescent="0.2">
      <c r="H18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E20:E1048576 E10:E12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58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866119-48D8-47A5-AEF3-4EF5ADD881BA}"/>
</file>

<file path=customXml/itemProps2.xml><?xml version="1.0" encoding="utf-8"?>
<ds:datastoreItem xmlns:ds="http://schemas.openxmlformats.org/officeDocument/2006/customXml" ds:itemID="{39317F1E-3FE4-4395-A914-74E98A8AE9C6}"/>
</file>

<file path=customXml/itemProps3.xml><?xml version="1.0" encoding="utf-8"?>
<ds:datastoreItem xmlns:ds="http://schemas.openxmlformats.org/officeDocument/2006/customXml" ds:itemID="{D1A6E8BD-8FA6-4831-9CD2-9433802C5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2025-03-27T20:16:00Z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