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ley\Desktop\COMPRAS DE CARTERA\ANDRES RAIZ\"/>
    </mc:Choice>
  </mc:AlternateContent>
  <xr:revisionPtr revIDLastSave="0" documentId="13_ncr:1_{0649981A-3244-469E-8C9F-A34CBCCC2462}" xr6:coauthVersionLast="47" xr6:coauthVersionMax="47" xr10:uidLastSave="{00000000-0000-0000-0000-000000000000}"/>
  <bookViews>
    <workbookView xWindow="-120" yWindow="-120" windowWidth="20730" windowHeight="11040" activeTab="1" xr2:uid="{09B4012D-1A52-4567-85C1-980012F22811}"/>
  </bookViews>
  <sheets>
    <sheet name="MATRIZ " sheetId="5" r:id="rId1"/>
    <sheet name="LIQUIDACIÓN " sheetId="6" r:id="rId2"/>
    <sheet name="DESAHUCIADOS" sheetId="4" r:id="rId3"/>
  </sheets>
  <definedNames>
    <definedName name="_xlnm._FilterDatabase" localSheetId="0" hidden="1">'MATRIZ '!$A$1:$IU$76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B5" i="6"/>
  <c r="G6" i="6"/>
  <c r="E6" i="6"/>
  <c r="H5" i="6"/>
  <c r="H4" i="6"/>
  <c r="AT73" i="5"/>
  <c r="AT74" i="5"/>
  <c r="AT75" i="5"/>
  <c r="AT76" i="5"/>
  <c r="AT77" i="5"/>
  <c r="AT78" i="5"/>
  <c r="AT79" i="5"/>
  <c r="AT80" i="5"/>
  <c r="AT81" i="5"/>
  <c r="AT82" i="5"/>
  <c r="AT83" i="5"/>
  <c r="AT84" i="5"/>
  <c r="AP75" i="5"/>
  <c r="AP76" i="5"/>
  <c r="AP77" i="5"/>
  <c r="AP78" i="5"/>
  <c r="AP79" i="5"/>
  <c r="AP80" i="5"/>
  <c r="AP81" i="5"/>
  <c r="AP82" i="5"/>
  <c r="AP86" i="5" s="1"/>
  <c r="AR88" i="5" s="1"/>
  <c r="AP83" i="5"/>
  <c r="AP84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61" i="5"/>
  <c r="AV62" i="5"/>
  <c r="AV63" i="5"/>
  <c r="AV64" i="5"/>
  <c r="AV65" i="5"/>
  <c r="AV66" i="5"/>
  <c r="AV67" i="5"/>
  <c r="AV68" i="5"/>
  <c r="AV69" i="5"/>
  <c r="AV70" i="5"/>
  <c r="AV71" i="5"/>
  <c r="AV72" i="5"/>
  <c r="AV75" i="5"/>
  <c r="AT3" i="5"/>
  <c r="AT4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61" i="5"/>
  <c r="AT62" i="5"/>
  <c r="AT63" i="5"/>
  <c r="AT64" i="5"/>
  <c r="AT65" i="5"/>
  <c r="AT66" i="5"/>
  <c r="AT67" i="5"/>
  <c r="AT68" i="5"/>
  <c r="AT69" i="5"/>
  <c r="AT70" i="5"/>
  <c r="AT71" i="5"/>
  <c r="AT72" i="5"/>
  <c r="AU3" i="5"/>
  <c r="AU4" i="5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46" i="5"/>
  <c r="AU47" i="5"/>
  <c r="AU48" i="5"/>
  <c r="AU49" i="5"/>
  <c r="AU50" i="5"/>
  <c r="AU51" i="5"/>
  <c r="AU52" i="5"/>
  <c r="AU53" i="5"/>
  <c r="AU54" i="5"/>
  <c r="AU55" i="5"/>
  <c r="AU56" i="5"/>
  <c r="AU57" i="5"/>
  <c r="AU58" i="5"/>
  <c r="AU59" i="5"/>
  <c r="AU60" i="5"/>
  <c r="AU61" i="5"/>
  <c r="AU62" i="5"/>
  <c r="AU63" i="5"/>
  <c r="AU64" i="5"/>
  <c r="AU65" i="5"/>
  <c r="AU66" i="5"/>
  <c r="AU67" i="5"/>
  <c r="AU68" i="5"/>
  <c r="AU69" i="5"/>
  <c r="AU70" i="5"/>
  <c r="AU71" i="5"/>
  <c r="AU72" i="5"/>
  <c r="AU73" i="5"/>
  <c r="AV73" i="5" s="1"/>
  <c r="AU74" i="5"/>
  <c r="AV74" i="5" s="1"/>
  <c r="AU75" i="5"/>
  <c r="AU76" i="5"/>
  <c r="AV76" i="5" s="1"/>
  <c r="AU77" i="5"/>
  <c r="AV77" i="5" s="1"/>
  <c r="AU78" i="5"/>
  <c r="AV78" i="5" s="1"/>
  <c r="AU79" i="5"/>
  <c r="AV79" i="5" s="1"/>
  <c r="AU80" i="5"/>
  <c r="AV80" i="5" s="1"/>
  <c r="AU81" i="5"/>
  <c r="AV81" i="5" s="1"/>
  <c r="AU82" i="5"/>
  <c r="AV82" i="5" s="1"/>
  <c r="AU83" i="5"/>
  <c r="AV83" i="5" s="1"/>
  <c r="AU84" i="5"/>
  <c r="AV84" i="5" s="1"/>
  <c r="AE86" i="5"/>
  <c r="AJ86" i="5"/>
  <c r="AP70" i="5"/>
  <c r="AP71" i="5"/>
  <c r="AP72" i="5"/>
  <c r="AP73" i="5"/>
  <c r="AP74" i="5"/>
  <c r="AJ84" i="5" l="1"/>
  <c r="AJ83" i="5"/>
  <c r="AJ82" i="5"/>
  <c r="AJ81" i="5"/>
  <c r="AJ80" i="5"/>
  <c r="AJ79" i="5"/>
  <c r="AJ78" i="5"/>
  <c r="AJ77" i="5"/>
  <c r="AJ76" i="5"/>
  <c r="AJ75" i="5"/>
  <c r="AJ73" i="5"/>
  <c r="AJ72" i="5"/>
  <c r="AJ71" i="5"/>
  <c r="AJ70" i="5"/>
  <c r="AU7" i="4"/>
  <c r="AV7" i="4" s="1"/>
  <c r="AT7" i="4"/>
  <c r="AP7" i="4"/>
  <c r="AU6" i="4"/>
  <c r="AV6" i="4" s="1"/>
  <c r="AT6" i="4"/>
  <c r="AP6" i="4"/>
  <c r="B6" i="6"/>
  <c r="G5" i="6"/>
  <c r="G4" i="6"/>
  <c r="B14" i="6"/>
  <c r="I6" i="6"/>
  <c r="F5" i="6"/>
  <c r="J5" i="6" s="1"/>
  <c r="F4" i="6"/>
  <c r="F6" i="6" s="1"/>
  <c r="B9" i="6" l="1"/>
  <c r="E10" i="6"/>
  <c r="B8" i="6"/>
  <c r="B23" i="6" s="1"/>
  <c r="E11" i="6" l="1"/>
  <c r="G11" i="6"/>
  <c r="H6" i="6"/>
  <c r="J4" i="6"/>
  <c r="J6" i="6" s="1"/>
  <c r="F10" i="6"/>
  <c r="F11" i="6" s="1"/>
  <c r="H10" i="6" l="1"/>
  <c r="H11" i="6" s="1"/>
  <c r="AU5" i="4"/>
  <c r="AV5" i="4" s="1"/>
  <c r="AT5" i="4"/>
  <c r="AP5" i="4"/>
  <c r="AP69" i="5"/>
  <c r="AP68" i="5"/>
  <c r="AP67" i="5"/>
  <c r="AP66" i="5"/>
  <c r="AP65" i="5"/>
  <c r="AP64" i="5"/>
  <c r="AP63" i="5"/>
  <c r="AU4" i="4" l="1"/>
  <c r="AV4" i="4" s="1"/>
  <c r="AT4" i="4"/>
  <c r="AP4" i="4"/>
  <c r="AT2" i="5" l="1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2" i="5"/>
  <c r="AU2" i="5"/>
  <c r="AV2" i="5" s="1"/>
  <c r="AT86" i="5" l="1"/>
  <c r="AR89" i="5" s="1"/>
  <c r="AR90" i="5" s="1"/>
  <c r="AV86" i="5"/>
</calcChain>
</file>

<file path=xl/sharedStrings.xml><?xml version="1.0" encoding="utf-8"?>
<sst xmlns="http://schemas.openxmlformats.org/spreadsheetml/2006/main" count="8127" uniqueCount="1541">
  <si>
    <t>INM CEDENTE</t>
  </si>
  <si>
    <t>CTO CEDENTE</t>
  </si>
  <si>
    <t>INM SPA</t>
  </si>
  <si>
    <t>CTO SPA</t>
  </si>
  <si>
    <t>CEDENTE</t>
  </si>
  <si>
    <t>NIT CEDENTE</t>
  </si>
  <si>
    <t>RESULTADO AFFI</t>
  </si>
  <si>
    <t>MOTIVO NEGACION</t>
  </si>
  <si>
    <t>SUBSANACION</t>
  </si>
  <si>
    <t xml:space="preserve">FACTURACION </t>
  </si>
  <si>
    <t xml:space="preserve">RECAUDO </t>
  </si>
  <si>
    <t>PAGO PP</t>
  </si>
  <si>
    <t>PAZ Y SALVO ADMIN</t>
  </si>
  <si>
    <t>PAZ Y SALVO PP</t>
  </si>
  <si>
    <t>ASEGURADORA ANTERIOR</t>
  </si>
  <si>
    <t>AFIANZADORA SPA</t>
  </si>
  <si>
    <t>No ASEGURABLE AFFI</t>
  </si>
  <si>
    <t xml:space="preserve">tipo de inmueble </t>
  </si>
  <si>
    <t>CLAUSULA CESION CTO ADMIN</t>
  </si>
  <si>
    <t>CLAUSULA CESION CTO ARR</t>
  </si>
  <si>
    <t>MES INGRESO A SPA</t>
  </si>
  <si>
    <t>FECHA POSIBLE DESOCUPACION</t>
  </si>
  <si>
    <t>MES DESOCUPACION</t>
  </si>
  <si>
    <t>TIPO DE BLOQUEO</t>
  </si>
  <si>
    <t>TIPO DE DOCUMENTO ARRENDATARIO</t>
  </si>
  <si>
    <t>NACIONALIDAD</t>
  </si>
  <si>
    <t>CEDULA O NIT</t>
  </si>
  <si>
    <t>APELLIDOS ARRENDATARIO</t>
  </si>
  <si>
    <t>NOMBRES ARRENDATARIOS</t>
  </si>
  <si>
    <t>NOMBRE COMPLETO ARRENDATARIO</t>
  </si>
  <si>
    <t>VALOR CANON</t>
  </si>
  <si>
    <t xml:space="preserve"> IVA DEL 19% </t>
  </si>
  <si>
    <t>VALOR ADMINISTRACION</t>
  </si>
  <si>
    <t xml:space="preserve"> RETEFUENTE </t>
  </si>
  <si>
    <t xml:space="preserve"> RETEICA </t>
  </si>
  <si>
    <t xml:space="preserve"> TOTAL CANON + ADMON </t>
  </si>
  <si>
    <t xml:space="preserve"> ADMIN INCLUIDA EN VALOR DE CANON SI/NO</t>
  </si>
  <si>
    <t>TIPO DE INCREMENTO</t>
  </si>
  <si>
    <t xml:space="preserve"> INCREMENTO CONVENIDO </t>
  </si>
  <si>
    <t>% COMISION CANON CEDENTE</t>
  </si>
  <si>
    <t>RETENCION POR COMISION PP</t>
  </si>
  <si>
    <t xml:space="preserve"> VALOR COMISION CANON CEDENTE </t>
  </si>
  <si>
    <t>%COMISION ADMIN CEDENTE</t>
  </si>
  <si>
    <t xml:space="preserve"> VALOR COMISION ADMIN CEDENTE </t>
  </si>
  <si>
    <t>% SEGURO</t>
  </si>
  <si>
    <t>VALOR SEGURO CEDENTE</t>
  </si>
  <si>
    <t>% COMISION SPA</t>
  </si>
  <si>
    <t>TOTAL COMISION SPA</t>
  </si>
  <si>
    <t>VALOR GASTOS BANCARIOS</t>
  </si>
  <si>
    <t>POLIZA DE SERVICIOS PUBLICOS, REPARACIONES SI / NO</t>
  </si>
  <si>
    <t>VALOR AMPARO INTEGRAL</t>
  </si>
  <si>
    <t>VALOR CUPON</t>
  </si>
  <si>
    <t>DESTINACION</t>
  </si>
  <si>
    <t>DIRECCION INMUEBLE</t>
  </si>
  <si>
    <t>CIUDAD INMUEBLE</t>
  </si>
  <si>
    <t>CODIGO POSTAL ARRENDATARIO</t>
  </si>
  <si>
    <t>BARRIO</t>
  </si>
  <si>
    <t>ESTRATO</t>
  </si>
  <si>
    <t>REFERENCIA CATASTRAL - CHIP (BOGOTA)</t>
  </si>
  <si>
    <t>MATRICULA INMOBILIARIA</t>
  </si>
  <si>
    <t>E-MAIL
ARRENDATARIO</t>
  </si>
  <si>
    <t>TELEFONOS ARRENDATARIOS</t>
  </si>
  <si>
    <t>CELULAR ARRENDATARIOS</t>
  </si>
  <si>
    <t>DIRECCION CORRESPONDENCIA ARRENDATARIO</t>
  </si>
  <si>
    <t>CIUDAD CORRESPONDENCIA ARRENDATARIO</t>
  </si>
  <si>
    <t>tipo_clasificacion TRIBUTARIA</t>
  </si>
  <si>
    <t>VIGENCIA DEL CONTRATO EN MESES</t>
  </si>
  <si>
    <t>FECHA INICIO CONTRATO</t>
  </si>
  <si>
    <t>FECHA FINAL CONTRATO</t>
  </si>
  <si>
    <t>PERIODO DE FACTURACION</t>
  </si>
  <si>
    <t>FECHA PROXIMO INCREMENTO</t>
  </si>
  <si>
    <t>FECHA DE CAUSACION</t>
  </si>
  <si>
    <t>FECHA DE CESION</t>
  </si>
  <si>
    <t>TIPO DE DOCUMENTO DEUDOR SOLIDARIO 1</t>
  </si>
  <si>
    <t>NACIONALIDAD DEUDOR SOLIDARIO 1</t>
  </si>
  <si>
    <t>CEDULA O NIT DEUDOR SOLIDARIO 1</t>
  </si>
  <si>
    <t>NOMBRE 1er DEDUOR SOLIDARIO</t>
  </si>
  <si>
    <t>CODIGO POSTAL DEUDOR 1</t>
  </si>
  <si>
    <t>DIRECCION 1ER DEUDOR SOLIDARIO</t>
  </si>
  <si>
    <t>CIUDAD DEUDOR SOLIDARIO 1</t>
  </si>
  <si>
    <t>CELULAR DEUDOR SOLIDARIO 1</t>
  </si>
  <si>
    <t>TELEFONOS DEUDOR SOLIDARIO 1</t>
  </si>
  <si>
    <t>EMAIL DEUDOR SOLIDARIO 1</t>
  </si>
  <si>
    <t>TIPO DE DOCUMENTO DEUDOR SOLIDARIO 2</t>
  </si>
  <si>
    <t>NACIONALIDAD DEUDOR SOLIDARIO 2</t>
  </si>
  <si>
    <t>CEDULA O NIT DEUDOR SOLIDARIO 2</t>
  </si>
  <si>
    <t>NOMBRE 2doDEDUOR SOLIDARIO</t>
  </si>
  <si>
    <t>CODIGO POSTAL DEUDOR 2</t>
  </si>
  <si>
    <t>DIRECCION DEUDOR SOLIDARIO 2</t>
  </si>
  <si>
    <t>CIUDAD DEUDOR SOLIDARIO 2</t>
  </si>
  <si>
    <t>CELULAR DEUDOR SOLIDARIO 2</t>
  </si>
  <si>
    <t>TELEFONOS DEUDOR SOLIDARIO 2</t>
  </si>
  <si>
    <t>EMAIL DEUDOR SOLIDARIO 2</t>
  </si>
  <si>
    <t>TIPO DE DOCUMENTO DEUDOR SOLIDARIO 3</t>
  </si>
  <si>
    <t>NACIONALIDAD DEUDOR SOLIDARIO 3</t>
  </si>
  <si>
    <t>CEDULA O NIT DEUDOR SOLIDARIO 3</t>
  </si>
  <si>
    <t>NOMBRE 3er DEDUOR SOLIDARIO</t>
  </si>
  <si>
    <t>CODIGO POSTAL DEUDOR 3</t>
  </si>
  <si>
    <t>DIRECCION DEUDOR SOLIDARIO 3</t>
  </si>
  <si>
    <t>CIUDAD DEUDOR SOLIDARIO 3</t>
  </si>
  <si>
    <t>CELULAR DEUDOR SOLIDARIO3</t>
  </si>
  <si>
    <t>TELEFONOS DEUDOR SOLIDARIO 3</t>
  </si>
  <si>
    <t>EMAIL DEUDOR SOLIDARIO 3</t>
  </si>
  <si>
    <t>TIPO DE DOCUMENTO DEUDOR SOLIDARIO 4</t>
  </si>
  <si>
    <t>NACIONALIDAD DEUDOR SOLIDARIO 4</t>
  </si>
  <si>
    <t>CEDULA O NIT DEUDOR SOLIDARIO 4</t>
  </si>
  <si>
    <t>NOMBRE 4er DEDUOR SOLIDARIO</t>
  </si>
  <si>
    <t>CODIGO POSTAL DEUDOR 4</t>
  </si>
  <si>
    <t>DIRECCION DEUDOR SOLIDARIO 4</t>
  </si>
  <si>
    <t>CIUDAD DEUDOR SOLIDARIO 4</t>
  </si>
  <si>
    <t>CELULAR DEUDOR SOLIDARIO 4</t>
  </si>
  <si>
    <t>TELEFONOS DEUDOR SOLIDARIO 4</t>
  </si>
  <si>
    <t>EMAIL DEUDOR SOLIDARIO 4</t>
  </si>
  <si>
    <t>TIPO DE DOCUMENTO PROPIETARIO</t>
  </si>
  <si>
    <t>CEDULA O NIT PROPIETARIO</t>
  </si>
  <si>
    <t>NOMBRE PROPIETARIO</t>
  </si>
  <si>
    <t>% PARTICIPACION</t>
  </si>
  <si>
    <t>DIRECCION CORRESPONDENCIA PROPIETARIO</t>
  </si>
  <si>
    <t>TELEFONO FIJO PROPIETARIO</t>
  </si>
  <si>
    <t>CELULAR PROPIETRIO</t>
  </si>
  <si>
    <t>CELULAR 2 PROPIETARIO</t>
  </si>
  <si>
    <t>EMAIL PROPIETARIO</t>
  </si>
  <si>
    <t>REGIMEN TRIBUTARIO PROPIETARIO</t>
  </si>
  <si>
    <t>CIUDAD DE RESIDENCIA PROPIETARIO</t>
  </si>
  <si>
    <t>CODIGO POSTAL PROPIETARIO</t>
  </si>
  <si>
    <t>BENEFICIARIO DE GIRO</t>
  </si>
  <si>
    <t>CEDULA BENEFICARIO GIRO</t>
  </si>
  <si>
    <t>FORMA DE PAGO
(TRANS - CHEQUE)</t>
  </si>
  <si>
    <t>BANCO</t>
  </si>
  <si>
    <t>TIPO DE CUENTA</t>
  </si>
  <si>
    <t>No DE CUENTA</t>
  </si>
  <si>
    <t>DIA DE PAGO</t>
  </si>
  <si>
    <t xml:space="preserve">COPROPIETARIO 1 </t>
  </si>
  <si>
    <t>TIPO DE DOCUMENTO COPROPIETARIO 1</t>
  </si>
  <si>
    <t>CEDULA COPROPIETARIO 1</t>
  </si>
  <si>
    <t>PARTICIPACIÓN COP 1</t>
  </si>
  <si>
    <t>DIRECCION DE CORRESPONDENCIA COP 1</t>
  </si>
  <si>
    <t>CELULAR COP 1</t>
  </si>
  <si>
    <t>E-MAIL COP 1</t>
  </si>
  <si>
    <t>REGIMEN TRIBUTARIO COP 1</t>
  </si>
  <si>
    <t>CIUDAD DE RESIDENCIA PROPIETARIO COP 1</t>
  </si>
  <si>
    <t>CODIGO POSTAL COP 2</t>
  </si>
  <si>
    <t>BENEFICIARIO DE GIRO COP 1</t>
  </si>
  <si>
    <t>CEDULA BENEFICARIO GIRO COP 1</t>
  </si>
  <si>
    <t>FORMA DE PAGO
(TRANS - CHEQUE) COP 1</t>
  </si>
  <si>
    <t>BANCO COP 1</t>
  </si>
  <si>
    <t>TIPO DE CUENTA COP 1</t>
  </si>
  <si>
    <t>No DE CUENTA COP 1</t>
  </si>
  <si>
    <t xml:space="preserve">COPROPIETARIO 2 </t>
  </si>
  <si>
    <t>TIPO DE DOCUMENTO COPROPIETARIO 2</t>
  </si>
  <si>
    <t>CEDULA COPROPIETARIO 2</t>
  </si>
  <si>
    <t>PARTICIPACIÓN COPROPIETARIO 2</t>
  </si>
  <si>
    <t>DIRECCION DE CORRESPONDENCIA COPROPIETARIO 2</t>
  </si>
  <si>
    <t>CELULAR COPROPIETARIO 2</t>
  </si>
  <si>
    <t>E-MAIL COPROPIETARIO 2</t>
  </si>
  <si>
    <t>REGIMEN TRIBUTARIO COPROPIETARIO 2</t>
  </si>
  <si>
    <t>CIUDAD DE RESIDENCIA  COPROPIETARIO  2</t>
  </si>
  <si>
    <t>CODIGO POSTAL COPROPIETARIO 2</t>
  </si>
  <si>
    <t>BENEFICIARIO DE GIRO COPROPIETARIO 2</t>
  </si>
  <si>
    <t>CEDULA BENEFICARIO GIRO COPROPIETARIO 2</t>
  </si>
  <si>
    <t>FORMA DE PAGO
(TRANS - CHEQUE) COPROPIETARIO 2</t>
  </si>
  <si>
    <t>BANCO COPROPIETARIO 2</t>
  </si>
  <si>
    <t>TIPO DE CUENTA COPROPIETARIO 2</t>
  </si>
  <si>
    <t>No DE CUENTA COPROPIETARIO 2</t>
  </si>
  <si>
    <t>DIA DE PAGO COPROPIETARIO 2</t>
  </si>
  <si>
    <t xml:space="preserve">COPROPIETARIO 3 </t>
  </si>
  <si>
    <t>TIPO DE DOCUMENTO COPROPIETARIO 3</t>
  </si>
  <si>
    <t>NACIONALIDAD COPROPIETARIO 3</t>
  </si>
  <si>
    <t>CEDULA COPROPIETARIO 3</t>
  </si>
  <si>
    <t>PARTICIPACIÓN COP 3</t>
  </si>
  <si>
    <t>DIRECCION DE CORRESPONDENCIA COPROPIETARIO 3</t>
  </si>
  <si>
    <t>CELULAR COPROPIETARIO 3</t>
  </si>
  <si>
    <t>E-MAIL COPROPIETARIO 3</t>
  </si>
  <si>
    <t>REGIMEN TRIBUTARIO COPROPIETARIO 3</t>
  </si>
  <si>
    <t>CIUDAD DE RESIDENCIA PROPIETARIO COPROPIETARIO 3</t>
  </si>
  <si>
    <t>CODIGO POSTAL COPROPIETARIO 3</t>
  </si>
  <si>
    <t>BENEFICIARIO DE GIRO COPROPIETARIO 3</t>
  </si>
  <si>
    <t>CEDULA BENEFICARIO GIRO COPROPIETARIO 3</t>
  </si>
  <si>
    <t>FORMA DE PAGO
(TRANS - CHEQUE) COPROPIETARIO 3</t>
  </si>
  <si>
    <t>BANCO COPROPIETARIO 3</t>
  </si>
  <si>
    <t>TIPO DE CUENTA COPROPIETARIO 3</t>
  </si>
  <si>
    <t>No DE CUENTA COPROPIETARIO 3</t>
  </si>
  <si>
    <t>DIA DE PAGO COPROPIETARIO 3</t>
  </si>
  <si>
    <t xml:space="preserve">COPROPIETARIO  4 </t>
  </si>
  <si>
    <t>TIPO DE DOCUMENTO COPROPIETARIO 4</t>
  </si>
  <si>
    <t>NACIONALIDAD COPROPIETARIO 4</t>
  </si>
  <si>
    <t>CEDULA COPROPIETARIO 4</t>
  </si>
  <si>
    <t>PARTICIPACIÓN COPROPIETARIO 4</t>
  </si>
  <si>
    <t>DIRECCION DE CORRESPONDENCIA COPROPIETARIO 4</t>
  </si>
  <si>
    <t>CELULAR COPROPIETARIO 4</t>
  </si>
  <si>
    <t>E-MAIL COPROPIETARIO 4</t>
  </si>
  <si>
    <t>REGIMEN TRIBUTARIO COPROPIETARIO 4</t>
  </si>
  <si>
    <t>CIUDAD DE RESIDENCIA PROPIETARIO COPROPIETARIO 4</t>
  </si>
  <si>
    <t>CODIGO POSTAL COPROPIETARIO 4</t>
  </si>
  <si>
    <t>BENEFICIARIO DE GIRO COPROPIETARIO 4</t>
  </si>
  <si>
    <t>CEDULA BENEFICARIO GIRO COPROPIETARIO 4</t>
  </si>
  <si>
    <t>FORMA DE PAGO
(TRANS - CHEQUE) COPROPIETARIO 4</t>
  </si>
  <si>
    <t>BANCO COPROPIETARIO 4</t>
  </si>
  <si>
    <t>TIPO DE CUENTA COPROPIETARIO 4</t>
  </si>
  <si>
    <t>No DE CUENTA COPROPIETARIO 4</t>
  </si>
  <si>
    <t>DIA DE PAGO COPROPIETARIO 4</t>
  </si>
  <si>
    <t>NIT ADMINISTRACION</t>
  </si>
  <si>
    <t>NOMBRE DE UNIDAD O CONJUNTO RESIDENCIAL</t>
  </si>
  <si>
    <t>NOMBRE ADMINISTRADOR</t>
  </si>
  <si>
    <t>DIRECCION ADMINISTRACION</t>
  </si>
  <si>
    <t>TELEFONO FIJO ADMINISTRACION</t>
  </si>
  <si>
    <t>CELULAR ADMINISTRACION</t>
  </si>
  <si>
    <t>EMAIL ADMINISTRACION</t>
  </si>
  <si>
    <t xml:space="preserve">FORMA DE PAGO
</t>
  </si>
  <si>
    <t>No DE CUETNA</t>
  </si>
  <si>
    <t xml:space="preserve">quien paga la admon </t>
  </si>
  <si>
    <t>CONTRATO ARRENDAMIENTO VERIFICAR QUE SEA ORIGINAL</t>
  </si>
  <si>
    <t>ESTADO DE DETERIORO</t>
  </si>
  <si>
    <t xml:space="preserve"> FIRMAS DEL ARRENDATARIO Y /O DEUDOR SOLIDARIO,</t>
  </si>
  <si>
    <t>FIRMA DEL ARRENDADOR</t>
  </si>
  <si>
    <t>LINDEROS</t>
  </si>
  <si>
    <t>CLAUSULA REPORTE CENTRALES DE RIESGO - AUTORIZACION</t>
  </si>
  <si>
    <t>CLAUSULA ABANDONO</t>
  </si>
  <si>
    <t>CLAUSULA PENAL</t>
  </si>
  <si>
    <t>CLAUSULA DE ADMINISTRACION ( QUE ESPECIFIQUE QUIEN ES EL RESPONSABLE DEL PAGO)</t>
  </si>
  <si>
    <t>CLAUSULA DE SANCIONES PENALES</t>
  </si>
  <si>
    <t>PODER DEL ARRENDATARIO Y/O DEUDOR SOLIDARIO SI ACTUA CON APODERADO</t>
  </si>
  <si>
    <t>CADENA DE ENDOSOS</t>
  </si>
  <si>
    <t>CERT DE CAMARA EN CASO DE SER PERSONA JURIDICA</t>
  </si>
  <si>
    <t>ACTA DE ENTREGA</t>
  </si>
  <si>
    <t>INVENTARIO</t>
  </si>
  <si>
    <t>CEDULA DEL ARRENDATARIO</t>
  </si>
  <si>
    <t>RUT</t>
  </si>
  <si>
    <t>ASEGURABLE</t>
  </si>
  <si>
    <t>FORMULARIO ASEGURADORA(ARRENDATARIO)</t>
  </si>
  <si>
    <t>FORMULARIO ASEGURADORA(DEUDOR SOLIDARIO)</t>
  </si>
  <si>
    <t>COPROPIETARIOIA CC DEUDOR 1</t>
  </si>
  <si>
    <t>COPROPIETARIOIA CC DEUDOR 2</t>
  </si>
  <si>
    <t>COPROPIETARIOIA CC DEUDOR 3</t>
  </si>
  <si>
    <t>COPROPIETARIOIA CC DEUDOR 4</t>
  </si>
  <si>
    <t>CONTRATO MANDATO VERIFICAR QUE SEA ORIGINAL</t>
  </si>
  <si>
    <t>FIRMA PROPIETARIO Y ARRENDADOR</t>
  </si>
  <si>
    <t>PODER DEL PROPIETARIO SI ACTUA CON APODERADO</t>
  </si>
  <si>
    <t>FOTOCOPROPIETARIOIA CEDULA PROPIETARIO</t>
  </si>
  <si>
    <t>CERTIFICADO DE TRADICION</t>
  </si>
  <si>
    <t>CERT DE CAMARA ( PERSONA JURIDICA)</t>
  </si>
  <si>
    <t>OBSERVACIONES</t>
  </si>
  <si>
    <t>NOTAS</t>
  </si>
  <si>
    <t>ANDRES RAIZ INMOBILIARIA SAS</t>
  </si>
  <si>
    <t>AFFI</t>
  </si>
  <si>
    <t>APARTAMENTO</t>
  </si>
  <si>
    <t>CONDICIONADA</t>
  </si>
  <si>
    <t xml:space="preserve">SI </t>
  </si>
  <si>
    <t xml:space="preserve">JULIO </t>
  </si>
  <si>
    <t>N/A</t>
  </si>
  <si>
    <t>Cédula de Ciudadania</t>
  </si>
  <si>
    <t>Colombia</t>
  </si>
  <si>
    <t>RIOS SOTELO</t>
  </si>
  <si>
    <t>JOHN ALEJANDRO</t>
  </si>
  <si>
    <t>JOHN ALEJANDRO RIOS SOTELO</t>
  </si>
  <si>
    <t>SI</t>
  </si>
  <si>
    <t>PACTADO EN CTO</t>
  </si>
  <si>
    <t>IPC</t>
  </si>
  <si>
    <t>NO</t>
  </si>
  <si>
    <t>Vivienda</t>
  </si>
  <si>
    <t>CR 51 # 96 SUR - 50 APTO 817</t>
  </si>
  <si>
    <t>LA ESTRELLA</t>
  </si>
  <si>
    <t>LA INMACULADA</t>
  </si>
  <si>
    <t>alejoriossotelo@gmail.com</t>
  </si>
  <si>
    <t>Simplificado</t>
  </si>
  <si>
    <t>12 Meses</t>
  </si>
  <si>
    <t>SEGÚN FECHA DE INCIO</t>
  </si>
  <si>
    <t>SUAREZ MORENO DIANA PATRICIA</t>
  </si>
  <si>
    <t>CL 45A # 39B 101 AP 801</t>
  </si>
  <si>
    <t>(4)4160872</t>
  </si>
  <si>
    <t>dianasm204@gmail.com</t>
  </si>
  <si>
    <t>Itagui</t>
  </si>
  <si>
    <t>Transferencia Electronica</t>
  </si>
  <si>
    <t>BANCOLOMBIA</t>
  </si>
  <si>
    <t>Ah</t>
  </si>
  <si>
    <t>PROPIETARIO</t>
  </si>
  <si>
    <t xml:space="preserve">NO </t>
  </si>
  <si>
    <t>MANDATO EN COPIA, FIRMA DOS PERO SE HA FACTURADO SIEMPRE A UN SOLO COPROPIETARIO. NO SE PUEDE VERIFICAR PUES SOLO HAY ACTA DE ENTREGA DE CONSTRUCTORA</t>
  </si>
  <si>
    <t>RODRIGUEZ LEAL</t>
  </si>
  <si>
    <t>JOSE GABRIEL</t>
  </si>
  <si>
    <t>JOSE GABRIEL RODRIGUEZ LEAL</t>
  </si>
  <si>
    <t>CL 99 SUR # 49 D 073 APTO 1502</t>
  </si>
  <si>
    <t>TABLAZA</t>
  </si>
  <si>
    <t>josega1492@gmail.com</t>
  </si>
  <si>
    <t>VALENZUELA JARAMILLO DEIVI ELENA</t>
  </si>
  <si>
    <t>CL 39 # 52 40 AP 2021</t>
  </si>
  <si>
    <t>leidyjaramillo835@gmail.com</t>
  </si>
  <si>
    <t>Medellín</t>
  </si>
  <si>
    <t>CAMACHO ARDILA</t>
  </si>
  <si>
    <t>YULI MARICELA</t>
  </si>
  <si>
    <t>YULI MARICELA CAMACHO ARDILA</t>
  </si>
  <si>
    <t>CR 63 # 80 SUR 34 APTO 9902 EDIFICIO MARIA HELENA</t>
  </si>
  <si>
    <t>BELLA VISTA</t>
  </si>
  <si>
    <t>tatialfonso23@gmail.com</t>
  </si>
  <si>
    <t>PULGARIN GONZALEZ LILIANA</t>
  </si>
  <si>
    <t>CL 14 # 22 - 34</t>
  </si>
  <si>
    <t>liliana.pulga@hotmail.com</t>
  </si>
  <si>
    <t>QUINTERO MEJIA OLGA LUCIA</t>
  </si>
  <si>
    <t>CL 87 # 55 651 AP 1302</t>
  </si>
  <si>
    <t>(4)5753900</t>
  </si>
  <si>
    <t>olgaquinteromejia8@gmail.com</t>
  </si>
  <si>
    <t>La Estrella</t>
  </si>
  <si>
    <t>MIGUEL ANGEL VELEZ QUINTERO</t>
  </si>
  <si>
    <t>CL 87 SUR # 55 – 651 APTO 1302</t>
  </si>
  <si>
    <t>SIMPLIFICADO</t>
  </si>
  <si>
    <t>Medellin</t>
  </si>
  <si>
    <t>CAROLINA ECHEVERRI ANGEL</t>
  </si>
  <si>
    <t>colombia</t>
  </si>
  <si>
    <t>simplificado</t>
  </si>
  <si>
    <t>Estrella</t>
  </si>
  <si>
    <t>ECHANDIA URIBE</t>
  </si>
  <si>
    <t>LUIS FERNANDO</t>
  </si>
  <si>
    <t>LUIS FERNANDO ECHANDIA URIBE</t>
  </si>
  <si>
    <t>CL 36 # 46 - 08 APTO 1002 PLAZA ARRAYANES APARTAMENTOS</t>
  </si>
  <si>
    <t>ITAGUI</t>
  </si>
  <si>
    <t>PILSEN</t>
  </si>
  <si>
    <t>luisfernandoechandia@gmail.com</t>
  </si>
  <si>
    <t>LONDOÑO VANEGAS ASTRID ELENA</t>
  </si>
  <si>
    <t>CR 71A BIS # 5A 62</t>
  </si>
  <si>
    <t>astrid_londono@hotmail.com</t>
  </si>
  <si>
    <t>Bogota</t>
  </si>
  <si>
    <t>05370768244</t>
  </si>
  <si>
    <t>901126926-5</t>
  </si>
  <si>
    <t>PLAZA ARRAYANES APARTAMENTOS</t>
  </si>
  <si>
    <t>ELIZABETH MESA</t>
  </si>
  <si>
    <t>CRA 50 A # 36 - 90</t>
  </si>
  <si>
    <t>ADMINISTRACION.PLAZAARRAYANES@ACEIS.COM.CO</t>
  </si>
  <si>
    <t>CONJUNTO PLAZA ARRAYANES P.H.</t>
  </si>
  <si>
    <t>TRASNFERENCIA /PSE</t>
  </si>
  <si>
    <t>AHORROS</t>
  </si>
  <si>
    <t>INMOBILIARIA</t>
  </si>
  <si>
    <t>UNICA ADMON QUE SE PAGA, PENDIENTE PAZ Y SALVO A JUNIO DE 2024</t>
  </si>
  <si>
    <t>VASQUEZ BUILES</t>
  </si>
  <si>
    <t>MARIA JOSE</t>
  </si>
  <si>
    <t>MARIA JOSE VASQUEZ BUILES</t>
  </si>
  <si>
    <t>CL 75 SUR # 52 G - 40 APTO 2909 ENTRE HOJAS APARTAMENTOS</t>
  </si>
  <si>
    <t>SURAMERICA</t>
  </si>
  <si>
    <t>mjose.vasquez02@gmail.com</t>
  </si>
  <si>
    <t>LOMBO LIEVANO ANGELA MARIA</t>
  </si>
  <si>
    <t>CR 34 # 16A 185 AP 1001</t>
  </si>
  <si>
    <t>angelalombo@hotmail.com</t>
  </si>
  <si>
    <t>JARAMILLO RESTREPO</t>
  </si>
  <si>
    <t>DANIELA</t>
  </si>
  <si>
    <t>DANIELA JARAMILLO RESTREPO</t>
  </si>
  <si>
    <t>CR 61 CL 33 - 65 APTO 1314 PACIFICA APARTAMENTOS</t>
  </si>
  <si>
    <t>DITAIRES</t>
  </si>
  <si>
    <t>danijarami@hotmail.com</t>
  </si>
  <si>
    <t xml:space="preserve">BRAYAN MUNERA MARTINEZ </t>
  </si>
  <si>
    <t>CL 34 # 64 110</t>
  </si>
  <si>
    <t>munneramh@hotmail.com</t>
  </si>
  <si>
    <t>BUILES CORREA DANIELA BUILES</t>
  </si>
  <si>
    <t>CL 18B # 38 54 AP 1504</t>
  </si>
  <si>
    <t>daniela.builes@gmail.com</t>
  </si>
  <si>
    <t>BUILES CORREA DANIELA</t>
  </si>
  <si>
    <t>CASA</t>
  </si>
  <si>
    <t>CEBALLOS VERGARA</t>
  </si>
  <si>
    <t>NELLY JULIETH</t>
  </si>
  <si>
    <t>NELLY JULIETH CEBALLOS VERGARA</t>
  </si>
  <si>
    <t>CL 75 AA SUR CR 57 - 159</t>
  </si>
  <si>
    <t>juliceballos12@gmail.com</t>
  </si>
  <si>
    <t>BEDOYA GARCIA STEFANY</t>
  </si>
  <si>
    <t>CR 66 27 - 36</t>
  </si>
  <si>
    <t>stefanybedoyagarcia@gmail.com</t>
  </si>
  <si>
    <t>MUÑOZ LOPEZ LUISA MARIA</t>
  </si>
  <si>
    <t>CLL 58 # 65 - 104</t>
  </si>
  <si>
    <t>luisa-mck@hotmail.com</t>
  </si>
  <si>
    <t>MARIN SEPULVEDA ELIANA MARIA</t>
  </si>
  <si>
    <t>CL 51 # 77B 41</t>
  </si>
  <si>
    <t>elianamarin2680@outlook.com</t>
  </si>
  <si>
    <t>DAVIVIENDA</t>
  </si>
  <si>
    <t>0550013300086397</t>
  </si>
  <si>
    <t>GIRALDO VALENCIA</t>
  </si>
  <si>
    <t>ANDRES FELIPE</t>
  </si>
  <si>
    <t>ANDRES FELIPE GIRALDO VALENCIA</t>
  </si>
  <si>
    <t>CL 107 SUR # 50 - 187 APTO 819 URB FRONTERA DEL SUR</t>
  </si>
  <si>
    <t>CALDAS</t>
  </si>
  <si>
    <t>and747res@gmail.com</t>
  </si>
  <si>
    <t>ANAYA PERALTA LUIS FERNANDO</t>
  </si>
  <si>
    <t>CL 87 # 55 695 AP 1607</t>
  </si>
  <si>
    <t>fheranaya@gmail.com</t>
  </si>
  <si>
    <t>ROCIO DEL SOCORRO OROZCO BOTERO</t>
  </si>
  <si>
    <t>CALLE 87 SUR # 55-695 APTO 1607</t>
  </si>
  <si>
    <t>ECHEVERRI GAVIRIA</t>
  </si>
  <si>
    <t>LUIS FERNEY</t>
  </si>
  <si>
    <t>LUIS FERNEY ECHEVERRI GAVIRIA</t>
  </si>
  <si>
    <t>CR 33 # 72 SUR 35 APTO 405 PARQUE DEL SOL APARTAMENTOS</t>
  </si>
  <si>
    <t>SABANETA</t>
  </si>
  <si>
    <t>LA DOCTORA</t>
  </si>
  <si>
    <t>fereche254@gmail.com</t>
  </si>
  <si>
    <t>ALZATE ALZATE MARIA UVENY</t>
  </si>
  <si>
    <t>ANILLO VIAL K # M 899</t>
  </si>
  <si>
    <t>mariauvenyalzate@gmail.com</t>
  </si>
  <si>
    <t>CAJA SOCIAL</t>
  </si>
  <si>
    <t>NAVARRO GUTIERREZ</t>
  </si>
  <si>
    <t>ESTEFANIA</t>
  </si>
  <si>
    <t>ESTEFANIA NAVARRO GUTIERREZ</t>
  </si>
  <si>
    <t>CL 75 AA SUR # 52 E - 105 APTO 1807</t>
  </si>
  <si>
    <t>fisio.tefa@gmail.com</t>
  </si>
  <si>
    <t>GUTIERREZ GOMEZ YANETH</t>
  </si>
  <si>
    <t>CL 75 A SUR # 52 E 90</t>
  </si>
  <si>
    <t>yanegugo@hotmail.com</t>
  </si>
  <si>
    <t>OCAMPO AGUDELO LUZ ARACELLY</t>
  </si>
  <si>
    <t>CR 50 # 70 62</t>
  </si>
  <si>
    <t>(4)3776502</t>
  </si>
  <si>
    <t>estefaocampo8@hotmail.com</t>
  </si>
  <si>
    <t>ESTEFANIA HERRERA OCAMPO</t>
  </si>
  <si>
    <t>GUTIERREZ CASTAÑO</t>
  </si>
  <si>
    <t>ELKIN AUGUSTO</t>
  </si>
  <si>
    <t>ELKIN AUGUSTO GUTIERREZ CASTAÑO</t>
  </si>
  <si>
    <t>CR 51 CL 98 SUR 237 APTO 707</t>
  </si>
  <si>
    <t>patryhoyos25@hotmail.com</t>
  </si>
  <si>
    <t>HOYOS GARCIA GLORIA PATRICIA</t>
  </si>
  <si>
    <t>CL 32 C # 65 D 10 APTO 301</t>
  </si>
  <si>
    <t>ZULETA BOHORQUEZ DAVID OSWALDO</t>
  </si>
  <si>
    <t xml:space="preserve">CR 58 77 # 50 APTO 708 </t>
  </si>
  <si>
    <t>davidzb48@gmail.com</t>
  </si>
  <si>
    <t>35167780201</t>
  </si>
  <si>
    <t xml:space="preserve"> NO </t>
  </si>
  <si>
    <t>VELANDIA SOTO</t>
  </si>
  <si>
    <t>NIXON LEANDRO</t>
  </si>
  <si>
    <t>NIXON LEANDRO VELANDIA SOTO</t>
  </si>
  <si>
    <t>CR 33 CL 72 SUR 35 APTO 1607</t>
  </si>
  <si>
    <t>velandia.soto@hotmail.com</t>
  </si>
  <si>
    <t>PALACIO RESTREPO ANA MARIA</t>
  </si>
  <si>
    <t>CR 32 # 72 73 APTO 101</t>
  </si>
  <si>
    <t>(4)3588564</t>
  </si>
  <si>
    <t>natife162@aoc.com</t>
  </si>
  <si>
    <t>MANDATO FIRMADO CON PODER ESPECIAL</t>
  </si>
  <si>
    <t>MONTOYA SANCHEZ</t>
  </si>
  <si>
    <t>EDILBERTO DE JESUS</t>
  </si>
  <si>
    <t>EDILBERTO DE JESUS MONTOYA SANCHEZ</t>
  </si>
  <si>
    <t>CL 47 SUR CR 64 D - 92 APTO 523 CIUDADELA VILLA DEL BOSQUE</t>
  </si>
  <si>
    <t>MEDELLIN</t>
  </si>
  <si>
    <t>SAN ANTONIO DEL PRADO</t>
  </si>
  <si>
    <t>edimont2016@hotmail.com</t>
  </si>
  <si>
    <t>LINA MARCELA BEDOYA PEREZ</t>
  </si>
  <si>
    <t>CL 48 SUR # 61E 02</t>
  </si>
  <si>
    <t>selflovemarce2022@gmail.com</t>
  </si>
  <si>
    <t>GOMEZ ZULUAGA CATALINA</t>
  </si>
  <si>
    <t>DG 29D # 9 110 AP 1904</t>
  </si>
  <si>
    <t>isatizab@gmail.com</t>
  </si>
  <si>
    <t>IVAN SATIZABAL</t>
  </si>
  <si>
    <t>SOTO PULIDO</t>
  </si>
  <si>
    <t>JULIAN ANDRES</t>
  </si>
  <si>
    <t>JULIAN ANDRES SOTO PULIDO</t>
  </si>
  <si>
    <t>CL 33 CR 50 - 9 APTO 401</t>
  </si>
  <si>
    <t>SAN PIO</t>
  </si>
  <si>
    <t>jasotopu@gmail.com</t>
  </si>
  <si>
    <t>BERNAL CASTILLO DIEGO ARMANDO</t>
  </si>
  <si>
    <t>CL 7 A # 14 - 46</t>
  </si>
  <si>
    <t>diberna357@hotmail.com</t>
  </si>
  <si>
    <t>GIALDO JARAMILLO MARIA RUBIELA</t>
  </si>
  <si>
    <t>CL 75 SUR N 52 101 APTO 103</t>
  </si>
  <si>
    <t>andresvanegas99@hotmial.com</t>
  </si>
  <si>
    <t>MANDATO CON FIRMAS EN COPIA</t>
  </si>
  <si>
    <t>ZAPATA ARROYAVE</t>
  </si>
  <si>
    <t>JUAN DAVID</t>
  </si>
  <si>
    <t>CR 51 CL 98 SUR 237 - APTO 607 FLORES DEL CAMPO</t>
  </si>
  <si>
    <t>juanza1388@gmail.com</t>
  </si>
  <si>
    <t>MONTOYA RESTREPO CARLOS DAVID</t>
  </si>
  <si>
    <t>CR 46 # 70 36</t>
  </si>
  <si>
    <t>carlosmontoya58@gmail.com</t>
  </si>
  <si>
    <t>MONTOYA RESTREPO CARLOS ANDRES</t>
  </si>
  <si>
    <t>CAÑAVERAL LEON</t>
  </si>
  <si>
    <t>JHONATAN</t>
  </si>
  <si>
    <t>JHONATAN CAÑAVERAL LEON</t>
  </si>
  <si>
    <t>CR 67B CL 56 SUR - 11 APTO 201</t>
  </si>
  <si>
    <t xml:space="preserve">SAN ANTONIO DE PRADO </t>
  </si>
  <si>
    <t>jhonatanleon678@gmail.com</t>
  </si>
  <si>
    <t>MOLINA ARISMENDI  JOSE LUIS</t>
  </si>
  <si>
    <t>CR 67B # 56 11 P 2</t>
  </si>
  <si>
    <t>luisjosemolina@hotmail.com</t>
  </si>
  <si>
    <t>MOLINA ARISMENDY JOSE LUIS</t>
  </si>
  <si>
    <t>00193414966</t>
  </si>
  <si>
    <t>TRIANA TUBERQUIA</t>
  </si>
  <si>
    <t>HECTOR ANDRES</t>
  </si>
  <si>
    <t>HECTOR ANDRES TRIANA TUBERQUIA</t>
  </si>
  <si>
    <t>CL 52A SUR CR 70 - 43</t>
  </si>
  <si>
    <t>hec.trador@gmail.com</t>
  </si>
  <si>
    <t>MARIN CARDONA PAULA ANDREA</t>
  </si>
  <si>
    <t>CR 59 # 70 - 349</t>
  </si>
  <si>
    <t>paumarin1512@gmail.com</t>
  </si>
  <si>
    <t>BEDOYA DIAZ LUZ ANGELA MARIA</t>
  </si>
  <si>
    <t>CL 24B # 60 93 AP 93</t>
  </si>
  <si>
    <t>lab26bedoya@hotmail.com</t>
  </si>
  <si>
    <t>AGUDELO SUAREZ</t>
  </si>
  <si>
    <t>DIANA LORENA</t>
  </si>
  <si>
    <t>DIANA LORENA AGUDELO SUAREZ</t>
  </si>
  <si>
    <t>CR 51 # 96 SUR - 50 APTO 923</t>
  </si>
  <si>
    <t>dianis1191@hotmail.com</t>
  </si>
  <si>
    <t>POSADA ALVAREZ CAROLINA</t>
  </si>
  <si>
    <t>CL 38A # 80 53 AP 712</t>
  </si>
  <si>
    <t>(4)2508392</t>
  </si>
  <si>
    <t>carolina.posadaa@udea.edu.co</t>
  </si>
  <si>
    <t>ALVAREZ POSADA LIGIA AMPARO</t>
  </si>
  <si>
    <t>CL 38A # 80 53 APTO 712</t>
  </si>
  <si>
    <t>ligiaamparoap@une.net.co</t>
  </si>
  <si>
    <t xml:space="preserve">CTT ADMON FIRMAS COPIA </t>
  </si>
  <si>
    <t>BUSTAMANTE MUÑOZ</t>
  </si>
  <si>
    <t>JACOBO</t>
  </si>
  <si>
    <t>JACOBO BUSTAMANTE MUÑOZ</t>
  </si>
  <si>
    <t>CR 51 CL 98 SUR - 237 APTO 326 FLORES DEL CAMPO PARQUE RESIDENCIAL</t>
  </si>
  <si>
    <t>jacobobumu@hotmail.com</t>
  </si>
  <si>
    <t>GOMEZ PEÑA LUZ ASTRID</t>
  </si>
  <si>
    <t>CR 55A # 53A 35 AP 2213</t>
  </si>
  <si>
    <t>luzago_0921@hotmail.com</t>
  </si>
  <si>
    <t>ANA SOFIA BARRERA GOMEZ</t>
  </si>
  <si>
    <t>01917416156</t>
  </si>
  <si>
    <t>OLIVARES CARRERO</t>
  </si>
  <si>
    <t>LUIS GABRIEL</t>
  </si>
  <si>
    <t>LUIS GABRIEL  OLIVARES CARRERO</t>
  </si>
  <si>
    <t>CL 47 SUR CR 64 D - 92 APTO 315 CIUDADELA VILLA DEL BOSQUE</t>
  </si>
  <si>
    <t>gabrielocb1177@gmail.com</t>
  </si>
  <si>
    <t>GARCIA SALAS JOSE LUIS</t>
  </si>
  <si>
    <t>CR 28 # 34 AA SUR</t>
  </si>
  <si>
    <t>joselgo@hotmail.com</t>
  </si>
  <si>
    <t>BEDOYA LONDOÑO SANTIAGO</t>
  </si>
  <si>
    <t>CR 52 # 34 15 AP 302</t>
  </si>
  <si>
    <t>santiagobedoya@outlook.es</t>
  </si>
  <si>
    <t>01900003770</t>
  </si>
  <si>
    <t>CARVAJAL VILLA</t>
  </si>
  <si>
    <t>KATERINE</t>
  </si>
  <si>
    <t>KATERINE CARVAJAL VILLA</t>
  </si>
  <si>
    <t>CL 107 SUR CR 50 - 187 APTO 910 URB FRONTERA DEL SUR</t>
  </si>
  <si>
    <t>carvajalvilla12@gmail.com</t>
  </si>
  <si>
    <t>DELGADO De RINCON MARIA INES</t>
  </si>
  <si>
    <t>CL 13 # 30 - 200</t>
  </si>
  <si>
    <t>alberns25@hotmail.com</t>
  </si>
  <si>
    <t>SALDARRIAGA CASTAÑO LUZ MARINA</t>
  </si>
  <si>
    <t>CL 87 # 62 130 CA 135</t>
  </si>
  <si>
    <t>marinasalsoto@hotmail.com</t>
  </si>
  <si>
    <t>VEGA NARVAEZ</t>
  </si>
  <si>
    <t>BEATRIZ TATIANA</t>
  </si>
  <si>
    <t>BEATRIZ TATIANA VEGA NARVAEZ</t>
  </si>
  <si>
    <t>CR 50 CL 99 SUR - 69 APTO 1506 BOSQUES DE SAUCES APARTAMENTOS</t>
  </si>
  <si>
    <t>LA TABLAZA</t>
  </si>
  <si>
    <t>betati28@hotmail.com</t>
  </si>
  <si>
    <t>NARVAEZ MARTINEZ SONIA</t>
  </si>
  <si>
    <t>CL 77 A C # 80 - 40</t>
  </si>
  <si>
    <t>sonianarvaezmartinez@hotmail.com</t>
  </si>
  <si>
    <t>DURANGO SANCHEZ ALIRIO DE JESUS</t>
  </si>
  <si>
    <t>CR 50 # 99 69 AP 618</t>
  </si>
  <si>
    <t>adurangs@gmail.com</t>
  </si>
  <si>
    <t>LUZ MIRIAN ESCOBAR HERNANDEZ</t>
  </si>
  <si>
    <t>CR 50 99 SUR – 69 APTO 618</t>
  </si>
  <si>
    <t>CHAVARRIAGA VILLEGAS</t>
  </si>
  <si>
    <t>JUANA ISABELLA</t>
  </si>
  <si>
    <t>JUANA ISABELLA CHAVARRIAGA VILLEGAS</t>
  </si>
  <si>
    <t>CL 47 SUR 64 D - 92 APTO 225 CIUDADELA VILLA DEL BOSQUE</t>
  </si>
  <si>
    <t>SAN ANTONIO DE PRADO</t>
  </si>
  <si>
    <t>villegasisabela46@gmail.com</t>
  </si>
  <si>
    <t>CHAVARRIAGA VILLEGAS LAURA</t>
  </si>
  <si>
    <t>CR 78 # 40 - 25</t>
  </si>
  <si>
    <t>lcv.jac@gmail.com</t>
  </si>
  <si>
    <t>CHAVARRIAGA VILLEGAS MARIANA</t>
  </si>
  <si>
    <t>CR 68 # 38 SUR 61</t>
  </si>
  <si>
    <t>maria.ch97@hotmail.com</t>
  </si>
  <si>
    <t>VILLEGAS ROMERO AGUEDA LUDIBIA</t>
  </si>
  <si>
    <t>maria.ch.97@hotmail.com</t>
  </si>
  <si>
    <t>MONTOYA HERNANDEZ GLORIA JANETH</t>
  </si>
  <si>
    <t>CL 26B # 42B 92</t>
  </si>
  <si>
    <t>(4)5978779</t>
  </si>
  <si>
    <t>glojamontoya@gmail.com</t>
  </si>
  <si>
    <t>Envigado</t>
  </si>
  <si>
    <t>RIOS OSORIO</t>
  </si>
  <si>
    <t>ADRIAN</t>
  </si>
  <si>
    <t>ADRIAN RIOS OSORIO</t>
  </si>
  <si>
    <t>CL 52 SUR CR 66 - 32 APTO 602 JARDINES DE LA HACIENDA</t>
  </si>
  <si>
    <t>BARICHARA</t>
  </si>
  <si>
    <t>riososorioadrian@gmail.com</t>
  </si>
  <si>
    <t>CHING JIMENEZ YEISSON JAVIER</t>
  </si>
  <si>
    <t>CR 66 # 52 SUR - 60</t>
  </si>
  <si>
    <t>ingenieroyeissonching@outlook.com</t>
  </si>
  <si>
    <t>AVALOS HIGUITA YOLANDA ESTELLA</t>
  </si>
  <si>
    <t>CL 78E SUR # 47C 80 AP 1618</t>
  </si>
  <si>
    <t>yoliavalosh@gmail.com</t>
  </si>
  <si>
    <t>Sabaneta</t>
  </si>
  <si>
    <t>ESTRADA ALZATE</t>
  </si>
  <si>
    <t>KAROL</t>
  </si>
  <si>
    <t xml:space="preserve"> KAROL ESTRADA ALZATE</t>
  </si>
  <si>
    <t>No incrementa en Julio</t>
  </si>
  <si>
    <t>CL 87 SUR CR 65 A - 371 APTO 1616 FELICITY APARTAMENTOS</t>
  </si>
  <si>
    <t>EL PEDRERO</t>
  </si>
  <si>
    <t>karitoe111@hotmail.com</t>
  </si>
  <si>
    <t>MARIN ZAPATA JUAN PABLO</t>
  </si>
  <si>
    <t>CL 79 SUR # 55C 207 AP 1103</t>
  </si>
  <si>
    <t>dmarinzapata@hotmail.com</t>
  </si>
  <si>
    <t>MARTHA OFELIA ZAPATA MONTOYA</t>
  </si>
  <si>
    <t>GALVAN RINCON</t>
  </si>
  <si>
    <t>IVAN DAVID</t>
  </si>
  <si>
    <t>IVAN DAVID GALVAN RINCON</t>
  </si>
  <si>
    <t>CL 71 SUR CR 65 D - 30 APTO 153 VENTTO APARTAMENTOS</t>
  </si>
  <si>
    <t>galvanivan6@gmail.com</t>
  </si>
  <si>
    <t>ESPINOSA IZAGUIRRE MARIA ALEJANDRA</t>
  </si>
  <si>
    <t>CR 51 A # 46 - 15 (302)</t>
  </si>
  <si>
    <t>alejandraespinosaenf@gmail.com</t>
  </si>
  <si>
    <t>RUIZ VELASQUEZ SERGIO ALFREDO</t>
  </si>
  <si>
    <t>CL 4 SUR # 55 50 AP 201</t>
  </si>
  <si>
    <t>sergioruizve@hotmail.com</t>
  </si>
  <si>
    <t>URBANO DIAZ</t>
  </si>
  <si>
    <t>NUBIA EDITH</t>
  </si>
  <si>
    <t>NUBIA EDITH  URBANO DIAZ</t>
  </si>
  <si>
    <t>CL 36 CR 46 - 8 APTO 503 PLAZA ARRAYANES APARTAMENTOS</t>
  </si>
  <si>
    <t>nubia.urbano@mdc-comicaciones.com</t>
  </si>
  <si>
    <t>INVERSIONES RODRIGUEZ URBANO SAS</t>
  </si>
  <si>
    <t>CL 10 # 1 – 66 CON PORTOBELO 2 CA 24</t>
  </si>
  <si>
    <t>inversionesrodriguezu@gmail.com</t>
  </si>
  <si>
    <t>CARDONA ESCOBAR RUBEN DARIO</t>
  </si>
  <si>
    <t>CL 24A # 61 55</t>
  </si>
  <si>
    <t>dariocardona08@hotmail.com</t>
  </si>
  <si>
    <t>PEREZ MUÑOZ</t>
  </si>
  <si>
    <t>SONIA PATRICIA</t>
  </si>
  <si>
    <t>SONIA PATRICIA PEREZ MUÑOZ</t>
  </si>
  <si>
    <t>CL 47 SUR CR 64 D - 92 APTO 526 CIUDADELA VILLA DEL BOSQUE</t>
  </si>
  <si>
    <t>soniapatriperez@gmail.com</t>
  </si>
  <si>
    <t>PABON MONTOYA MARIA EUGENIA</t>
  </si>
  <si>
    <t>CR 59 A # 8 - 5</t>
  </si>
  <si>
    <t>spaholistico.ser@gmail.com</t>
  </si>
  <si>
    <t>MORALES MEDINA RICHARD ELLY</t>
  </si>
  <si>
    <t>CR 89D # 30C 23</t>
  </si>
  <si>
    <t>richardmorales@clinicadelcampestre.com</t>
  </si>
  <si>
    <t>00501288128</t>
  </si>
  <si>
    <t>GONZALEZ ARREDONDO</t>
  </si>
  <si>
    <t>ELIZABETH</t>
  </si>
  <si>
    <t>ELIZABETH GONZALEZ ARREDONDO</t>
  </si>
  <si>
    <t>CR 52 A CL 99 SUR - 96 APTO 603 PANORAMA AURAL APARTAMENTOS</t>
  </si>
  <si>
    <t>elizafatu@hotmail.com</t>
  </si>
  <si>
    <t>VALENCIA ARANA JHON BRAYNER</t>
  </si>
  <si>
    <t>CL 25 # 50 B 66</t>
  </si>
  <si>
    <t>jhonbrayner@hotmail.com</t>
  </si>
  <si>
    <t>MACIAS MEJIA DORA ELIANA</t>
  </si>
  <si>
    <t>CR 47A # 51 09 AP 201</t>
  </si>
  <si>
    <t>(4)4975635</t>
  </si>
  <si>
    <t>demm1971@hotmail.com</t>
  </si>
  <si>
    <t>POPULAR</t>
  </si>
  <si>
    <t>230192201945</t>
  </si>
  <si>
    <t>PATIÑO RESTREPO</t>
  </si>
  <si>
    <t>ALICIA</t>
  </si>
  <si>
    <t>CL 79 C SUR CR 55 C – 207 INT 1103 CEIBA AZUL UNIDAD RESIDENCIAL</t>
  </si>
  <si>
    <t>LAS BRISAS</t>
  </si>
  <si>
    <t>alicepr77@gmail.com</t>
  </si>
  <si>
    <t>HENAO PULGARIN YUDY ALEXANDRA</t>
  </si>
  <si>
    <t>CL 138 C SUR 45 C 94</t>
  </si>
  <si>
    <t>Caldas</t>
  </si>
  <si>
    <t>alexandrahenaop@gmail.com</t>
  </si>
  <si>
    <t>CL 77 SUR # 29 60</t>
  </si>
  <si>
    <t>jpmz@hotmail.com</t>
  </si>
  <si>
    <t>TIENE CUENTA DIFERENTE A CONTRATO. NO SE EVIDENCIA AUTORZACION , en correo aportan soporte del cambio de cuenta. ok</t>
  </si>
  <si>
    <t>ROJAS ALBADAN</t>
  </si>
  <si>
    <t>LEIDY JOHANA</t>
  </si>
  <si>
    <t>LEIDY JOHANA ROJAS ALBADAN</t>
  </si>
  <si>
    <t>CL 47 B SUR CR 69 - 94 APTO 9911 RESERVA DEL PRADO APARTAMENTOS</t>
  </si>
  <si>
    <t>johanarojassst@gmail.com</t>
  </si>
  <si>
    <t>GALLEGO DIEGO</t>
  </si>
  <si>
    <t>CL 132 SUR # 43 - 102 APTO 301</t>
  </si>
  <si>
    <t>alexagallego126@gmail.com</t>
  </si>
  <si>
    <t>PEREZ MOGOLLON MARIBEL</t>
  </si>
  <si>
    <t>CL 32 SUR CR 43 - 102</t>
  </si>
  <si>
    <t>maribelricardo1@hotmail.com</t>
  </si>
  <si>
    <t>PEREZ VILLEGAS PAULA ANDREA</t>
  </si>
  <si>
    <t>CR 55B # 56 34</t>
  </si>
  <si>
    <t>paulaaperezv@gmail.com</t>
  </si>
  <si>
    <t>ARANGO RESTREPO</t>
  </si>
  <si>
    <t>CARLOS EDUARDO</t>
  </si>
  <si>
    <t>CARLOS EDUARDO ARANGO RESTREPO</t>
  </si>
  <si>
    <t>CR 51 CL 98 SUR - 237 APTO 131 FLORES DEL CAMPO PARQUE RESIDENCIAL</t>
  </si>
  <si>
    <t>carangoretrepo@gmail.com</t>
  </si>
  <si>
    <t>GOMEZ CASALLAS JOSE RAMIRO</t>
  </si>
  <si>
    <t>CR 37 # 39 66</t>
  </si>
  <si>
    <t>(4)3272868</t>
  </si>
  <si>
    <t>clao216@hotmail.com</t>
  </si>
  <si>
    <t>PINO RESTREPO</t>
  </si>
  <si>
    <t>SANTIAGO</t>
  </si>
  <si>
    <t>SANTIAGO  PINO RESTREPO</t>
  </si>
  <si>
    <t>CL 79 C SUR CR 55 C - 207 APTO 504 CEIBA AZUL UNIDAD RESIDENCIAL</t>
  </si>
  <si>
    <t>santiagopinor@gmail.com</t>
  </si>
  <si>
    <t>BEDOYA CASTRO MARIA ALEJANDRA</t>
  </si>
  <si>
    <t>CL 79 C SUR CR 55 C - 207 APTO 504</t>
  </si>
  <si>
    <t>maria.alejandra@globalwork.co</t>
  </si>
  <si>
    <t>FRANCO BUSTAMANTE JUAN ALBERTO</t>
  </si>
  <si>
    <t>CR 75D # 2B 50 CA 933</t>
  </si>
  <si>
    <t>propi1@hotmail.com</t>
  </si>
  <si>
    <t>FIRMA DE MANDATO EN COPIA</t>
  </si>
  <si>
    <t>TABORDA MARTINEZ</t>
  </si>
  <si>
    <t>LUISA MARIA</t>
  </si>
  <si>
    <t>LUISA MARIA TABORDA MARTINEZ</t>
  </si>
  <si>
    <t>CL 107 SURCR 50 - 187 APTO 1114 URBANIZACIÓN FRONTERA DEL SUR</t>
  </si>
  <si>
    <t>040820lmtm@gmail.com</t>
  </si>
  <si>
    <t>6 Meses</t>
  </si>
  <si>
    <t>GUEVRA URBINA DIEGO ALEJANDRO</t>
  </si>
  <si>
    <t>CL 79 B # 75 - 191</t>
  </si>
  <si>
    <t>diego.guevara.0512@gmail.com</t>
  </si>
  <si>
    <t>TORO BUSTAMANTE CARLOS ALBERTO</t>
  </si>
  <si>
    <t>CL 75A # 52D 336 AP 1015</t>
  </si>
  <si>
    <t>sanpasan@hotmail.com</t>
  </si>
  <si>
    <t>JUAN PABLO TORO SANCHEZ</t>
  </si>
  <si>
    <t>PADILLA LONDOÑO</t>
  </si>
  <si>
    <t>NATALIA YULIETH</t>
  </si>
  <si>
    <t>NATALIA YULIETH PADILLA LONDOÑO</t>
  </si>
  <si>
    <t>CL 73 SUR CR 63 AA - 185 APTO 2004 POLARIS APARTAMENTOS</t>
  </si>
  <si>
    <t>nyulieth86@gmail.com</t>
  </si>
  <si>
    <t>DELGADO SANTANA PAULA ANDREA</t>
  </si>
  <si>
    <t>CR 51 # 98 SUR - 237</t>
  </si>
  <si>
    <t>paulinadelsanta0731@gmail.com</t>
  </si>
  <si>
    <t>SANTACOLOMA MEJIA CAMILO ANDRES</t>
  </si>
  <si>
    <t>CL 77 A SUR CR 55 - 110 APTO 1212</t>
  </si>
  <si>
    <t>casantacolombia@gmail.com</t>
  </si>
  <si>
    <t>LOCAL</t>
  </si>
  <si>
    <t>SALDARRIAGA VDA DE BEDOYA</t>
  </si>
  <si>
    <t>MYRIAM</t>
  </si>
  <si>
    <t>Comercio</t>
  </si>
  <si>
    <t>CL 66 A CR 43 - 56</t>
  </si>
  <si>
    <t>SIMON BOLIVAR</t>
  </si>
  <si>
    <t>dagoms8430@hotmail.com</t>
  </si>
  <si>
    <t>01/O7/2024</t>
  </si>
  <si>
    <t>ROMERO GALLEGO MARTIN ALEXANDER</t>
  </si>
  <si>
    <t>CL 63 B SUR # 32 - 550</t>
  </si>
  <si>
    <t>romermaa@gmail.com</t>
  </si>
  <si>
    <t>MARULANDA HURTADO LUZ NELLY</t>
  </si>
  <si>
    <t>CL 71 SUR # 46 A - 63 APTO 701</t>
  </si>
  <si>
    <t>marulandahurtadoluznelly@gmail.com</t>
  </si>
  <si>
    <t>01745458480</t>
  </si>
  <si>
    <t xml:space="preserve">CTT ADMON COPIA </t>
  </si>
  <si>
    <t>SALDARRIAGA MEJIA</t>
  </si>
  <si>
    <t>DIEGO ALEJANDRO</t>
  </si>
  <si>
    <t>DIEGO ALEJANDRO SALDARRIAGA MEJIA</t>
  </si>
  <si>
    <t>CL 47 SUR CR 64 D - 92 APTO 1105 CIUDADELA VILLA DEL BOSQUE</t>
  </si>
  <si>
    <t>alejandro304m@gmail.com</t>
  </si>
  <si>
    <t>JURADO MEJIA SARA</t>
  </si>
  <si>
    <t>CL 79 SUR # 55 - 98</t>
  </si>
  <si>
    <t>sarajuradomejia@gmail.com</t>
  </si>
  <si>
    <t>VASQUEZ MUÑOZ SARA FERNANDA</t>
  </si>
  <si>
    <t>CR 66 BB # 56 B - 26</t>
  </si>
  <si>
    <t>Bello</t>
  </si>
  <si>
    <t>saravasquez16sandy@gmail.com</t>
  </si>
  <si>
    <t>MESA RESTREPO MANUELA</t>
  </si>
  <si>
    <t>CR 82 # 44 - 31 APTO 301</t>
  </si>
  <si>
    <t>manuela.mesa@live.com.mx</t>
  </si>
  <si>
    <t>FINANDINA</t>
  </si>
  <si>
    <t>CAMBIARON CUENTA DE GIRO.</t>
  </si>
  <si>
    <t>MARIN SALAZAR</t>
  </si>
  <si>
    <t>ISABEL</t>
  </si>
  <si>
    <t>ISABEL MARIN SALAZAR</t>
  </si>
  <si>
    <t>CL 47 SUR CR 64 D - 92 APTO 1727 CIUDADELA VILLA DEL BOSQUE</t>
  </si>
  <si>
    <t>marinisabel1979@gmail.com</t>
  </si>
  <si>
    <t>CASTAÑO VERGARA DIEGO ALEJANDRO</t>
  </si>
  <si>
    <t>CL 9 # 20 A - 144</t>
  </si>
  <si>
    <t>castanodiego88@gmail.com</t>
  </si>
  <si>
    <t>VALENCIA ROLDAN RAUL FERNANDO</t>
  </si>
  <si>
    <t>EEUU</t>
  </si>
  <si>
    <t>raulfer1023@gmail.com</t>
  </si>
  <si>
    <t>00166769710</t>
  </si>
  <si>
    <t>QUICENO ALVAREZ</t>
  </si>
  <si>
    <t>WILDER ALFREDO</t>
  </si>
  <si>
    <t>WILDER ALFREDO QUICENO ALVAREZ</t>
  </si>
  <si>
    <t>CR 62 A CL 74 SUR - 164 APTO 1502 TUKANA UNIDAD RESIDENCIAL</t>
  </si>
  <si>
    <t>FERRERIA</t>
  </si>
  <si>
    <t>waquicen@gmail.com</t>
  </si>
  <si>
    <t>JARAMILLO OSORIO YASMID ELIANA</t>
  </si>
  <si>
    <t>CR 62 A CL 74 SUR - 164 APTO 1502</t>
  </si>
  <si>
    <t>yjaramilloosorio@gmail.com</t>
  </si>
  <si>
    <t>CAÑAS CAMARGO ERIKA FERNANDA</t>
  </si>
  <si>
    <t>CL 37 SUR # 35 - 15 APTO 201</t>
  </si>
  <si>
    <t>erika.canas@gmail.com</t>
  </si>
  <si>
    <t>S</t>
  </si>
  <si>
    <t>CORREA CORREA</t>
  </si>
  <si>
    <t>OMAR FERNANDO</t>
  </si>
  <si>
    <t>CL 42 SUR CR 69 A - 68 APTO 1215 CONJUNTO RESIDENCIAL MANZANILLO</t>
  </si>
  <si>
    <t>oc090400@outlook.com</t>
  </si>
  <si>
    <t>TABORDA ARISTIZABAL JOSE ARGEMIRO</t>
  </si>
  <si>
    <t>CR 44 CL 46 – 57</t>
  </si>
  <si>
    <t>jata2488@hotmail.com</t>
  </si>
  <si>
    <t>PUERTA ECHEVERRI MARYORI</t>
  </si>
  <si>
    <t>CL 76 A SUR # 56 C – 17 APTO 201</t>
  </si>
  <si>
    <t>mpuerta75@misena.edu.co</t>
  </si>
  <si>
    <t>JOSE MANUEL HIDALGO PUERTA</t>
  </si>
  <si>
    <t>GIRALDO RESTREPO</t>
  </si>
  <si>
    <t>JHON FREDDY</t>
  </si>
  <si>
    <t>JHON FREDDY GIRALDO RESTREPO</t>
  </si>
  <si>
    <t>CL 75 AA SUR CR 52 E – 105 INT 2412 RIVERA DE SURAMERICA</t>
  </si>
  <si>
    <t>fredygiraldo67@hotmail.com</t>
  </si>
  <si>
    <t>SIMANCAS MARMOLEJO MARIA DEL PILAR</t>
  </si>
  <si>
    <t>CR 24 B CL 40 A SUR - 162</t>
  </si>
  <si>
    <t>maria.simancas1003@gmail.com</t>
  </si>
  <si>
    <t>RAMIREZ RAMOS ESTEBAN</t>
  </si>
  <si>
    <t>CL 37 B SUR # 27 E – 90 APTO 305</t>
  </si>
  <si>
    <t>esteban_rr@hotmail.com</t>
  </si>
  <si>
    <t>BOGOTA</t>
  </si>
  <si>
    <t>NATALIA MARIA MAZO CORREA</t>
  </si>
  <si>
    <t>ENVIGADO</t>
  </si>
  <si>
    <t>POSADA REDONDO</t>
  </si>
  <si>
    <t>YEIMI PAOLA</t>
  </si>
  <si>
    <t>YEIMI PAOLA POSADA REDONDO</t>
  </si>
  <si>
    <t>CR 65 B CL 52 B SUR - 54 APTO 910 URBANIZACIÓN MIRADOR DE LA HACIENDA</t>
  </si>
  <si>
    <t>yeimiposada95@gmail.com</t>
  </si>
  <si>
    <t>TAPIA GONZALEZ SARA CRISTINA</t>
  </si>
  <si>
    <t>MANZANA 169 PRADERA</t>
  </si>
  <si>
    <t>Monteria</t>
  </si>
  <si>
    <t>saratapia239@gmail.com</t>
  </si>
  <si>
    <t>OSORIO MARTINEZ GLADIS AMPARO</t>
  </si>
  <si>
    <t>CR 36 # 43 - 28</t>
  </si>
  <si>
    <t>gladisaom@gmail.com</t>
  </si>
  <si>
    <t>00236344142</t>
  </si>
  <si>
    <t>CTTO ADMON FIRMA DIGITAL</t>
  </si>
  <si>
    <t>URREGO GIRALDO</t>
  </si>
  <si>
    <t>YORLINS BERSEY</t>
  </si>
  <si>
    <t>YORLINS BERSEY URREGO GIRALDO</t>
  </si>
  <si>
    <t>CR 50 CL 99 SUR - 69 APTO 1015 BOSQUES DE SAUCES APARTAMENTOS</t>
  </si>
  <si>
    <t>berseyart@gmail.com</t>
  </si>
  <si>
    <t>USUGA OQUENDO ALEXIS</t>
  </si>
  <si>
    <t>CR 13 CL 55 - 78</t>
  </si>
  <si>
    <t>dilan04alexis@hotmail.com</t>
  </si>
  <si>
    <t>LONDOÑO OSORIO SONIA PATRICIA</t>
  </si>
  <si>
    <t>CR 92 # 44 – 53 APTO 701</t>
  </si>
  <si>
    <t>danymedinal@hotmail.com</t>
  </si>
  <si>
    <t>00777221833</t>
  </si>
  <si>
    <t>LOPEZ RODRIGUEZ</t>
  </si>
  <si>
    <t>DANIEL</t>
  </si>
  <si>
    <t>DANIEL LOPEZ RODRIGUEZ</t>
  </si>
  <si>
    <t>CL 83 C SUR CR 55 - 56 TO 3 APTO 802 CONDOMINIO ESTRELLA DE MAR</t>
  </si>
  <si>
    <t>ANCON</t>
  </si>
  <si>
    <t>daniellop199731@gmail.com</t>
  </si>
  <si>
    <t>LOPEZ GARCIA RODRIGO DE JESUS</t>
  </si>
  <si>
    <t>CL 75 B SUR # 56 - 33</t>
  </si>
  <si>
    <t>rodri9748@hotmail.com</t>
  </si>
  <si>
    <t>CHICA BEDOYA ALBA LUCIA DEL SOCORRO</t>
  </si>
  <si>
    <t>CL 36 SUR # 27 C - 5 APTO 06</t>
  </si>
  <si>
    <t>pintorafeliz13@gmail.com</t>
  </si>
  <si>
    <t>CASTRO HENAO</t>
  </si>
  <si>
    <t>SEBASTIAN</t>
  </si>
  <si>
    <t>SEBASTIAN CASTRO HENAO</t>
  </si>
  <si>
    <t>CL 47 SUR CR 64 D - 92 APTO 727 CIUDADELA VILLA DEL BOSQUE</t>
  </si>
  <si>
    <t>sebastiancastroh03@gmail.com</t>
  </si>
  <si>
    <t>HINCAPIE ARIAS EVELIN MICHEL</t>
  </si>
  <si>
    <t>CL 70 CR 58 - 133 APTO 1816</t>
  </si>
  <si>
    <t>evelin.hincapie@yahoo.com</t>
  </si>
  <si>
    <t>ESCOBAR CARDONA NARLY YULIETH</t>
  </si>
  <si>
    <t>CL 29 A # 50 - 75 APTO 71</t>
  </si>
  <si>
    <t>transportes.humbertobenjumea@gmail.com</t>
  </si>
  <si>
    <t>NAVARRO PEREZ</t>
  </si>
  <si>
    <t>YADENNYS</t>
  </si>
  <si>
    <t>YADENNYSNAVARRO PEREZ</t>
  </si>
  <si>
    <t>CR 51 CL 98 SUR - 237 APTO 902 FLORES DEL CAMPO PARQUE RESIDENCIAL</t>
  </si>
  <si>
    <t>yadennys.navarro@gmail.com</t>
  </si>
  <si>
    <t>NOSSA SALAMANCA YOLANDA</t>
  </si>
  <si>
    <t>CR 56 C CL 83 DD SUR - 52</t>
  </si>
  <si>
    <t>yonasal2009@gmail.com</t>
  </si>
  <si>
    <t>QUIROZ RAMIREZ OSCAR ALEXANDER</t>
  </si>
  <si>
    <t>CR 50 A # 136 SUR - 24</t>
  </si>
  <si>
    <t>oaqr1993@gmail.com</t>
  </si>
  <si>
    <t>GOMEZ SERNA</t>
  </si>
  <si>
    <t>DANIEL GOMEZ SERNA</t>
  </si>
  <si>
    <t>CL 47 SUR CR 64 D - 92 APTO 518 CIUDADELA VILLA DEL BOSQUE</t>
  </si>
  <si>
    <t>serna981012@gmail.com</t>
  </si>
  <si>
    <t>GOMEZ URREA DANILO ALONSO</t>
  </si>
  <si>
    <t>CR 19 CL 18 - 10</t>
  </si>
  <si>
    <t>daniloagu@gmail.com</t>
  </si>
  <si>
    <t>ARBOLEDA RIOS LADY JOVANNA</t>
  </si>
  <si>
    <t>CR 61 # 33 - 65 APTO 1310</t>
  </si>
  <si>
    <t>jovarboleda31@gmail.com</t>
  </si>
  <si>
    <t>ALDEMIR ALEXIS MIRA RAMIREZ</t>
  </si>
  <si>
    <t xml:space="preserve"> </t>
  </si>
  <si>
    <t>TORRES RAMIREZ</t>
  </si>
  <si>
    <t>LUZ ADRIANA</t>
  </si>
  <si>
    <t>LUZ ADRIANA TORRES RAMIREZ</t>
  </si>
  <si>
    <t>CR 50 CL 99 SUR - 69 APTO 1002 BOSQUES DE SAUCES APARTAMENTOS</t>
  </si>
  <si>
    <t>luzatora@hotmail.com</t>
  </si>
  <si>
    <t>TORRES RAMIREZ BLANCA LILIANA</t>
  </si>
  <si>
    <t>VEREDA MONTEBLANCO MZ LOTE 13</t>
  </si>
  <si>
    <t>lylyanatorres08@gmail.com</t>
  </si>
  <si>
    <t>FLOREZ MURILLO SOR MARYORIE</t>
  </si>
  <si>
    <t>CL 98 # 83 - 64</t>
  </si>
  <si>
    <t>sarenas15@misena.edu.co</t>
  </si>
  <si>
    <t>SARA ARENAS FLOREZ</t>
  </si>
  <si>
    <t>03126624470</t>
  </si>
  <si>
    <t>HOYOS AGUIRRE</t>
  </si>
  <si>
    <t>DAIRA ESMERALDA</t>
  </si>
  <si>
    <t>DAIRA ESMERALDA HOYOS AGUIRRE</t>
  </si>
  <si>
    <t>CL 76 SUR CR 57 - 69</t>
  </si>
  <si>
    <t>TOLEDO</t>
  </si>
  <si>
    <t>dairahoyos2020@gmail.com</t>
  </si>
  <si>
    <t>Nit</t>
  </si>
  <si>
    <t>BIOBEE SAS</t>
  </si>
  <si>
    <t>info@biobeepharma.com</t>
  </si>
  <si>
    <t>ARBELAEZ VALENCIA GLORIA AMPARO</t>
  </si>
  <si>
    <t>CL 14 # 10 - 19 APTO 201</t>
  </si>
  <si>
    <t>leidyaleja102@hotmail.com</t>
  </si>
  <si>
    <t>Santa Rosa De Cabal</t>
  </si>
  <si>
    <t>TAMAYO METAUTE</t>
  </si>
  <si>
    <t>DEYSI YOHANA</t>
  </si>
  <si>
    <t>DEYSI YOHANA TAMAYO METAUTE</t>
  </si>
  <si>
    <t>CL 51 SUR CR 70 - 24</t>
  </si>
  <si>
    <t>detamayo0108@gmail.com</t>
  </si>
  <si>
    <t>MORALES SARRAZOLA YENNY BIBIANA</t>
  </si>
  <si>
    <t>CR 61 CL 33 - 64 APTO 808</t>
  </si>
  <si>
    <t>yennymorales8502@gmail.com</t>
  </si>
  <si>
    <t>LONDOÑO GIRALDO YOLANDA DE JESUS</t>
  </si>
  <si>
    <t>CL 51 SUR # 70 - 24 PISO 1</t>
  </si>
  <si>
    <t>darwinflo1990@gmail.com</t>
  </si>
  <si>
    <t>PEREZ HOLGUIN</t>
  </si>
  <si>
    <t>YENI MILENA</t>
  </si>
  <si>
    <t>YENI MILENA PEREZ HOLGUIN</t>
  </si>
  <si>
    <t>CR 67 B CL 56 SUR - 11 APTO 301</t>
  </si>
  <si>
    <t>yennyperezjemjb@gmail.com</t>
  </si>
  <si>
    <t>HOLGUIN CADAVID LUZ ALEIDA</t>
  </si>
  <si>
    <t>CL 39 SUR CR 81 - 12</t>
  </si>
  <si>
    <t>aleholguincadavid02@gmail.com</t>
  </si>
  <si>
    <t>CR 67 B 56 SUR - 11 INT 401</t>
  </si>
  <si>
    <t>GARCIA CARDENAS</t>
  </si>
  <si>
    <t>EIMY SALOME</t>
  </si>
  <si>
    <t>EIMY SALOME GARCIA CARDENAS</t>
  </si>
  <si>
    <t>CL 47 B SUR CR 69 - 94 APTO 425 RESERVA DEL PRADO APARTAMENTOS</t>
  </si>
  <si>
    <t>juanpabloechavarria@gmail.com</t>
  </si>
  <si>
    <t>GALLO ESTRADA ADRIANA PATRICIA</t>
  </si>
  <si>
    <t>CL 73 SUR CR 63 - 44</t>
  </si>
  <si>
    <t>apgallo@hotmail.com</t>
  </si>
  <si>
    <t>JARAMILLO AREIZA FANNERY</t>
  </si>
  <si>
    <t>CR 56 D # 80 SUR - 113</t>
  </si>
  <si>
    <t>veronica9281@hotmail.com</t>
  </si>
  <si>
    <t>I</t>
  </si>
  <si>
    <t xml:space="preserve">CTTO ADMON CON PODER </t>
  </si>
  <si>
    <t>URIBE CAMPUZANO</t>
  </si>
  <si>
    <t>MARIA AURORA</t>
  </si>
  <si>
    <t>MARIA AURORA URIBE CAMPUZAN</t>
  </si>
  <si>
    <t>CR 56 C CL 83 DD SUR - 52 APTO 409 CONJUNTO NATURAL AQUAVENTO</t>
  </si>
  <si>
    <t>ALDEA</t>
  </si>
  <si>
    <t>mayitouribe55@hotmail.com</t>
  </si>
  <si>
    <t>PENDAS RAMIREZ RAMON</t>
  </si>
  <si>
    <t>CR 68 A CL 23 - 47</t>
  </si>
  <si>
    <t>ramonpendas@yahoo.com</t>
  </si>
  <si>
    <t>MUNERA MUNERA LUZ STELLA</t>
  </si>
  <si>
    <t>CL 27 SUR # 27 B - 34 APTO 1708</t>
  </si>
  <si>
    <t>davidgallego84@gmail.com</t>
  </si>
  <si>
    <t>DAVID GALLEGO MUNERA</t>
  </si>
  <si>
    <t>MORALES MORALES</t>
  </si>
  <si>
    <t>BAYRON DE JESUS</t>
  </si>
  <si>
    <t>BAYRON DE JESUS MORALES MORALES</t>
  </si>
  <si>
    <t>CL 83 C SUR CR 55 - 56 TR 1 APTO 801 CONDOMINIO ESTRELLA DE MAR</t>
  </si>
  <si>
    <t>bayron.mrls@gmail.com</t>
  </si>
  <si>
    <t>INDICOLORS S.A.S.</t>
  </si>
  <si>
    <t>CR 43 CL 44 - 20</t>
  </si>
  <si>
    <t>SEPULVEDA MARIN OSCAR RAMIRO</t>
  </si>
  <si>
    <t>CL 37 # 93 A - 25 APTO 203</t>
  </si>
  <si>
    <t>amce501@gmail.com</t>
  </si>
  <si>
    <t>ALEJANDRA MILENA CORREA ESTRADA</t>
  </si>
  <si>
    <t>GUETIO OCHOA</t>
  </si>
  <si>
    <t>ANGIE PAOLA</t>
  </si>
  <si>
    <t>ANGIE PAOLA GUETIO OCHOA</t>
  </si>
  <si>
    <t>CL 34 CR 52 – 26 INT 401 EDIFICIO RAMIREZ ZAPATA</t>
  </si>
  <si>
    <t>MARGARITAS</t>
  </si>
  <si>
    <t>angiepaolaochoa451@gmail.com</t>
  </si>
  <si>
    <t>RUIZ GUETIO MARCELA</t>
  </si>
  <si>
    <t>CR 46 CL 13 – 19</t>
  </si>
  <si>
    <t>marcelaruizguetio@gmail.com</t>
  </si>
  <si>
    <t>BEDOYA LOPEZ LILIA MARTINA DEL SOCORRO</t>
  </si>
  <si>
    <t>CR 52 # 34 - 24 APTO 402</t>
  </si>
  <si>
    <t>liliabedoya4@gmail.com</t>
  </si>
  <si>
    <t>PEREZ ESCOBAR</t>
  </si>
  <si>
    <t>ELIZABETH PEREZ ESCOBAR</t>
  </si>
  <si>
    <t>CL 77 A SUR CR 55 - 20 CASA 12 CONJUNTO RESIDENCIAL BAVARIA</t>
  </si>
  <si>
    <t>eliluna837@gmail.com</t>
  </si>
  <si>
    <t>CARREÑO HENAO LUIS DAVID</t>
  </si>
  <si>
    <t>CL 77 A SUR CR 55 - 20 CASA 12</t>
  </si>
  <si>
    <t>dcarreno@gmail.com</t>
  </si>
  <si>
    <t>HENAO BERMUDEZ DEISY TATIANA</t>
  </si>
  <si>
    <t>CL 6 # 6 - 10 MANZANA I INT 5</t>
  </si>
  <si>
    <t>Zipaquira</t>
  </si>
  <si>
    <t>dhenaobe@novaventa.com</t>
  </si>
  <si>
    <t>RUIZ CORDOBA JAIRO ANTONIO</t>
  </si>
  <si>
    <t>CL 77 A SUR # 55 - 20 CASA 172</t>
  </si>
  <si>
    <t>jairo.ruiz@udea.edu.co</t>
  </si>
  <si>
    <t>MARIA EUGENIA CARMONA ARANGO</t>
  </si>
  <si>
    <t>01056584184</t>
  </si>
  <si>
    <t>COLOMBIANA</t>
  </si>
  <si>
    <t>CL 77 A SUR # 55 – 20 CASA 172</t>
  </si>
  <si>
    <t>PPT</t>
  </si>
  <si>
    <t>Venezuela</t>
  </si>
  <si>
    <t>CHIRINOS RODRIGUEZ</t>
  </si>
  <si>
    <t>ILBER IVAN</t>
  </si>
  <si>
    <t>ILBER IVAN CHIRINOS RODRIGUEZ</t>
  </si>
  <si>
    <t>CL 47 SUR CR 64 D - 92 INT 527 CIUDADELA VILLA DEL BOSQUE</t>
  </si>
  <si>
    <t>ilber.chiri@gmail.com</t>
  </si>
  <si>
    <t xml:space="preserve">SAN ANTONIO DE PEREIRA </t>
  </si>
  <si>
    <t>VELASQUEZ ORTIZ MELQUICEDED</t>
  </si>
  <si>
    <t>CR 93 A CL 132 - 77</t>
  </si>
  <si>
    <t>Bogota D.C</t>
  </si>
  <si>
    <t>melquinve027@gmail.com</t>
  </si>
  <si>
    <t>CASTAÑO ACEVEDO BLANCA NELLY</t>
  </si>
  <si>
    <t>CL 72 # 44 A - 40</t>
  </si>
  <si>
    <t>nellycast31@gmail.com</t>
  </si>
  <si>
    <t>02110974186</t>
  </si>
  <si>
    <t>JOSE JOAQUIN</t>
  </si>
  <si>
    <t>JOSE JOAQUIN MORALES MORALES</t>
  </si>
  <si>
    <t>CL 77 SUR CR 61 - 61 INT 502 VENECIA APARTAMENTOS</t>
  </si>
  <si>
    <t>CENTRO</t>
  </si>
  <si>
    <t>colombiamia123@hotmail.com</t>
  </si>
  <si>
    <t>CARDONA ECHEVERRI OMAIRA AMPARO</t>
  </si>
  <si>
    <t>CR 53 CL 73 SUR - 40</t>
  </si>
  <si>
    <t>oma.cardona@gmail.com</t>
  </si>
  <si>
    <t>: CL 87 SUR # 55 - 651 APTO 1303</t>
  </si>
  <si>
    <t>HENAO GONZALEZ</t>
  </si>
  <si>
    <t>JORGE ANDRES</t>
  </si>
  <si>
    <t>JORGE ANDRES HENAO GONZALEZ</t>
  </si>
  <si>
    <t>CL 36 46 08 AP 1402 PLAZA ARRAYANES APARTAMENTOS</t>
  </si>
  <si>
    <t>joran2410@outlook.com</t>
  </si>
  <si>
    <t>CASTAÑO ORTIZ LUIS ANGEL</t>
  </si>
  <si>
    <t>CR 62B # 25 17</t>
  </si>
  <si>
    <t>(4)3664557</t>
  </si>
  <si>
    <t>castanol10@yahoo.com</t>
  </si>
  <si>
    <t>ARENAS BOTERO</t>
  </si>
  <si>
    <t>ALEJANDRA</t>
  </si>
  <si>
    <t>ALEJANDRA ARENAS BOTERO</t>
  </si>
  <si>
    <t>CL 40 CR 51 - 109 AP 102</t>
  </si>
  <si>
    <t>SAN ISIDRO</t>
  </si>
  <si>
    <t>alejandrarenasb@gmail.com</t>
  </si>
  <si>
    <t>DANIELA ARENAS BOTERO</t>
  </si>
  <si>
    <t>CL 53 # 55 A 67</t>
  </si>
  <si>
    <t>arenasboterodaniela@gmail.com</t>
  </si>
  <si>
    <t>CASTILLO FRANCO GLORIA PATRICIA</t>
  </si>
  <si>
    <t>CR 24 # 42 - 45</t>
  </si>
  <si>
    <t>(4)3588554</t>
  </si>
  <si>
    <t>gloriap07@hotmail.com</t>
  </si>
  <si>
    <t xml:space="preserve">EN DOCUMENTOS HAY DOS PROPIETARIOS PERO CEDENTE SIEMPRE HA FACTURADO A UNO SOLO </t>
  </si>
  <si>
    <t>RADA TORRES</t>
  </si>
  <si>
    <t>EDWIN FERNANDO</t>
  </si>
  <si>
    <t>EDWIN FERNANDO  RADA TORRES</t>
  </si>
  <si>
    <t>CL 40 # 51 - 109 APTO 501</t>
  </si>
  <si>
    <t>eferato23@gmail.com</t>
  </si>
  <si>
    <t>JULIANA GALINDO SANTA</t>
  </si>
  <si>
    <t>CR 58 # 77 - 41</t>
  </si>
  <si>
    <t>(604) 6029144</t>
  </si>
  <si>
    <t>julianagalindos08@gmail.com</t>
  </si>
  <si>
    <t>CASTAÑO MONTOYA GILBERTO</t>
  </si>
  <si>
    <t>CL 36 # 46 08 VDA el palmar</t>
  </si>
  <si>
    <t>notiene@gmail.com</t>
  </si>
  <si>
    <t>BERTHA DORYS ROMERO GOMEZ</t>
  </si>
  <si>
    <t xml:space="preserve">MANDATO CON FIRMAS EN COPIA, CUENTA EN MATRIZ DIFERENTE A LA DEL CONTRATO, MISMO BENEFICIARIO. </t>
  </si>
  <si>
    <t>SANCHEZ RODRIGUEZ</t>
  </si>
  <si>
    <t>CARLOS EDUARDO SANCHEZ RODRIGUEZ</t>
  </si>
  <si>
    <t>CR 35 CL 75 SUR - 41 APTO 504 CONJUNTO RESIDENCIAL TERRAMAR</t>
  </si>
  <si>
    <t>DOCTORA</t>
  </si>
  <si>
    <t>carlossanz09115@gmail.com</t>
  </si>
  <si>
    <t>PAULA ANDREA MUÑOZ ARBELAEZ</t>
  </si>
  <si>
    <t>CR 7 CL 25 - 27</t>
  </si>
  <si>
    <t>PUERTO BOYACA</t>
  </si>
  <si>
    <t>pau.muar1011@gmail.com</t>
  </si>
  <si>
    <t>BOTERO DUQUE ANGIE PAOLA</t>
  </si>
  <si>
    <t>CL 31 # 30 B - 30</t>
  </si>
  <si>
    <t>alexanderbotero84@hotmail.com</t>
  </si>
  <si>
    <t>Marinilla</t>
  </si>
  <si>
    <t>ROSA ELENA DUQUE JARAMILLO</t>
  </si>
  <si>
    <t>GOMEZ CANO</t>
  </si>
  <si>
    <t>JUAN PABLO</t>
  </si>
  <si>
    <t>JUAN PABLO GOMEZ CANO</t>
  </si>
  <si>
    <t>CL 47 SUR CR 64 D - 92 APTO 718 CIUDADELA VILLA DEL BOSQUE</t>
  </si>
  <si>
    <t>juanpablo578@gmail.com</t>
  </si>
  <si>
    <t>GALLEGO PALACIO LUZ COLOMBIA</t>
  </si>
  <si>
    <t>CL 73 SUR CR 66 - 02 CASA 27</t>
  </si>
  <si>
    <t>cologale@gmail.com</t>
  </si>
  <si>
    <t>GARCIA CANO JEYSON SANTIAGO</t>
  </si>
  <si>
    <t>CL 40 B SUR # 27 A - 28 APTO 207</t>
  </si>
  <si>
    <t>biula@hotmail.es</t>
  </si>
  <si>
    <t>YENY GIRLESA CARVAJAL CARVAJAL</t>
  </si>
  <si>
    <t>VELASQUEZ LONDOÑO</t>
  </si>
  <si>
    <t>DANIEL EDUARDO</t>
  </si>
  <si>
    <t>DANIEL EDUARDO VELASQUEZ LONDOÑO</t>
  </si>
  <si>
    <t>CL 87 SUR CR 55 - 651 APTO 601 ARBOLEDA DE LA ESTRELLA</t>
  </si>
  <si>
    <t>daniel.30.10@hotmail.com</t>
  </si>
  <si>
    <t>LOPEZ CANO DIEGO ALEJANDRO</t>
  </si>
  <si>
    <t>TRASV 34 D SUR CL 27 D - 28</t>
  </si>
  <si>
    <t>diego-192@hotmail.com</t>
  </si>
  <si>
    <t>LOPERA ROLDAN ANA MARIA</t>
  </si>
  <si>
    <t>CL 83 A SUR 63 - 07 CASA 48</t>
  </si>
  <si>
    <t>andagum@hotmail.com</t>
  </si>
  <si>
    <t>ARCIA LOPEZ</t>
  </si>
  <si>
    <t>MARIA JOSE ARCIA LOPEZ</t>
  </si>
  <si>
    <t>CL 107 SUR CR 50 - 99 APTO 1202 URBANIZACIÓN FRONTERA DEL SUR</t>
  </si>
  <si>
    <t>majoarcila2@gmail.com</t>
  </si>
  <si>
    <t>PEREZ LOPEZ KATY VANESSA</t>
  </si>
  <si>
    <t>CL 39 A CR 59 DD - 43</t>
  </si>
  <si>
    <t>katy_p_1993@hotmail.com</t>
  </si>
  <si>
    <t>ESCOBAR SANCHEZ MARIA ROCIO</t>
  </si>
  <si>
    <t>CL 49 # 50 - 21 APTO 2505</t>
  </si>
  <si>
    <t>martinezescobarcarlos@hotmail.com</t>
  </si>
  <si>
    <t>CARLOS ANDRES MARTINEZ ESCOBAR</t>
  </si>
  <si>
    <t>PAEZ CASTRO</t>
  </si>
  <si>
    <t>JHON JAIRO</t>
  </si>
  <si>
    <t xml:space="preserve"> JHON JAIRO PAEZ CASTRO</t>
  </si>
  <si>
    <t>CL 36 CR 50 A - 79</t>
  </si>
  <si>
    <t>INDUAMERICA</t>
  </si>
  <si>
    <t>jhonproalum@gmail.com</t>
  </si>
  <si>
    <t>GARCIA RUA ANDRES DAVID</t>
  </si>
  <si>
    <t>CR 61 CL 33 - 51</t>
  </si>
  <si>
    <t>andres.g80@hotmail.com</t>
  </si>
  <si>
    <t>BARRERA QUEVEDO WILLIAM DE JESUS</t>
  </si>
  <si>
    <t>CR 50 A # 35 - 07</t>
  </si>
  <si>
    <t>rosaballesteros914@gmail.com</t>
  </si>
  <si>
    <t>05360</t>
  </si>
  <si>
    <t>05380</t>
  </si>
  <si>
    <t>05001</t>
  </si>
  <si>
    <t>05631</t>
  </si>
  <si>
    <t>05088</t>
  </si>
  <si>
    <t>05266</t>
  </si>
  <si>
    <t>05440</t>
  </si>
  <si>
    <t>11001</t>
  </si>
  <si>
    <t xml:space="preserve">APROBADA </t>
  </si>
  <si>
    <t>11/0/2024</t>
  </si>
  <si>
    <t>56</t>
  </si>
  <si>
    <t>10064603</t>
  </si>
  <si>
    <t xml:space="preserve">APROBADO </t>
  </si>
  <si>
    <t>AFIANSA</t>
  </si>
  <si>
    <t xml:space="preserve">AFFI </t>
  </si>
  <si>
    <t>SI CONDICIONADA</t>
  </si>
  <si>
    <t xml:space="preserve">AGOSTO </t>
  </si>
  <si>
    <t>143986115</t>
  </si>
  <si>
    <t>BARICO RAMOS</t>
  </si>
  <si>
    <t>NALVARYS NATHALIE</t>
  </si>
  <si>
    <t>NALVARYS NATHALIE BARICO RAMOS</t>
  </si>
  <si>
    <t>$ 0,00</t>
  </si>
  <si>
    <t xml:space="preserve"> DG 40 # 41 - 62 APTO 301                               </t>
  </si>
  <si>
    <t>LAS MERCEDES</t>
  </si>
  <si>
    <t>nathaliebarico7@gmail.com</t>
  </si>
  <si>
    <t>3026471618</t>
  </si>
  <si>
    <t>14/03/2022</t>
  </si>
  <si>
    <t>13/03/2025</t>
  </si>
  <si>
    <t>Venezolana</t>
  </si>
  <si>
    <t>CHARLIS TOMAS GRATEROL VILLEGAS</t>
  </si>
  <si>
    <t xml:space="preserve">CR 51 CL 55 61 </t>
  </si>
  <si>
    <t xml:space="preserve">Itagui </t>
  </si>
  <si>
    <t>charlisgraterol@gmail.com</t>
  </si>
  <si>
    <t>70510964</t>
  </si>
  <si>
    <t>GIL BOLIVAR WILLIAM DE JESUS</t>
  </si>
  <si>
    <t>CL 36  # 46 08</t>
  </si>
  <si>
    <t xml:space="preserve">(4)3588564     </t>
  </si>
  <si>
    <t xml:space="preserve">9734526402     </t>
  </si>
  <si>
    <t>servicio@andresraiz.com</t>
  </si>
  <si>
    <t xml:space="preserve">WILLIAM DE JESUS GIL BOLIVAR </t>
  </si>
  <si>
    <t>1508192491</t>
  </si>
  <si>
    <t>87</t>
  </si>
  <si>
    <t>0031001005070</t>
  </si>
  <si>
    <t>32415847</t>
  </si>
  <si>
    <t xml:space="preserve">URREGO CASTRILLON </t>
  </si>
  <si>
    <t>EULALIA MERCEDES</t>
  </si>
  <si>
    <t>EULALIA MERCEDES URREGO CASTRILLON</t>
  </si>
  <si>
    <t xml:space="preserve">CL 83 C SUR # 55 - 56 APTO 3902 CONDOMINIO ESTRELLA DE MAR                      </t>
  </si>
  <si>
    <t>tomador1@gmail.com</t>
  </si>
  <si>
    <t>3127961580</t>
  </si>
  <si>
    <t>4/05/2022</t>
  </si>
  <si>
    <t>3/05/2025</t>
  </si>
  <si>
    <t>4/05/2025</t>
  </si>
  <si>
    <t>JENNY ANDREA PIEDRAHITA URREGO</t>
  </si>
  <si>
    <t>CL 70 # 42 57</t>
  </si>
  <si>
    <t>jennypiedraita83@gmail.com</t>
  </si>
  <si>
    <t>71276162</t>
  </si>
  <si>
    <t>MURILLO SERNA JUAN FERNANDO</t>
  </si>
  <si>
    <t>CR 50AA  # 90AA 6</t>
  </si>
  <si>
    <t xml:space="preserve">  </t>
  </si>
  <si>
    <t xml:space="preserve">3165157397     </t>
  </si>
  <si>
    <t>juanfernando.murillo@gmail.com</t>
  </si>
  <si>
    <t xml:space="preserve">JUAN FERNANDO MURILLO SERNA </t>
  </si>
  <si>
    <t>5130107269</t>
  </si>
  <si>
    <t>168</t>
  </si>
  <si>
    <t>3393</t>
  </si>
  <si>
    <t>1045110331</t>
  </si>
  <si>
    <t xml:space="preserve">QUERUBIN MARIN </t>
  </si>
  <si>
    <t>NENI YOHANA</t>
  </si>
  <si>
    <t>QUERUBIN MARIN  NENI YOHANA</t>
  </si>
  <si>
    <t xml:space="preserve"> CL 107 SUR # 50 - 187 APTO 403 URBANIZACIÓN FRONTERA DEL SUR                   </t>
  </si>
  <si>
    <t>yquerubinmarin@gmail.com</t>
  </si>
  <si>
    <t>3207292021</t>
  </si>
  <si>
    <t>15/10/2022</t>
  </si>
  <si>
    <t>14/10/2024</t>
  </si>
  <si>
    <t>MARIA ALEJANDRA ARIAS ARANGO</t>
  </si>
  <si>
    <t xml:space="preserve">AV 64 A # 67 71 </t>
  </si>
  <si>
    <t>arias98-11@hotmail.com</t>
  </si>
  <si>
    <t>40730579</t>
  </si>
  <si>
    <t>CORREA GRAJALES ALBA MERY</t>
  </si>
  <si>
    <t>TV 32A  # 31D 24</t>
  </si>
  <si>
    <t xml:space="preserve">(4)3322993     </t>
  </si>
  <si>
    <t xml:space="preserve">3113276385     </t>
  </si>
  <si>
    <t>albameryc828@gmail.com</t>
  </si>
  <si>
    <t>ALBA MERY CORREA GRAJALES</t>
  </si>
  <si>
    <t>27529764893</t>
  </si>
  <si>
    <t>260</t>
  </si>
  <si>
    <t>10074076</t>
  </si>
  <si>
    <t>1093217599</t>
  </si>
  <si>
    <t xml:space="preserve">ALZATE CARDONA </t>
  </si>
  <si>
    <t>LUCY JOHANA</t>
  </si>
  <si>
    <t>ALZATE CARDONA LUCY JOHANA</t>
  </si>
  <si>
    <t xml:space="preserve"> CL 75 AA SUR CR 52 E - 340 APTO 1702 ALTOS DE SURAMERICA                      </t>
  </si>
  <si>
    <t>joa108@hotmail.com</t>
  </si>
  <si>
    <t>3226135024</t>
  </si>
  <si>
    <t>17/04/2023</t>
  </si>
  <si>
    <t>16/04/2025</t>
  </si>
  <si>
    <t>17/04/2025</t>
  </si>
  <si>
    <t>PEDRO JOSE PARRA YEPES</t>
  </si>
  <si>
    <t>CR 70 C # 810 - 48 TORRE 1</t>
  </si>
  <si>
    <t>yulipau02@hotmail.com</t>
  </si>
  <si>
    <t>1045508288</t>
  </si>
  <si>
    <t>SERNA JARAMILLO JESUS DAVID</t>
  </si>
  <si>
    <t>CR 52D  # 75A 80 AP 092</t>
  </si>
  <si>
    <t xml:space="preserve">3209262811     </t>
  </si>
  <si>
    <t>albaliliaserna1@gmail.com</t>
  </si>
  <si>
    <t xml:space="preserve">ALBA LILIA SERNA JARAMILLO </t>
  </si>
  <si>
    <t>33300038242</t>
  </si>
  <si>
    <t>422</t>
  </si>
  <si>
    <t>22132</t>
  </si>
  <si>
    <t>39177877</t>
  </si>
  <si>
    <t xml:space="preserve">MACHADO MARIA </t>
  </si>
  <si>
    <t>ELIANA</t>
  </si>
  <si>
    <t xml:space="preserve"> MARIA ELIANA MACHADO</t>
  </si>
  <si>
    <t>CL 77 SUR CR 46 - 180 APTO 2207 ALTOS DE VALPARAISO</t>
  </si>
  <si>
    <t>eliana.machado27@gmail.com</t>
  </si>
  <si>
    <t>3214333005</t>
  </si>
  <si>
    <t>22/12/2023</t>
  </si>
  <si>
    <t>21/12/2024</t>
  </si>
  <si>
    <t>22/12/2024</t>
  </si>
  <si>
    <t>GALLEGO CARDONA WILSON HERNAN</t>
  </si>
  <si>
    <t>CL 77 SUR CR 46 - 180 APTO 2207</t>
  </si>
  <si>
    <t>cafecerroverde2023@gmail.com</t>
  </si>
  <si>
    <t>8029370</t>
  </si>
  <si>
    <t>PEÑALOZA GALVIS JAIME</t>
  </si>
  <si>
    <t>AV UNIVERSITARIA # 42 A - 20 INT 6 APTO 903</t>
  </si>
  <si>
    <t>3137001404</t>
  </si>
  <si>
    <t>jaimegalvis85@gmail.com</t>
  </si>
  <si>
    <t>Tunja</t>
  </si>
  <si>
    <t>15001</t>
  </si>
  <si>
    <t>JAIME PEÑALOZA GALVIS</t>
  </si>
  <si>
    <t>00615341321</t>
  </si>
  <si>
    <t>498</t>
  </si>
  <si>
    <t>29908</t>
  </si>
  <si>
    <t>1000635372</t>
  </si>
  <si>
    <t xml:space="preserve">ECHAVARRIA MORALES </t>
  </si>
  <si>
    <t>DANIEL ALEXIS</t>
  </si>
  <si>
    <t>DANIEL ALEXIS ECHAVARRIA MORALES</t>
  </si>
  <si>
    <t>CL 73 SUR CR 63 AA - 185 INT 1811 PQ 9941</t>
  </si>
  <si>
    <t>LA FERRERIA</t>
  </si>
  <si>
    <t>daniel2001moralesechavarria@gmail.com</t>
  </si>
  <si>
    <t>3147168157</t>
  </si>
  <si>
    <t>15/04/2024</t>
  </si>
  <si>
    <t>14/04/2025</t>
  </si>
  <si>
    <t>15/04/2025</t>
  </si>
  <si>
    <t>DIAZ  GIRALDO MANUELA</t>
  </si>
  <si>
    <t>CL 73 SUR CR 63 AA - 185 INT 1811</t>
  </si>
  <si>
    <t>manueladiazgiraldo19@gmail.com</t>
  </si>
  <si>
    <t>1040747079</t>
  </si>
  <si>
    <t>RENGIFO ARIAS DIANA  MARIA</t>
  </si>
  <si>
    <t xml:space="preserve">DG 47 A # 31 - 03 </t>
  </si>
  <si>
    <t>3193469708</t>
  </si>
  <si>
    <t>paulayedwinarbelaez@hotmail.com</t>
  </si>
  <si>
    <t>PAULA ANDREA RENGIFO ARIAS</t>
  </si>
  <si>
    <t>29294982459</t>
  </si>
  <si>
    <t>32708</t>
  </si>
  <si>
    <t>ROMERO BOHORQUEZ</t>
  </si>
  <si>
    <t>DEIMER DE JESUS</t>
  </si>
  <si>
    <t>DEIMER DE JESUS ROMERO BOHORQUEZ</t>
  </si>
  <si>
    <t>CR 66 CL 52 SUR - 60 INT 336 HACIENDA SANTA INES</t>
  </si>
  <si>
    <t>djota87@hotmail.com</t>
  </si>
  <si>
    <t>CASTILLO SEVERICHE</t>
  </si>
  <si>
    <t>JOHADY PAOLA</t>
  </si>
  <si>
    <t>castillojohady@gmail.com</t>
  </si>
  <si>
    <t>MACIAS DE AGUDELO MARIA DIOCELINA</t>
  </si>
  <si>
    <t>CR 76 # 41 SUR - 08</t>
  </si>
  <si>
    <t>jhmacias1@hotmail.com</t>
  </si>
  <si>
    <t>YELLY DUFAY AGUDELO MACIAS</t>
  </si>
  <si>
    <t>24300001668</t>
  </si>
  <si>
    <t>399</t>
  </si>
  <si>
    <t>19978</t>
  </si>
  <si>
    <t xml:space="preserve">DIAZ MEDINA </t>
  </si>
  <si>
    <t>DILIA</t>
  </si>
  <si>
    <t xml:space="preserve">DILIA DIAZ MEDINA </t>
  </si>
  <si>
    <t>$ 1.400.000,00</t>
  </si>
  <si>
    <t>CR 51 CL 96 SUR - 50 APTO 1407 SIERRA MORENA APARTAMENTOS</t>
  </si>
  <si>
    <t>diliadiazm06@gmail.com</t>
  </si>
  <si>
    <t>3176421129</t>
  </si>
  <si>
    <t>15/11/2023</t>
  </si>
  <si>
    <t>14/11/2024</t>
  </si>
  <si>
    <t>HERNANDEZ JOYA HERNANDO</t>
  </si>
  <si>
    <t>CL 36 SUR CR 27 - 10 APTO 316</t>
  </si>
  <si>
    <t>hhjoya@gmail.com</t>
  </si>
  <si>
    <t>4487905</t>
  </si>
  <si>
    <t>ALZATE SALAZAR HUMBERTO</t>
  </si>
  <si>
    <t>CL 34 DD SUR # 27 D - 90 TORRE 3 APTO 109</t>
  </si>
  <si>
    <t>3128273988</t>
  </si>
  <si>
    <t>estefaniasalazaral93@gmail.com</t>
  </si>
  <si>
    <t>HUMBERTO ALZATE SALAZAR</t>
  </si>
  <si>
    <t>00181252171</t>
  </si>
  <si>
    <t xml:space="preserve">CONCEPTO </t>
  </si>
  <si>
    <t>VALOR</t>
  </si>
  <si>
    <t xml:space="preserve">VALOR CANONES </t>
  </si>
  <si>
    <t>FACTURAS</t>
  </si>
  <si>
    <t xml:space="preserve">VALOR </t>
  </si>
  <si>
    <t>RETENCION</t>
  </si>
  <si>
    <t>VALOR A GIRAR</t>
  </si>
  <si>
    <t>VALOR GIRADO</t>
  </si>
  <si>
    <t>SALDO</t>
  </si>
  <si>
    <t>VALOR COMISIONES</t>
  </si>
  <si>
    <t>1RA</t>
  </si>
  <si>
    <t>2DA</t>
  </si>
  <si>
    <t>TOTAL A FACTURAR</t>
  </si>
  <si>
    <t>TOTALES</t>
  </si>
  <si>
    <t>IMPUESTOS</t>
  </si>
  <si>
    <t>RETENCION EN LA FUENTE 2,5%</t>
  </si>
  <si>
    <t xml:space="preserve">DESCUENTOS </t>
  </si>
  <si>
    <t xml:space="preserve">ULTIMA FACTURA </t>
  </si>
  <si>
    <t>50% ENVIO NOTIFICACIONES</t>
  </si>
  <si>
    <t>CRUCES ARR Y PP</t>
  </si>
  <si>
    <t>TOTAL DESCUENTOS</t>
  </si>
  <si>
    <t>ABONOS</t>
  </si>
  <si>
    <t>TOTAL ABONOS</t>
  </si>
  <si>
    <t>PAGOS</t>
  </si>
  <si>
    <t xml:space="preserve">TOTAL A GIRAR </t>
  </si>
  <si>
    <t xml:space="preserve">INMOBILIARIA ANDRES RAIZ SAS </t>
  </si>
  <si>
    <t>NIT 901524934</t>
  </si>
  <si>
    <t xml:space="preserve">RETE ICA </t>
  </si>
  <si>
    <t>RETE ICA 0,5%</t>
  </si>
  <si>
    <t>0011001015626</t>
  </si>
  <si>
    <t xml:space="preserve">ANDRES RAIZ INMOBILIARIA SAS </t>
  </si>
  <si>
    <t>APROBADO</t>
  </si>
  <si>
    <t>OCTUBRE</t>
  </si>
  <si>
    <t>WILLINTON</t>
  </si>
  <si>
    <t>WILLINTON LOPEZ CHAVARRIA</t>
  </si>
  <si>
    <t>CL 107 SUR # 50 - 187 APTO 1404 URBANIZACION FRONTERA DEL SUR</t>
  </si>
  <si>
    <t>wilparamore@hotmail.com</t>
  </si>
  <si>
    <t>COLOMBIANO</t>
  </si>
  <si>
    <t>RESTREPO VILLA NATALIA</t>
  </si>
  <si>
    <t>CR 46 # 76 69 AP 2110</t>
  </si>
  <si>
    <t>natyr.1984@gmail.com</t>
  </si>
  <si>
    <t>NATALIA RESTREPO VILLA</t>
  </si>
  <si>
    <t>ahorros</t>
  </si>
  <si>
    <t>FRONTERA DEL SUR</t>
  </si>
  <si>
    <t>20364</t>
  </si>
  <si>
    <t>SEPULVEDA ZULETA</t>
  </si>
  <si>
    <t>ANA MARIA</t>
  </si>
  <si>
    <t>ANA MARIA SEPULVEDA ZULETA</t>
  </si>
  <si>
    <t>CL 47 SUR CR 64 D - 92 APTO 1720 CIUDADELA VILLA DEL BOSQUE</t>
  </si>
  <si>
    <t>EL VERGEL</t>
  </si>
  <si>
    <t>anamariasepulveda5000@gmail.com</t>
  </si>
  <si>
    <t>CAMILO URREGO VARGAS</t>
  </si>
  <si>
    <t>CRA 51 # 84 06</t>
  </si>
  <si>
    <t>tommyalv666@gmail.com</t>
  </si>
  <si>
    <t>RIVERA AGUDELO JUAN CARLOS</t>
  </si>
  <si>
    <t>CL 5A # 33 40 AP 405</t>
  </si>
  <si>
    <t>(4)4171761</t>
  </si>
  <si>
    <t>jkrivera@gmail.com</t>
  </si>
  <si>
    <t>JUAN CARLOS RIVERA</t>
  </si>
  <si>
    <t>NATALIA ANDREA LOPEZ JARAMILLO</t>
  </si>
  <si>
    <t>CEDULA DE CIUDADANIA</t>
  </si>
  <si>
    <t>COLOMBIA</t>
  </si>
  <si>
    <t>CIUDADELA VILLA DEL BOSQUE</t>
  </si>
  <si>
    <t>0011001016182</t>
  </si>
  <si>
    <t>JOHNNY ALEXANDER</t>
  </si>
  <si>
    <t xml:space="preserve">JOHNNY ALEANDER RIVERA DURANGO </t>
  </si>
  <si>
    <t>CR 54 # 41 - 15 APTO 401</t>
  </si>
  <si>
    <t>javivera1080@gmail.com</t>
  </si>
  <si>
    <t>NELSON MAURICIO HERNANDEZ GARZON</t>
  </si>
  <si>
    <t xml:space="preserve">CALLE 27 # 83 – 93 APTO 401
</t>
  </si>
  <si>
    <t>ventasasrteservicios@gmail.com</t>
  </si>
  <si>
    <t>LOPEZ OSPINA MARIA ADELA</t>
  </si>
  <si>
    <t>CL 20A # 77 15 AP 13-18</t>
  </si>
  <si>
    <t>lunamarcela2612@hotmail.com</t>
  </si>
  <si>
    <t>MARIA ADELA LOPEZ OSPINA</t>
  </si>
  <si>
    <t>10110097759</t>
  </si>
  <si>
    <t>LUIS BENITO BENAVIDES ZANGUÑA</t>
  </si>
  <si>
    <t>15542</t>
  </si>
  <si>
    <t>JOHAN ALEXIS</t>
  </si>
  <si>
    <t>JOHAN ALEXIS SALDARRIAGA RENDON</t>
  </si>
  <si>
    <t>CL 75 AA SUR CR 52 E - 340 APTO 1203 ALTOS DE SURAMERICA</t>
  </si>
  <si>
    <t>saldarja@gmail.com</t>
  </si>
  <si>
    <t>AGUDELO OSORIO JHON FREDY</t>
  </si>
  <si>
    <t>CL 61C # 105B 38</t>
  </si>
  <si>
    <t>jhon.agudelo@epm.com.co</t>
  </si>
  <si>
    <t>JHON FREDY AGUDELO OSORIO</t>
  </si>
  <si>
    <t>10537055582</t>
  </si>
  <si>
    <t>ALTOS DE SURAMERICA</t>
  </si>
  <si>
    <t>19355</t>
  </si>
  <si>
    <t xml:space="preserve">SEBASTIAN FLOREZ FRANCO </t>
  </si>
  <si>
    <t>CL 47 SUR CR 64 D - 92 APTO 720 CIUDADELA VILLA DEL BOSQUE</t>
  </si>
  <si>
    <t>florez110408@gmail.com</t>
  </si>
  <si>
    <t>VANESSA ANAYA BOHORQUEZ</t>
  </si>
  <si>
    <t>CR 40 CL 71 SUR – 15</t>
  </si>
  <si>
    <t>vaneab1@gmail.com</t>
  </si>
  <si>
    <t>CUADRADO VARGAS PABLO EMILIO</t>
  </si>
  <si>
    <t>CL 47 SUR CR 64 D - 92 APTO 1520</t>
  </si>
  <si>
    <t>pablocuadrado1@hotmail.com</t>
  </si>
  <si>
    <t>PABLO EMILIO CUADRADO VARGAS</t>
  </si>
  <si>
    <t xml:space="preserve">si </t>
  </si>
  <si>
    <t>NOO</t>
  </si>
  <si>
    <t>29930</t>
  </si>
  <si>
    <t>JOHN BRIAN</t>
  </si>
  <si>
    <t>JOHN BRIAN CASTAÑO GARCES</t>
  </si>
  <si>
    <t>CL 47 B SUR CR 69 - 94 INT 407 RESERVA DEL PRADO APARTAMENTOS</t>
  </si>
  <si>
    <t>johnbcastano@gmail.com</t>
  </si>
  <si>
    <t>YENIFER FERRARO VASQUEZ</t>
  </si>
  <si>
    <t>yenifer.ferraro@hotmail.com</t>
  </si>
  <si>
    <t>BETANCUR MANRIQUE EURIDES</t>
  </si>
  <si>
    <t>CL 115 CR 67 B - 34</t>
  </si>
  <si>
    <t>papelamona@gmail.com</t>
  </si>
  <si>
    <t>RESERVA DEL PRADO APARTAMENTOS</t>
  </si>
  <si>
    <t>30793</t>
  </si>
  <si>
    <t>OMAIRA</t>
  </si>
  <si>
    <t xml:space="preserve">OMAIRA ACEVEDO RESTREPO </t>
  </si>
  <si>
    <t>CL 107 SUR CR 50 - 99 INT 504 URBANIZACION FRONTERA DEL SUR</t>
  </si>
  <si>
    <t>omairaloca@hotmail.com</t>
  </si>
  <si>
    <t>OSCAR EDUARDO ROMERO MAYA</t>
  </si>
  <si>
    <t>CR 72 CL 51 SUR – 07 INT 180</t>
  </si>
  <si>
    <t>osedroma19@hotmail.com</t>
  </si>
  <si>
    <t>ZULUAGA URIBE JOSE MIGUEL</t>
  </si>
  <si>
    <t>CR 57 A # 69 D - 38</t>
  </si>
  <si>
    <t>adiela.aerenas@yahoo.es</t>
  </si>
  <si>
    <t>URBANIZACION FRONTERA DEL SUR</t>
  </si>
  <si>
    <t>31634</t>
  </si>
  <si>
    <t>YINA ROCIO</t>
  </si>
  <si>
    <t>YINA ROCIO MARTINEZ ROSER</t>
  </si>
  <si>
    <t>CR 51 CL 98 SUR - 237 INT 2003 FLORES DEL CAMPO PARQUE RESIDENCIAL</t>
  </si>
  <si>
    <t>yina-r@outlook.com</t>
  </si>
  <si>
    <t xml:space="preserve">EYBER ESTUARDO ROSERO ROSERO
</t>
  </si>
  <si>
    <t xml:space="preserve"> CR 51 CL 98 SUR – 237 INT 2003</t>
  </si>
  <si>
    <t>ESTRELLA</t>
  </si>
  <si>
    <t>eeroseror@unal.edu.co</t>
  </si>
  <si>
    <t>RODRIGUEZ GIRALDO SUSANA MARIA</t>
  </si>
  <si>
    <t>TRANS 32 C SUR # 33 - 24 APTO 502</t>
  </si>
  <si>
    <t>susanarg238@gmail.com</t>
  </si>
  <si>
    <t>FLORES DEL CAMPO PARQUE RESIDENCIAL</t>
  </si>
  <si>
    <t>34372</t>
  </si>
  <si>
    <t>CARLOS ALBERTO</t>
  </si>
  <si>
    <t xml:space="preserve">CARLOS ALBERTO TEJADA RODRIGUEZ </t>
  </si>
  <si>
    <t>CL 47 SUR CR 64 D – 92 INT 1904 CIUDADELA VILLA DEL BOSQUE</t>
  </si>
  <si>
    <t>wahappi24@hotmail.com</t>
  </si>
  <si>
    <t>JUAN ESTEBAN ESCALANTE HENAO</t>
  </si>
  <si>
    <t xml:space="preserve">CR 69 CL 41 B – 64 </t>
  </si>
  <si>
    <t>skatcello@gmail.com</t>
  </si>
  <si>
    <t>CIRO GUERRA EDY ASTRID</t>
  </si>
  <si>
    <t>CR 24 DD # 41 SUR - 190 INT 1317</t>
  </si>
  <si>
    <t>gjoaquin121964@yahoo.com</t>
  </si>
  <si>
    <t>MANDATO CON FIRMA EN COPIA</t>
  </si>
  <si>
    <t>MARIA VICTORIA</t>
  </si>
  <si>
    <t xml:space="preserve">MARIA VICTORIA ROLDAN PEÑA </t>
  </si>
  <si>
    <t>CR 56 C CL 83 DD SUR - 52 INT 404 CONJUNTO NATURAL AQUAVENTO</t>
  </si>
  <si>
    <t>LA ALDEA</t>
  </si>
  <si>
    <t>mavpr55@gmail.com</t>
  </si>
  <si>
    <t>OLGA SATURIA MARIN ARROYAVE</t>
  </si>
  <si>
    <t xml:space="preserve">CR 92 A CL 44 – 64 </t>
  </si>
  <si>
    <t>olsamaar11@gmail.com</t>
  </si>
  <si>
    <t>ORTIZ PEREZ CLAUDIA PATRICIA</t>
  </si>
  <si>
    <t>POR CORREO</t>
  </si>
  <si>
    <t>maruja0331@yahoo.com</t>
  </si>
  <si>
    <t>CONJUNTO NATURAL AQUAVENTO</t>
  </si>
  <si>
    <t xml:space="preserve">COLORADO HENAO </t>
  </si>
  <si>
    <t>ESTEBAN</t>
  </si>
  <si>
    <t xml:space="preserve">ESTEBAN COLORADO HENAO </t>
  </si>
  <si>
    <t>CR 56 C CL 83 DD SUR - 52 INT 1501 CONJUNTO NATURAL AQUAVENTO</t>
  </si>
  <si>
    <t>esteban.henao93@gmail.com</t>
  </si>
  <si>
    <t>JUAN ESTEBAN TAMAYO LAVERDE</t>
  </si>
  <si>
    <t>CL 80 SUR CR 45 - 51 INTERIOR 2603</t>
  </si>
  <si>
    <t>juanessk89@hotmail.com</t>
  </si>
  <si>
    <t>MENDOZA ACEVEDO JUAN ALVARO</t>
  </si>
  <si>
    <t>CL 48 F SUR # 39 B - 88 INT 603</t>
  </si>
  <si>
    <t>juanalvaro408@yahoo.com</t>
  </si>
  <si>
    <t>JUAN ALVARO MENDOZA ACEVEDO</t>
  </si>
  <si>
    <t>10270875204</t>
  </si>
  <si>
    <t xml:space="preserve">ZAPATA LOPERA </t>
  </si>
  <si>
    <t xml:space="preserve">SANTIAGO ZAPATA LOPERA </t>
  </si>
  <si>
    <t>CR 51 CL 96 SUR - 50 APTO 122 SIERRA MORENA APARTAMENTOS</t>
  </si>
  <si>
    <t xml:space="preserve">PUEBLO VIEJO </t>
  </si>
  <si>
    <t>mifamiliasyj@gmail.com</t>
  </si>
  <si>
    <t>RESTREPO FLOREZ DEIVID ESTIVEN</t>
  </si>
  <si>
    <t>CR 64B # 32 28</t>
  </si>
  <si>
    <t>(4)3774034</t>
  </si>
  <si>
    <t>deividrestrepo@gmail.com</t>
  </si>
  <si>
    <t>DEIVID ESTIVEN RESTREPO FLOREZ</t>
  </si>
  <si>
    <t xml:space="preserve">00387959386 </t>
  </si>
  <si>
    <t>SIERRA MORENA APARTAMENTOS</t>
  </si>
  <si>
    <t xml:space="preserve">CONTRATP ADMON FIRMA EN COPIA </t>
  </si>
  <si>
    <t xml:space="preserve">CALLE OROZCO </t>
  </si>
  <si>
    <t>LEONARDO</t>
  </si>
  <si>
    <t xml:space="preserve">LEONARDO CALLE OROZCO </t>
  </si>
  <si>
    <t>CR 62 A CL 74 SUR - 164 INT 201 TUKANA UNIDAD RESIDENCIAL</t>
  </si>
  <si>
    <t>leonardocalleo@hotmail.com</t>
  </si>
  <si>
    <t>DANILO CALLE OROZCO</t>
  </si>
  <si>
    <t>CR 59 CL 76 SUR - 4 INT 35</t>
  </si>
  <si>
    <t>ALZATE MARTHA CECILIA</t>
  </si>
  <si>
    <t>CL 58 # 36 - 25</t>
  </si>
  <si>
    <t>alzatemarta56@gmail.com</t>
  </si>
  <si>
    <t>MARTHA CECILIA ALZATE</t>
  </si>
  <si>
    <t>10162700236</t>
  </si>
  <si>
    <t>TUKANA UNIDAD RESIDENCIAL</t>
  </si>
  <si>
    <t xml:space="preserve">LOPEZ VASQUEZ </t>
  </si>
  <si>
    <t>RUDY CRISTINA</t>
  </si>
  <si>
    <t>RUDY CRISTINA LOPEZ VASQUEZ</t>
  </si>
  <si>
    <t>CL 71 SUR CR 65 D - 30 APTO 206 VENTTO APARTAMENTOS</t>
  </si>
  <si>
    <t>rudycris231992@hotmail.com</t>
  </si>
  <si>
    <t>MARIN RODRIGUEZ LUZ MARINA</t>
  </si>
  <si>
    <t>CR 65C # 70A 15 AP 206</t>
  </si>
  <si>
    <t>martinarin1963@gmail.com</t>
  </si>
  <si>
    <t>LUZ MARINA MARIN RODRIGUEZ</t>
  </si>
  <si>
    <t>10060843838</t>
  </si>
  <si>
    <t>VENTTO APARTAMENTOS</t>
  </si>
  <si>
    <t xml:space="preserve">S </t>
  </si>
  <si>
    <t xml:space="preserve">MONTOYA PELAEZ </t>
  </si>
  <si>
    <t>JOSE ALBERTO</t>
  </si>
  <si>
    <t xml:space="preserve">JOSE ALBERTO MONTOYA PELAEZ </t>
  </si>
  <si>
    <t>CR 50 CL 99 SUR - 69 APTO 2018 BOSQUES DE SAUCES APARTAMENTOS</t>
  </si>
  <si>
    <t>josemontoya351@gmail.com</t>
  </si>
  <si>
    <t>GUTIERREZ TOBON VERONICA</t>
  </si>
  <si>
    <t>CR 29A # 7B 91 AP 306</t>
  </si>
  <si>
    <t>(4)3305241</t>
  </si>
  <si>
    <t>veronica111@gmail.com</t>
  </si>
  <si>
    <t>MANUELA MEDINA GUTIERREZ</t>
  </si>
  <si>
    <t>86200010070</t>
  </si>
  <si>
    <t xml:space="preserve">JAIME ALBERTO ROLDAN HENAO
</t>
  </si>
  <si>
    <t>CR 29 A # 7 B – 91 APTO 306</t>
  </si>
  <si>
    <t>jroldan0628@gmail.com</t>
  </si>
  <si>
    <t xml:space="preserve">GUSTAVO DE JESUS GUTIERREZ MAYA
</t>
  </si>
  <si>
    <t xml:space="preserve">CR 29 A # 7 B – 91 APTO 306
</t>
  </si>
  <si>
    <t>eye077@hotmail.com</t>
  </si>
  <si>
    <t>TRANSFERENCIA ELECTRONOCA</t>
  </si>
  <si>
    <t>BOSQUES DE SAUCES APARTAMENTOS</t>
  </si>
  <si>
    <r>
      <rPr>
        <sz val="8"/>
        <color rgb="FF000000"/>
        <rFont val="CaIBRI"/>
      </rPr>
      <t>LOPEZ CHAVARRIAGA</t>
    </r>
  </si>
  <si>
    <r>
      <rPr>
        <sz val="8"/>
        <color rgb="FF000000"/>
        <rFont val="CaIBRI"/>
      </rPr>
      <t>RIVERA DURANGO</t>
    </r>
  </si>
  <si>
    <r>
      <rPr>
        <sz val="8"/>
        <color rgb="FF000000"/>
        <rFont val="CaIBRI"/>
      </rPr>
      <t>SALDARRIAGA RENDON</t>
    </r>
  </si>
  <si>
    <r>
      <rPr>
        <sz val="8"/>
        <color rgb="FF000000"/>
        <rFont val="CaIBRI"/>
      </rPr>
      <t>FLOREZ FRANCO</t>
    </r>
  </si>
  <si>
    <r>
      <rPr>
        <sz val="8"/>
        <color rgb="FF000000"/>
        <rFont val="CaIBRI"/>
      </rPr>
      <t>17394321923</t>
    </r>
  </si>
  <si>
    <r>
      <rPr>
        <sz val="8"/>
        <color rgb="FF000000"/>
        <rFont val="CaIBRI"/>
      </rPr>
      <t>CASTAÑO GARCES</t>
    </r>
  </si>
  <si>
    <r>
      <rPr>
        <sz val="8"/>
        <color rgb="FF1F1F1F"/>
        <rFont val="CaIBRI"/>
      </rPr>
      <t>CL 47 B SUR CR 69 - 94 INT 407</t>
    </r>
  </si>
  <si>
    <r>
      <rPr>
        <sz val="8"/>
        <color rgb="FF000000"/>
        <rFont val="CaIBRI"/>
      </rPr>
      <t>EURIDES BETANCUR MANRIQUE</t>
    </r>
  </si>
  <si>
    <r>
      <rPr>
        <sz val="8"/>
        <color rgb="FF000000"/>
        <rFont val="CaIBRI"/>
      </rPr>
      <t>42020857603</t>
    </r>
  </si>
  <si>
    <r>
      <rPr>
        <sz val="8"/>
        <color rgb="FF000000"/>
        <rFont val="CaIBRI"/>
      </rPr>
      <t>ACEVEDO RESTREPO</t>
    </r>
  </si>
  <si>
    <r>
      <rPr>
        <sz val="8"/>
        <color rgb="FF000000"/>
        <rFont val="CaIBRI"/>
      </rPr>
      <t>ADIELA DEL SOCORRO ARENAS MARULANDA</t>
    </r>
  </si>
  <si>
    <r>
      <rPr>
        <sz val="8"/>
        <color rgb="FF000000"/>
        <rFont val="CaIBRI"/>
      </rPr>
      <t>MARTINEZ ROSERO</t>
    </r>
  </si>
  <si>
    <r>
      <rPr>
        <sz val="8"/>
        <color rgb="FF000000"/>
        <rFont val="CaIBRI"/>
      </rPr>
      <t>SUSANA MARIA RODRIGUEZ GIRALDO</t>
    </r>
  </si>
  <si>
    <r>
      <rPr>
        <sz val="8"/>
        <color rgb="FF000000"/>
        <rFont val="CaIBRI"/>
      </rPr>
      <t>02900003227</t>
    </r>
  </si>
  <si>
    <r>
      <rPr>
        <sz val="8"/>
        <color rgb="FF000000"/>
        <rFont val="CaIBRI"/>
      </rPr>
      <t>TEJADA RODRIGUEZ</t>
    </r>
  </si>
  <si>
    <r>
      <rPr>
        <sz val="8"/>
        <color rgb="FF000000"/>
        <rFont val="CaIBRI"/>
      </rPr>
      <t>EDY ASTRID CIRO GUERRA</t>
    </r>
  </si>
  <si>
    <r>
      <rPr>
        <sz val="8"/>
        <color rgb="FF000000"/>
        <rFont val="CaIBRI"/>
      </rPr>
      <t>27900002191</t>
    </r>
  </si>
  <si>
    <r>
      <rPr>
        <sz val="8"/>
        <color rgb="FF000000"/>
        <rFont val="CaIBRI"/>
      </rPr>
      <t>ROLDAN PEÑA</t>
    </r>
  </si>
  <si>
    <r>
      <rPr>
        <sz val="8"/>
        <color rgb="FF000000"/>
        <rFont val="CaIBRI"/>
      </rPr>
      <t>MARIA DE LOS DOLORES PEREZ DE ORTIZ</t>
    </r>
  </si>
  <si>
    <r>
      <rPr>
        <sz val="8"/>
        <color rgb="FF000000"/>
        <rFont val="CaIBRI"/>
      </rPr>
      <t>2403969028</t>
    </r>
  </si>
  <si>
    <t>1ER   17/06/2024</t>
  </si>
  <si>
    <t>2DO   10/07/2024</t>
  </si>
  <si>
    <t>VALOR COMISIONES X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</si>
</sst>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.0;[Red]\-&quot;$&quot;\ #,##0.0"/>
    <numFmt numFmtId="166" formatCode="&quot;$&quot;\ #,##0"/>
    <numFmt numFmtId="167" formatCode="d/m/yyyy"/>
    <numFmt numFmtId="168" formatCode="dd/mm/yyyy"/>
  </numFmts>
  <fonts count="43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sz val="8"/>
      <color theme="1"/>
      <name val="Docs-Open Sans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Open Sans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42424"/>
      <name val="Aptos Narrow"/>
      <family val="2"/>
    </font>
    <font>
      <sz val="8"/>
      <color theme="1"/>
      <name val="Open Sans"/>
      <family val="2"/>
    </font>
    <font>
      <sz val="8"/>
      <color rgb="FF000000"/>
      <name val="Open Sans"/>
      <family val="2"/>
    </font>
    <font>
      <sz val="8"/>
      <color theme="1" tint="4.9989318521683403E-2"/>
      <name val="Open Sans"/>
      <family val="2"/>
    </font>
    <font>
      <sz val="11"/>
      <color theme="1" tint="4.9989318521683403E-2"/>
      <name val="Calibri"/>
      <family val="2"/>
    </font>
    <font>
      <b/>
      <sz val="8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rgb="FF0D0D0D"/>
      <name val="Open Sans"/>
      <family val="2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rgb="FF242424"/>
      <name val="Calibri"/>
      <family val="2"/>
      <scheme val="minor"/>
    </font>
    <font>
      <sz val="8"/>
      <color theme="1" tint="4.9989318521683403E-2"/>
      <name val="Calibri"/>
      <family val="2"/>
    </font>
    <font>
      <sz val="8"/>
      <color rgb="FF000000"/>
      <name val="&quot;Open Sans&quot;"/>
    </font>
    <font>
      <sz val="8"/>
      <color theme="1"/>
      <name val="Calibri Light"/>
      <family val="2"/>
      <scheme val="major"/>
    </font>
    <font>
      <b/>
      <sz val="8"/>
      <color theme="1"/>
      <name val="Open Sans"/>
      <family val="2"/>
    </font>
    <font>
      <sz val="8"/>
      <color rgb="FF242424"/>
      <name val="Aptos Narrow"/>
      <family val="2"/>
    </font>
    <font>
      <sz val="8"/>
      <color rgb="FF242424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CaIBRI"/>
    </font>
    <font>
      <sz val="8"/>
      <color rgb="FF000000"/>
      <name val="CaIBRI"/>
    </font>
    <font>
      <sz val="8"/>
      <color rgb="FF1F1F1F"/>
      <name val="CaIBRI"/>
    </font>
    <font>
      <sz val="8"/>
      <color rgb="FF242424"/>
      <name val="CaIBRI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/>
    </xf>
    <xf numFmtId="0" fontId="11" fillId="0" borderId="1" xfId="0" applyFont="1" applyBorder="1"/>
    <xf numFmtId="0" fontId="0" fillId="0" borderId="2" xfId="0" applyBorder="1" applyAlignment="1">
      <alignment vertical="top"/>
    </xf>
    <xf numFmtId="8" fontId="6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 vertical="top"/>
    </xf>
    <xf numFmtId="9" fontId="6" fillId="0" borderId="2" xfId="0" applyNumberFormat="1" applyFont="1" applyBorder="1" applyAlignment="1">
      <alignment horizontal="right" vertical="top"/>
    </xf>
    <xf numFmtId="10" fontId="6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top"/>
    </xf>
    <xf numFmtId="14" fontId="6" fillId="0" borderId="2" xfId="0" applyNumberFormat="1" applyFont="1" applyBorder="1" applyAlignment="1">
      <alignment horizontal="right" vertical="top"/>
    </xf>
    <xf numFmtId="14" fontId="12" fillId="0" borderId="2" xfId="0" applyNumberFormat="1" applyFont="1" applyBorder="1"/>
    <xf numFmtId="49" fontId="2" fillId="0" borderId="2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top"/>
    </xf>
    <xf numFmtId="0" fontId="9" fillId="0" borderId="2" xfId="1" applyFill="1" applyBorder="1" applyAlignment="1">
      <alignment vertical="top"/>
    </xf>
    <xf numFmtId="0" fontId="11" fillId="0" borderId="9" xfId="0" applyFont="1" applyBorder="1"/>
    <xf numFmtId="0" fontId="4" fillId="0" borderId="9" xfId="0" applyFont="1" applyBorder="1"/>
    <xf numFmtId="0" fontId="4" fillId="0" borderId="2" xfId="0" applyFont="1" applyBorder="1" applyAlignment="1">
      <alignment vertical="center"/>
    </xf>
    <xf numFmtId="49" fontId="0" fillId="0" borderId="2" xfId="0" applyNumberFormat="1" applyBorder="1" applyAlignment="1">
      <alignment horizontal="right"/>
    </xf>
    <xf numFmtId="0" fontId="14" fillId="0" borderId="0" xfId="0" applyFont="1"/>
    <xf numFmtId="0" fontId="9" fillId="0" borderId="2" xfId="2" applyFill="1" applyBorder="1" applyAlignment="1">
      <alignment vertical="top"/>
    </xf>
    <xf numFmtId="49" fontId="0" fillId="0" borderId="2" xfId="0" applyNumberFormat="1" applyBorder="1"/>
    <xf numFmtId="0" fontId="15" fillId="0" borderId="2" xfId="0" applyFont="1" applyBorder="1" applyAlignment="1">
      <alignment vertical="top"/>
    </xf>
    <xf numFmtId="14" fontId="0" fillId="0" borderId="2" xfId="0" applyNumberForma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/>
    <xf numFmtId="0" fontId="0" fillId="0" borderId="2" xfId="0" applyBorder="1" applyAlignment="1">
      <alignment vertical="center"/>
    </xf>
    <xf numFmtId="0" fontId="16" fillId="0" borderId="0" xfId="0" applyFont="1"/>
    <xf numFmtId="0" fontId="0" fillId="0" borderId="2" xfId="0" applyBorder="1" applyAlignment="1">
      <alignment horizontal="right"/>
    </xf>
    <xf numFmtId="14" fontId="15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7" fillId="0" borderId="2" xfId="0" applyFont="1" applyBorder="1" applyAlignment="1">
      <alignment horizontal="right" vertical="top"/>
    </xf>
    <xf numFmtId="0" fontId="18" fillId="0" borderId="4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/>
    <xf numFmtId="0" fontId="17" fillId="0" borderId="2" xfId="0" applyFont="1" applyBorder="1" applyAlignment="1">
      <alignment vertical="top"/>
    </xf>
    <xf numFmtId="0" fontId="20" fillId="0" borderId="2" xfId="0" applyFont="1" applyBorder="1" applyAlignment="1">
      <alignment vertical="top"/>
    </xf>
    <xf numFmtId="0" fontId="22" fillId="0" borderId="0" xfId="0" applyFont="1"/>
    <xf numFmtId="8" fontId="17" fillId="0" borderId="2" xfId="0" applyNumberFormat="1" applyFont="1" applyBorder="1" applyAlignment="1">
      <alignment horizontal="right" vertical="top"/>
    </xf>
    <xf numFmtId="0" fontId="20" fillId="0" borderId="2" xfId="0" applyFont="1" applyBorder="1" applyAlignment="1">
      <alignment horizontal="center" vertical="top"/>
    </xf>
    <xf numFmtId="9" fontId="17" fillId="0" borderId="2" xfId="0" applyNumberFormat="1" applyFont="1" applyBorder="1" applyAlignment="1">
      <alignment horizontal="right" vertical="top"/>
    </xf>
    <xf numFmtId="14" fontId="17" fillId="0" borderId="2" xfId="0" applyNumberFormat="1" applyFont="1" applyBorder="1" applyAlignment="1">
      <alignment horizontal="right" vertical="top"/>
    </xf>
    <xf numFmtId="0" fontId="20" fillId="0" borderId="2" xfId="0" applyFont="1" applyBorder="1" applyAlignment="1">
      <alignment horizontal="right"/>
    </xf>
    <xf numFmtId="49" fontId="17" fillId="0" borderId="2" xfId="0" applyNumberFormat="1" applyFont="1" applyBorder="1" applyAlignment="1">
      <alignment horizontal="right" vertical="top"/>
    </xf>
    <xf numFmtId="0" fontId="21" fillId="0" borderId="2" xfId="0" applyFont="1" applyBorder="1" applyAlignment="1">
      <alignment horizontal="center" vertical="top"/>
    </xf>
    <xf numFmtId="0" fontId="20" fillId="0" borderId="0" xfId="0" applyFont="1"/>
    <xf numFmtId="0" fontId="12" fillId="0" borderId="2" xfId="0" applyFont="1" applyBorder="1"/>
    <xf numFmtId="49" fontId="11" fillId="0" borderId="9" xfId="0" applyNumberFormat="1" applyFont="1" applyBorder="1"/>
    <xf numFmtId="0" fontId="11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8" fontId="11" fillId="0" borderId="2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center" vertical="top"/>
    </xf>
    <xf numFmtId="9" fontId="11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horizontal="right" vertical="top"/>
    </xf>
    <xf numFmtId="14" fontId="11" fillId="0" borderId="2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right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>
      <alignment horizontal="center" vertical="top"/>
    </xf>
    <xf numFmtId="0" fontId="12" fillId="0" borderId="0" xfId="0" applyFont="1"/>
    <xf numFmtId="0" fontId="7" fillId="0" borderId="2" xfId="0" applyFont="1" applyBorder="1"/>
    <xf numFmtId="0" fontId="6" fillId="0" borderId="6" xfId="0" applyFont="1" applyBorder="1" applyAlignment="1">
      <alignment horizontal="right" vertical="top"/>
    </xf>
    <xf numFmtId="0" fontId="10" fillId="0" borderId="8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49" fontId="8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 vertical="center" wrapText="1"/>
    </xf>
    <xf numFmtId="164" fontId="8" fillId="0" borderId="2" xfId="3" applyNumberFormat="1" applyFont="1" applyFill="1" applyBorder="1"/>
    <xf numFmtId="164" fontId="21" fillId="0" borderId="2" xfId="3" applyNumberFormat="1" applyFont="1" applyFill="1" applyBorder="1"/>
    <xf numFmtId="164" fontId="13" fillId="0" borderId="2" xfId="3" applyNumberFormat="1" applyFont="1" applyFill="1" applyBorder="1"/>
    <xf numFmtId="164" fontId="4" fillId="0" borderId="2" xfId="3" applyNumberFormat="1" applyFont="1" applyFill="1" applyBorder="1" applyAlignment="1">
      <alignment vertical="center" wrapText="1"/>
    </xf>
    <xf numFmtId="14" fontId="8" fillId="0" borderId="2" xfId="0" applyNumberFormat="1" applyFont="1" applyBorder="1" applyAlignment="1">
      <alignment horizontal="right" vertical="top"/>
    </xf>
    <xf numFmtId="14" fontId="21" fillId="0" borderId="2" xfId="0" applyNumberFormat="1" applyFont="1" applyBorder="1" applyAlignment="1">
      <alignment horizontal="right" vertical="top"/>
    </xf>
    <xf numFmtId="14" fontId="27" fillId="0" borderId="0" xfId="0" applyNumberFormat="1" applyFont="1"/>
    <xf numFmtId="14" fontId="8" fillId="0" borderId="2" xfId="0" applyNumberFormat="1" applyFont="1" applyBorder="1"/>
    <xf numFmtId="14" fontId="13" fillId="0" borderId="2" xfId="0" applyNumberFormat="1" applyFont="1" applyBorder="1"/>
    <xf numFmtId="10" fontId="2" fillId="0" borderId="2" xfId="0" applyNumberFormat="1" applyFont="1" applyBorder="1" applyAlignment="1">
      <alignment vertical="center" wrapText="1"/>
    </xf>
    <xf numFmtId="8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/>
    </xf>
    <xf numFmtId="14" fontId="8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5" fillId="0" borderId="2" xfId="0" applyFont="1" applyBorder="1" applyAlignment="1">
      <alignment horizontal="right" vertical="top"/>
    </xf>
    <xf numFmtId="0" fontId="24" fillId="0" borderId="2" xfId="0" applyFont="1" applyBorder="1" applyAlignment="1">
      <alignment vertical="center" wrapText="1"/>
    </xf>
    <xf numFmtId="8" fontId="15" fillId="0" borderId="2" xfId="0" applyNumberFormat="1" applyFont="1" applyBorder="1" applyAlignment="1">
      <alignment horizontal="right" vertical="top"/>
    </xf>
    <xf numFmtId="0" fontId="23" fillId="0" borderId="2" xfId="0" applyFont="1" applyBorder="1" applyAlignment="1">
      <alignment horizontal="center" vertical="top"/>
    </xf>
    <xf numFmtId="9" fontId="15" fillId="0" borderId="2" xfId="0" applyNumberFormat="1" applyFont="1" applyBorder="1" applyAlignment="1">
      <alignment horizontal="right" vertical="top"/>
    </xf>
    <xf numFmtId="49" fontId="15" fillId="0" borderId="2" xfId="0" applyNumberFormat="1" applyFont="1" applyBorder="1" applyAlignment="1">
      <alignment horizontal="right" vertical="top"/>
    </xf>
    <xf numFmtId="0" fontId="0" fillId="0" borderId="6" xfId="0" applyBorder="1"/>
    <xf numFmtId="10" fontId="2" fillId="0" borderId="6" xfId="0" applyNumberFormat="1" applyFont="1" applyBorder="1" applyAlignment="1">
      <alignment vertical="center" wrapText="1"/>
    </xf>
    <xf numFmtId="49" fontId="0" fillId="0" borderId="0" xfId="0" applyNumberFormat="1"/>
    <xf numFmtId="0" fontId="2" fillId="3" borderId="3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64" fontId="8" fillId="0" borderId="6" xfId="3" applyNumberFormat="1" applyFont="1" applyFill="1" applyBorder="1"/>
    <xf numFmtId="0" fontId="6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6" xfId="0" applyFont="1" applyBorder="1"/>
    <xf numFmtId="8" fontId="6" fillId="0" borderId="6" xfId="0" applyNumberFormat="1" applyFont="1" applyBorder="1" applyAlignment="1">
      <alignment horizontal="right" vertical="top"/>
    </xf>
    <xf numFmtId="9" fontId="6" fillId="0" borderId="6" xfId="0" applyNumberFormat="1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4" fontId="6" fillId="0" borderId="6" xfId="0" applyNumberFormat="1" applyFont="1" applyBorder="1" applyAlignment="1">
      <alignment horizontal="right" vertical="top"/>
    </xf>
    <xf numFmtId="14" fontId="8" fillId="0" borderId="6" xfId="0" applyNumberFormat="1" applyFont="1" applyBorder="1" applyAlignment="1">
      <alignment horizontal="right" vertical="top"/>
    </xf>
    <xf numFmtId="49" fontId="2" fillId="0" borderId="6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/>
    </xf>
    <xf numFmtId="164" fontId="8" fillId="0" borderId="0" xfId="3" applyNumberFormat="1" applyFont="1"/>
    <xf numFmtId="0" fontId="8" fillId="0" borderId="0" xfId="0" applyFont="1" applyAlignment="1">
      <alignment horizontal="right"/>
    </xf>
    <xf numFmtId="0" fontId="12" fillId="0" borderId="1" xfId="0" applyFont="1" applyBorder="1"/>
    <xf numFmtId="0" fontId="12" fillId="0" borderId="3" xfId="0" applyFont="1" applyBorder="1"/>
    <xf numFmtId="0" fontId="0" fillId="0" borderId="6" xfId="0" applyBorder="1" applyAlignment="1">
      <alignment horizontal="center" vertical="top"/>
    </xf>
    <xf numFmtId="49" fontId="4" fillId="0" borderId="6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vertical="center" wrapText="1"/>
    </xf>
    <xf numFmtId="0" fontId="6" fillId="0" borderId="6" xfId="0" applyFont="1" applyBorder="1"/>
    <xf numFmtId="164" fontId="8" fillId="0" borderId="1" xfId="3" applyNumberFormat="1" applyFont="1" applyFill="1" applyBorder="1"/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7" fillId="0" borderId="1" xfId="0" applyFont="1" applyBorder="1"/>
    <xf numFmtId="0" fontId="16" fillId="0" borderId="1" xfId="0" applyFont="1" applyBorder="1"/>
    <xf numFmtId="8" fontId="6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9" fontId="6" fillId="0" borderId="1" xfId="0" applyNumberFormat="1" applyFont="1" applyBorder="1" applyAlignment="1">
      <alignment horizontal="right" vertical="top"/>
    </xf>
    <xf numFmtId="10" fontId="2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top"/>
    </xf>
    <xf numFmtId="14" fontId="6" fillId="0" borderId="1" xfId="0" applyNumberFormat="1" applyFont="1" applyBorder="1" applyAlignment="1">
      <alignment horizontal="right" vertical="top"/>
    </xf>
    <xf numFmtId="14" fontId="8" fillId="0" borderId="1" xfId="0" applyNumberFormat="1" applyFon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9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49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2" xfId="0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0" fontId="8" fillId="0" borderId="2" xfId="0" applyFont="1" applyBorder="1"/>
    <xf numFmtId="0" fontId="6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top" wrapText="1"/>
    </xf>
    <xf numFmtId="0" fontId="29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right" vertical="top"/>
    </xf>
    <xf numFmtId="10" fontId="29" fillId="0" borderId="2" xfId="0" applyNumberFormat="1" applyFont="1" applyBorder="1" applyAlignment="1">
      <alignment horizontal="right" vertical="top"/>
    </xf>
    <xf numFmtId="6" fontId="6" fillId="0" borderId="2" xfId="0" applyNumberFormat="1" applyFont="1" applyBorder="1" applyAlignment="1">
      <alignment horizontal="right" vertical="top"/>
    </xf>
    <xf numFmtId="10" fontId="8" fillId="0" borderId="2" xfId="0" applyNumberFormat="1" applyFont="1" applyBorder="1" applyAlignment="1">
      <alignment horizontal="center" vertical="center"/>
    </xf>
    <xf numFmtId="166" fontId="8" fillId="0" borderId="2" xfId="3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4" fontId="30" fillId="0" borderId="2" xfId="0" applyNumberFormat="1" applyFont="1" applyBorder="1" applyAlignment="1">
      <alignment horizontal="left" vertical="center" wrapText="1"/>
    </xf>
    <xf numFmtId="14" fontId="30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/>
    <xf numFmtId="9" fontId="6" fillId="0" borderId="2" xfId="0" applyNumberFormat="1" applyFont="1" applyBorder="1" applyAlignment="1">
      <alignment horizontal="right" vertical="top" wrapText="1"/>
    </xf>
    <xf numFmtId="49" fontId="8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14" fontId="30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10" xfId="0" applyFont="1" applyBorder="1" applyAlignment="1">
      <alignment vertical="top"/>
    </xf>
    <xf numFmtId="0" fontId="32" fillId="0" borderId="1" xfId="0" applyFont="1" applyBorder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2" fillId="3" borderId="3" xfId="3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0" fontId="31" fillId="0" borderId="2" xfId="0" applyNumberFormat="1" applyFont="1" applyBorder="1" applyAlignment="1">
      <alignment horizontal="right" vertical="top"/>
    </xf>
    <xf numFmtId="3" fontId="31" fillId="0" borderId="2" xfId="0" applyNumberFormat="1" applyFont="1" applyBorder="1" applyAlignment="1">
      <alignment horizontal="right" vertical="top"/>
    </xf>
    <xf numFmtId="10" fontId="34" fillId="0" borderId="2" xfId="0" applyNumberFormat="1" applyFont="1" applyBorder="1" applyAlignment="1">
      <alignment vertical="center"/>
    </xf>
    <xf numFmtId="14" fontId="12" fillId="0" borderId="2" xfId="0" applyNumberFormat="1" applyFont="1" applyBorder="1" applyAlignment="1">
      <alignment horizontal="right"/>
    </xf>
    <xf numFmtId="14" fontId="13" fillId="0" borderId="2" xfId="0" applyNumberFormat="1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14" fontId="12" fillId="0" borderId="6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right" vertical="center" wrapText="1"/>
    </xf>
    <xf numFmtId="14" fontId="30" fillId="0" borderId="2" xfId="0" applyNumberFormat="1" applyFont="1" applyBorder="1" applyAlignment="1">
      <alignment horizontal="right" vertical="center"/>
    </xf>
    <xf numFmtId="14" fontId="30" fillId="0" borderId="2" xfId="0" applyNumberFormat="1" applyFont="1" applyBorder="1" applyAlignment="1">
      <alignment horizontal="right" vertical="center" wrapText="1"/>
    </xf>
    <xf numFmtId="167" fontId="6" fillId="0" borderId="2" xfId="0" applyNumberFormat="1" applyFont="1" applyBorder="1" applyAlignment="1">
      <alignment horizontal="right" vertical="center" wrapText="1"/>
    </xf>
    <xf numFmtId="167" fontId="30" fillId="0" borderId="2" xfId="0" applyNumberFormat="1" applyFont="1" applyBorder="1" applyAlignment="1">
      <alignment horizontal="right" vertical="center"/>
    </xf>
    <xf numFmtId="14" fontId="33" fillId="0" borderId="0" xfId="0" applyNumberFormat="1" applyFont="1" applyAlignment="1">
      <alignment horizontal="right" vertical="center"/>
    </xf>
    <xf numFmtId="167" fontId="30" fillId="0" borderId="2" xfId="0" applyNumberFormat="1" applyFont="1" applyBorder="1" applyAlignment="1">
      <alignment horizontal="right" vertical="center" wrapText="1"/>
    </xf>
    <xf numFmtId="0" fontId="23" fillId="7" borderId="1" xfId="0" applyFont="1" applyFill="1" applyBorder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6" fontId="36" fillId="0" borderId="1" xfId="0" applyNumberFormat="1" applyFont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0" fontId="36" fillId="0" borderId="1" xfId="0" applyFont="1" applyBorder="1" applyAlignment="1">
      <alignment vertical="center" wrapText="1"/>
    </xf>
    <xf numFmtId="6" fontId="12" fillId="0" borderId="1" xfId="0" applyNumberFormat="1" applyFont="1" applyBorder="1"/>
    <xf numFmtId="6" fontId="36" fillId="6" borderId="1" xfId="0" applyNumberFormat="1" applyFont="1" applyFill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6" fontId="35" fillId="0" borderId="1" xfId="0" applyNumberFormat="1" applyFont="1" applyBorder="1" applyAlignment="1">
      <alignment vertical="center"/>
    </xf>
    <xf numFmtId="0" fontId="23" fillId="0" borderId="1" xfId="0" applyFont="1" applyBorder="1"/>
    <xf numFmtId="6" fontId="23" fillId="0" borderId="1" xfId="0" applyNumberFormat="1" applyFont="1" applyBorder="1"/>
    <xf numFmtId="6" fontId="37" fillId="0" borderId="1" xfId="0" applyNumberFormat="1" applyFont="1" applyBorder="1"/>
    <xf numFmtId="6" fontId="37" fillId="6" borderId="1" xfId="0" applyNumberFormat="1" applyFont="1" applyFill="1" applyBorder="1"/>
    <xf numFmtId="6" fontId="12" fillId="0" borderId="0" xfId="0" applyNumberFormat="1" applyFont="1"/>
    <xf numFmtId="0" fontId="36" fillId="6" borderId="1" xfId="0" applyFont="1" applyFill="1" applyBorder="1" applyAlignment="1">
      <alignment horizontal="left" vertical="center" wrapText="1"/>
    </xf>
    <xf numFmtId="0" fontId="37" fillId="6" borderId="1" xfId="0" applyFont="1" applyFill="1" applyBorder="1"/>
    <xf numFmtId="0" fontId="37" fillId="0" borderId="1" xfId="0" applyFont="1" applyBorder="1"/>
    <xf numFmtId="6" fontId="38" fillId="6" borderId="1" xfId="0" applyNumberFormat="1" applyFont="1" applyFill="1" applyBorder="1" applyAlignment="1">
      <alignment vertical="center"/>
    </xf>
    <xf numFmtId="8" fontId="38" fillId="6" borderId="1" xfId="0" applyNumberFormat="1" applyFont="1" applyFill="1" applyBorder="1" applyAlignment="1">
      <alignment vertical="center"/>
    </xf>
    <xf numFmtId="0" fontId="35" fillId="5" borderId="1" xfId="0" applyFont="1" applyFill="1" applyBorder="1" applyAlignment="1">
      <alignment horizontal="center" vertical="center" wrapText="1"/>
    </xf>
    <xf numFmtId="6" fontId="35" fillId="5" borderId="1" xfId="0" applyNumberFormat="1" applyFont="1" applyFill="1" applyBorder="1" applyAlignment="1">
      <alignment vertical="center"/>
    </xf>
    <xf numFmtId="44" fontId="6" fillId="0" borderId="2" xfId="3" applyFont="1" applyBorder="1" applyAlignment="1">
      <alignment horizontal="right" vertical="top"/>
    </xf>
    <xf numFmtId="44" fontId="15" fillId="0" borderId="2" xfId="3" applyFont="1" applyBorder="1" applyAlignment="1">
      <alignment horizontal="right" vertical="top"/>
    </xf>
    <xf numFmtId="44" fontId="17" fillId="0" borderId="2" xfId="3" applyFont="1" applyBorder="1" applyAlignment="1">
      <alignment horizontal="right" vertical="top"/>
    </xf>
    <xf numFmtId="44" fontId="11" fillId="0" borderId="2" xfId="3" applyFont="1" applyBorder="1" applyAlignment="1">
      <alignment horizontal="right" vertical="top"/>
    </xf>
    <xf numFmtId="44" fontId="6" fillId="0" borderId="6" xfId="3" applyFont="1" applyBorder="1" applyAlignment="1">
      <alignment horizontal="right" vertical="top"/>
    </xf>
    <xf numFmtId="44" fontId="6" fillId="0" borderId="1" xfId="3" applyFont="1" applyBorder="1" applyAlignment="1">
      <alignment horizontal="right" vertical="top"/>
    </xf>
    <xf numFmtId="44" fontId="6" fillId="0" borderId="11" xfId="3" applyFont="1" applyBorder="1" applyAlignment="1">
      <alignment horizontal="right" vertical="top" wrapText="1"/>
    </xf>
    <xf numFmtId="44" fontId="6" fillId="0" borderId="11" xfId="3" applyFont="1" applyBorder="1" applyAlignment="1">
      <alignment horizontal="right" vertical="top"/>
    </xf>
    <xf numFmtId="164" fontId="2" fillId="2" borderId="3" xfId="3" applyNumberFormat="1" applyFont="1" applyFill="1" applyBorder="1" applyAlignment="1">
      <alignment vertical="center" wrapText="1"/>
    </xf>
    <xf numFmtId="164" fontId="6" fillId="0" borderId="2" xfId="3" applyNumberFormat="1" applyFont="1" applyBorder="1" applyAlignment="1">
      <alignment horizontal="right" vertical="top"/>
    </xf>
    <xf numFmtId="164" fontId="6" fillId="0" borderId="6" xfId="3" applyNumberFormat="1" applyFont="1" applyBorder="1" applyAlignment="1">
      <alignment horizontal="right" vertical="top"/>
    </xf>
    <xf numFmtId="164" fontId="6" fillId="0" borderId="1" xfId="3" applyNumberFormat="1" applyFont="1" applyBorder="1" applyAlignment="1">
      <alignment horizontal="right" vertical="top"/>
    </xf>
    <xf numFmtId="0" fontId="39" fillId="0" borderId="2" xfId="0" applyFont="1" applyBorder="1" applyAlignment="1">
      <alignment horizontal="right" vertical="top"/>
    </xf>
    <xf numFmtId="49" fontId="39" fillId="0" borderId="10" xfId="0" applyNumberFormat="1" applyFont="1" applyBorder="1" applyAlignment="1">
      <alignment horizontal="right" vertical="top"/>
    </xf>
    <xf numFmtId="0" fontId="39" fillId="0" borderId="2" xfId="0" applyFont="1" applyBorder="1" applyAlignment="1">
      <alignment horizontal="left" vertical="top"/>
    </xf>
    <xf numFmtId="0" fontId="39" fillId="0" borderId="1" xfId="0" applyFont="1" applyBorder="1"/>
    <xf numFmtId="0" fontId="40" fillId="0" borderId="2" xfId="0" applyFont="1" applyBorder="1" applyAlignment="1">
      <alignment vertical="top"/>
    </xf>
    <xf numFmtId="0" fontId="39" fillId="0" borderId="2" xfId="0" applyFont="1" applyBorder="1" applyAlignment="1">
      <alignment horizontal="left"/>
    </xf>
    <xf numFmtId="165" fontId="39" fillId="0" borderId="2" xfId="0" applyNumberFormat="1" applyFont="1" applyBorder="1" applyAlignment="1">
      <alignment horizontal="right" vertical="top"/>
    </xf>
    <xf numFmtId="8" fontId="39" fillId="0" borderId="2" xfId="0" applyNumberFormat="1" applyFont="1" applyBorder="1" applyAlignment="1">
      <alignment horizontal="right" vertical="top"/>
    </xf>
    <xf numFmtId="0" fontId="40" fillId="0" borderId="2" xfId="0" applyFont="1" applyBorder="1" applyAlignment="1">
      <alignment horizontal="center" vertical="top"/>
    </xf>
    <xf numFmtId="0" fontId="40" fillId="0" borderId="2" xfId="0" applyFont="1" applyBorder="1" applyAlignment="1">
      <alignment horizontal="left" vertical="top"/>
    </xf>
    <xf numFmtId="9" fontId="39" fillId="0" borderId="2" xfId="0" applyNumberFormat="1" applyFont="1" applyBorder="1" applyAlignment="1">
      <alignment horizontal="right" vertical="top"/>
    </xf>
    <xf numFmtId="6" fontId="39" fillId="0" borderId="2" xfId="0" applyNumberFormat="1" applyFont="1" applyBorder="1" applyAlignment="1">
      <alignment horizontal="right" vertical="top"/>
    </xf>
    <xf numFmtId="0" fontId="39" fillId="0" borderId="2" xfId="0" applyFont="1" applyBorder="1" applyAlignment="1">
      <alignment horizontal="center" vertical="top"/>
    </xf>
    <xf numFmtId="168" fontId="39" fillId="0" borderId="2" xfId="0" applyNumberFormat="1" applyFont="1" applyBorder="1" applyAlignment="1">
      <alignment horizontal="left" vertical="top"/>
    </xf>
    <xf numFmtId="9" fontId="39" fillId="0" borderId="2" xfId="0" applyNumberFormat="1" applyFont="1" applyBorder="1" applyAlignment="1">
      <alignment horizontal="left" vertical="top"/>
    </xf>
    <xf numFmtId="0" fontId="39" fillId="0" borderId="2" xfId="0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/>
    </xf>
    <xf numFmtId="49" fontId="39" fillId="0" borderId="2" xfId="0" applyNumberFormat="1" applyFont="1" applyBorder="1" applyAlignment="1">
      <alignment horizontal="left" vertical="top" wrapText="1"/>
    </xf>
    <xf numFmtId="0" fontId="39" fillId="0" borderId="2" xfId="0" applyFont="1" applyBorder="1"/>
    <xf numFmtId="0" fontId="39" fillId="0" borderId="10" xfId="0" applyFont="1" applyBorder="1" applyAlignment="1">
      <alignment horizontal="right" vertical="top"/>
    </xf>
    <xf numFmtId="8" fontId="39" fillId="0" borderId="2" xfId="0" applyNumberFormat="1" applyFont="1" applyBorder="1" applyAlignment="1">
      <alignment horizontal="left" vertical="top"/>
    </xf>
    <xf numFmtId="0" fontId="39" fillId="0" borderId="2" xfId="0" applyFont="1" applyBorder="1" applyAlignment="1">
      <alignment vertical="top"/>
    </xf>
    <xf numFmtId="49" fontId="39" fillId="0" borderId="2" xfId="0" applyNumberFormat="1" applyFont="1" applyBorder="1" applyAlignment="1">
      <alignment horizontal="left" vertical="top"/>
    </xf>
    <xf numFmtId="9" fontId="39" fillId="0" borderId="2" xfId="0" applyNumberFormat="1" applyFont="1" applyBorder="1" applyAlignment="1">
      <alignment vertical="top"/>
    </xf>
    <xf numFmtId="0" fontId="40" fillId="0" borderId="1" xfId="0" applyFont="1" applyBorder="1" applyAlignment="1">
      <alignment horizontal="right" vertical="center" wrapText="1"/>
    </xf>
    <xf numFmtId="0" fontId="42" fillId="0" borderId="13" xfId="0" applyFont="1" applyBorder="1"/>
    <xf numFmtId="0" fontId="39" fillId="0" borderId="0" xfId="0" applyFont="1"/>
    <xf numFmtId="8" fontId="0" fillId="0" borderId="0" xfId="0" applyNumberFormat="1"/>
    <xf numFmtId="44" fontId="0" fillId="0" borderId="0" xfId="0" applyNumberFormat="1"/>
    <xf numFmtId="164" fontId="0" fillId="0" borderId="0" xfId="0" applyNumberFormat="1"/>
    <xf numFmtId="3" fontId="0" fillId="0" borderId="0" xfId="0" applyNumberFormat="1"/>
    <xf numFmtId="6" fontId="23" fillId="4" borderId="1" xfId="0" applyNumberFormat="1" applyFont="1" applyFill="1" applyBorder="1"/>
    <xf numFmtId="0" fontId="35" fillId="7" borderId="12" xfId="0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0" fontId="35" fillId="7" borderId="12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</cellXfs>
  <cellStyles count="4">
    <cellStyle name="Hipervínculo" xfId="1" builtinId="8"/>
    <cellStyle name="Hyperlink" xfId="2" xr:uid="{00000000-000B-0000-0000-000008000000}"/>
    <cellStyle name="Moneda" xfId="3" builtinId="4"/>
    <cellStyle name="Normal" xfId="0" builtinId="0"/>
  </cellStyles>
  <dxfs count="1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teban_rr@hotmail.com" TargetMode="External"/><Relationship Id="rId2" Type="http://schemas.openxmlformats.org/officeDocument/2006/relationships/hyperlink" Target="mailto:adurangs@gmail.com" TargetMode="External"/><Relationship Id="rId1" Type="http://schemas.openxmlformats.org/officeDocument/2006/relationships/hyperlink" Target="mailto:fheranay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unneramh@hotmail.com" TargetMode="External"/><Relationship Id="rId4" Type="http://schemas.openxmlformats.org/officeDocument/2006/relationships/hyperlink" Target="mailto:jairo.ruiz@udea.edu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olgaquinteromejia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5D8F-7503-4943-83E1-801F74BCCB38}">
  <sheetPr>
    <tabColor theme="8" tint="-0.249977111117893"/>
  </sheetPr>
  <dimension ref="A1:IU91"/>
  <sheetViews>
    <sheetView workbookViewId="0">
      <selection activeCell="F2" sqref="F2"/>
    </sheetView>
  </sheetViews>
  <sheetFormatPr baseColWidth="10" defaultColWidth="11.42578125" defaultRowHeight="22.5" customHeight="1"/>
  <cols>
    <col min="2" max="2" width="11.7109375" bestFit="1" customWidth="1"/>
    <col min="5" max="5" width="13.85546875" customWidth="1"/>
    <col min="12" max="12" width="11.7109375" style="129" customWidth="1"/>
    <col min="17" max="17" width="11.7109375" bestFit="1" customWidth="1"/>
    <col min="18" max="18" width="19.42578125" customWidth="1"/>
    <col min="19" max="19" width="16.28515625" customWidth="1"/>
    <col min="25" max="25" width="19.5703125" customWidth="1"/>
    <col min="27" max="27" width="11.7109375" bestFit="1" customWidth="1"/>
    <col min="28" max="28" width="22" customWidth="1"/>
    <col min="29" max="29" width="16" customWidth="1"/>
    <col min="30" max="30" width="27.42578125" customWidth="1"/>
    <col min="31" max="31" width="18.28515625" customWidth="1"/>
    <col min="33" max="33" width="14.5703125" customWidth="1"/>
    <col min="36" max="36" width="15.85546875" bestFit="1" customWidth="1"/>
    <col min="38" max="39" width="18.7109375" customWidth="1"/>
    <col min="40" max="41" width="20.5703125" bestFit="1" customWidth="1"/>
    <col min="42" max="42" width="24.42578125" bestFit="1" customWidth="1"/>
    <col min="44" max="44" width="24.42578125" bestFit="1" customWidth="1"/>
    <col min="46" max="46" width="14.5703125" bestFit="1" customWidth="1"/>
    <col min="48" max="48" width="14.5703125" bestFit="1" customWidth="1"/>
    <col min="54" max="54" width="42.140625" customWidth="1"/>
    <col min="55" max="55" width="21.85546875" customWidth="1"/>
    <col min="56" max="56" width="11.42578125" style="130"/>
    <col min="61" max="61" width="27.42578125" customWidth="1"/>
    <col min="63" max="63" width="14.28515625" bestFit="1" customWidth="1"/>
    <col min="64" max="64" width="33.140625" customWidth="1"/>
    <col min="65" max="65" width="22.28515625" customWidth="1"/>
    <col min="68" max="69" width="12.85546875" bestFit="1" customWidth="1"/>
    <col min="70" max="70" width="20" customWidth="1"/>
    <col min="71" max="71" width="12.85546875" bestFit="1" customWidth="1"/>
    <col min="74" max="74" width="29.85546875" bestFit="1" customWidth="1"/>
    <col min="75" max="75" width="26.140625" bestFit="1" customWidth="1"/>
    <col min="76" max="76" width="12" bestFit="1" customWidth="1"/>
    <col min="77" max="77" width="30.28515625" customWidth="1"/>
    <col min="79" max="79" width="30.85546875" customWidth="1"/>
    <col min="81" max="81" width="12" bestFit="1" customWidth="1"/>
    <col min="83" max="83" width="27" customWidth="1"/>
    <col min="84" max="84" width="20.28515625" customWidth="1"/>
    <col min="86" max="86" width="12.85546875" customWidth="1"/>
    <col min="87" max="87" width="26.85546875" customWidth="1"/>
    <col min="89" max="89" width="22.42578125" customWidth="1"/>
    <col min="93" max="93" width="21.85546875" customWidth="1"/>
    <col min="114" max="114" width="23.7109375" customWidth="1"/>
    <col min="115" max="115" width="11.7109375" bestFit="1" customWidth="1"/>
    <col min="117" max="117" width="28.7109375" customWidth="1"/>
    <col min="119" max="119" width="27.42578125" customWidth="1"/>
    <col min="121" max="121" width="14.28515625" bestFit="1" customWidth="1"/>
    <col min="123" max="123" width="22.42578125" customWidth="1"/>
    <col min="126" max="126" width="11.42578125" style="114"/>
    <col min="127" max="127" width="27.28515625" customWidth="1"/>
    <col min="128" max="128" width="11.7109375" bestFit="1" customWidth="1"/>
    <col min="129" max="129" width="25.85546875" customWidth="1"/>
    <col min="211" max="211" width="14.28515625" bestFit="1" customWidth="1"/>
    <col min="218" max="218" width="15.5703125" bestFit="1" customWidth="1"/>
    <col min="220" max="220" width="18" customWidth="1"/>
    <col min="254" max="254" width="116.140625" bestFit="1" customWidth="1"/>
  </cols>
  <sheetData>
    <row r="1" spans="1:255" s="207" customFormat="1" ht="42" customHeight="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205" t="s">
        <v>11</v>
      </c>
      <c r="M1" s="7" t="s">
        <v>12</v>
      </c>
      <c r="N1" s="7" t="s">
        <v>13</v>
      </c>
      <c r="O1" s="5" t="s">
        <v>14</v>
      </c>
      <c r="P1" s="6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6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6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256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6" t="s">
        <v>46</v>
      </c>
      <c r="AV1" s="6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115" t="s">
        <v>55</v>
      </c>
      <c r="BE1" s="8" t="s">
        <v>56</v>
      </c>
      <c r="BF1" s="8" t="s">
        <v>57</v>
      </c>
      <c r="BG1" s="5" t="s">
        <v>58</v>
      </c>
      <c r="BH1" s="8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6" t="s">
        <v>71</v>
      </c>
      <c r="BU1" s="6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6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5" t="s">
        <v>94</v>
      </c>
      <c r="CR1" s="5" t="s">
        <v>95</v>
      </c>
      <c r="CS1" s="5" t="s">
        <v>96</v>
      </c>
      <c r="CT1" s="6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6" t="s">
        <v>107</v>
      </c>
      <c r="DE1" s="5" t="s">
        <v>108</v>
      </c>
      <c r="DF1" s="5" t="s">
        <v>109</v>
      </c>
      <c r="DG1" s="5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25</v>
      </c>
      <c r="DM1" s="5" t="s">
        <v>115</v>
      </c>
      <c r="DN1" s="5" t="s">
        <v>116</v>
      </c>
      <c r="DO1" s="5" t="s">
        <v>117</v>
      </c>
      <c r="DP1" s="5" t="s">
        <v>118</v>
      </c>
      <c r="DQ1" s="5" t="s">
        <v>119</v>
      </c>
      <c r="DR1" s="5" t="s">
        <v>120</v>
      </c>
      <c r="DS1" s="5" t="s">
        <v>121</v>
      </c>
      <c r="DT1" s="5" t="s">
        <v>122</v>
      </c>
      <c r="DU1" s="5" t="s">
        <v>123</v>
      </c>
      <c r="DV1" s="10" t="s">
        <v>124</v>
      </c>
      <c r="DW1" s="5" t="s">
        <v>125</v>
      </c>
      <c r="DX1" s="5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5" t="s">
        <v>133</v>
      </c>
      <c r="EF1" s="5" t="s">
        <v>25</v>
      </c>
      <c r="EG1" s="5" t="s">
        <v>134</v>
      </c>
      <c r="EH1" s="5" t="s">
        <v>135</v>
      </c>
      <c r="EI1" s="5" t="s">
        <v>136</v>
      </c>
      <c r="EJ1" s="9" t="s">
        <v>137</v>
      </c>
      <c r="EK1" s="5" t="s">
        <v>138</v>
      </c>
      <c r="EL1" s="5" t="s">
        <v>139</v>
      </c>
      <c r="EM1" s="5" t="s">
        <v>140</v>
      </c>
      <c r="EN1" s="10" t="s">
        <v>141</v>
      </c>
      <c r="EO1" s="5" t="s">
        <v>142</v>
      </c>
      <c r="EP1" s="5" t="s">
        <v>143</v>
      </c>
      <c r="EQ1" s="5" t="s">
        <v>144</v>
      </c>
      <c r="ER1" s="5" t="s">
        <v>145</v>
      </c>
      <c r="ES1" s="5" t="s">
        <v>146</v>
      </c>
      <c r="ET1" s="5" t="s">
        <v>147</v>
      </c>
      <c r="EU1" s="5" t="s">
        <v>131</v>
      </c>
      <c r="EV1" s="5" t="s">
        <v>148</v>
      </c>
      <c r="EW1" s="5" t="s">
        <v>149</v>
      </c>
      <c r="EX1" s="5" t="s">
        <v>25</v>
      </c>
      <c r="EY1" s="5" t="s">
        <v>150</v>
      </c>
      <c r="EZ1" s="5" t="s">
        <v>151</v>
      </c>
      <c r="FA1" s="5" t="s">
        <v>152</v>
      </c>
      <c r="FB1" s="9" t="s">
        <v>153</v>
      </c>
      <c r="FC1" s="5" t="s">
        <v>154</v>
      </c>
      <c r="FD1" s="5" t="s">
        <v>155</v>
      </c>
      <c r="FE1" s="5" t="s">
        <v>156</v>
      </c>
      <c r="FF1" s="10" t="s">
        <v>157</v>
      </c>
      <c r="FG1" s="5" t="s">
        <v>158</v>
      </c>
      <c r="FH1" s="5" t="s">
        <v>159</v>
      </c>
      <c r="FI1" s="5" t="s">
        <v>160</v>
      </c>
      <c r="FJ1" s="5" t="s">
        <v>161</v>
      </c>
      <c r="FK1" s="5" t="s">
        <v>162</v>
      </c>
      <c r="FL1" s="5" t="s">
        <v>163</v>
      </c>
      <c r="FM1" s="5" t="s">
        <v>164</v>
      </c>
      <c r="FN1" s="5" t="s">
        <v>165</v>
      </c>
      <c r="FO1" s="5" t="s">
        <v>166</v>
      </c>
      <c r="FP1" s="5" t="s">
        <v>167</v>
      </c>
      <c r="FQ1" s="5" t="s">
        <v>168</v>
      </c>
      <c r="FR1" s="5" t="s">
        <v>169</v>
      </c>
      <c r="FS1" s="5" t="s">
        <v>170</v>
      </c>
      <c r="FT1" s="9" t="s">
        <v>171</v>
      </c>
      <c r="FU1" s="5" t="s">
        <v>172</v>
      </c>
      <c r="FV1" s="5" t="s">
        <v>173</v>
      </c>
      <c r="FW1" s="5" t="s">
        <v>174</v>
      </c>
      <c r="FX1" s="10" t="s">
        <v>175</v>
      </c>
      <c r="FY1" s="5" t="s">
        <v>176</v>
      </c>
      <c r="FZ1" s="5" t="s">
        <v>177</v>
      </c>
      <c r="GA1" s="5" t="s">
        <v>178</v>
      </c>
      <c r="GB1" s="5" t="s">
        <v>179</v>
      </c>
      <c r="GC1" s="5" t="s">
        <v>180</v>
      </c>
      <c r="GD1" s="5" t="s">
        <v>181</v>
      </c>
      <c r="GE1" s="5" t="s">
        <v>182</v>
      </c>
      <c r="GF1" s="5" t="s">
        <v>183</v>
      </c>
      <c r="GG1" s="5" t="s">
        <v>184</v>
      </c>
      <c r="GH1" s="5" t="s">
        <v>185</v>
      </c>
      <c r="GI1" s="5" t="s">
        <v>186</v>
      </c>
      <c r="GJ1" s="5" t="s">
        <v>187</v>
      </c>
      <c r="GK1" s="5" t="s">
        <v>188</v>
      </c>
      <c r="GL1" s="9" t="s">
        <v>189</v>
      </c>
      <c r="GM1" s="5" t="s">
        <v>190</v>
      </c>
      <c r="GN1" s="5" t="s">
        <v>191</v>
      </c>
      <c r="GO1" s="5" t="s">
        <v>192</v>
      </c>
      <c r="GP1" s="10" t="s">
        <v>193</v>
      </c>
      <c r="GQ1" s="5" t="s">
        <v>194</v>
      </c>
      <c r="GR1" s="5" t="s">
        <v>195</v>
      </c>
      <c r="GS1" s="5" t="s">
        <v>196</v>
      </c>
      <c r="GT1" s="5" t="s">
        <v>197</v>
      </c>
      <c r="GU1" s="5" t="s">
        <v>198</v>
      </c>
      <c r="GV1" s="5" t="s">
        <v>199</v>
      </c>
      <c r="GW1" s="5" t="s">
        <v>200</v>
      </c>
      <c r="GX1" s="5" t="s">
        <v>201</v>
      </c>
      <c r="GY1" s="5" t="s">
        <v>202</v>
      </c>
      <c r="GZ1" s="5" t="s">
        <v>203</v>
      </c>
      <c r="HA1" s="5" t="s">
        <v>204</v>
      </c>
      <c r="HB1" s="5" t="s">
        <v>205</v>
      </c>
      <c r="HC1" s="5" t="s">
        <v>206</v>
      </c>
      <c r="HD1" s="5" t="s">
        <v>207</v>
      </c>
      <c r="HE1" s="5" t="s">
        <v>125</v>
      </c>
      <c r="HF1" s="5" t="s">
        <v>126</v>
      </c>
      <c r="HG1" s="5" t="s">
        <v>208</v>
      </c>
      <c r="HH1" s="5" t="s">
        <v>128</v>
      </c>
      <c r="HI1" s="5" t="s">
        <v>129</v>
      </c>
      <c r="HJ1" s="5" t="s">
        <v>209</v>
      </c>
      <c r="HK1" s="5" t="s">
        <v>131</v>
      </c>
      <c r="HL1" s="5" t="s">
        <v>210</v>
      </c>
      <c r="HM1" s="6" t="s">
        <v>211</v>
      </c>
      <c r="HN1" s="6" t="s">
        <v>212</v>
      </c>
      <c r="HO1" s="6" t="s">
        <v>213</v>
      </c>
      <c r="HP1" s="6" t="s">
        <v>214</v>
      </c>
      <c r="HQ1" s="6" t="s">
        <v>215</v>
      </c>
      <c r="HR1" s="6" t="s">
        <v>216</v>
      </c>
      <c r="HS1" s="6" t="s">
        <v>217</v>
      </c>
      <c r="HT1" s="6" t="s">
        <v>218</v>
      </c>
      <c r="HU1" s="6" t="s">
        <v>219</v>
      </c>
      <c r="HV1" s="6" t="s">
        <v>220</v>
      </c>
      <c r="HW1" s="6" t="s">
        <v>221</v>
      </c>
      <c r="HX1" s="6" t="s">
        <v>222</v>
      </c>
      <c r="HY1" s="6" t="s">
        <v>223</v>
      </c>
      <c r="HZ1" s="6" t="s">
        <v>224</v>
      </c>
      <c r="IA1" s="6" t="s">
        <v>225</v>
      </c>
      <c r="IB1" s="6" t="s">
        <v>226</v>
      </c>
      <c r="IC1" s="6" t="s">
        <v>227</v>
      </c>
      <c r="ID1" s="6" t="s">
        <v>228</v>
      </c>
      <c r="IE1" s="6" t="s">
        <v>229</v>
      </c>
      <c r="IF1" s="6" t="s">
        <v>230</v>
      </c>
      <c r="IG1" s="6" t="s">
        <v>231</v>
      </c>
      <c r="IH1" s="6" t="s">
        <v>232</v>
      </c>
      <c r="II1" s="6" t="s">
        <v>233</v>
      </c>
      <c r="IJ1" s="6" t="s">
        <v>234</v>
      </c>
      <c r="IK1" s="6" t="s">
        <v>235</v>
      </c>
      <c r="IL1" s="6" t="s">
        <v>236</v>
      </c>
      <c r="IM1" s="6" t="s">
        <v>237</v>
      </c>
      <c r="IN1" s="6" t="s">
        <v>225</v>
      </c>
      <c r="IO1" s="6" t="s">
        <v>227</v>
      </c>
      <c r="IP1" s="6" t="s">
        <v>238</v>
      </c>
      <c r="IQ1" s="6" t="s">
        <v>239</v>
      </c>
      <c r="IR1" s="6" t="s">
        <v>240</v>
      </c>
      <c r="IS1" s="6" t="s">
        <v>12</v>
      </c>
      <c r="IT1" s="6" t="s">
        <v>241</v>
      </c>
      <c r="IU1" s="206" t="s">
        <v>242</v>
      </c>
    </row>
    <row r="2" spans="1:255" s="1" customFormat="1" ht="22.5" customHeight="1" thickBot="1">
      <c r="A2" s="12">
        <v>40</v>
      </c>
      <c r="B2" s="12">
        <v>5939</v>
      </c>
      <c r="C2" s="98">
        <v>100557</v>
      </c>
      <c r="D2" s="14">
        <v>101852</v>
      </c>
      <c r="E2" s="15" t="s">
        <v>243</v>
      </c>
      <c r="F2" s="15">
        <v>901524934</v>
      </c>
      <c r="G2" s="15" t="s">
        <v>1105</v>
      </c>
      <c r="H2" s="15"/>
      <c r="I2" s="15"/>
      <c r="J2" s="15"/>
      <c r="K2" s="15"/>
      <c r="L2" s="89">
        <v>1197978</v>
      </c>
      <c r="M2" s="16"/>
      <c r="N2" s="16"/>
      <c r="O2" s="17" t="s">
        <v>244</v>
      </c>
      <c r="P2" s="17" t="s">
        <v>244</v>
      </c>
      <c r="Q2" s="131">
        <v>10082101</v>
      </c>
      <c r="R2" s="17" t="s">
        <v>245</v>
      </c>
      <c r="S2" s="100" t="s">
        <v>246</v>
      </c>
      <c r="T2" s="15" t="s">
        <v>247</v>
      </c>
      <c r="U2" s="15" t="s">
        <v>248</v>
      </c>
      <c r="V2" s="17" t="s">
        <v>249</v>
      </c>
      <c r="W2" s="17" t="s">
        <v>249</v>
      </c>
      <c r="X2" s="15"/>
      <c r="Y2" s="17" t="s">
        <v>250</v>
      </c>
      <c r="Z2" s="19" t="s">
        <v>251</v>
      </c>
      <c r="AA2" s="12">
        <v>1017181451</v>
      </c>
      <c r="AB2" s="17" t="s">
        <v>252</v>
      </c>
      <c r="AC2" s="17" t="s">
        <v>253</v>
      </c>
      <c r="AD2" s="40" t="s">
        <v>254</v>
      </c>
      <c r="AE2" s="248">
        <v>1359793</v>
      </c>
      <c r="AF2" s="20">
        <v>0</v>
      </c>
      <c r="AG2" s="20">
        <v>0</v>
      </c>
      <c r="AH2" s="20">
        <v>0</v>
      </c>
      <c r="AI2" s="20">
        <v>0</v>
      </c>
      <c r="AJ2" s="20">
        <v>1359793</v>
      </c>
      <c r="AK2" s="12" t="s">
        <v>255</v>
      </c>
      <c r="AL2" s="12" t="s">
        <v>256</v>
      </c>
      <c r="AM2" s="21" t="s">
        <v>257</v>
      </c>
      <c r="AN2" s="22">
        <v>0.1</v>
      </c>
      <c r="AO2" s="20">
        <v>0</v>
      </c>
      <c r="AP2" s="257">
        <f>AE2*AN2</f>
        <v>135979.30000000002</v>
      </c>
      <c r="AQ2" s="20">
        <v>0</v>
      </c>
      <c r="AR2" s="20">
        <v>0</v>
      </c>
      <c r="AS2" s="208">
        <v>1.32E-2</v>
      </c>
      <c r="AT2" s="209">
        <f>AE2*AS2</f>
        <v>17949.267599999999</v>
      </c>
      <c r="AU2" s="95">
        <f>AN2-AS2</f>
        <v>8.6800000000000002E-2</v>
      </c>
      <c r="AV2" s="96">
        <f>AE2*AU2</f>
        <v>118030.0324</v>
      </c>
      <c r="AW2" s="20">
        <v>0</v>
      </c>
      <c r="AX2" s="12" t="s">
        <v>258</v>
      </c>
      <c r="AY2" s="20">
        <v>0</v>
      </c>
      <c r="AZ2" s="20">
        <v>0</v>
      </c>
      <c r="BA2" s="17" t="s">
        <v>259</v>
      </c>
      <c r="BB2" s="17" t="s">
        <v>260</v>
      </c>
      <c r="BC2" s="17" t="s">
        <v>261</v>
      </c>
      <c r="BD2" s="29" t="s">
        <v>1098</v>
      </c>
      <c r="BE2" s="17" t="s">
        <v>262</v>
      </c>
      <c r="BF2" s="12">
        <v>4</v>
      </c>
      <c r="BG2" s="17" t="s">
        <v>249</v>
      </c>
      <c r="BH2" s="19"/>
      <c r="BI2" s="17" t="s">
        <v>263</v>
      </c>
      <c r="BJ2" s="19"/>
      <c r="BK2" s="12">
        <v>3172149102</v>
      </c>
      <c r="BL2" s="17" t="s">
        <v>260</v>
      </c>
      <c r="BM2" s="17" t="s">
        <v>261</v>
      </c>
      <c r="BN2" s="17" t="s">
        <v>264</v>
      </c>
      <c r="BO2" s="12" t="s">
        <v>265</v>
      </c>
      <c r="BP2" s="27">
        <v>44603</v>
      </c>
      <c r="BQ2" s="27">
        <v>45698</v>
      </c>
      <c r="BR2" s="27" t="s">
        <v>1106</v>
      </c>
      <c r="BS2" s="27">
        <v>45698</v>
      </c>
      <c r="BT2" s="211">
        <v>45474</v>
      </c>
      <c r="BU2" s="97">
        <v>45483</v>
      </c>
      <c r="BV2" s="19"/>
      <c r="BW2" s="19"/>
      <c r="BX2" s="19"/>
      <c r="BY2" s="19"/>
      <c r="BZ2" s="15"/>
      <c r="CA2" s="19"/>
      <c r="CB2" s="19"/>
      <c r="CC2" s="19"/>
      <c r="CD2" s="19"/>
      <c r="CE2" s="19"/>
      <c r="CF2" s="19"/>
      <c r="CG2" s="19"/>
      <c r="CH2" s="19"/>
      <c r="CI2" s="19"/>
      <c r="CJ2" s="15"/>
      <c r="CK2" s="19"/>
      <c r="CL2" s="19"/>
      <c r="CM2" s="19"/>
      <c r="CN2" s="19"/>
      <c r="CO2" s="19"/>
      <c r="CP2" s="19"/>
      <c r="CQ2" s="19"/>
      <c r="CR2" s="19"/>
      <c r="CS2" s="19"/>
      <c r="CT2" s="15"/>
      <c r="CU2" s="19"/>
      <c r="CV2" s="19"/>
      <c r="CW2" s="19"/>
      <c r="CX2" s="19"/>
      <c r="CY2" s="19"/>
      <c r="CZ2" s="19"/>
      <c r="DA2" s="19"/>
      <c r="DB2" s="19"/>
      <c r="DC2" s="19"/>
      <c r="DD2" s="15"/>
      <c r="DE2" s="19"/>
      <c r="DF2" s="19"/>
      <c r="DG2" s="19"/>
      <c r="DH2" s="19"/>
      <c r="DI2" s="19"/>
      <c r="DJ2" s="17" t="s">
        <v>250</v>
      </c>
      <c r="DK2" s="12">
        <v>43202737</v>
      </c>
      <c r="DL2" s="12" t="s">
        <v>251</v>
      </c>
      <c r="DM2" s="17" t="s">
        <v>267</v>
      </c>
      <c r="DN2" s="22">
        <v>1</v>
      </c>
      <c r="DO2" s="17" t="s">
        <v>268</v>
      </c>
      <c r="DP2" s="12" t="s">
        <v>269</v>
      </c>
      <c r="DQ2" s="12">
        <v>3008116783</v>
      </c>
      <c r="DR2" s="19"/>
      <c r="DS2" s="17" t="s">
        <v>270</v>
      </c>
      <c r="DT2" s="17" t="s">
        <v>264</v>
      </c>
      <c r="DU2" s="17" t="s">
        <v>271</v>
      </c>
      <c r="DV2" s="25" t="s">
        <v>1097</v>
      </c>
      <c r="DW2" s="17" t="s">
        <v>267</v>
      </c>
      <c r="DX2" s="17">
        <v>43202737</v>
      </c>
      <c r="DY2" s="17" t="s">
        <v>272</v>
      </c>
      <c r="DZ2" s="17" t="s">
        <v>273</v>
      </c>
      <c r="EA2" s="17" t="s">
        <v>274</v>
      </c>
      <c r="EB2" s="30">
        <v>60947955147</v>
      </c>
      <c r="EC2" s="31">
        <v>16</v>
      </c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25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25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25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25"/>
      <c r="GQ2" s="15"/>
      <c r="GR2" s="15"/>
      <c r="GS2" s="15"/>
      <c r="GT2" s="15"/>
      <c r="GU2" s="15"/>
      <c r="GV2" s="15"/>
      <c r="GW2" s="15"/>
      <c r="GX2" s="19"/>
      <c r="GY2" s="17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 t="s">
        <v>275</v>
      </c>
      <c r="HM2" s="3" t="s">
        <v>247</v>
      </c>
      <c r="HN2" s="3" t="s">
        <v>276</v>
      </c>
      <c r="HO2" s="3" t="s">
        <v>247</v>
      </c>
      <c r="HP2" s="3" t="s">
        <v>247</v>
      </c>
      <c r="HQ2" s="3" t="s">
        <v>247</v>
      </c>
      <c r="HR2" s="3" t="s">
        <v>247</v>
      </c>
      <c r="HS2" s="3" t="s">
        <v>255</v>
      </c>
      <c r="HT2" s="3" t="s">
        <v>255</v>
      </c>
      <c r="HU2" s="3" t="s">
        <v>255</v>
      </c>
      <c r="HV2" s="3" t="s">
        <v>255</v>
      </c>
      <c r="HW2" s="3" t="s">
        <v>276</v>
      </c>
      <c r="HX2" s="3" t="s">
        <v>258</v>
      </c>
      <c r="HY2" s="3" t="s">
        <v>258</v>
      </c>
      <c r="HZ2" s="3" t="s">
        <v>258</v>
      </c>
      <c r="IA2" s="3" t="s">
        <v>255</v>
      </c>
      <c r="IB2" s="3" t="s">
        <v>255</v>
      </c>
      <c r="IC2" s="3" t="s">
        <v>258</v>
      </c>
      <c r="ID2" s="3" t="s">
        <v>255</v>
      </c>
      <c r="IE2" s="3" t="s">
        <v>255</v>
      </c>
      <c r="IF2" s="3" t="s">
        <v>255</v>
      </c>
      <c r="IG2" s="3" t="s">
        <v>258</v>
      </c>
      <c r="IH2" s="3" t="s">
        <v>258</v>
      </c>
      <c r="II2" s="3" t="s">
        <v>258</v>
      </c>
      <c r="IJ2" s="3" t="s">
        <v>258</v>
      </c>
      <c r="IK2" s="3" t="s">
        <v>247</v>
      </c>
      <c r="IL2" s="3" t="s">
        <v>255</v>
      </c>
      <c r="IM2" s="3" t="s">
        <v>258</v>
      </c>
      <c r="IN2" s="3" t="s">
        <v>255</v>
      </c>
      <c r="IO2" s="3" t="s">
        <v>258</v>
      </c>
      <c r="IP2" s="3" t="s">
        <v>255</v>
      </c>
      <c r="IQ2" s="3" t="s">
        <v>276</v>
      </c>
      <c r="IR2" s="3" t="s">
        <v>258</v>
      </c>
      <c r="IS2" s="3" t="s">
        <v>258</v>
      </c>
      <c r="IT2" s="15" t="s">
        <v>277</v>
      </c>
      <c r="IU2" s="35"/>
    </row>
    <row r="3" spans="1:255" s="1" customFormat="1" ht="22.5" customHeight="1" thickBot="1">
      <c r="A3" s="12">
        <v>48</v>
      </c>
      <c r="B3" s="12">
        <v>6113</v>
      </c>
      <c r="C3" s="98">
        <v>100558</v>
      </c>
      <c r="D3" s="14">
        <v>101853</v>
      </c>
      <c r="E3" s="15" t="s">
        <v>243</v>
      </c>
      <c r="F3" s="15">
        <v>901524934</v>
      </c>
      <c r="G3" s="15" t="s">
        <v>1105</v>
      </c>
      <c r="H3" s="15"/>
      <c r="I3" s="15"/>
      <c r="J3" s="15"/>
      <c r="K3" s="15"/>
      <c r="L3" s="89">
        <v>1034617</v>
      </c>
      <c r="M3" s="16"/>
      <c r="N3" s="16"/>
      <c r="O3" s="17" t="s">
        <v>244</v>
      </c>
      <c r="P3" s="17" t="s">
        <v>244</v>
      </c>
      <c r="Q3" s="131">
        <v>10082102</v>
      </c>
      <c r="R3" s="17" t="s">
        <v>245</v>
      </c>
      <c r="S3" s="100" t="s">
        <v>246</v>
      </c>
      <c r="T3" s="15" t="s">
        <v>247</v>
      </c>
      <c r="U3" s="15" t="s">
        <v>248</v>
      </c>
      <c r="V3" s="17" t="s">
        <v>249</v>
      </c>
      <c r="W3" s="17" t="s">
        <v>249</v>
      </c>
      <c r="X3" s="15"/>
      <c r="Y3" s="17" t="s">
        <v>250</v>
      </c>
      <c r="Z3" s="19" t="s">
        <v>251</v>
      </c>
      <c r="AA3" s="12">
        <v>1105683055</v>
      </c>
      <c r="AB3" s="17" t="s">
        <v>278</v>
      </c>
      <c r="AC3" s="17" t="s">
        <v>279</v>
      </c>
      <c r="AD3" s="15" t="s">
        <v>280</v>
      </c>
      <c r="AE3" s="248">
        <v>1174367</v>
      </c>
      <c r="AF3" s="20">
        <v>0</v>
      </c>
      <c r="AG3" s="20">
        <v>0</v>
      </c>
      <c r="AH3" s="20">
        <v>0</v>
      </c>
      <c r="AI3" s="20">
        <v>0</v>
      </c>
      <c r="AJ3" s="20">
        <v>1174367</v>
      </c>
      <c r="AK3" s="12" t="s">
        <v>255</v>
      </c>
      <c r="AL3" s="12" t="s">
        <v>256</v>
      </c>
      <c r="AM3" s="21" t="s">
        <v>257</v>
      </c>
      <c r="AN3" s="22">
        <v>0.1</v>
      </c>
      <c r="AO3" s="20">
        <v>0</v>
      </c>
      <c r="AP3" s="257">
        <f t="shared" ref="AP3:AP62" si="0">AE3*AN3</f>
        <v>117436.70000000001</v>
      </c>
      <c r="AQ3" s="20">
        <v>0</v>
      </c>
      <c r="AR3" s="20">
        <v>0</v>
      </c>
      <c r="AS3" s="208">
        <v>1.32E-2</v>
      </c>
      <c r="AT3" s="209">
        <f t="shared" ref="AT3:AT66" si="1">AE3*AS3</f>
        <v>15501.644399999999</v>
      </c>
      <c r="AU3" s="95">
        <f t="shared" ref="AU3:AU62" si="2">AN3-AS3</f>
        <v>8.6800000000000002E-2</v>
      </c>
      <c r="AV3" s="96">
        <f t="shared" ref="AV3:AV66" si="3">AE3*AU3</f>
        <v>101935.05560000001</v>
      </c>
      <c r="AW3" s="20">
        <v>0</v>
      </c>
      <c r="AX3" s="12" t="s">
        <v>258</v>
      </c>
      <c r="AY3" s="20">
        <v>0</v>
      </c>
      <c r="AZ3" s="20">
        <v>0</v>
      </c>
      <c r="BA3" s="17" t="s">
        <v>259</v>
      </c>
      <c r="BB3" s="17" t="s">
        <v>281</v>
      </c>
      <c r="BC3" s="17" t="s">
        <v>261</v>
      </c>
      <c r="BD3" s="29" t="s">
        <v>1098</v>
      </c>
      <c r="BE3" s="17" t="s">
        <v>282</v>
      </c>
      <c r="BF3" s="12">
        <v>3</v>
      </c>
      <c r="BG3" s="17" t="s">
        <v>249</v>
      </c>
      <c r="BH3" s="26">
        <v>1131110</v>
      </c>
      <c r="BI3" s="17" t="s">
        <v>283</v>
      </c>
      <c r="BJ3" s="19"/>
      <c r="BK3" s="12">
        <v>3142624086</v>
      </c>
      <c r="BL3" s="17" t="s">
        <v>281</v>
      </c>
      <c r="BM3" s="17" t="s">
        <v>261</v>
      </c>
      <c r="BN3" s="17" t="s">
        <v>264</v>
      </c>
      <c r="BO3" s="12" t="s">
        <v>265</v>
      </c>
      <c r="BP3" s="27">
        <v>44622</v>
      </c>
      <c r="BQ3" s="27">
        <v>45717</v>
      </c>
      <c r="BR3" s="27">
        <v>45475</v>
      </c>
      <c r="BS3" s="27">
        <v>45718</v>
      </c>
      <c r="BT3" s="211">
        <v>45474</v>
      </c>
      <c r="BU3" s="27">
        <v>45475</v>
      </c>
      <c r="BV3" s="19"/>
      <c r="BW3" s="19"/>
      <c r="BX3" s="19"/>
      <c r="BY3" s="19"/>
      <c r="BZ3" s="15"/>
      <c r="CA3" s="19"/>
      <c r="CB3" s="19"/>
      <c r="CC3" s="19"/>
      <c r="CD3" s="19"/>
      <c r="CE3" s="19"/>
      <c r="CF3" s="19"/>
      <c r="CG3" s="19"/>
      <c r="CH3" s="19"/>
      <c r="CI3" s="19"/>
      <c r="CJ3" s="15"/>
      <c r="CK3" s="19"/>
      <c r="CL3" s="19"/>
      <c r="CM3" s="19"/>
      <c r="CN3" s="19"/>
      <c r="CO3" s="19"/>
      <c r="CP3" s="19"/>
      <c r="CQ3" s="19"/>
      <c r="CR3" s="19"/>
      <c r="CS3" s="19"/>
      <c r="CT3" s="15"/>
      <c r="CU3" s="19"/>
      <c r="CV3" s="19"/>
      <c r="CW3" s="19"/>
      <c r="CX3" s="19"/>
      <c r="CY3" s="19"/>
      <c r="CZ3" s="19"/>
      <c r="DA3" s="19"/>
      <c r="DB3" s="19"/>
      <c r="DC3" s="19"/>
      <c r="DD3" s="15"/>
      <c r="DE3" s="19"/>
      <c r="DF3" s="19"/>
      <c r="DG3" s="19"/>
      <c r="DH3" s="19"/>
      <c r="DI3" s="19"/>
      <c r="DJ3" s="17" t="s">
        <v>250</v>
      </c>
      <c r="DK3" s="12">
        <v>43151747</v>
      </c>
      <c r="DL3" s="12" t="s">
        <v>251</v>
      </c>
      <c r="DM3" s="17" t="s">
        <v>284</v>
      </c>
      <c r="DN3" s="22">
        <v>1</v>
      </c>
      <c r="DO3" s="44" t="s">
        <v>285</v>
      </c>
      <c r="DP3" s="19"/>
      <c r="DQ3" s="12">
        <v>3104376051</v>
      </c>
      <c r="DR3" s="19"/>
      <c r="DS3" s="17" t="s">
        <v>286</v>
      </c>
      <c r="DT3" s="17" t="s">
        <v>264</v>
      </c>
      <c r="DU3" s="17" t="s">
        <v>287</v>
      </c>
      <c r="DV3" s="25" t="s">
        <v>1099</v>
      </c>
      <c r="DW3" s="17" t="s">
        <v>284</v>
      </c>
      <c r="DX3" s="17">
        <v>43151747</v>
      </c>
      <c r="DY3" s="17" t="s">
        <v>272</v>
      </c>
      <c r="DZ3" s="17" t="s">
        <v>273</v>
      </c>
      <c r="EA3" s="17" t="s">
        <v>274</v>
      </c>
      <c r="EB3" s="30">
        <v>25571780537</v>
      </c>
      <c r="EC3" s="31">
        <v>7</v>
      </c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25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25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25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25"/>
      <c r="GQ3" s="15"/>
      <c r="GR3" s="15"/>
      <c r="GS3" s="15"/>
      <c r="GT3" s="15"/>
      <c r="GU3" s="15"/>
      <c r="GV3" s="15"/>
      <c r="GW3" s="15"/>
      <c r="GX3" s="19"/>
      <c r="GY3" s="17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 t="s">
        <v>275</v>
      </c>
      <c r="HM3" s="15" t="s">
        <v>247</v>
      </c>
      <c r="HN3" s="15" t="s">
        <v>276</v>
      </c>
      <c r="HO3" s="15" t="s">
        <v>247</v>
      </c>
      <c r="HP3" s="15" t="s">
        <v>247</v>
      </c>
      <c r="HQ3" s="15" t="s">
        <v>247</v>
      </c>
      <c r="HR3" s="15" t="s">
        <v>247</v>
      </c>
      <c r="HS3" s="15" t="s">
        <v>247</v>
      </c>
      <c r="HT3" s="15" t="s">
        <v>247</v>
      </c>
      <c r="HU3" s="15" t="s">
        <v>247</v>
      </c>
      <c r="HV3" s="15" t="s">
        <v>247</v>
      </c>
      <c r="HW3" s="15" t="s">
        <v>276</v>
      </c>
      <c r="HX3" s="15" t="s">
        <v>276</v>
      </c>
      <c r="HY3" s="15" t="s">
        <v>276</v>
      </c>
      <c r="HZ3" s="15" t="s">
        <v>276</v>
      </c>
      <c r="IA3" s="15" t="s">
        <v>247</v>
      </c>
      <c r="IB3" s="15" t="s">
        <v>247</v>
      </c>
      <c r="IC3" s="15" t="s">
        <v>276</v>
      </c>
      <c r="ID3" s="15" t="s">
        <v>247</v>
      </c>
      <c r="IE3" s="15" t="s">
        <v>247</v>
      </c>
      <c r="IF3" s="15" t="s">
        <v>276</v>
      </c>
      <c r="IG3" s="15" t="s">
        <v>276</v>
      </c>
      <c r="IH3" s="15" t="s">
        <v>276</v>
      </c>
      <c r="II3" s="15" t="s">
        <v>276</v>
      </c>
      <c r="IJ3" s="15" t="s">
        <v>276</v>
      </c>
      <c r="IK3" s="15" t="s">
        <v>247</v>
      </c>
      <c r="IL3" s="15" t="s">
        <v>247</v>
      </c>
      <c r="IM3" s="15" t="s">
        <v>276</v>
      </c>
      <c r="IN3" s="15" t="s">
        <v>247</v>
      </c>
      <c r="IO3" s="15" t="s">
        <v>276</v>
      </c>
      <c r="IP3" s="15" t="s">
        <v>247</v>
      </c>
      <c r="IQ3" s="15" t="s">
        <v>276</v>
      </c>
      <c r="IR3" s="15" t="s">
        <v>276</v>
      </c>
      <c r="IS3" s="15" t="s">
        <v>276</v>
      </c>
      <c r="IT3" s="15"/>
      <c r="IU3" s="35"/>
    </row>
    <row r="4" spans="1:255" s="105" customFormat="1" ht="22.5" customHeight="1" thickBot="1">
      <c r="A4" s="12">
        <v>76</v>
      </c>
      <c r="B4" s="12">
        <v>10096064</v>
      </c>
      <c r="C4" s="98">
        <v>100560</v>
      </c>
      <c r="D4" s="99">
        <v>101855</v>
      </c>
      <c r="E4" s="100" t="s">
        <v>243</v>
      </c>
      <c r="F4" s="100">
        <v>901524934</v>
      </c>
      <c r="G4" s="15" t="s">
        <v>1105</v>
      </c>
      <c r="H4" s="100"/>
      <c r="I4" s="100"/>
      <c r="J4" s="100"/>
      <c r="K4" s="100"/>
      <c r="L4" s="89">
        <v>1530711</v>
      </c>
      <c r="M4" s="101"/>
      <c r="N4" s="101"/>
      <c r="O4" s="17" t="s">
        <v>244</v>
      </c>
      <c r="P4" s="17" t="s">
        <v>244</v>
      </c>
      <c r="Q4" s="131">
        <v>10082104</v>
      </c>
      <c r="R4" s="17" t="s">
        <v>245</v>
      </c>
      <c r="S4" s="100" t="s">
        <v>246</v>
      </c>
      <c r="T4" s="15" t="s">
        <v>247</v>
      </c>
      <c r="U4" s="100" t="s">
        <v>248</v>
      </c>
      <c r="V4" s="17" t="s">
        <v>249</v>
      </c>
      <c r="W4" s="17" t="s">
        <v>249</v>
      </c>
      <c r="X4" s="100"/>
      <c r="Y4" s="17" t="s">
        <v>250</v>
      </c>
      <c r="Z4" s="102" t="s">
        <v>251</v>
      </c>
      <c r="AA4" s="12">
        <v>15347188</v>
      </c>
      <c r="AB4" s="17" t="s">
        <v>310</v>
      </c>
      <c r="AC4" s="17" t="s">
        <v>311</v>
      </c>
      <c r="AD4" s="17" t="s">
        <v>312</v>
      </c>
      <c r="AE4" s="248">
        <v>1916072</v>
      </c>
      <c r="AF4" s="20">
        <v>0</v>
      </c>
      <c r="AG4" s="20">
        <v>0</v>
      </c>
      <c r="AH4" s="20">
        <v>0</v>
      </c>
      <c r="AI4" s="20">
        <v>0</v>
      </c>
      <c r="AJ4" s="20">
        <v>1916072</v>
      </c>
      <c r="AK4" s="12" t="s">
        <v>255</v>
      </c>
      <c r="AL4" s="12" t="s">
        <v>256</v>
      </c>
      <c r="AM4" s="31" t="s">
        <v>257</v>
      </c>
      <c r="AN4" s="22">
        <v>0.08</v>
      </c>
      <c r="AO4" s="20">
        <v>0</v>
      </c>
      <c r="AP4" s="257">
        <f t="shared" si="0"/>
        <v>153285.76000000001</v>
      </c>
      <c r="AQ4" s="20">
        <v>0</v>
      </c>
      <c r="AR4" s="20">
        <v>0</v>
      </c>
      <c r="AS4" s="208">
        <v>1.32E-2</v>
      </c>
      <c r="AT4" s="209">
        <f t="shared" si="1"/>
        <v>25292.150399999999</v>
      </c>
      <c r="AU4" s="95">
        <f t="shared" si="2"/>
        <v>6.6799999999999998E-2</v>
      </c>
      <c r="AV4" s="96">
        <f t="shared" si="3"/>
        <v>127993.6096</v>
      </c>
      <c r="AW4" s="20">
        <v>0</v>
      </c>
      <c r="AX4" s="12" t="s">
        <v>258</v>
      </c>
      <c r="AY4" s="20">
        <v>0</v>
      </c>
      <c r="AZ4" s="20">
        <v>0</v>
      </c>
      <c r="BA4" s="17" t="s">
        <v>259</v>
      </c>
      <c r="BB4" s="17" t="s">
        <v>313</v>
      </c>
      <c r="BC4" s="17" t="s">
        <v>314</v>
      </c>
      <c r="BD4" s="85" t="s">
        <v>1097</v>
      </c>
      <c r="BE4" s="17" t="s">
        <v>315</v>
      </c>
      <c r="BF4" s="12">
        <v>3</v>
      </c>
      <c r="BG4" s="17" t="s">
        <v>249</v>
      </c>
      <c r="BH4" s="26">
        <v>1283015</v>
      </c>
      <c r="BI4" s="17" t="s">
        <v>316</v>
      </c>
      <c r="BJ4" s="102"/>
      <c r="BK4" s="12">
        <v>3104643495</v>
      </c>
      <c r="BL4" s="17" t="s">
        <v>313</v>
      </c>
      <c r="BM4" s="17" t="s">
        <v>314</v>
      </c>
      <c r="BN4" s="17" t="s">
        <v>264</v>
      </c>
      <c r="BO4" s="12" t="s">
        <v>265</v>
      </c>
      <c r="BP4" s="27">
        <v>44669</v>
      </c>
      <c r="BQ4" s="27">
        <v>45764</v>
      </c>
      <c r="BR4" s="27">
        <v>45491</v>
      </c>
      <c r="BS4" s="27">
        <v>45764</v>
      </c>
      <c r="BT4" s="212">
        <v>45474</v>
      </c>
      <c r="BU4" s="103">
        <v>45485</v>
      </c>
      <c r="BV4" s="103"/>
      <c r="BW4" s="102"/>
      <c r="BX4" s="102"/>
      <c r="BY4" s="102"/>
      <c r="BZ4" s="100"/>
      <c r="CA4" s="102"/>
      <c r="CB4" s="102"/>
      <c r="CC4" s="102"/>
      <c r="CD4" s="102"/>
      <c r="CE4" s="102"/>
      <c r="CF4" s="102"/>
      <c r="CG4" s="102"/>
      <c r="CH4" s="102"/>
      <c r="CI4" s="102"/>
      <c r="CJ4" s="100"/>
      <c r="CK4" s="102"/>
      <c r="CL4" s="102"/>
      <c r="CM4" s="102"/>
      <c r="CN4" s="102"/>
      <c r="CO4" s="102"/>
      <c r="CP4" s="102"/>
      <c r="CQ4" s="102"/>
      <c r="CR4" s="102"/>
      <c r="CS4" s="102"/>
      <c r="CT4" s="100"/>
      <c r="CU4" s="102"/>
      <c r="CV4" s="102"/>
      <c r="CW4" s="102"/>
      <c r="CX4" s="102"/>
      <c r="CY4" s="102"/>
      <c r="CZ4" s="102"/>
      <c r="DA4" s="102"/>
      <c r="DB4" s="102"/>
      <c r="DC4" s="102"/>
      <c r="DD4" s="100"/>
      <c r="DE4" s="102"/>
      <c r="DF4" s="102"/>
      <c r="DG4" s="102"/>
      <c r="DH4" s="102"/>
      <c r="DI4" s="102"/>
      <c r="DJ4" s="17" t="s">
        <v>250</v>
      </c>
      <c r="DK4" s="12">
        <v>51838983</v>
      </c>
      <c r="DL4" s="12" t="s">
        <v>251</v>
      </c>
      <c r="DM4" s="17" t="s">
        <v>317</v>
      </c>
      <c r="DN4" s="22">
        <v>1</v>
      </c>
      <c r="DO4" s="17" t="s">
        <v>318</v>
      </c>
      <c r="DP4" s="102"/>
      <c r="DQ4" s="12">
        <v>3132624740</v>
      </c>
      <c r="DR4" s="102"/>
      <c r="DS4" s="17" t="s">
        <v>319</v>
      </c>
      <c r="DT4" s="17" t="s">
        <v>264</v>
      </c>
      <c r="DU4" s="17" t="s">
        <v>320</v>
      </c>
      <c r="DV4" s="104" t="s">
        <v>1104</v>
      </c>
      <c r="DW4" s="17" t="s">
        <v>317</v>
      </c>
      <c r="DX4" s="17">
        <v>51838983</v>
      </c>
      <c r="DY4" s="17" t="s">
        <v>272</v>
      </c>
      <c r="DZ4" s="17" t="s">
        <v>273</v>
      </c>
      <c r="EA4" s="17" t="s">
        <v>274</v>
      </c>
      <c r="EB4" s="30" t="s">
        <v>321</v>
      </c>
      <c r="EC4" s="31">
        <v>22</v>
      </c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4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4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4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4"/>
      <c r="GQ4" s="100"/>
      <c r="GR4" s="100"/>
      <c r="GS4" s="100"/>
      <c r="GT4" s="100"/>
      <c r="GU4" s="100"/>
      <c r="GV4" s="100"/>
      <c r="GW4" s="100"/>
      <c r="GX4" s="17" t="s">
        <v>322</v>
      </c>
      <c r="GY4" s="17" t="s">
        <v>323</v>
      </c>
      <c r="GZ4" s="17" t="s">
        <v>324</v>
      </c>
      <c r="HA4" s="17" t="s">
        <v>325</v>
      </c>
      <c r="HB4" s="12">
        <v>4483468</v>
      </c>
      <c r="HC4" s="12">
        <v>3017596412</v>
      </c>
      <c r="HD4" s="17" t="s">
        <v>326</v>
      </c>
      <c r="HE4" s="17" t="s">
        <v>327</v>
      </c>
      <c r="HF4" s="17" t="s">
        <v>322</v>
      </c>
      <c r="HG4" s="17" t="s">
        <v>328</v>
      </c>
      <c r="HH4" s="17" t="s">
        <v>273</v>
      </c>
      <c r="HI4" s="17" t="s">
        <v>329</v>
      </c>
      <c r="HJ4" s="12">
        <v>34285176818</v>
      </c>
      <c r="HK4" s="12">
        <v>28</v>
      </c>
      <c r="HL4" s="102" t="s">
        <v>330</v>
      </c>
      <c r="HM4" s="100" t="s">
        <v>247</v>
      </c>
      <c r="HN4" s="100" t="s">
        <v>276</v>
      </c>
      <c r="HO4" s="100" t="s">
        <v>247</v>
      </c>
      <c r="HP4" s="100" t="s">
        <v>247</v>
      </c>
      <c r="HQ4" s="100" t="s">
        <v>247</v>
      </c>
      <c r="HR4" s="100" t="s">
        <v>247</v>
      </c>
      <c r="HS4" s="100" t="s">
        <v>247</v>
      </c>
      <c r="HT4" s="100" t="s">
        <v>247</v>
      </c>
      <c r="HU4" s="100" t="s">
        <v>247</v>
      </c>
      <c r="HV4" s="100" t="s">
        <v>247</v>
      </c>
      <c r="HW4" s="100" t="s">
        <v>276</v>
      </c>
      <c r="HX4" s="100" t="s">
        <v>276</v>
      </c>
      <c r="HY4" s="100" t="s">
        <v>276</v>
      </c>
      <c r="HZ4" s="100" t="s">
        <v>276</v>
      </c>
      <c r="IA4" s="100" t="s">
        <v>247</v>
      </c>
      <c r="IB4" s="100" t="s">
        <v>247</v>
      </c>
      <c r="IC4" s="100" t="s">
        <v>276</v>
      </c>
      <c r="ID4" s="100" t="s">
        <v>247</v>
      </c>
      <c r="IE4" s="100" t="s">
        <v>247</v>
      </c>
      <c r="IF4" s="100" t="s">
        <v>276</v>
      </c>
      <c r="IG4" s="100" t="s">
        <v>276</v>
      </c>
      <c r="IH4" s="100" t="s">
        <v>276</v>
      </c>
      <c r="II4" s="100" t="s">
        <v>276</v>
      </c>
      <c r="IJ4" s="100" t="s">
        <v>276</v>
      </c>
      <c r="IK4" s="100" t="s">
        <v>247</v>
      </c>
      <c r="IL4" s="100" t="s">
        <v>247</v>
      </c>
      <c r="IM4" s="100" t="s">
        <v>276</v>
      </c>
      <c r="IN4" s="100" t="s">
        <v>247</v>
      </c>
      <c r="IO4" s="100" t="s">
        <v>276</v>
      </c>
      <c r="IP4" s="100" t="s">
        <v>247</v>
      </c>
      <c r="IQ4" s="100" t="s">
        <v>276</v>
      </c>
      <c r="IR4" s="100" t="s">
        <v>276</v>
      </c>
      <c r="IS4" s="100" t="s">
        <v>276</v>
      </c>
      <c r="IT4" s="100" t="s">
        <v>331</v>
      </c>
      <c r="IU4" s="35"/>
    </row>
    <row r="5" spans="1:255" s="1" customFormat="1" ht="22.5" customHeight="1" thickBot="1">
      <c r="A5" s="12">
        <v>97</v>
      </c>
      <c r="B5" s="12">
        <v>6780</v>
      </c>
      <c r="C5" s="98">
        <v>100561</v>
      </c>
      <c r="D5" s="14">
        <v>101856</v>
      </c>
      <c r="E5" s="15" t="s">
        <v>243</v>
      </c>
      <c r="F5" s="15">
        <v>901524934</v>
      </c>
      <c r="G5" s="15" t="s">
        <v>1105</v>
      </c>
      <c r="H5" s="15"/>
      <c r="I5" s="15"/>
      <c r="J5" s="15"/>
      <c r="K5" s="15"/>
      <c r="L5" s="89">
        <v>1960327</v>
      </c>
      <c r="M5" s="16"/>
      <c r="N5" s="16"/>
      <c r="O5" s="17" t="s">
        <v>244</v>
      </c>
      <c r="P5" s="17" t="s">
        <v>244</v>
      </c>
      <c r="Q5" s="131">
        <v>10082105</v>
      </c>
      <c r="R5" s="17" t="s">
        <v>245</v>
      </c>
      <c r="S5" s="100" t="s">
        <v>246</v>
      </c>
      <c r="T5" s="15" t="s">
        <v>247</v>
      </c>
      <c r="U5" s="15" t="s">
        <v>248</v>
      </c>
      <c r="V5" s="17" t="s">
        <v>249</v>
      </c>
      <c r="W5" s="17" t="s">
        <v>249</v>
      </c>
      <c r="X5" s="15"/>
      <c r="Y5" s="17" t="s">
        <v>250</v>
      </c>
      <c r="Z5" s="19" t="s">
        <v>251</v>
      </c>
      <c r="AA5" s="12">
        <v>1039463738</v>
      </c>
      <c r="AB5" s="17" t="s">
        <v>332</v>
      </c>
      <c r="AC5" s="17" t="s">
        <v>333</v>
      </c>
      <c r="AD5" s="46" t="s">
        <v>334</v>
      </c>
      <c r="AE5" s="248">
        <v>2225116</v>
      </c>
      <c r="AF5" s="20">
        <v>0</v>
      </c>
      <c r="AG5" s="20">
        <v>0</v>
      </c>
      <c r="AH5" s="20">
        <v>0</v>
      </c>
      <c r="AI5" s="20">
        <v>0</v>
      </c>
      <c r="AJ5" s="20">
        <v>2225116</v>
      </c>
      <c r="AK5" s="12" t="s">
        <v>255</v>
      </c>
      <c r="AL5" s="12" t="s">
        <v>256</v>
      </c>
      <c r="AM5" s="21" t="s">
        <v>257</v>
      </c>
      <c r="AN5" s="22">
        <v>0.1</v>
      </c>
      <c r="AO5" s="20">
        <v>0</v>
      </c>
      <c r="AP5" s="257">
        <f t="shared" si="0"/>
        <v>222511.6</v>
      </c>
      <c r="AQ5" s="20">
        <v>0</v>
      </c>
      <c r="AR5" s="20">
        <v>0</v>
      </c>
      <c r="AS5" s="208">
        <v>1.32E-2</v>
      </c>
      <c r="AT5" s="209">
        <f t="shared" si="1"/>
        <v>29371.531200000001</v>
      </c>
      <c r="AU5" s="95">
        <f t="shared" si="2"/>
        <v>8.6800000000000002E-2</v>
      </c>
      <c r="AV5" s="96">
        <f t="shared" si="3"/>
        <v>193140.06880000001</v>
      </c>
      <c r="AW5" s="20">
        <v>0</v>
      </c>
      <c r="AX5" s="12" t="s">
        <v>258</v>
      </c>
      <c r="AY5" s="20">
        <v>0</v>
      </c>
      <c r="AZ5" s="20">
        <v>0</v>
      </c>
      <c r="BA5" s="17" t="s">
        <v>259</v>
      </c>
      <c r="BB5" s="17" t="s">
        <v>335</v>
      </c>
      <c r="BC5" s="17" t="s">
        <v>314</v>
      </c>
      <c r="BD5" s="85" t="s">
        <v>1097</v>
      </c>
      <c r="BE5" s="17" t="s">
        <v>336</v>
      </c>
      <c r="BF5" s="12">
        <v>4</v>
      </c>
      <c r="BG5" s="17" t="s">
        <v>249</v>
      </c>
      <c r="BH5" s="19"/>
      <c r="BI5" s="17" t="s">
        <v>337</v>
      </c>
      <c r="BJ5" s="19"/>
      <c r="BK5" s="12">
        <v>3136780581</v>
      </c>
      <c r="BL5" s="17" t="s">
        <v>335</v>
      </c>
      <c r="BM5" s="17" t="s">
        <v>314</v>
      </c>
      <c r="BN5" s="17" t="s">
        <v>264</v>
      </c>
      <c r="BO5" s="12" t="s">
        <v>265</v>
      </c>
      <c r="BP5" s="27">
        <v>44708</v>
      </c>
      <c r="BQ5" s="27">
        <v>45803</v>
      </c>
      <c r="BR5" s="27">
        <v>45500</v>
      </c>
      <c r="BS5" s="27">
        <v>45804</v>
      </c>
      <c r="BT5" s="211">
        <v>45474</v>
      </c>
      <c r="BU5" s="97">
        <v>45500</v>
      </c>
      <c r="BV5" s="19"/>
      <c r="BW5" s="19"/>
      <c r="BX5" s="19"/>
      <c r="BY5" s="19"/>
      <c r="BZ5" s="15"/>
      <c r="CA5" s="19"/>
      <c r="CB5" s="19"/>
      <c r="CC5" s="19"/>
      <c r="CD5" s="19"/>
      <c r="CE5" s="19"/>
      <c r="CF5" s="19"/>
      <c r="CG5" s="19"/>
      <c r="CH5" s="19"/>
      <c r="CI5" s="19"/>
      <c r="CJ5" s="15"/>
      <c r="CK5" s="19"/>
      <c r="CL5" s="19"/>
      <c r="CM5" s="19"/>
      <c r="CN5" s="19"/>
      <c r="CO5" s="19"/>
      <c r="CP5" s="19"/>
      <c r="CQ5" s="19"/>
      <c r="CR5" s="19"/>
      <c r="CS5" s="19"/>
      <c r="CT5" s="15"/>
      <c r="CU5" s="19"/>
      <c r="CV5" s="19"/>
      <c r="CW5" s="19"/>
      <c r="CX5" s="19"/>
      <c r="CY5" s="19"/>
      <c r="CZ5" s="19"/>
      <c r="DA5" s="19"/>
      <c r="DB5" s="19"/>
      <c r="DC5" s="19"/>
      <c r="DD5" s="15"/>
      <c r="DE5" s="19"/>
      <c r="DF5" s="19"/>
      <c r="DG5" s="19"/>
      <c r="DH5" s="19"/>
      <c r="DI5" s="19"/>
      <c r="DJ5" s="17" t="s">
        <v>250</v>
      </c>
      <c r="DK5" s="12">
        <v>52621036</v>
      </c>
      <c r="DL5" s="12" t="s">
        <v>251</v>
      </c>
      <c r="DM5" s="17" t="s">
        <v>338</v>
      </c>
      <c r="DN5" s="22">
        <v>1</v>
      </c>
      <c r="DO5" s="17" t="s">
        <v>339</v>
      </c>
      <c r="DP5" s="19"/>
      <c r="DQ5" s="12">
        <v>3104481191</v>
      </c>
      <c r="DR5" s="19"/>
      <c r="DS5" s="17" t="s">
        <v>340</v>
      </c>
      <c r="DT5" s="17" t="s">
        <v>264</v>
      </c>
      <c r="DU5" s="17" t="s">
        <v>287</v>
      </c>
      <c r="DV5" s="25" t="s">
        <v>1099</v>
      </c>
      <c r="DW5" s="17" t="s">
        <v>338</v>
      </c>
      <c r="DX5" s="17">
        <v>52621036</v>
      </c>
      <c r="DY5" s="17" t="s">
        <v>272</v>
      </c>
      <c r="DZ5" s="17" t="s">
        <v>273</v>
      </c>
      <c r="EA5" s="17" t="s">
        <v>274</v>
      </c>
      <c r="EB5" s="30">
        <v>10272491269</v>
      </c>
      <c r="EC5" s="31">
        <v>1</v>
      </c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25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25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25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25"/>
      <c r="GQ5" s="15"/>
      <c r="GR5" s="15"/>
      <c r="GS5" s="15"/>
      <c r="GT5" s="15"/>
      <c r="GU5" s="15"/>
      <c r="GV5" s="15"/>
      <c r="GW5" s="15"/>
      <c r="GX5" s="19"/>
      <c r="GY5" s="17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 t="s">
        <v>275</v>
      </c>
      <c r="HM5" s="3" t="s">
        <v>247</v>
      </c>
      <c r="HN5" s="3" t="s">
        <v>276</v>
      </c>
      <c r="HO5" s="3" t="s">
        <v>247</v>
      </c>
      <c r="HP5" s="3" t="s">
        <v>247</v>
      </c>
      <c r="HQ5" s="3" t="s">
        <v>247</v>
      </c>
      <c r="HR5" s="3" t="s">
        <v>247</v>
      </c>
      <c r="HS5" s="3" t="s">
        <v>255</v>
      </c>
      <c r="HT5" s="3" t="s">
        <v>255</v>
      </c>
      <c r="HU5" s="3" t="s">
        <v>255</v>
      </c>
      <c r="HV5" s="3" t="s">
        <v>255</v>
      </c>
      <c r="HW5" s="3" t="s">
        <v>276</v>
      </c>
      <c r="HX5" s="3" t="s">
        <v>258</v>
      </c>
      <c r="HY5" s="3" t="s">
        <v>258</v>
      </c>
      <c r="HZ5" s="3" t="s">
        <v>258</v>
      </c>
      <c r="IA5" s="3" t="s">
        <v>255</v>
      </c>
      <c r="IB5" s="3" t="s">
        <v>255</v>
      </c>
      <c r="IC5" s="3" t="s">
        <v>258</v>
      </c>
      <c r="ID5" s="3" t="s">
        <v>255</v>
      </c>
      <c r="IE5" s="3" t="s">
        <v>255</v>
      </c>
      <c r="IF5" s="3" t="s">
        <v>255</v>
      </c>
      <c r="IG5" s="3" t="s">
        <v>258</v>
      </c>
      <c r="IH5" s="3" t="s">
        <v>258</v>
      </c>
      <c r="II5" s="3" t="s">
        <v>258</v>
      </c>
      <c r="IJ5" s="3" t="s">
        <v>258</v>
      </c>
      <c r="IK5" s="3" t="s">
        <v>247</v>
      </c>
      <c r="IL5" s="3" t="s">
        <v>255</v>
      </c>
      <c r="IM5" s="3" t="s">
        <v>258</v>
      </c>
      <c r="IN5" s="3" t="s">
        <v>255</v>
      </c>
      <c r="IO5" s="3" t="s">
        <v>258</v>
      </c>
      <c r="IP5" s="3" t="s">
        <v>255</v>
      </c>
      <c r="IQ5" s="3" t="s">
        <v>276</v>
      </c>
      <c r="IR5" s="3" t="s">
        <v>258</v>
      </c>
      <c r="IS5" s="3" t="s">
        <v>258</v>
      </c>
      <c r="IT5" s="15"/>
      <c r="IU5" s="35"/>
    </row>
    <row r="6" spans="1:255" ht="22.5" customHeight="1" thickBot="1">
      <c r="A6" s="12">
        <v>157</v>
      </c>
      <c r="B6" s="12">
        <v>2907</v>
      </c>
      <c r="C6" s="98">
        <v>100562</v>
      </c>
      <c r="D6" s="14">
        <v>101857</v>
      </c>
      <c r="E6" s="15" t="s">
        <v>243</v>
      </c>
      <c r="F6" s="15">
        <v>901524934</v>
      </c>
      <c r="G6" s="15" t="s">
        <v>1105</v>
      </c>
      <c r="H6" s="3"/>
      <c r="I6" s="3"/>
      <c r="J6" s="3"/>
      <c r="K6" s="3"/>
      <c r="L6" s="86">
        <v>1694198</v>
      </c>
      <c r="M6" s="3"/>
      <c r="N6" s="3"/>
      <c r="O6" s="17" t="s">
        <v>244</v>
      </c>
      <c r="P6" s="17" t="s">
        <v>244</v>
      </c>
      <c r="Q6" s="131">
        <v>10082106</v>
      </c>
      <c r="R6" s="17" t="s">
        <v>245</v>
      </c>
      <c r="S6" s="100" t="s">
        <v>246</v>
      </c>
      <c r="T6" s="15" t="s">
        <v>247</v>
      </c>
      <c r="U6" s="3" t="s">
        <v>248</v>
      </c>
      <c r="V6" s="17" t="s">
        <v>249</v>
      </c>
      <c r="W6" s="17" t="s">
        <v>249</v>
      </c>
      <c r="X6" s="3"/>
      <c r="Y6" s="17" t="s">
        <v>250</v>
      </c>
      <c r="Z6" s="19" t="s">
        <v>251</v>
      </c>
      <c r="AA6" s="12">
        <v>1017252673</v>
      </c>
      <c r="AB6" s="17" t="s">
        <v>341</v>
      </c>
      <c r="AC6" s="17" t="s">
        <v>342</v>
      </c>
      <c r="AD6" s="3" t="s">
        <v>343</v>
      </c>
      <c r="AE6" s="248">
        <v>1923040</v>
      </c>
      <c r="AF6" s="20">
        <v>0</v>
      </c>
      <c r="AG6" s="20">
        <v>0</v>
      </c>
      <c r="AH6" s="20">
        <v>0</v>
      </c>
      <c r="AI6" s="20">
        <v>0</v>
      </c>
      <c r="AJ6" s="20">
        <v>1923040</v>
      </c>
      <c r="AK6" s="12" t="s">
        <v>255</v>
      </c>
      <c r="AL6" s="12" t="s">
        <v>256</v>
      </c>
      <c r="AM6" s="21" t="s">
        <v>257</v>
      </c>
      <c r="AN6" s="22">
        <v>0.1</v>
      </c>
      <c r="AO6" s="20">
        <v>0</v>
      </c>
      <c r="AP6" s="257">
        <f t="shared" si="0"/>
        <v>192304</v>
      </c>
      <c r="AQ6" s="20">
        <v>0</v>
      </c>
      <c r="AR6" s="20">
        <v>0</v>
      </c>
      <c r="AS6" s="208">
        <v>1.32E-2</v>
      </c>
      <c r="AT6" s="209">
        <f t="shared" si="1"/>
        <v>25384.128000000001</v>
      </c>
      <c r="AU6" s="95">
        <f t="shared" si="2"/>
        <v>8.6800000000000002E-2</v>
      </c>
      <c r="AV6" s="96">
        <f t="shared" si="3"/>
        <v>166919.872</v>
      </c>
      <c r="AW6" s="20">
        <v>0</v>
      </c>
      <c r="AX6" s="12" t="s">
        <v>258</v>
      </c>
      <c r="AY6" s="20">
        <v>0</v>
      </c>
      <c r="AZ6" s="20">
        <v>0</v>
      </c>
      <c r="BA6" s="17" t="s">
        <v>259</v>
      </c>
      <c r="BB6" s="17" t="s">
        <v>344</v>
      </c>
      <c r="BC6" s="17" t="s">
        <v>314</v>
      </c>
      <c r="BD6" s="84" t="s">
        <v>1097</v>
      </c>
      <c r="BE6" s="17" t="s">
        <v>345</v>
      </c>
      <c r="BF6" s="12">
        <v>3</v>
      </c>
      <c r="BG6" s="17" t="s">
        <v>249</v>
      </c>
      <c r="BH6" s="26">
        <v>1407111</v>
      </c>
      <c r="BI6" s="17" t="s">
        <v>346</v>
      </c>
      <c r="BJ6" s="19"/>
      <c r="BK6" s="12">
        <v>3044944400</v>
      </c>
      <c r="BL6" s="17" t="s">
        <v>344</v>
      </c>
      <c r="BM6" s="17" t="s">
        <v>314</v>
      </c>
      <c r="BN6" s="17" t="s">
        <v>264</v>
      </c>
      <c r="BO6" s="12" t="s">
        <v>265</v>
      </c>
      <c r="BP6" s="27">
        <v>44834</v>
      </c>
      <c r="BQ6" s="27">
        <v>45564</v>
      </c>
      <c r="BR6" s="27">
        <v>45502</v>
      </c>
      <c r="BS6" s="27">
        <v>45564</v>
      </c>
      <c r="BT6" s="211">
        <v>45474</v>
      </c>
      <c r="BU6" s="90">
        <v>45502</v>
      </c>
      <c r="BV6" s="19" t="s">
        <v>250</v>
      </c>
      <c r="BW6" s="19" t="s">
        <v>251</v>
      </c>
      <c r="BX6" s="19">
        <v>1036652719</v>
      </c>
      <c r="BY6" s="19" t="s">
        <v>347</v>
      </c>
      <c r="BZ6" s="36" t="s">
        <v>1097</v>
      </c>
      <c r="CA6" s="37" t="s">
        <v>348</v>
      </c>
      <c r="CB6" s="17" t="s">
        <v>271</v>
      </c>
      <c r="CC6" s="19">
        <v>3175751709</v>
      </c>
      <c r="CD6" s="19">
        <v>6163765</v>
      </c>
      <c r="CE6" s="38" t="s">
        <v>349</v>
      </c>
      <c r="CF6" s="19"/>
      <c r="CG6" s="19"/>
      <c r="CH6" s="19"/>
      <c r="CI6" s="19"/>
      <c r="CJ6" s="3"/>
      <c r="CK6" s="19"/>
      <c r="CL6" s="19"/>
      <c r="CM6" s="19"/>
      <c r="CN6" s="19"/>
      <c r="CO6" s="19"/>
      <c r="CP6" s="19"/>
      <c r="CQ6" s="19"/>
      <c r="CR6" s="19"/>
      <c r="CS6" s="19"/>
      <c r="CT6" s="3"/>
      <c r="CU6" s="19"/>
      <c r="CV6" s="19"/>
      <c r="CW6" s="19"/>
      <c r="CX6" s="19"/>
      <c r="CY6" s="19"/>
      <c r="CZ6" s="19"/>
      <c r="DA6" s="19"/>
      <c r="DB6" s="19"/>
      <c r="DC6" s="19"/>
      <c r="DD6" s="3"/>
      <c r="DE6" s="19"/>
      <c r="DF6" s="19"/>
      <c r="DG6" s="19"/>
      <c r="DH6" s="19"/>
      <c r="DI6" s="19"/>
      <c r="DJ6" s="17" t="s">
        <v>250</v>
      </c>
      <c r="DK6" s="12">
        <v>1128402734</v>
      </c>
      <c r="DL6" s="12" t="s">
        <v>251</v>
      </c>
      <c r="DM6" s="17" t="s">
        <v>350</v>
      </c>
      <c r="DN6" s="22">
        <v>1</v>
      </c>
      <c r="DO6" s="17" t="s">
        <v>351</v>
      </c>
      <c r="DP6" s="19"/>
      <c r="DQ6" s="12">
        <v>3185895286</v>
      </c>
      <c r="DR6" s="19"/>
      <c r="DS6" s="17" t="s">
        <v>352</v>
      </c>
      <c r="DT6" s="17" t="s">
        <v>264</v>
      </c>
      <c r="DU6" s="17" t="s">
        <v>287</v>
      </c>
      <c r="DV6" s="39" t="s">
        <v>1099</v>
      </c>
      <c r="DW6" s="17" t="s">
        <v>353</v>
      </c>
      <c r="DX6" s="17">
        <v>1128402734</v>
      </c>
      <c r="DY6" s="17" t="s">
        <v>272</v>
      </c>
      <c r="DZ6" s="17" t="s">
        <v>273</v>
      </c>
      <c r="EA6" s="17" t="s">
        <v>274</v>
      </c>
      <c r="EB6" s="30">
        <v>10282249198</v>
      </c>
      <c r="EC6" s="31">
        <v>5</v>
      </c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3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3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3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3"/>
      <c r="GQ6" s="3"/>
      <c r="GR6" s="3"/>
      <c r="GS6" s="3"/>
      <c r="GT6" s="3"/>
      <c r="GU6" s="3"/>
      <c r="GV6" s="3"/>
      <c r="GW6" s="3"/>
      <c r="GX6" s="19"/>
      <c r="GY6" s="17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 t="s">
        <v>275</v>
      </c>
      <c r="HM6" s="3" t="s">
        <v>247</v>
      </c>
      <c r="HN6" s="3" t="s">
        <v>276</v>
      </c>
      <c r="HO6" s="3" t="s">
        <v>247</v>
      </c>
      <c r="HP6" s="3" t="s">
        <v>247</v>
      </c>
      <c r="HQ6" s="3" t="s">
        <v>276</v>
      </c>
      <c r="HR6" s="3" t="s">
        <v>247</v>
      </c>
      <c r="HS6" s="3" t="s">
        <v>247</v>
      </c>
      <c r="HT6" s="3" t="s">
        <v>247</v>
      </c>
      <c r="HU6" s="3" t="s">
        <v>247</v>
      </c>
      <c r="HV6" s="3" t="s">
        <v>247</v>
      </c>
      <c r="HW6" s="3" t="s">
        <v>276</v>
      </c>
      <c r="HX6" s="3" t="s">
        <v>276</v>
      </c>
      <c r="HY6" s="3" t="s">
        <v>276</v>
      </c>
      <c r="HZ6" s="3" t="s">
        <v>276</v>
      </c>
      <c r="IA6" s="3" t="s">
        <v>247</v>
      </c>
      <c r="IB6" s="3" t="s">
        <v>247</v>
      </c>
      <c r="IC6" s="3" t="s">
        <v>276</v>
      </c>
      <c r="ID6" s="3" t="s">
        <v>247</v>
      </c>
      <c r="IE6" s="3" t="s">
        <v>247</v>
      </c>
      <c r="IF6" s="3" t="s">
        <v>247</v>
      </c>
      <c r="IG6" s="3" t="s">
        <v>247</v>
      </c>
      <c r="IH6" s="3" t="s">
        <v>276</v>
      </c>
      <c r="II6" s="3" t="s">
        <v>276</v>
      </c>
      <c r="IJ6" s="3" t="s">
        <v>276</v>
      </c>
      <c r="IK6" s="3" t="s">
        <v>247</v>
      </c>
      <c r="IL6" s="3" t="s">
        <v>247</v>
      </c>
      <c r="IM6" s="3" t="s">
        <v>276</v>
      </c>
      <c r="IN6" s="3" t="s">
        <v>247</v>
      </c>
      <c r="IO6" s="3" t="s">
        <v>276</v>
      </c>
      <c r="IP6" s="3" t="s">
        <v>247</v>
      </c>
      <c r="IQ6" s="3" t="s">
        <v>247</v>
      </c>
      <c r="IR6" s="3" t="s">
        <v>276</v>
      </c>
      <c r="IS6" s="3" t="s">
        <v>276</v>
      </c>
      <c r="IT6" s="3"/>
      <c r="IU6" s="3"/>
    </row>
    <row r="7" spans="1:255" ht="22.5" customHeight="1" thickBot="1">
      <c r="A7" s="12">
        <v>167</v>
      </c>
      <c r="B7" s="12">
        <v>142823</v>
      </c>
      <c r="C7" s="98">
        <v>100563</v>
      </c>
      <c r="D7" s="14">
        <v>101858</v>
      </c>
      <c r="E7" s="15" t="s">
        <v>243</v>
      </c>
      <c r="F7" s="15">
        <v>901524934</v>
      </c>
      <c r="G7" s="15" t="s">
        <v>1105</v>
      </c>
      <c r="H7" s="3"/>
      <c r="I7" s="3"/>
      <c r="J7" s="3"/>
      <c r="K7" s="3"/>
      <c r="L7" s="86">
        <v>2907300</v>
      </c>
      <c r="M7" s="3"/>
      <c r="N7" s="3"/>
      <c r="O7" s="17" t="s">
        <v>244</v>
      </c>
      <c r="P7" s="17" t="s">
        <v>244</v>
      </c>
      <c r="Q7" s="131">
        <v>10082107</v>
      </c>
      <c r="R7" s="17" t="s">
        <v>354</v>
      </c>
      <c r="S7" s="100" t="s">
        <v>246</v>
      </c>
      <c r="T7" s="15" t="s">
        <v>247</v>
      </c>
      <c r="U7" s="3" t="s">
        <v>248</v>
      </c>
      <c r="V7" s="17" t="s">
        <v>249</v>
      </c>
      <c r="W7" s="17" t="s">
        <v>249</v>
      </c>
      <c r="X7" s="3"/>
      <c r="Y7" s="17" t="s">
        <v>250</v>
      </c>
      <c r="Z7" s="19" t="s">
        <v>251</v>
      </c>
      <c r="AA7" s="12">
        <v>43189312</v>
      </c>
      <c r="AB7" s="17" t="s">
        <v>355</v>
      </c>
      <c r="AC7" s="17" t="s">
        <v>356</v>
      </c>
      <c r="AD7" s="40" t="s">
        <v>357</v>
      </c>
      <c r="AE7" s="248">
        <v>3300000</v>
      </c>
      <c r="AF7" s="20">
        <v>0</v>
      </c>
      <c r="AG7" s="20">
        <v>0</v>
      </c>
      <c r="AH7" s="20">
        <v>0</v>
      </c>
      <c r="AI7" s="20">
        <v>0</v>
      </c>
      <c r="AJ7" s="20">
        <v>3300000</v>
      </c>
      <c r="AK7" s="12" t="s">
        <v>255</v>
      </c>
      <c r="AL7" s="12" t="s">
        <v>256</v>
      </c>
      <c r="AM7" s="21" t="s">
        <v>257</v>
      </c>
      <c r="AN7" s="22">
        <v>0.1</v>
      </c>
      <c r="AO7" s="20">
        <v>0</v>
      </c>
      <c r="AP7" s="257">
        <f t="shared" si="0"/>
        <v>330000</v>
      </c>
      <c r="AQ7" s="20">
        <v>0</v>
      </c>
      <c r="AR7" s="20">
        <v>0</v>
      </c>
      <c r="AS7" s="208">
        <v>1.32E-2</v>
      </c>
      <c r="AT7" s="209">
        <f t="shared" si="1"/>
        <v>43560</v>
      </c>
      <c r="AU7" s="95">
        <f t="shared" si="2"/>
        <v>8.6800000000000002E-2</v>
      </c>
      <c r="AV7" s="96">
        <f t="shared" si="3"/>
        <v>286440</v>
      </c>
      <c r="AW7" s="20">
        <v>0</v>
      </c>
      <c r="AX7" s="12" t="s">
        <v>258</v>
      </c>
      <c r="AY7" s="20">
        <v>0</v>
      </c>
      <c r="AZ7" s="20">
        <v>0</v>
      </c>
      <c r="BA7" s="17" t="s">
        <v>259</v>
      </c>
      <c r="BB7" s="17" t="s">
        <v>358</v>
      </c>
      <c r="BC7" s="17" t="s">
        <v>261</v>
      </c>
      <c r="BD7" s="85" t="s">
        <v>1098</v>
      </c>
      <c r="BE7" s="17" t="s">
        <v>336</v>
      </c>
      <c r="BF7" s="12">
        <v>4</v>
      </c>
      <c r="BG7" s="17" t="s">
        <v>249</v>
      </c>
      <c r="BH7" s="26">
        <v>1051311</v>
      </c>
      <c r="BI7" s="17" t="s">
        <v>359</v>
      </c>
      <c r="BJ7" s="19"/>
      <c r="BK7" s="12">
        <v>3016217512</v>
      </c>
      <c r="BL7" s="17" t="s">
        <v>358</v>
      </c>
      <c r="BM7" s="17" t="s">
        <v>261</v>
      </c>
      <c r="BN7" s="17" t="s">
        <v>264</v>
      </c>
      <c r="BO7" s="12" t="s">
        <v>265</v>
      </c>
      <c r="BP7" s="27">
        <v>44848</v>
      </c>
      <c r="BQ7" s="27">
        <v>45578</v>
      </c>
      <c r="BR7" s="213">
        <v>45487</v>
      </c>
      <c r="BS7" s="27">
        <v>45578</v>
      </c>
      <c r="BT7" s="211">
        <v>45474</v>
      </c>
      <c r="BU7" s="93">
        <v>45487</v>
      </c>
      <c r="BV7" s="17" t="s">
        <v>250</v>
      </c>
      <c r="BW7" s="17" t="s">
        <v>251</v>
      </c>
      <c r="BX7" s="12">
        <v>43189230</v>
      </c>
      <c r="BY7" s="17" t="s">
        <v>360</v>
      </c>
      <c r="BZ7" s="29" t="s">
        <v>1099</v>
      </c>
      <c r="CA7" s="17" t="s">
        <v>361</v>
      </c>
      <c r="CB7" s="17" t="s">
        <v>287</v>
      </c>
      <c r="CC7" s="12">
        <v>3006352756</v>
      </c>
      <c r="CD7" s="19"/>
      <c r="CE7" s="17" t="s">
        <v>362</v>
      </c>
      <c r="CF7" s="17" t="s">
        <v>250</v>
      </c>
      <c r="CG7" s="17" t="s">
        <v>251</v>
      </c>
      <c r="CH7" s="12">
        <v>1017209805</v>
      </c>
      <c r="CI7" s="17" t="s">
        <v>363</v>
      </c>
      <c r="CJ7" s="36" t="s">
        <v>1099</v>
      </c>
      <c r="CK7" s="17" t="s">
        <v>364</v>
      </c>
      <c r="CL7" s="17" t="s">
        <v>287</v>
      </c>
      <c r="CM7" s="12">
        <v>3226164660</v>
      </c>
      <c r="CN7" s="19"/>
      <c r="CO7" s="42" t="s">
        <v>365</v>
      </c>
      <c r="CP7" s="19"/>
      <c r="CQ7" s="19"/>
      <c r="CR7" s="19"/>
      <c r="CS7" s="19"/>
      <c r="CT7" s="3"/>
      <c r="CU7" s="19"/>
      <c r="CV7" s="19"/>
      <c r="CW7" s="19"/>
      <c r="CX7" s="19"/>
      <c r="CY7" s="19"/>
      <c r="CZ7" s="19"/>
      <c r="DA7" s="19"/>
      <c r="DB7" s="19"/>
      <c r="DC7" s="19"/>
      <c r="DD7" s="3"/>
      <c r="DE7" s="19"/>
      <c r="DF7" s="19"/>
      <c r="DG7" s="19"/>
      <c r="DH7" s="19"/>
      <c r="DI7" s="19"/>
      <c r="DJ7" s="17" t="s">
        <v>250</v>
      </c>
      <c r="DK7" s="12">
        <v>43113916</v>
      </c>
      <c r="DL7" s="12" t="s">
        <v>251</v>
      </c>
      <c r="DM7" s="17" t="s">
        <v>366</v>
      </c>
      <c r="DN7" s="22">
        <v>1</v>
      </c>
      <c r="DO7" s="17" t="s">
        <v>367</v>
      </c>
      <c r="DP7" s="19"/>
      <c r="DQ7" s="12">
        <v>314331726</v>
      </c>
      <c r="DR7" s="19"/>
      <c r="DS7" s="17" t="s">
        <v>368</v>
      </c>
      <c r="DT7" s="17" t="s">
        <v>264</v>
      </c>
      <c r="DU7" s="17" t="s">
        <v>271</v>
      </c>
      <c r="DV7" s="39" t="s">
        <v>1097</v>
      </c>
      <c r="DW7" s="17" t="s">
        <v>366</v>
      </c>
      <c r="DX7" s="17">
        <v>43113916</v>
      </c>
      <c r="DY7" s="17" t="s">
        <v>272</v>
      </c>
      <c r="DZ7" s="17" t="s">
        <v>369</v>
      </c>
      <c r="EA7" s="17" t="s">
        <v>274</v>
      </c>
      <c r="EB7" s="30" t="s">
        <v>370</v>
      </c>
      <c r="EC7" s="31">
        <v>19</v>
      </c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3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3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3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3"/>
      <c r="GQ7" s="3"/>
      <c r="GR7" s="3"/>
      <c r="GS7" s="3"/>
      <c r="GT7" s="3"/>
      <c r="GU7" s="3"/>
      <c r="GV7" s="3"/>
      <c r="GW7" s="3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 t="s">
        <v>275</v>
      </c>
      <c r="HM7" s="3" t="s">
        <v>247</v>
      </c>
      <c r="HN7" s="3" t="s">
        <v>276</v>
      </c>
      <c r="HO7" s="3" t="s">
        <v>247</v>
      </c>
      <c r="HP7" s="3" t="s">
        <v>247</v>
      </c>
      <c r="HQ7" s="3" t="s">
        <v>247</v>
      </c>
      <c r="HR7" s="3" t="s">
        <v>247</v>
      </c>
      <c r="HS7" s="3" t="s">
        <v>247</v>
      </c>
      <c r="HT7" s="3" t="s">
        <v>247</v>
      </c>
      <c r="HU7" s="3" t="s">
        <v>247</v>
      </c>
      <c r="HV7" s="3" t="s">
        <v>247</v>
      </c>
      <c r="HW7" s="3" t="s">
        <v>276</v>
      </c>
      <c r="HX7" s="3" t="s">
        <v>276</v>
      </c>
      <c r="HY7" s="3" t="s">
        <v>258</v>
      </c>
      <c r="HZ7" s="3" t="s">
        <v>258</v>
      </c>
      <c r="IA7" s="3" t="s">
        <v>247</v>
      </c>
      <c r="IB7" s="3" t="s">
        <v>247</v>
      </c>
      <c r="IC7" s="3" t="s">
        <v>258</v>
      </c>
      <c r="ID7" s="3" t="s">
        <v>247</v>
      </c>
      <c r="IE7" s="3" t="s">
        <v>247</v>
      </c>
      <c r="IF7" s="3" t="s">
        <v>247</v>
      </c>
      <c r="IG7" s="3" t="s">
        <v>255</v>
      </c>
      <c r="IH7" s="3" t="s">
        <v>276</v>
      </c>
      <c r="II7" s="3" t="s">
        <v>276</v>
      </c>
      <c r="IJ7" s="3" t="s">
        <v>276</v>
      </c>
      <c r="IK7" s="3" t="s">
        <v>247</v>
      </c>
      <c r="IL7" s="3" t="s">
        <v>247</v>
      </c>
      <c r="IM7" s="3" t="s">
        <v>276</v>
      </c>
      <c r="IN7" s="3" t="s">
        <v>247</v>
      </c>
      <c r="IO7" s="3" t="s">
        <v>276</v>
      </c>
      <c r="IP7" s="3" t="s">
        <v>247</v>
      </c>
      <c r="IQ7" s="3" t="s">
        <v>276</v>
      </c>
      <c r="IR7" s="3" t="s">
        <v>258</v>
      </c>
      <c r="IS7" s="3" t="s">
        <v>258</v>
      </c>
      <c r="IT7" s="3"/>
      <c r="IU7" s="3"/>
    </row>
    <row r="8" spans="1:255" ht="22.5" customHeight="1" thickBot="1">
      <c r="A8" s="12">
        <v>153</v>
      </c>
      <c r="B8" s="12">
        <v>4028</v>
      </c>
      <c r="C8" s="98">
        <v>100564</v>
      </c>
      <c r="D8" s="14">
        <v>101859</v>
      </c>
      <c r="E8" s="15" t="s">
        <v>243</v>
      </c>
      <c r="F8" s="15">
        <v>901524934</v>
      </c>
      <c r="G8" s="15" t="s">
        <v>1105</v>
      </c>
      <c r="H8" s="3"/>
      <c r="I8" s="3"/>
      <c r="J8" s="3"/>
      <c r="K8" s="3"/>
      <c r="L8" s="86">
        <v>796806</v>
      </c>
      <c r="M8" s="3"/>
      <c r="N8" s="3"/>
      <c r="O8" s="17" t="s">
        <v>244</v>
      </c>
      <c r="P8" s="17" t="s">
        <v>244</v>
      </c>
      <c r="Q8" s="131">
        <v>10082108</v>
      </c>
      <c r="R8" s="17" t="s">
        <v>245</v>
      </c>
      <c r="S8" s="100" t="s">
        <v>246</v>
      </c>
      <c r="T8" s="15" t="s">
        <v>247</v>
      </c>
      <c r="U8" s="3" t="s">
        <v>248</v>
      </c>
      <c r="V8" s="17" t="s">
        <v>249</v>
      </c>
      <c r="W8" s="17" t="s">
        <v>249</v>
      </c>
      <c r="X8" s="3"/>
      <c r="Y8" s="17" t="s">
        <v>250</v>
      </c>
      <c r="Z8" s="19" t="s">
        <v>251</v>
      </c>
      <c r="AA8" s="12">
        <v>75075488</v>
      </c>
      <c r="AB8" s="17" t="s">
        <v>371</v>
      </c>
      <c r="AC8" s="17" t="s">
        <v>372</v>
      </c>
      <c r="AD8" s="40" t="s">
        <v>373</v>
      </c>
      <c r="AE8" s="248">
        <v>904960</v>
      </c>
      <c r="AF8" s="20">
        <v>0</v>
      </c>
      <c r="AG8" s="20">
        <v>0</v>
      </c>
      <c r="AH8" s="20">
        <v>0</v>
      </c>
      <c r="AI8" s="20">
        <v>0</v>
      </c>
      <c r="AJ8" s="20">
        <v>904960</v>
      </c>
      <c r="AK8" s="12" t="s">
        <v>255</v>
      </c>
      <c r="AL8" s="12" t="s">
        <v>256</v>
      </c>
      <c r="AM8" s="21" t="s">
        <v>257</v>
      </c>
      <c r="AN8" s="22">
        <v>0.1</v>
      </c>
      <c r="AO8" s="20">
        <v>0</v>
      </c>
      <c r="AP8" s="257">
        <f t="shared" si="0"/>
        <v>90496</v>
      </c>
      <c r="AQ8" s="20">
        <v>0</v>
      </c>
      <c r="AR8" s="20">
        <v>0</v>
      </c>
      <c r="AS8" s="208">
        <v>1.32E-2</v>
      </c>
      <c r="AT8" s="209">
        <f t="shared" si="1"/>
        <v>11945.472</v>
      </c>
      <c r="AU8" s="95">
        <f t="shared" si="2"/>
        <v>8.6800000000000002E-2</v>
      </c>
      <c r="AV8" s="96">
        <f t="shared" si="3"/>
        <v>78550.528000000006</v>
      </c>
      <c r="AW8" s="20">
        <v>0</v>
      </c>
      <c r="AX8" s="12" t="s">
        <v>258</v>
      </c>
      <c r="AY8" s="20">
        <v>0</v>
      </c>
      <c r="AZ8" s="20">
        <v>0</v>
      </c>
      <c r="BA8" s="17" t="s">
        <v>259</v>
      </c>
      <c r="BB8" s="17" t="s">
        <v>374</v>
      </c>
      <c r="BC8" s="17" t="s">
        <v>375</v>
      </c>
      <c r="BD8" s="83">
        <v>15131</v>
      </c>
      <c r="BE8" s="17" t="s">
        <v>375</v>
      </c>
      <c r="BF8" s="12">
        <v>3</v>
      </c>
      <c r="BG8" s="17" t="s">
        <v>249</v>
      </c>
      <c r="BH8" s="26">
        <v>1180985</v>
      </c>
      <c r="BI8" s="17" t="s">
        <v>376</v>
      </c>
      <c r="BJ8" s="19"/>
      <c r="BK8" s="12">
        <v>3207081989</v>
      </c>
      <c r="BL8" s="17" t="s">
        <v>374</v>
      </c>
      <c r="BM8" s="17" t="s">
        <v>375</v>
      </c>
      <c r="BN8" s="17" t="s">
        <v>264</v>
      </c>
      <c r="BO8" s="12" t="s">
        <v>265</v>
      </c>
      <c r="BP8" s="27">
        <v>44880</v>
      </c>
      <c r="BQ8" s="27">
        <v>45610</v>
      </c>
      <c r="BR8" s="27">
        <v>45488</v>
      </c>
      <c r="BS8" s="27">
        <v>45610</v>
      </c>
      <c r="BT8" s="211">
        <v>45474</v>
      </c>
      <c r="BU8" s="41">
        <v>45488</v>
      </c>
      <c r="BV8" s="19"/>
      <c r="BW8" s="19"/>
      <c r="BX8" s="19"/>
      <c r="BY8" s="19"/>
      <c r="BZ8" s="3"/>
      <c r="CA8" s="19"/>
      <c r="CB8" s="19"/>
      <c r="CC8" s="19"/>
      <c r="CD8" s="19"/>
      <c r="CE8" s="19"/>
      <c r="CF8" s="19"/>
      <c r="CG8" s="19"/>
      <c r="CH8" s="19"/>
      <c r="CI8" s="19"/>
      <c r="CJ8" s="3"/>
      <c r="CK8" s="19"/>
      <c r="CL8" s="19"/>
      <c r="CM8" s="19"/>
      <c r="CN8" s="19"/>
      <c r="CO8" s="19"/>
      <c r="CP8" s="19"/>
      <c r="CQ8" s="19"/>
      <c r="CR8" s="19"/>
      <c r="CS8" s="19"/>
      <c r="CT8" s="3"/>
      <c r="CU8" s="19"/>
      <c r="CV8" s="19"/>
      <c r="CW8" s="19"/>
      <c r="CX8" s="19"/>
      <c r="CY8" s="19"/>
      <c r="CZ8" s="19"/>
      <c r="DA8" s="19"/>
      <c r="DB8" s="19"/>
      <c r="DC8" s="19"/>
      <c r="DD8" s="3"/>
      <c r="DE8" s="19"/>
      <c r="DF8" s="19"/>
      <c r="DG8" s="19"/>
      <c r="DH8" s="19"/>
      <c r="DI8" s="19"/>
      <c r="DJ8" s="17" t="s">
        <v>250</v>
      </c>
      <c r="DK8" s="12">
        <v>8167187</v>
      </c>
      <c r="DL8" s="12" t="s">
        <v>251</v>
      </c>
      <c r="DM8" s="17" t="s">
        <v>377</v>
      </c>
      <c r="DN8" s="22">
        <v>0.5</v>
      </c>
      <c r="DO8" s="17" t="s">
        <v>378</v>
      </c>
      <c r="DP8" s="19"/>
      <c r="DQ8" s="12">
        <v>3108383387</v>
      </c>
      <c r="DR8" s="19"/>
      <c r="DS8" s="17" t="s">
        <v>379</v>
      </c>
      <c r="DT8" s="17" t="s">
        <v>264</v>
      </c>
      <c r="DU8" s="17" t="s">
        <v>287</v>
      </c>
      <c r="DV8" s="25" t="s">
        <v>1099</v>
      </c>
      <c r="DW8" s="17" t="s">
        <v>377</v>
      </c>
      <c r="DX8" s="17">
        <v>8167187</v>
      </c>
      <c r="DY8" s="17" t="s">
        <v>272</v>
      </c>
      <c r="DZ8" s="17" t="s">
        <v>273</v>
      </c>
      <c r="EA8" s="17" t="s">
        <v>274</v>
      </c>
      <c r="EB8" s="30">
        <v>30946373946</v>
      </c>
      <c r="EC8" s="31">
        <v>20</v>
      </c>
      <c r="ED8" s="17" t="s">
        <v>380</v>
      </c>
      <c r="EE8" s="17" t="s">
        <v>250</v>
      </c>
      <c r="EF8" s="17" t="s">
        <v>251</v>
      </c>
      <c r="EG8" s="12">
        <v>32482180</v>
      </c>
      <c r="EH8" s="22">
        <v>0.5</v>
      </c>
      <c r="EI8" s="17" t="s">
        <v>381</v>
      </c>
      <c r="EJ8" s="12">
        <v>3108383387</v>
      </c>
      <c r="EK8" s="32" t="s">
        <v>379</v>
      </c>
      <c r="EL8" s="17" t="s">
        <v>304</v>
      </c>
      <c r="EM8" s="17" t="s">
        <v>305</v>
      </c>
      <c r="EN8" s="25" t="s">
        <v>1099</v>
      </c>
      <c r="EO8" s="18" t="s">
        <v>377</v>
      </c>
      <c r="EP8" s="33">
        <v>8167187</v>
      </c>
      <c r="EQ8" s="33" t="s">
        <v>272</v>
      </c>
      <c r="ER8" s="33" t="s">
        <v>273</v>
      </c>
      <c r="ES8" s="33" t="s">
        <v>274</v>
      </c>
      <c r="ET8" s="33">
        <v>30946373946</v>
      </c>
      <c r="EU8" s="34">
        <v>20</v>
      </c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3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3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3"/>
      <c r="GQ8" s="3"/>
      <c r="GR8" s="3"/>
      <c r="GS8" s="3"/>
      <c r="GT8" s="3"/>
      <c r="GU8" s="3"/>
      <c r="GV8" s="3"/>
      <c r="GW8" s="3"/>
      <c r="GX8" s="19"/>
      <c r="GY8" s="17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 t="s">
        <v>275</v>
      </c>
      <c r="HM8" s="3" t="s">
        <v>247</v>
      </c>
      <c r="HN8" s="3" t="s">
        <v>276</v>
      </c>
      <c r="HO8" s="3" t="s">
        <v>247</v>
      </c>
      <c r="HP8" s="3" t="s">
        <v>247</v>
      </c>
      <c r="HQ8" s="3" t="s">
        <v>247</v>
      </c>
      <c r="HR8" s="3" t="s">
        <v>247</v>
      </c>
      <c r="HS8" s="3" t="s">
        <v>255</v>
      </c>
      <c r="HT8" s="3" t="s">
        <v>255</v>
      </c>
      <c r="HU8" s="3" t="s">
        <v>255</v>
      </c>
      <c r="HV8" s="3" t="s">
        <v>255</v>
      </c>
      <c r="HW8" s="3" t="s">
        <v>276</v>
      </c>
      <c r="HX8" s="3" t="s">
        <v>258</v>
      </c>
      <c r="HY8" s="3" t="s">
        <v>258</v>
      </c>
      <c r="HZ8" s="3" t="s">
        <v>258</v>
      </c>
      <c r="IA8" s="3" t="s">
        <v>255</v>
      </c>
      <c r="IB8" s="3" t="s">
        <v>255</v>
      </c>
      <c r="IC8" s="3" t="s">
        <v>258</v>
      </c>
      <c r="ID8" s="3" t="s">
        <v>255</v>
      </c>
      <c r="IE8" s="3" t="s">
        <v>255</v>
      </c>
      <c r="IF8" s="3" t="s">
        <v>255</v>
      </c>
      <c r="IG8" s="3" t="s">
        <v>258</v>
      </c>
      <c r="IH8" s="3" t="s">
        <v>258</v>
      </c>
      <c r="II8" s="3" t="s">
        <v>258</v>
      </c>
      <c r="IJ8" s="3" t="s">
        <v>258</v>
      </c>
      <c r="IK8" s="3" t="s">
        <v>258</v>
      </c>
      <c r="IL8" s="3" t="s">
        <v>255</v>
      </c>
      <c r="IM8" s="3" t="s">
        <v>258</v>
      </c>
      <c r="IN8" s="3" t="s">
        <v>255</v>
      </c>
      <c r="IO8" s="3" t="s">
        <v>258</v>
      </c>
      <c r="IP8" s="3" t="s">
        <v>255</v>
      </c>
      <c r="IQ8" s="3" t="s">
        <v>276</v>
      </c>
      <c r="IR8" s="3" t="s">
        <v>258</v>
      </c>
      <c r="IS8" s="3" t="s">
        <v>258</v>
      </c>
      <c r="IT8" s="3"/>
      <c r="IU8" s="3"/>
    </row>
    <row r="9" spans="1:255" ht="22.5" customHeight="1" thickBot="1">
      <c r="A9" s="12">
        <v>182</v>
      </c>
      <c r="B9" s="12">
        <v>4054</v>
      </c>
      <c r="C9" s="98">
        <v>100565</v>
      </c>
      <c r="D9" s="14">
        <v>101860</v>
      </c>
      <c r="E9" s="15" t="s">
        <v>243</v>
      </c>
      <c r="F9" s="15">
        <v>901524934</v>
      </c>
      <c r="G9" s="15" t="s">
        <v>1105</v>
      </c>
      <c r="H9" s="3"/>
      <c r="I9" s="3"/>
      <c r="J9" s="3"/>
      <c r="K9" s="3"/>
      <c r="L9" s="86">
        <v>1465776</v>
      </c>
      <c r="M9" s="3"/>
      <c r="N9" s="3"/>
      <c r="O9" s="17" t="s">
        <v>244</v>
      </c>
      <c r="P9" s="17" t="s">
        <v>244</v>
      </c>
      <c r="Q9" s="131">
        <v>10082109</v>
      </c>
      <c r="R9" s="17" t="s">
        <v>245</v>
      </c>
      <c r="S9" s="100" t="s">
        <v>246</v>
      </c>
      <c r="T9" s="15" t="s">
        <v>247</v>
      </c>
      <c r="U9" s="3" t="s">
        <v>248</v>
      </c>
      <c r="V9" s="17" t="s">
        <v>249</v>
      </c>
      <c r="W9" s="17" t="s">
        <v>249</v>
      </c>
      <c r="X9" s="3"/>
      <c r="Y9" s="17" t="s">
        <v>250</v>
      </c>
      <c r="Z9" s="19" t="s">
        <v>251</v>
      </c>
      <c r="AA9" s="12">
        <v>71667592</v>
      </c>
      <c r="AB9" s="17" t="s">
        <v>382</v>
      </c>
      <c r="AC9" s="17" t="s">
        <v>383</v>
      </c>
      <c r="AD9" s="40" t="s">
        <v>384</v>
      </c>
      <c r="AE9" s="248">
        <v>1620000</v>
      </c>
      <c r="AF9" s="20">
        <v>0</v>
      </c>
      <c r="AG9" s="20">
        <v>0</v>
      </c>
      <c r="AH9" s="20">
        <v>0</v>
      </c>
      <c r="AI9" s="20">
        <v>0</v>
      </c>
      <c r="AJ9" s="20">
        <v>1620000</v>
      </c>
      <c r="AK9" s="12" t="s">
        <v>255</v>
      </c>
      <c r="AL9" s="12" t="s">
        <v>256</v>
      </c>
      <c r="AM9" s="21" t="s">
        <v>257</v>
      </c>
      <c r="AN9" s="22">
        <v>0.08</v>
      </c>
      <c r="AO9" s="20">
        <v>0</v>
      </c>
      <c r="AP9" s="257">
        <f t="shared" si="0"/>
        <v>129600</v>
      </c>
      <c r="AQ9" s="20">
        <v>0</v>
      </c>
      <c r="AR9" s="20">
        <v>0</v>
      </c>
      <c r="AS9" s="208">
        <v>1.32E-2</v>
      </c>
      <c r="AT9" s="209">
        <f t="shared" si="1"/>
        <v>21384</v>
      </c>
      <c r="AU9" s="95">
        <f t="shared" si="2"/>
        <v>6.6799999999999998E-2</v>
      </c>
      <c r="AV9" s="96">
        <f t="shared" si="3"/>
        <v>108216</v>
      </c>
      <c r="AW9" s="20">
        <v>0</v>
      </c>
      <c r="AX9" s="12" t="s">
        <v>258</v>
      </c>
      <c r="AY9" s="20">
        <v>0</v>
      </c>
      <c r="AZ9" s="20">
        <v>0</v>
      </c>
      <c r="BA9" s="17" t="s">
        <v>259</v>
      </c>
      <c r="BB9" s="17" t="s">
        <v>385</v>
      </c>
      <c r="BC9" s="17" t="s">
        <v>386</v>
      </c>
      <c r="BD9" s="84" t="s">
        <v>1100</v>
      </c>
      <c r="BE9" s="17" t="s">
        <v>387</v>
      </c>
      <c r="BF9" s="12">
        <v>4</v>
      </c>
      <c r="BG9" s="17" t="s">
        <v>249</v>
      </c>
      <c r="BH9" s="26">
        <v>1370217</v>
      </c>
      <c r="BI9" s="17" t="s">
        <v>388</v>
      </c>
      <c r="BJ9" s="19"/>
      <c r="BK9" s="12">
        <v>3005763950</v>
      </c>
      <c r="BL9" s="17" t="s">
        <v>385</v>
      </c>
      <c r="BM9" s="17" t="s">
        <v>386</v>
      </c>
      <c r="BN9" s="17" t="s">
        <v>264</v>
      </c>
      <c r="BO9" s="12" t="s">
        <v>265</v>
      </c>
      <c r="BP9" s="27">
        <v>44881</v>
      </c>
      <c r="BQ9" s="27">
        <v>45611</v>
      </c>
      <c r="BR9" s="27">
        <v>45489</v>
      </c>
      <c r="BS9" s="27">
        <v>45612</v>
      </c>
      <c r="BT9" s="211">
        <v>45474</v>
      </c>
      <c r="BU9" s="41">
        <v>45489</v>
      </c>
      <c r="BV9" s="19"/>
      <c r="BW9" s="19"/>
      <c r="BX9" s="19"/>
      <c r="BY9" s="19"/>
      <c r="BZ9" s="3"/>
      <c r="CA9" s="19"/>
      <c r="CB9" s="19"/>
      <c r="CC9" s="19"/>
      <c r="CD9" s="19"/>
      <c r="CE9" s="19"/>
      <c r="CF9" s="19"/>
      <c r="CG9" s="19"/>
      <c r="CH9" s="19"/>
      <c r="CI9" s="19"/>
      <c r="CJ9" s="3"/>
      <c r="CK9" s="19"/>
      <c r="CL9" s="19"/>
      <c r="CM9" s="19"/>
      <c r="CN9" s="19"/>
      <c r="CO9" s="19"/>
      <c r="CP9" s="19"/>
      <c r="CQ9" s="19"/>
      <c r="CR9" s="19"/>
      <c r="CS9" s="19"/>
      <c r="CT9" s="3"/>
      <c r="CU9" s="19"/>
      <c r="CV9" s="19"/>
      <c r="CW9" s="19"/>
      <c r="CX9" s="19"/>
      <c r="CY9" s="19"/>
      <c r="CZ9" s="19"/>
      <c r="DA9" s="19"/>
      <c r="DB9" s="19"/>
      <c r="DC9" s="19"/>
      <c r="DD9" s="3"/>
      <c r="DE9" s="19"/>
      <c r="DF9" s="19"/>
      <c r="DG9" s="19"/>
      <c r="DH9" s="19"/>
      <c r="DI9" s="19"/>
      <c r="DJ9" s="17" t="s">
        <v>250</v>
      </c>
      <c r="DK9" s="12">
        <v>43061407</v>
      </c>
      <c r="DL9" s="12" t="s">
        <v>251</v>
      </c>
      <c r="DM9" s="17" t="s">
        <v>389</v>
      </c>
      <c r="DN9" s="22">
        <v>1</v>
      </c>
      <c r="DO9" s="44" t="s">
        <v>390</v>
      </c>
      <c r="DP9" s="19"/>
      <c r="DQ9" s="12">
        <v>3117361265</v>
      </c>
      <c r="DR9" s="19"/>
      <c r="DS9" s="17" t="s">
        <v>391</v>
      </c>
      <c r="DT9" s="17" t="s">
        <v>264</v>
      </c>
      <c r="DU9" s="17" t="s">
        <v>287</v>
      </c>
      <c r="DV9" s="25" t="s">
        <v>1099</v>
      </c>
      <c r="DW9" s="17" t="s">
        <v>389</v>
      </c>
      <c r="DX9" s="17">
        <v>43061407</v>
      </c>
      <c r="DY9" s="17" t="s">
        <v>272</v>
      </c>
      <c r="DZ9" s="17" t="s">
        <v>392</v>
      </c>
      <c r="EA9" s="17" t="s">
        <v>274</v>
      </c>
      <c r="EB9" s="30">
        <v>24117046140</v>
      </c>
      <c r="EC9" s="31">
        <v>21</v>
      </c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3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3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3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3"/>
      <c r="GQ9" s="3"/>
      <c r="GR9" s="3"/>
      <c r="GS9" s="3"/>
      <c r="GT9" s="3"/>
      <c r="GU9" s="3"/>
      <c r="GV9" s="3"/>
      <c r="GW9" s="3"/>
      <c r="GX9" s="19"/>
      <c r="GY9" s="17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 t="s">
        <v>275</v>
      </c>
      <c r="HM9" s="3" t="s">
        <v>247</v>
      </c>
      <c r="HN9" s="3" t="s">
        <v>276</v>
      </c>
      <c r="HO9" s="3" t="s">
        <v>247</v>
      </c>
      <c r="HP9" s="3" t="s">
        <v>247</v>
      </c>
      <c r="HQ9" s="3" t="s">
        <v>247</v>
      </c>
      <c r="HR9" s="3" t="s">
        <v>247</v>
      </c>
      <c r="HS9" s="3" t="s">
        <v>247</v>
      </c>
      <c r="HT9" s="3" t="s">
        <v>247</v>
      </c>
      <c r="HU9" s="3" t="s">
        <v>247</v>
      </c>
      <c r="HV9" s="3" t="s">
        <v>247</v>
      </c>
      <c r="HW9" s="3" t="s">
        <v>276</v>
      </c>
      <c r="HX9" s="3" t="s">
        <v>276</v>
      </c>
      <c r="HY9" s="3" t="s">
        <v>276</v>
      </c>
      <c r="HZ9" s="3" t="s">
        <v>276</v>
      </c>
      <c r="IA9" s="3" t="s">
        <v>247</v>
      </c>
      <c r="IB9" s="3" t="s">
        <v>247</v>
      </c>
      <c r="IC9" s="3" t="s">
        <v>276</v>
      </c>
      <c r="ID9" s="3" t="s">
        <v>247</v>
      </c>
      <c r="IE9" s="3" t="s">
        <v>247</v>
      </c>
      <c r="IF9" s="3" t="s">
        <v>258</v>
      </c>
      <c r="IG9" s="3" t="s">
        <v>258</v>
      </c>
      <c r="IH9" s="3" t="s">
        <v>276</v>
      </c>
      <c r="II9" s="3" t="s">
        <v>276</v>
      </c>
      <c r="IJ9" s="3" t="s">
        <v>276</v>
      </c>
      <c r="IK9" s="3" t="s">
        <v>247</v>
      </c>
      <c r="IL9" s="3" t="s">
        <v>247</v>
      </c>
      <c r="IM9" s="3" t="s">
        <v>276</v>
      </c>
      <c r="IN9" s="3" t="s">
        <v>247</v>
      </c>
      <c r="IO9" s="3" t="s">
        <v>276</v>
      </c>
      <c r="IP9" s="3" t="s">
        <v>247</v>
      </c>
      <c r="IQ9" s="3" t="s">
        <v>276</v>
      </c>
      <c r="IR9" s="3" t="s">
        <v>276</v>
      </c>
      <c r="IS9" s="3" t="s">
        <v>276</v>
      </c>
      <c r="IT9" s="3"/>
      <c r="IU9" s="3"/>
    </row>
    <row r="10" spans="1:255" ht="22.5" customHeight="1" thickBot="1">
      <c r="A10" s="12">
        <v>37</v>
      </c>
      <c r="B10" s="12">
        <v>5077</v>
      </c>
      <c r="C10" s="98">
        <v>100566</v>
      </c>
      <c r="D10" s="14">
        <v>101861</v>
      </c>
      <c r="E10" s="15" t="s">
        <v>243</v>
      </c>
      <c r="F10" s="15">
        <v>901524934</v>
      </c>
      <c r="G10" s="15" t="s">
        <v>1105</v>
      </c>
      <c r="H10" s="3"/>
      <c r="I10" s="3"/>
      <c r="J10" s="3"/>
      <c r="K10" s="3"/>
      <c r="L10" s="86">
        <v>1893516</v>
      </c>
      <c r="M10" s="3"/>
      <c r="N10" s="3"/>
      <c r="O10" s="17" t="s">
        <v>244</v>
      </c>
      <c r="P10" s="17" t="s">
        <v>244</v>
      </c>
      <c r="Q10" s="131">
        <v>10082110</v>
      </c>
      <c r="R10" s="17" t="s">
        <v>245</v>
      </c>
      <c r="S10" s="100" t="s">
        <v>246</v>
      </c>
      <c r="T10" s="15" t="s">
        <v>247</v>
      </c>
      <c r="U10" s="3" t="s">
        <v>248</v>
      </c>
      <c r="V10" s="17" t="s">
        <v>249</v>
      </c>
      <c r="W10" s="17" t="s">
        <v>249</v>
      </c>
      <c r="X10" s="3"/>
      <c r="Y10" s="17" t="s">
        <v>250</v>
      </c>
      <c r="Z10" s="19" t="s">
        <v>251</v>
      </c>
      <c r="AA10" s="12">
        <v>1017186508</v>
      </c>
      <c r="AB10" s="17" t="s">
        <v>393</v>
      </c>
      <c r="AC10" s="17" t="s">
        <v>394</v>
      </c>
      <c r="AD10" s="3" t="s">
        <v>395</v>
      </c>
      <c r="AE10" s="248">
        <v>2149280</v>
      </c>
      <c r="AF10" s="20">
        <v>0</v>
      </c>
      <c r="AG10" s="20">
        <v>0</v>
      </c>
      <c r="AH10" s="20">
        <v>0</v>
      </c>
      <c r="AI10" s="20">
        <v>0</v>
      </c>
      <c r="AJ10" s="20">
        <v>2149280</v>
      </c>
      <c r="AK10" s="12" t="s">
        <v>255</v>
      </c>
      <c r="AL10" s="12" t="s">
        <v>256</v>
      </c>
      <c r="AM10" s="21" t="s">
        <v>257</v>
      </c>
      <c r="AN10" s="22">
        <v>0.1</v>
      </c>
      <c r="AO10" s="20">
        <v>0</v>
      </c>
      <c r="AP10" s="257">
        <f t="shared" si="0"/>
        <v>214928</v>
      </c>
      <c r="AQ10" s="20">
        <v>0</v>
      </c>
      <c r="AR10" s="20">
        <v>0</v>
      </c>
      <c r="AS10" s="208">
        <v>1.32E-2</v>
      </c>
      <c r="AT10" s="209">
        <f t="shared" si="1"/>
        <v>28370.495999999999</v>
      </c>
      <c r="AU10" s="95">
        <f t="shared" si="2"/>
        <v>8.6800000000000002E-2</v>
      </c>
      <c r="AV10" s="96">
        <f t="shared" si="3"/>
        <v>186557.50400000002</v>
      </c>
      <c r="AW10" s="20">
        <v>0</v>
      </c>
      <c r="AX10" s="12" t="s">
        <v>258</v>
      </c>
      <c r="AY10" s="20">
        <v>0</v>
      </c>
      <c r="AZ10" s="20">
        <v>0</v>
      </c>
      <c r="BA10" s="17" t="s">
        <v>259</v>
      </c>
      <c r="BB10" s="17" t="s">
        <v>396</v>
      </c>
      <c r="BC10" s="17" t="s">
        <v>314</v>
      </c>
      <c r="BD10" s="84" t="s">
        <v>1097</v>
      </c>
      <c r="BE10" s="17" t="s">
        <v>336</v>
      </c>
      <c r="BF10" s="12">
        <v>3</v>
      </c>
      <c r="BG10" s="17" t="s">
        <v>249</v>
      </c>
      <c r="BH10" s="26">
        <v>1280899</v>
      </c>
      <c r="BI10" s="17" t="s">
        <v>397</v>
      </c>
      <c r="BJ10" s="19"/>
      <c r="BK10" s="12">
        <v>3167387681</v>
      </c>
      <c r="BL10" s="17" t="s">
        <v>396</v>
      </c>
      <c r="BM10" s="17" t="s">
        <v>314</v>
      </c>
      <c r="BN10" s="17" t="s">
        <v>264</v>
      </c>
      <c r="BO10" s="12" t="s">
        <v>265</v>
      </c>
      <c r="BP10" s="27">
        <v>44916</v>
      </c>
      <c r="BQ10" s="27">
        <v>45646</v>
      </c>
      <c r="BR10" s="27">
        <v>45494</v>
      </c>
      <c r="BS10" s="27">
        <v>45646</v>
      </c>
      <c r="BT10" s="211">
        <v>45474</v>
      </c>
      <c r="BU10" s="90">
        <v>45493</v>
      </c>
      <c r="BV10" s="17" t="s">
        <v>250</v>
      </c>
      <c r="BW10" s="17" t="s">
        <v>251</v>
      </c>
      <c r="BX10" s="12">
        <v>21932797</v>
      </c>
      <c r="BY10" s="17" t="s">
        <v>398</v>
      </c>
      <c r="BZ10" s="29" t="s">
        <v>1099</v>
      </c>
      <c r="CA10" s="17" t="s">
        <v>399</v>
      </c>
      <c r="CB10" s="17" t="s">
        <v>287</v>
      </c>
      <c r="CC10" s="12">
        <v>3117690890</v>
      </c>
      <c r="CD10" s="19"/>
      <c r="CE10" s="17" t="s">
        <v>400</v>
      </c>
      <c r="CF10" s="19"/>
      <c r="CG10" s="19"/>
      <c r="CH10" s="19"/>
      <c r="CI10" s="19"/>
      <c r="CJ10" s="3"/>
      <c r="CK10" s="19"/>
      <c r="CL10" s="19"/>
      <c r="CM10" s="19"/>
      <c r="CN10" s="19"/>
      <c r="CO10" s="19"/>
      <c r="CP10" s="19"/>
      <c r="CQ10" s="19"/>
      <c r="CR10" s="19"/>
      <c r="CS10" s="19"/>
      <c r="CT10" s="3"/>
      <c r="CU10" s="19"/>
      <c r="CV10" s="19"/>
      <c r="CW10" s="19"/>
      <c r="CX10" s="19"/>
      <c r="CY10" s="19"/>
      <c r="CZ10" s="19"/>
      <c r="DA10" s="19"/>
      <c r="DB10" s="19"/>
      <c r="DC10" s="19"/>
      <c r="DD10" s="3"/>
      <c r="DE10" s="19"/>
      <c r="DF10" s="19"/>
      <c r="DG10" s="19"/>
      <c r="DH10" s="19"/>
      <c r="DI10" s="19"/>
      <c r="DJ10" s="17" t="s">
        <v>250</v>
      </c>
      <c r="DK10" s="12">
        <v>32426315</v>
      </c>
      <c r="DL10" s="12" t="s">
        <v>251</v>
      </c>
      <c r="DM10" s="17" t="s">
        <v>401</v>
      </c>
      <c r="DN10" s="22">
        <v>1</v>
      </c>
      <c r="DO10" s="17" t="s">
        <v>402</v>
      </c>
      <c r="DP10" s="12" t="s">
        <v>403</v>
      </c>
      <c r="DQ10" s="12">
        <v>3017922761</v>
      </c>
      <c r="DR10" s="19"/>
      <c r="DS10" s="17" t="s">
        <v>404</v>
      </c>
      <c r="DT10" s="17" t="s">
        <v>264</v>
      </c>
      <c r="DU10" s="17" t="s">
        <v>271</v>
      </c>
      <c r="DV10" s="39" t="s">
        <v>1097</v>
      </c>
      <c r="DW10" s="17" t="s">
        <v>405</v>
      </c>
      <c r="DX10" s="17">
        <v>1036673065</v>
      </c>
      <c r="DY10" s="17" t="s">
        <v>272</v>
      </c>
      <c r="DZ10" s="17" t="s">
        <v>273</v>
      </c>
      <c r="EA10" s="17" t="s">
        <v>274</v>
      </c>
      <c r="EB10" s="30">
        <v>29248734009</v>
      </c>
      <c r="EC10" s="43">
        <v>26</v>
      </c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3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3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3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3"/>
      <c r="GQ10" s="3"/>
      <c r="GR10" s="3"/>
      <c r="GS10" s="3"/>
      <c r="GT10" s="3"/>
      <c r="GU10" s="3"/>
      <c r="GV10" s="3"/>
      <c r="GW10" s="3"/>
      <c r="GX10" s="19"/>
      <c r="GY10" s="17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 t="s">
        <v>275</v>
      </c>
      <c r="HM10" s="3" t="s">
        <v>247</v>
      </c>
      <c r="HN10" s="3" t="s">
        <v>276</v>
      </c>
      <c r="HO10" s="3" t="s">
        <v>247</v>
      </c>
      <c r="HP10" s="3" t="s">
        <v>247</v>
      </c>
      <c r="HQ10" s="3" t="s">
        <v>276</v>
      </c>
      <c r="HR10" s="3" t="s">
        <v>247</v>
      </c>
      <c r="HS10" s="3" t="s">
        <v>247</v>
      </c>
      <c r="HT10" s="3" t="s">
        <v>247</v>
      </c>
      <c r="HU10" s="3" t="s">
        <v>247</v>
      </c>
      <c r="HV10" s="3" t="s">
        <v>247</v>
      </c>
      <c r="HW10" s="3" t="s">
        <v>276</v>
      </c>
      <c r="HX10" s="3" t="s">
        <v>276</v>
      </c>
      <c r="HY10" s="3" t="s">
        <v>258</v>
      </c>
      <c r="HZ10" s="3" t="s">
        <v>258</v>
      </c>
      <c r="IA10" s="3" t="s">
        <v>247</v>
      </c>
      <c r="IB10" s="3" t="s">
        <v>247</v>
      </c>
      <c r="IC10" s="3" t="s">
        <v>258</v>
      </c>
      <c r="ID10" s="3" t="s">
        <v>247</v>
      </c>
      <c r="IE10" s="3" t="s">
        <v>247</v>
      </c>
      <c r="IF10" s="3" t="s">
        <v>247</v>
      </c>
      <c r="IG10" s="3" t="s">
        <v>255</v>
      </c>
      <c r="IH10" s="3" t="s">
        <v>276</v>
      </c>
      <c r="II10" s="3" t="s">
        <v>276</v>
      </c>
      <c r="IJ10" s="3" t="s">
        <v>276</v>
      </c>
      <c r="IK10" s="3" t="s">
        <v>247</v>
      </c>
      <c r="IL10" s="3" t="s">
        <v>247</v>
      </c>
      <c r="IM10" s="3" t="s">
        <v>276</v>
      </c>
      <c r="IN10" s="3" t="s">
        <v>247</v>
      </c>
      <c r="IO10" s="3" t="s">
        <v>276</v>
      </c>
      <c r="IP10" s="3" t="s">
        <v>247</v>
      </c>
      <c r="IQ10" s="3" t="s">
        <v>276</v>
      </c>
      <c r="IR10" s="3" t="s">
        <v>258</v>
      </c>
      <c r="IS10" s="3" t="s">
        <v>258</v>
      </c>
      <c r="IT10" s="3"/>
      <c r="IU10" s="3"/>
    </row>
    <row r="11" spans="1:255" ht="22.5" customHeight="1" thickBot="1">
      <c r="A11" s="12">
        <v>203</v>
      </c>
      <c r="B11" s="12">
        <v>5461</v>
      </c>
      <c r="C11" s="98">
        <v>100567</v>
      </c>
      <c r="D11" s="14">
        <v>101862</v>
      </c>
      <c r="E11" s="15" t="s">
        <v>243</v>
      </c>
      <c r="F11" s="15">
        <v>901524934</v>
      </c>
      <c r="G11" s="15" t="s">
        <v>1105</v>
      </c>
      <c r="H11" s="3"/>
      <c r="I11" s="3"/>
      <c r="J11" s="3"/>
      <c r="K11" s="3"/>
      <c r="L11" s="86">
        <v>962757</v>
      </c>
      <c r="M11" s="3"/>
      <c r="N11" s="3"/>
      <c r="O11" s="17" t="s">
        <v>244</v>
      </c>
      <c r="P11" s="17" t="s">
        <v>244</v>
      </c>
      <c r="Q11" s="131">
        <v>10082111</v>
      </c>
      <c r="R11" s="17" t="s">
        <v>245</v>
      </c>
      <c r="S11" s="100" t="s">
        <v>246</v>
      </c>
      <c r="T11" s="15" t="s">
        <v>247</v>
      </c>
      <c r="U11" s="3" t="s">
        <v>248</v>
      </c>
      <c r="V11" s="17" t="s">
        <v>249</v>
      </c>
      <c r="W11" s="17" t="s">
        <v>249</v>
      </c>
      <c r="X11" s="3"/>
      <c r="Y11" s="17" t="s">
        <v>250</v>
      </c>
      <c r="Z11" s="19" t="s">
        <v>251</v>
      </c>
      <c r="AA11" s="12">
        <v>71622636</v>
      </c>
      <c r="AB11" s="17" t="s">
        <v>406</v>
      </c>
      <c r="AC11" s="17" t="s">
        <v>407</v>
      </c>
      <c r="AD11" s="3" t="s">
        <v>408</v>
      </c>
      <c r="AE11" s="248">
        <v>1092800</v>
      </c>
      <c r="AF11" s="20">
        <v>0</v>
      </c>
      <c r="AG11" s="20">
        <v>0</v>
      </c>
      <c r="AH11" s="20">
        <v>0</v>
      </c>
      <c r="AI11" s="20">
        <v>0</v>
      </c>
      <c r="AJ11" s="20">
        <v>1092800</v>
      </c>
      <c r="AK11" s="12" t="s">
        <v>255</v>
      </c>
      <c r="AL11" s="12" t="s">
        <v>256</v>
      </c>
      <c r="AM11" s="21" t="s">
        <v>257</v>
      </c>
      <c r="AN11" s="22">
        <v>0.1</v>
      </c>
      <c r="AO11" s="20">
        <v>0</v>
      </c>
      <c r="AP11" s="257">
        <f t="shared" si="0"/>
        <v>109280</v>
      </c>
      <c r="AQ11" s="20">
        <v>0</v>
      </c>
      <c r="AR11" s="20">
        <v>0</v>
      </c>
      <c r="AS11" s="208">
        <v>1.32E-2</v>
      </c>
      <c r="AT11" s="209">
        <f t="shared" si="1"/>
        <v>14424.96</v>
      </c>
      <c r="AU11" s="95">
        <f t="shared" si="2"/>
        <v>8.6800000000000002E-2</v>
      </c>
      <c r="AV11" s="96">
        <f t="shared" si="3"/>
        <v>94855.040000000008</v>
      </c>
      <c r="AW11" s="20">
        <v>0</v>
      </c>
      <c r="AX11" s="12" t="s">
        <v>258</v>
      </c>
      <c r="AY11" s="20">
        <v>0</v>
      </c>
      <c r="AZ11" s="20">
        <v>0</v>
      </c>
      <c r="BA11" s="17" t="s">
        <v>259</v>
      </c>
      <c r="BB11" s="17" t="s">
        <v>409</v>
      </c>
      <c r="BC11" s="17" t="s">
        <v>261</v>
      </c>
      <c r="BD11" s="85" t="s">
        <v>1098</v>
      </c>
      <c r="BE11" s="17" t="s">
        <v>282</v>
      </c>
      <c r="BF11" s="12">
        <v>3</v>
      </c>
      <c r="BG11" s="17" t="s">
        <v>249</v>
      </c>
      <c r="BH11" s="26">
        <v>1280777</v>
      </c>
      <c r="BI11" s="17" t="s">
        <v>410</v>
      </c>
      <c r="BJ11" s="19"/>
      <c r="BK11" s="12">
        <v>3105138202</v>
      </c>
      <c r="BL11" s="17" t="s">
        <v>409</v>
      </c>
      <c r="BM11" s="17" t="s">
        <v>261</v>
      </c>
      <c r="BN11" s="17" t="s">
        <v>264</v>
      </c>
      <c r="BO11" s="12" t="s">
        <v>265</v>
      </c>
      <c r="BP11" s="27">
        <v>44938</v>
      </c>
      <c r="BQ11" s="27">
        <v>45668</v>
      </c>
      <c r="BR11" s="27">
        <v>45849</v>
      </c>
      <c r="BS11" s="27">
        <v>45668</v>
      </c>
      <c r="BT11" s="211">
        <v>45474</v>
      </c>
      <c r="BU11" s="90">
        <v>45849</v>
      </c>
      <c r="BV11" s="17" t="s">
        <v>250</v>
      </c>
      <c r="BW11" s="17" t="s">
        <v>251</v>
      </c>
      <c r="BX11" s="12">
        <v>43039559</v>
      </c>
      <c r="BY11" s="17" t="s">
        <v>411</v>
      </c>
      <c r="BZ11" s="29" t="s">
        <v>1099</v>
      </c>
      <c r="CA11" s="17" t="s">
        <v>412</v>
      </c>
      <c r="CB11" s="17" t="s">
        <v>287</v>
      </c>
      <c r="CC11" s="12">
        <v>3005461575</v>
      </c>
      <c r="CD11" s="19"/>
      <c r="CE11" s="17" t="s">
        <v>410</v>
      </c>
      <c r="CF11" s="19"/>
      <c r="CG11" s="19"/>
      <c r="CH11" s="19"/>
      <c r="CI11" s="19"/>
      <c r="CJ11" s="3"/>
      <c r="CK11" s="19"/>
      <c r="CL11" s="19"/>
      <c r="CM11" s="19"/>
      <c r="CN11" s="19"/>
      <c r="CO11" s="19"/>
      <c r="CP11" s="19"/>
      <c r="CQ11" s="19"/>
      <c r="CR11" s="19"/>
      <c r="CS11" s="19"/>
      <c r="CT11" s="3"/>
      <c r="CU11" s="19"/>
      <c r="CV11" s="19"/>
      <c r="CW11" s="19"/>
      <c r="CX11" s="19"/>
      <c r="CY11" s="19"/>
      <c r="CZ11" s="19"/>
      <c r="DA11" s="19"/>
      <c r="DB11" s="19"/>
      <c r="DC11" s="19"/>
      <c r="DD11" s="3"/>
      <c r="DE11" s="19"/>
      <c r="DF11" s="19"/>
      <c r="DG11" s="19"/>
      <c r="DH11" s="19"/>
      <c r="DI11" s="19"/>
      <c r="DJ11" s="17" t="s">
        <v>250</v>
      </c>
      <c r="DK11" s="12">
        <v>1036631073</v>
      </c>
      <c r="DL11" s="12" t="s">
        <v>251</v>
      </c>
      <c r="DM11" s="17" t="s">
        <v>413</v>
      </c>
      <c r="DN11" s="22">
        <v>1</v>
      </c>
      <c r="DO11" s="17" t="s">
        <v>414</v>
      </c>
      <c r="DP11" s="19"/>
      <c r="DQ11" s="12">
        <v>3007749102</v>
      </c>
      <c r="DR11" s="19"/>
      <c r="DS11" s="17" t="s">
        <v>415</v>
      </c>
      <c r="DT11" s="17" t="s">
        <v>264</v>
      </c>
      <c r="DU11" s="17" t="s">
        <v>287</v>
      </c>
      <c r="DV11" s="39" t="s">
        <v>1099</v>
      </c>
      <c r="DW11" s="17" t="s">
        <v>413</v>
      </c>
      <c r="DX11" s="17">
        <v>1036631073</v>
      </c>
      <c r="DY11" s="17" t="s">
        <v>272</v>
      </c>
      <c r="DZ11" s="17" t="s">
        <v>273</v>
      </c>
      <c r="EA11" s="17" t="s">
        <v>274</v>
      </c>
      <c r="EB11" s="30" t="s">
        <v>416</v>
      </c>
      <c r="EC11" s="31">
        <v>21</v>
      </c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3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3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3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3"/>
      <c r="GQ11" s="3"/>
      <c r="GR11" s="3"/>
      <c r="GS11" s="3"/>
      <c r="GT11" s="3"/>
      <c r="GU11" s="3"/>
      <c r="GV11" s="3"/>
      <c r="GW11" s="3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 t="s">
        <v>275</v>
      </c>
      <c r="HM11" s="3" t="s">
        <v>247</v>
      </c>
      <c r="HN11" s="3" t="s">
        <v>276</v>
      </c>
      <c r="HO11" s="3" t="s">
        <v>247</v>
      </c>
      <c r="HP11" s="3" t="s">
        <v>247</v>
      </c>
      <c r="HQ11" s="3" t="s">
        <v>247</v>
      </c>
      <c r="HR11" s="3" t="s">
        <v>247</v>
      </c>
      <c r="HS11" s="3" t="s">
        <v>247</v>
      </c>
      <c r="HT11" s="3" t="s">
        <v>247</v>
      </c>
      <c r="HU11" s="3" t="s">
        <v>247</v>
      </c>
      <c r="HV11" s="3" t="s">
        <v>247</v>
      </c>
      <c r="HW11" s="3" t="s">
        <v>276</v>
      </c>
      <c r="HX11" s="3" t="s">
        <v>276</v>
      </c>
      <c r="HY11" s="3" t="s">
        <v>417</v>
      </c>
      <c r="HZ11" s="3" t="s">
        <v>276</v>
      </c>
      <c r="IA11" s="3" t="s">
        <v>247</v>
      </c>
      <c r="IB11" s="3" t="s">
        <v>247</v>
      </c>
      <c r="IC11" s="3" t="s">
        <v>276</v>
      </c>
      <c r="ID11" s="3" t="s">
        <v>247</v>
      </c>
      <c r="IE11" s="3" t="s">
        <v>247</v>
      </c>
      <c r="IF11" s="3" t="s">
        <v>247</v>
      </c>
      <c r="IG11" s="3" t="s">
        <v>247</v>
      </c>
      <c r="IH11" s="3" t="s">
        <v>276</v>
      </c>
      <c r="II11" s="3" t="s">
        <v>276</v>
      </c>
      <c r="IJ11" s="3" t="s">
        <v>276</v>
      </c>
      <c r="IK11" s="3" t="s">
        <v>247</v>
      </c>
      <c r="IL11" s="3" t="s">
        <v>247</v>
      </c>
      <c r="IM11" s="3" t="s">
        <v>276</v>
      </c>
      <c r="IN11" s="3" t="s">
        <v>247</v>
      </c>
      <c r="IO11" s="3" t="s">
        <v>276</v>
      </c>
      <c r="IP11" s="3" t="s">
        <v>247</v>
      </c>
      <c r="IQ11" s="3" t="s">
        <v>276</v>
      </c>
      <c r="IR11" s="3" t="s">
        <v>276</v>
      </c>
      <c r="IS11" s="3" t="s">
        <v>276</v>
      </c>
      <c r="IT11" s="3"/>
      <c r="IU11" s="3"/>
    </row>
    <row r="12" spans="1:255" ht="22.5" customHeight="1" thickBot="1">
      <c r="A12" s="12">
        <v>211</v>
      </c>
      <c r="B12" s="12">
        <v>6010</v>
      </c>
      <c r="C12" s="98">
        <v>100568</v>
      </c>
      <c r="D12" s="14">
        <v>101863</v>
      </c>
      <c r="E12" s="15" t="s">
        <v>243</v>
      </c>
      <c r="F12" s="15">
        <v>901524934</v>
      </c>
      <c r="G12" s="15" t="s">
        <v>1105</v>
      </c>
      <c r="H12" s="3"/>
      <c r="I12" s="3"/>
      <c r="J12" s="3"/>
      <c r="K12" s="3"/>
      <c r="L12" s="86">
        <v>1285395</v>
      </c>
      <c r="M12" s="3"/>
      <c r="N12" s="3"/>
      <c r="O12" s="17" t="s">
        <v>244</v>
      </c>
      <c r="P12" s="17" t="s">
        <v>244</v>
      </c>
      <c r="Q12" s="131">
        <v>10082112</v>
      </c>
      <c r="R12" s="17" t="s">
        <v>245</v>
      </c>
      <c r="S12" s="100" t="s">
        <v>246</v>
      </c>
      <c r="T12" s="15" t="s">
        <v>247</v>
      </c>
      <c r="U12" s="3" t="s">
        <v>248</v>
      </c>
      <c r="V12" s="17" t="s">
        <v>249</v>
      </c>
      <c r="W12" s="17" t="s">
        <v>249</v>
      </c>
      <c r="X12" s="3"/>
      <c r="Y12" s="17" t="s">
        <v>250</v>
      </c>
      <c r="Z12" s="19" t="s">
        <v>251</v>
      </c>
      <c r="AA12" s="12">
        <v>1152685843</v>
      </c>
      <c r="AB12" s="17" t="s">
        <v>418</v>
      </c>
      <c r="AC12" s="17" t="s">
        <v>419</v>
      </c>
      <c r="AD12" s="40" t="s">
        <v>420</v>
      </c>
      <c r="AE12" s="248">
        <v>1420640</v>
      </c>
      <c r="AF12" s="20">
        <v>0</v>
      </c>
      <c r="AG12" s="20">
        <v>0</v>
      </c>
      <c r="AH12" s="20">
        <v>0</v>
      </c>
      <c r="AI12" s="20">
        <v>0</v>
      </c>
      <c r="AJ12" s="20">
        <v>1420640</v>
      </c>
      <c r="AK12" s="12" t="s">
        <v>255</v>
      </c>
      <c r="AL12" s="12" t="s">
        <v>256</v>
      </c>
      <c r="AM12" s="21" t="s">
        <v>257</v>
      </c>
      <c r="AN12" s="22">
        <v>0.08</v>
      </c>
      <c r="AO12" s="20">
        <v>0</v>
      </c>
      <c r="AP12" s="257">
        <f t="shared" si="0"/>
        <v>113651.2</v>
      </c>
      <c r="AQ12" s="20">
        <v>0</v>
      </c>
      <c r="AR12" s="20">
        <v>0</v>
      </c>
      <c r="AS12" s="208">
        <v>1.32E-2</v>
      </c>
      <c r="AT12" s="209">
        <f t="shared" si="1"/>
        <v>18752.448</v>
      </c>
      <c r="AU12" s="95">
        <f t="shared" si="2"/>
        <v>6.6799999999999998E-2</v>
      </c>
      <c r="AV12" s="96">
        <f t="shared" si="3"/>
        <v>94898.751999999993</v>
      </c>
      <c r="AW12" s="20">
        <v>0</v>
      </c>
      <c r="AX12" s="12" t="s">
        <v>258</v>
      </c>
      <c r="AY12" s="20">
        <v>0</v>
      </c>
      <c r="AZ12" s="20">
        <v>0</v>
      </c>
      <c r="BA12" s="17" t="s">
        <v>259</v>
      </c>
      <c r="BB12" s="17" t="s">
        <v>421</v>
      </c>
      <c r="BC12" s="17" t="s">
        <v>386</v>
      </c>
      <c r="BD12" s="84" t="s">
        <v>1100</v>
      </c>
      <c r="BE12" s="17" t="s">
        <v>387</v>
      </c>
      <c r="BF12" s="12">
        <v>3</v>
      </c>
      <c r="BG12" s="17" t="s">
        <v>249</v>
      </c>
      <c r="BH12" s="26">
        <v>1370171</v>
      </c>
      <c r="BI12" s="17" t="s">
        <v>422</v>
      </c>
      <c r="BJ12" s="19"/>
      <c r="BK12" s="12">
        <v>3004130102</v>
      </c>
      <c r="BL12" s="17" t="s">
        <v>421</v>
      </c>
      <c r="BM12" s="17" t="s">
        <v>386</v>
      </c>
      <c r="BN12" s="17" t="s">
        <v>264</v>
      </c>
      <c r="BO12" s="12" t="s">
        <v>265</v>
      </c>
      <c r="BP12" s="27">
        <v>44949</v>
      </c>
      <c r="BQ12" s="27">
        <v>45679</v>
      </c>
      <c r="BR12" s="27">
        <v>45496</v>
      </c>
      <c r="BS12" s="27">
        <v>45679</v>
      </c>
      <c r="BT12" s="211">
        <v>45474</v>
      </c>
      <c r="BU12" s="41">
        <v>45496</v>
      </c>
      <c r="BV12" s="19"/>
      <c r="BW12" s="19"/>
      <c r="BX12" s="19"/>
      <c r="BY12" s="19"/>
      <c r="BZ12" s="3"/>
      <c r="CA12" s="19"/>
      <c r="CB12" s="19"/>
      <c r="CC12" s="19"/>
      <c r="CD12" s="19"/>
      <c r="CE12" s="19"/>
      <c r="CF12" s="19"/>
      <c r="CG12" s="19"/>
      <c r="CH12" s="19"/>
      <c r="CI12" s="19"/>
      <c r="CJ12" s="3"/>
      <c r="CK12" s="19"/>
      <c r="CL12" s="19"/>
      <c r="CM12" s="19"/>
      <c r="CN12" s="19"/>
      <c r="CO12" s="19"/>
      <c r="CP12" s="19"/>
      <c r="CQ12" s="19"/>
      <c r="CR12" s="19"/>
      <c r="CS12" s="19"/>
      <c r="CT12" s="3"/>
      <c r="CU12" s="19"/>
      <c r="CV12" s="19"/>
      <c r="CW12" s="19"/>
      <c r="CX12" s="19"/>
      <c r="CY12" s="19"/>
      <c r="CZ12" s="19"/>
      <c r="DA12" s="19"/>
      <c r="DB12" s="19"/>
      <c r="DC12" s="19"/>
      <c r="DD12" s="3"/>
      <c r="DE12" s="19"/>
      <c r="DF12" s="19"/>
      <c r="DG12" s="19"/>
      <c r="DH12" s="19"/>
      <c r="DI12" s="19"/>
      <c r="DJ12" s="17" t="s">
        <v>250</v>
      </c>
      <c r="DK12" s="12">
        <v>21407117</v>
      </c>
      <c r="DL12" s="12" t="s">
        <v>251</v>
      </c>
      <c r="DM12" s="17" t="s">
        <v>423</v>
      </c>
      <c r="DN12" s="22">
        <v>1</v>
      </c>
      <c r="DO12" s="17" t="s">
        <v>424</v>
      </c>
      <c r="DP12" s="12" t="s">
        <v>425</v>
      </c>
      <c r="DQ12" s="12">
        <v>3117404432</v>
      </c>
      <c r="DR12" s="19"/>
      <c r="DS12" s="17" t="s">
        <v>426</v>
      </c>
      <c r="DT12" s="17" t="s">
        <v>264</v>
      </c>
      <c r="DU12" s="17" t="s">
        <v>287</v>
      </c>
      <c r="DV12" s="25" t="s">
        <v>1099</v>
      </c>
      <c r="DW12" s="17" t="s">
        <v>423</v>
      </c>
      <c r="DX12" s="17">
        <v>21407117</v>
      </c>
      <c r="DY12" s="17" t="s">
        <v>272</v>
      </c>
      <c r="DZ12" s="17" t="s">
        <v>273</v>
      </c>
      <c r="EA12" s="17" t="s">
        <v>274</v>
      </c>
      <c r="EB12" s="30">
        <v>54076888704</v>
      </c>
      <c r="EC12" s="31">
        <v>30</v>
      </c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3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3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3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3"/>
      <c r="GQ12" s="3"/>
      <c r="GR12" s="3"/>
      <c r="GS12" s="3"/>
      <c r="GT12" s="3"/>
      <c r="GU12" s="3"/>
      <c r="GV12" s="3"/>
      <c r="GW12" s="3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 t="s">
        <v>275</v>
      </c>
      <c r="HM12" s="3" t="s">
        <v>247</v>
      </c>
      <c r="HN12" s="3" t="s">
        <v>276</v>
      </c>
      <c r="HO12" s="3" t="s">
        <v>247</v>
      </c>
      <c r="HP12" s="3" t="s">
        <v>247</v>
      </c>
      <c r="HQ12" s="3" t="s">
        <v>247</v>
      </c>
      <c r="HR12" s="3" t="s">
        <v>247</v>
      </c>
      <c r="HS12" s="3" t="s">
        <v>247</v>
      </c>
      <c r="HT12" s="3" t="s">
        <v>247</v>
      </c>
      <c r="HU12" s="3" t="s">
        <v>247</v>
      </c>
      <c r="HV12" s="3" t="s">
        <v>247</v>
      </c>
      <c r="HW12" s="3" t="s">
        <v>276</v>
      </c>
      <c r="HX12" s="3" t="s">
        <v>276</v>
      </c>
      <c r="HY12" s="3" t="s">
        <v>276</v>
      </c>
      <c r="HZ12" s="3" t="s">
        <v>255</v>
      </c>
      <c r="IA12" s="3" t="s">
        <v>247</v>
      </c>
      <c r="IB12" s="3" t="s">
        <v>247</v>
      </c>
      <c r="IC12" s="3" t="s">
        <v>276</v>
      </c>
      <c r="ID12" s="3" t="s">
        <v>247</v>
      </c>
      <c r="IE12" s="3" t="s">
        <v>247</v>
      </c>
      <c r="IF12" s="3" t="s">
        <v>258</v>
      </c>
      <c r="IG12" s="3" t="s">
        <v>258</v>
      </c>
      <c r="IH12" s="3" t="s">
        <v>276</v>
      </c>
      <c r="II12" s="3" t="s">
        <v>276</v>
      </c>
      <c r="IJ12" s="3" t="s">
        <v>276</v>
      </c>
      <c r="IK12" s="3" t="s">
        <v>247</v>
      </c>
      <c r="IL12" s="3" t="s">
        <v>247</v>
      </c>
      <c r="IM12" s="3" t="s">
        <v>255</v>
      </c>
      <c r="IN12" s="3" t="s">
        <v>247</v>
      </c>
      <c r="IO12" s="3" t="s">
        <v>276</v>
      </c>
      <c r="IP12" s="3" t="s">
        <v>247</v>
      </c>
      <c r="IQ12" s="3" t="s">
        <v>276</v>
      </c>
      <c r="IR12" s="3" t="s">
        <v>276</v>
      </c>
      <c r="IS12" s="3" t="s">
        <v>276</v>
      </c>
      <c r="IT12" s="3" t="s">
        <v>427</v>
      </c>
      <c r="IU12" s="3"/>
    </row>
    <row r="13" spans="1:255" ht="22.5" customHeight="1" thickBot="1">
      <c r="A13" s="12">
        <v>161</v>
      </c>
      <c r="B13" s="12">
        <v>6064</v>
      </c>
      <c r="C13" s="98">
        <v>100569</v>
      </c>
      <c r="D13" s="14">
        <v>101864</v>
      </c>
      <c r="E13" s="15" t="s">
        <v>243</v>
      </c>
      <c r="F13" s="15">
        <v>901524934</v>
      </c>
      <c r="G13" s="15" t="s">
        <v>1105</v>
      </c>
      <c r="H13" s="3"/>
      <c r="I13" s="3"/>
      <c r="J13" s="3"/>
      <c r="K13" s="3"/>
      <c r="L13" s="86">
        <v>1285395</v>
      </c>
      <c r="M13" s="3"/>
      <c r="N13" s="3"/>
      <c r="O13" s="17" t="s">
        <v>244</v>
      </c>
      <c r="P13" s="17" t="s">
        <v>244</v>
      </c>
      <c r="Q13" s="131">
        <v>10082113</v>
      </c>
      <c r="R13" s="17" t="s">
        <v>245</v>
      </c>
      <c r="S13" s="100" t="s">
        <v>246</v>
      </c>
      <c r="T13" s="15" t="s">
        <v>247</v>
      </c>
      <c r="U13" s="3" t="s">
        <v>248</v>
      </c>
      <c r="V13" s="17" t="s">
        <v>249</v>
      </c>
      <c r="W13" s="17" t="s">
        <v>249</v>
      </c>
      <c r="X13" s="3"/>
      <c r="Y13" s="17" t="s">
        <v>250</v>
      </c>
      <c r="Z13" s="19" t="s">
        <v>251</v>
      </c>
      <c r="AA13" s="12">
        <v>70038720</v>
      </c>
      <c r="AB13" s="17" t="s">
        <v>428</v>
      </c>
      <c r="AC13" s="17" t="s">
        <v>429</v>
      </c>
      <c r="AD13" s="40" t="s">
        <v>430</v>
      </c>
      <c r="AE13" s="248">
        <v>1420640</v>
      </c>
      <c r="AF13" s="20">
        <v>0</v>
      </c>
      <c r="AG13" s="20">
        <v>0</v>
      </c>
      <c r="AH13" s="20">
        <v>0</v>
      </c>
      <c r="AI13" s="20">
        <v>0</v>
      </c>
      <c r="AJ13" s="20">
        <v>1420640</v>
      </c>
      <c r="AK13" s="12" t="s">
        <v>255</v>
      </c>
      <c r="AL13" s="12" t="s">
        <v>256</v>
      </c>
      <c r="AM13" s="21" t="s">
        <v>257</v>
      </c>
      <c r="AN13" s="22">
        <v>0.08</v>
      </c>
      <c r="AO13" s="20">
        <v>0</v>
      </c>
      <c r="AP13" s="257">
        <f t="shared" si="0"/>
        <v>113651.2</v>
      </c>
      <c r="AQ13" s="20">
        <v>0</v>
      </c>
      <c r="AR13" s="20">
        <v>0</v>
      </c>
      <c r="AS13" s="208">
        <v>1.32E-2</v>
      </c>
      <c r="AT13" s="209">
        <f t="shared" si="1"/>
        <v>18752.448</v>
      </c>
      <c r="AU13" s="95">
        <f t="shared" si="2"/>
        <v>6.6799999999999998E-2</v>
      </c>
      <c r="AV13" s="96">
        <f t="shared" si="3"/>
        <v>94898.751999999993</v>
      </c>
      <c r="AW13" s="20">
        <v>0</v>
      </c>
      <c r="AX13" s="12" t="s">
        <v>258</v>
      </c>
      <c r="AY13" s="20">
        <v>0</v>
      </c>
      <c r="AZ13" s="20">
        <v>0</v>
      </c>
      <c r="BA13" s="17" t="s">
        <v>259</v>
      </c>
      <c r="BB13" s="17" t="s">
        <v>431</v>
      </c>
      <c r="BC13" s="17" t="s">
        <v>432</v>
      </c>
      <c r="BD13" s="84" t="s">
        <v>1099</v>
      </c>
      <c r="BE13" s="17" t="s">
        <v>433</v>
      </c>
      <c r="BF13" s="12">
        <v>3</v>
      </c>
      <c r="BG13" s="17" t="s">
        <v>249</v>
      </c>
      <c r="BH13" s="19"/>
      <c r="BI13" s="17" t="s">
        <v>434</v>
      </c>
      <c r="BJ13" s="19"/>
      <c r="BK13" s="12">
        <v>3007758666</v>
      </c>
      <c r="BL13" s="17" t="s">
        <v>431</v>
      </c>
      <c r="BM13" s="17" t="s">
        <v>432</v>
      </c>
      <c r="BN13" s="17" t="s">
        <v>264</v>
      </c>
      <c r="BO13" s="12" t="s">
        <v>265</v>
      </c>
      <c r="BP13" s="27">
        <v>44951</v>
      </c>
      <c r="BQ13" s="27">
        <v>45681</v>
      </c>
      <c r="BR13" s="213">
        <v>45498</v>
      </c>
      <c r="BS13" s="27">
        <v>45681</v>
      </c>
      <c r="BT13" s="211">
        <v>45474</v>
      </c>
      <c r="BU13" s="93">
        <v>45498</v>
      </c>
      <c r="BV13" s="17" t="s">
        <v>250</v>
      </c>
      <c r="BW13" s="17" t="s">
        <v>251</v>
      </c>
      <c r="BX13" s="12">
        <v>1036641511</v>
      </c>
      <c r="BY13" s="17" t="s">
        <v>435</v>
      </c>
      <c r="BZ13" s="29" t="s">
        <v>1099</v>
      </c>
      <c r="CA13" s="17" t="s">
        <v>436</v>
      </c>
      <c r="CB13" s="17" t="s">
        <v>287</v>
      </c>
      <c r="CC13" s="12">
        <v>3007758666</v>
      </c>
      <c r="CD13" s="19"/>
      <c r="CE13" s="17" t="s">
        <v>437</v>
      </c>
      <c r="CF13" s="19"/>
      <c r="CG13" s="19"/>
      <c r="CH13" s="19"/>
      <c r="CI13" s="19"/>
      <c r="CJ13" s="3"/>
      <c r="CK13" s="19"/>
      <c r="CL13" s="19"/>
      <c r="CM13" s="19"/>
      <c r="CN13" s="19"/>
      <c r="CO13" s="19"/>
      <c r="CP13" s="19"/>
      <c r="CQ13" s="19"/>
      <c r="CR13" s="19"/>
      <c r="CS13" s="19"/>
      <c r="CT13" s="3"/>
      <c r="CU13" s="19"/>
      <c r="CV13" s="19"/>
      <c r="CW13" s="19"/>
      <c r="CX13" s="19"/>
      <c r="CY13" s="19"/>
      <c r="CZ13" s="19"/>
      <c r="DA13" s="19"/>
      <c r="DB13" s="19"/>
      <c r="DC13" s="19"/>
      <c r="DD13" s="3"/>
      <c r="DE13" s="19"/>
      <c r="DF13" s="19"/>
      <c r="DG13" s="19"/>
      <c r="DH13" s="19"/>
      <c r="DI13" s="19"/>
      <c r="DJ13" s="17" t="s">
        <v>250</v>
      </c>
      <c r="DK13" s="12">
        <v>43986136</v>
      </c>
      <c r="DL13" s="12" t="s">
        <v>251</v>
      </c>
      <c r="DM13" s="17" t="s">
        <v>438</v>
      </c>
      <c r="DN13" s="22">
        <v>1</v>
      </c>
      <c r="DO13" s="17" t="s">
        <v>439</v>
      </c>
      <c r="DP13" s="19"/>
      <c r="DQ13" s="12">
        <v>3006130655</v>
      </c>
      <c r="DR13" s="19"/>
      <c r="DS13" s="17" t="s">
        <v>440</v>
      </c>
      <c r="DT13" s="17" t="s">
        <v>264</v>
      </c>
      <c r="DU13" s="17" t="s">
        <v>287</v>
      </c>
      <c r="DV13" s="39" t="s">
        <v>1099</v>
      </c>
      <c r="DW13" s="17" t="s">
        <v>441</v>
      </c>
      <c r="DX13" s="17">
        <v>8125810</v>
      </c>
      <c r="DY13" s="17" t="s">
        <v>272</v>
      </c>
      <c r="DZ13" s="17" t="s">
        <v>273</v>
      </c>
      <c r="EA13" s="17" t="s">
        <v>274</v>
      </c>
      <c r="EB13" s="30">
        <v>10570854838</v>
      </c>
      <c r="EC13" s="31">
        <v>30</v>
      </c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3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3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3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3"/>
      <c r="GQ13" s="3"/>
      <c r="GR13" s="3"/>
      <c r="GS13" s="3"/>
      <c r="GT13" s="3"/>
      <c r="GU13" s="3"/>
      <c r="GV13" s="3"/>
      <c r="GW13" s="3"/>
      <c r="GX13" s="19"/>
      <c r="GY13" s="17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 t="s">
        <v>275</v>
      </c>
      <c r="HM13" s="3" t="s">
        <v>247</v>
      </c>
      <c r="HN13" s="3" t="s">
        <v>276</v>
      </c>
      <c r="HO13" s="3" t="s">
        <v>247</v>
      </c>
      <c r="HP13" s="3" t="s">
        <v>247</v>
      </c>
      <c r="HQ13" s="3" t="s">
        <v>247</v>
      </c>
      <c r="HR13" s="3" t="s">
        <v>247</v>
      </c>
      <c r="HS13" s="3" t="s">
        <v>247</v>
      </c>
      <c r="HT13" s="3" t="s">
        <v>247</v>
      </c>
      <c r="HU13" s="3" t="s">
        <v>247</v>
      </c>
      <c r="HV13" s="3" t="s">
        <v>255</v>
      </c>
      <c r="HW13" s="3" t="s">
        <v>276</v>
      </c>
      <c r="HX13" s="3" t="s">
        <v>276</v>
      </c>
      <c r="HY13" s="3" t="s">
        <v>258</v>
      </c>
      <c r="HZ13" s="3" t="s">
        <v>258</v>
      </c>
      <c r="IA13" s="3" t="s">
        <v>247</v>
      </c>
      <c r="IB13" s="3" t="s">
        <v>247</v>
      </c>
      <c r="IC13" s="3" t="s">
        <v>258</v>
      </c>
      <c r="ID13" s="3" t="s">
        <v>247</v>
      </c>
      <c r="IE13" s="3" t="s">
        <v>247</v>
      </c>
      <c r="IF13" s="3" t="s">
        <v>247</v>
      </c>
      <c r="IG13" s="3" t="s">
        <v>258</v>
      </c>
      <c r="IH13" s="3" t="s">
        <v>276</v>
      </c>
      <c r="II13" s="3" t="s">
        <v>276</v>
      </c>
      <c r="IJ13" s="3" t="s">
        <v>276</v>
      </c>
      <c r="IK13" s="3" t="s">
        <v>247</v>
      </c>
      <c r="IL13" s="3" t="s">
        <v>247</v>
      </c>
      <c r="IM13" s="3" t="s">
        <v>276</v>
      </c>
      <c r="IN13" s="3" t="s">
        <v>247</v>
      </c>
      <c r="IO13" s="3" t="s">
        <v>276</v>
      </c>
      <c r="IP13" s="3" t="s">
        <v>247</v>
      </c>
      <c r="IQ13" s="3" t="s">
        <v>276</v>
      </c>
      <c r="IR13" s="3" t="s">
        <v>258</v>
      </c>
      <c r="IS13" s="3" t="s">
        <v>255</v>
      </c>
      <c r="IT13" s="3"/>
      <c r="IU13" s="3"/>
    </row>
    <row r="14" spans="1:255" ht="22.5" customHeight="1" thickBot="1">
      <c r="A14" s="12">
        <v>210</v>
      </c>
      <c r="B14" s="12">
        <v>147100</v>
      </c>
      <c r="C14" s="98">
        <v>100570</v>
      </c>
      <c r="D14" s="14">
        <v>101865</v>
      </c>
      <c r="E14" s="15" t="s">
        <v>243</v>
      </c>
      <c r="F14" s="15">
        <v>901524934</v>
      </c>
      <c r="G14" s="15" t="s">
        <v>1105</v>
      </c>
      <c r="H14" s="3"/>
      <c r="I14" s="3"/>
      <c r="J14" s="3"/>
      <c r="K14" s="3"/>
      <c r="L14" s="86">
        <v>818343</v>
      </c>
      <c r="M14" s="3"/>
      <c r="N14" s="3"/>
      <c r="O14" s="17" t="s">
        <v>244</v>
      </c>
      <c r="P14" s="17" t="s">
        <v>244</v>
      </c>
      <c r="Q14" s="131">
        <v>10082114</v>
      </c>
      <c r="R14" s="17" t="s">
        <v>245</v>
      </c>
      <c r="S14" s="100" t="s">
        <v>246</v>
      </c>
      <c r="T14" s="15" t="s">
        <v>247</v>
      </c>
      <c r="U14" s="3" t="s">
        <v>248</v>
      </c>
      <c r="V14" s="17" t="s">
        <v>249</v>
      </c>
      <c r="W14" s="17" t="s">
        <v>249</v>
      </c>
      <c r="X14" s="3"/>
      <c r="Y14" s="17" t="s">
        <v>250</v>
      </c>
      <c r="Z14" s="19" t="s">
        <v>251</v>
      </c>
      <c r="AA14" s="12">
        <v>1113786690</v>
      </c>
      <c r="AB14" s="17" t="s">
        <v>442</v>
      </c>
      <c r="AC14" s="17" t="s">
        <v>443</v>
      </c>
      <c r="AD14" s="40" t="s">
        <v>444</v>
      </c>
      <c r="AE14" s="248">
        <v>928880</v>
      </c>
      <c r="AF14" s="20">
        <v>0</v>
      </c>
      <c r="AG14" s="20">
        <v>0</v>
      </c>
      <c r="AH14" s="20">
        <v>0</v>
      </c>
      <c r="AI14" s="20">
        <v>0</v>
      </c>
      <c r="AJ14" s="20">
        <v>928880</v>
      </c>
      <c r="AK14" s="12" t="s">
        <v>255</v>
      </c>
      <c r="AL14" s="12" t="s">
        <v>256</v>
      </c>
      <c r="AM14" s="21" t="s">
        <v>257</v>
      </c>
      <c r="AN14" s="22">
        <v>0.1</v>
      </c>
      <c r="AO14" s="20">
        <v>0</v>
      </c>
      <c r="AP14" s="257">
        <f t="shared" si="0"/>
        <v>92888</v>
      </c>
      <c r="AQ14" s="20">
        <v>0</v>
      </c>
      <c r="AR14" s="20">
        <v>0</v>
      </c>
      <c r="AS14" s="208">
        <v>1.32E-2</v>
      </c>
      <c r="AT14" s="209">
        <f t="shared" si="1"/>
        <v>12261.216</v>
      </c>
      <c r="AU14" s="95">
        <f t="shared" si="2"/>
        <v>8.6800000000000002E-2</v>
      </c>
      <c r="AV14" s="96">
        <f t="shared" si="3"/>
        <v>80626.784</v>
      </c>
      <c r="AW14" s="20">
        <v>0</v>
      </c>
      <c r="AX14" s="12" t="s">
        <v>258</v>
      </c>
      <c r="AY14" s="20">
        <v>0</v>
      </c>
      <c r="AZ14" s="20">
        <v>0</v>
      </c>
      <c r="BA14" s="17" t="s">
        <v>259</v>
      </c>
      <c r="BB14" s="17" t="s">
        <v>445</v>
      </c>
      <c r="BC14" s="17" t="s">
        <v>314</v>
      </c>
      <c r="BD14" s="84" t="s">
        <v>1097</v>
      </c>
      <c r="BE14" s="17" t="s">
        <v>446</v>
      </c>
      <c r="BF14" s="12">
        <v>3</v>
      </c>
      <c r="BG14" s="17" t="s">
        <v>249</v>
      </c>
      <c r="BH14" s="26">
        <v>570189</v>
      </c>
      <c r="BI14" s="17" t="s">
        <v>447</v>
      </c>
      <c r="BJ14" s="19"/>
      <c r="BK14" s="12">
        <v>3194835568</v>
      </c>
      <c r="BL14" s="17" t="s">
        <v>445</v>
      </c>
      <c r="BM14" s="17" t="s">
        <v>314</v>
      </c>
      <c r="BN14" s="17" t="s">
        <v>264</v>
      </c>
      <c r="BO14" s="12" t="s">
        <v>265</v>
      </c>
      <c r="BP14" s="27">
        <v>44951</v>
      </c>
      <c r="BQ14" s="27">
        <v>45681</v>
      </c>
      <c r="BR14" s="27">
        <v>45497</v>
      </c>
      <c r="BS14" s="27">
        <v>45681</v>
      </c>
      <c r="BT14" s="211">
        <v>45474</v>
      </c>
      <c r="BU14" s="27">
        <v>45497</v>
      </c>
      <c r="BV14" s="17" t="s">
        <v>250</v>
      </c>
      <c r="BW14" s="17" t="s">
        <v>251</v>
      </c>
      <c r="BX14" s="12">
        <v>1113782357</v>
      </c>
      <c r="BY14" s="17" t="s">
        <v>448</v>
      </c>
      <c r="BZ14" s="29" t="s">
        <v>1099</v>
      </c>
      <c r="CA14" s="17" t="s">
        <v>449</v>
      </c>
      <c r="CB14" s="17" t="s">
        <v>287</v>
      </c>
      <c r="CC14" s="12">
        <v>3146060095</v>
      </c>
      <c r="CD14" s="19"/>
      <c r="CE14" s="17" t="s">
        <v>450</v>
      </c>
      <c r="CF14" s="19"/>
      <c r="CG14" s="19"/>
      <c r="CH14" s="19"/>
      <c r="CI14" s="19"/>
      <c r="CJ14" s="3"/>
      <c r="CK14" s="19"/>
      <c r="CL14" s="19"/>
      <c r="CM14" s="19"/>
      <c r="CN14" s="19"/>
      <c r="CO14" s="19"/>
      <c r="CP14" s="19"/>
      <c r="CQ14" s="19"/>
      <c r="CR14" s="19"/>
      <c r="CS14" s="19"/>
      <c r="CT14" s="3"/>
      <c r="CU14" s="19"/>
      <c r="CV14" s="19"/>
      <c r="CW14" s="19"/>
      <c r="CX14" s="19"/>
      <c r="CY14" s="19"/>
      <c r="CZ14" s="19"/>
      <c r="DA14" s="19"/>
      <c r="DB14" s="19"/>
      <c r="DC14" s="19"/>
      <c r="DD14" s="3"/>
      <c r="DE14" s="19"/>
      <c r="DF14" s="19"/>
      <c r="DG14" s="19"/>
      <c r="DH14" s="19"/>
      <c r="DI14" s="19"/>
      <c r="DJ14" s="17" t="s">
        <v>250</v>
      </c>
      <c r="DK14" s="12">
        <v>42754103</v>
      </c>
      <c r="DL14" s="12" t="s">
        <v>251</v>
      </c>
      <c r="DM14" s="17" t="s">
        <v>451</v>
      </c>
      <c r="DN14" s="22">
        <v>1</v>
      </c>
      <c r="DO14" s="17" t="s">
        <v>452</v>
      </c>
      <c r="DP14" s="19"/>
      <c r="DQ14" s="12">
        <v>3228131454</v>
      </c>
      <c r="DR14" s="19"/>
      <c r="DS14" s="17" t="s">
        <v>453</v>
      </c>
      <c r="DT14" s="17" t="s">
        <v>264</v>
      </c>
      <c r="DU14" s="17" t="s">
        <v>287</v>
      </c>
      <c r="DV14" s="39" t="s">
        <v>1099</v>
      </c>
      <c r="DW14" s="17" t="s">
        <v>451</v>
      </c>
      <c r="DX14" s="17">
        <v>42754103</v>
      </c>
      <c r="DY14" s="17" t="s">
        <v>272</v>
      </c>
      <c r="DZ14" s="17" t="s">
        <v>273</v>
      </c>
      <c r="EA14" s="17" t="s">
        <v>274</v>
      </c>
      <c r="EB14" s="30">
        <v>24346338136</v>
      </c>
      <c r="EC14" s="31">
        <v>30</v>
      </c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3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3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3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3"/>
      <c r="GQ14" s="3"/>
      <c r="GR14" s="3"/>
      <c r="GS14" s="3"/>
      <c r="GT14" s="3"/>
      <c r="GU14" s="3"/>
      <c r="GV14" s="3"/>
      <c r="GW14" s="3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 t="s">
        <v>275</v>
      </c>
      <c r="HM14" s="3" t="s">
        <v>247</v>
      </c>
      <c r="HN14" s="3" t="s">
        <v>276</v>
      </c>
      <c r="HO14" s="3" t="s">
        <v>247</v>
      </c>
      <c r="HP14" s="3" t="s">
        <v>247</v>
      </c>
      <c r="HQ14" s="3" t="s">
        <v>247</v>
      </c>
      <c r="HR14" s="3" t="s">
        <v>247</v>
      </c>
      <c r="HS14" s="3" t="s">
        <v>247</v>
      </c>
      <c r="HT14" s="3" t="s">
        <v>247</v>
      </c>
      <c r="HU14" s="3" t="s">
        <v>247</v>
      </c>
      <c r="HV14" s="3" t="s">
        <v>255</v>
      </c>
      <c r="HW14" s="3" t="s">
        <v>276</v>
      </c>
      <c r="HX14" s="3" t="s">
        <v>276</v>
      </c>
      <c r="HY14" s="3" t="s">
        <v>258</v>
      </c>
      <c r="HZ14" s="3" t="s">
        <v>258</v>
      </c>
      <c r="IA14" s="3" t="s">
        <v>247</v>
      </c>
      <c r="IB14" s="3" t="s">
        <v>247</v>
      </c>
      <c r="IC14" s="3" t="s">
        <v>258</v>
      </c>
      <c r="ID14" s="3" t="s">
        <v>247</v>
      </c>
      <c r="IE14" s="3" t="s">
        <v>247</v>
      </c>
      <c r="IF14" s="3" t="s">
        <v>247</v>
      </c>
      <c r="IG14" s="3" t="s">
        <v>258</v>
      </c>
      <c r="IH14" s="3" t="s">
        <v>276</v>
      </c>
      <c r="II14" s="3" t="s">
        <v>276</v>
      </c>
      <c r="IJ14" s="3" t="s">
        <v>276</v>
      </c>
      <c r="IK14" s="3" t="s">
        <v>247</v>
      </c>
      <c r="IL14" s="3" t="s">
        <v>247</v>
      </c>
      <c r="IM14" s="3" t="s">
        <v>276</v>
      </c>
      <c r="IN14" s="3" t="s">
        <v>247</v>
      </c>
      <c r="IO14" s="3" t="s">
        <v>276</v>
      </c>
      <c r="IP14" s="3" t="s">
        <v>247</v>
      </c>
      <c r="IQ14" s="3" t="s">
        <v>276</v>
      </c>
      <c r="IR14" s="3" t="s">
        <v>258</v>
      </c>
      <c r="IS14" s="3" t="s">
        <v>255</v>
      </c>
      <c r="IT14" s="3" t="s">
        <v>454</v>
      </c>
      <c r="IU14" s="3"/>
    </row>
    <row r="15" spans="1:255" ht="22.5" customHeight="1" thickBot="1">
      <c r="A15" s="12">
        <v>212</v>
      </c>
      <c r="B15" s="12">
        <v>10350653</v>
      </c>
      <c r="C15" s="98">
        <v>100571</v>
      </c>
      <c r="D15" s="14">
        <v>101866</v>
      </c>
      <c r="E15" s="15" t="s">
        <v>243</v>
      </c>
      <c r="F15" s="15">
        <v>901524934</v>
      </c>
      <c r="G15" s="15" t="s">
        <v>1105</v>
      </c>
      <c r="H15" s="3"/>
      <c r="I15" s="3"/>
      <c r="J15" s="3"/>
      <c r="K15" s="3"/>
      <c r="L15" s="86">
        <v>1148778</v>
      </c>
      <c r="M15" s="3"/>
      <c r="N15" s="3"/>
      <c r="O15" s="17" t="s">
        <v>244</v>
      </c>
      <c r="P15" s="17" t="s">
        <v>244</v>
      </c>
      <c r="Q15" s="131">
        <v>10082115</v>
      </c>
      <c r="R15" s="17" t="s">
        <v>245</v>
      </c>
      <c r="S15" s="100" t="s">
        <v>246</v>
      </c>
      <c r="T15" s="15" t="s">
        <v>247</v>
      </c>
      <c r="U15" s="3" t="s">
        <v>248</v>
      </c>
      <c r="V15" s="17" t="s">
        <v>249</v>
      </c>
      <c r="W15" s="17" t="s">
        <v>249</v>
      </c>
      <c r="X15" s="3"/>
      <c r="Y15" s="17" t="s">
        <v>250</v>
      </c>
      <c r="Z15" s="19" t="s">
        <v>251</v>
      </c>
      <c r="AA15" s="12">
        <v>1152690020</v>
      </c>
      <c r="AB15" s="17" t="s">
        <v>455</v>
      </c>
      <c r="AC15" s="17" t="s">
        <v>456</v>
      </c>
      <c r="AD15" s="3"/>
      <c r="AE15" s="248">
        <v>1311360</v>
      </c>
      <c r="AF15" s="20">
        <v>0</v>
      </c>
      <c r="AG15" s="20">
        <v>0</v>
      </c>
      <c r="AH15" s="20">
        <v>0</v>
      </c>
      <c r="AI15" s="20">
        <v>0</v>
      </c>
      <c r="AJ15" s="20">
        <v>1311360</v>
      </c>
      <c r="AK15" s="12" t="s">
        <v>255</v>
      </c>
      <c r="AL15" s="12" t="s">
        <v>256</v>
      </c>
      <c r="AM15" s="21" t="s">
        <v>257</v>
      </c>
      <c r="AN15" s="22">
        <v>0.1</v>
      </c>
      <c r="AO15" s="20">
        <v>0</v>
      </c>
      <c r="AP15" s="257">
        <f t="shared" si="0"/>
        <v>131136</v>
      </c>
      <c r="AQ15" s="20">
        <v>0</v>
      </c>
      <c r="AR15" s="20">
        <v>0</v>
      </c>
      <c r="AS15" s="208">
        <v>1.32E-2</v>
      </c>
      <c r="AT15" s="209">
        <f t="shared" si="1"/>
        <v>17309.952000000001</v>
      </c>
      <c r="AU15" s="95">
        <f t="shared" si="2"/>
        <v>8.6800000000000002E-2</v>
      </c>
      <c r="AV15" s="96">
        <f t="shared" si="3"/>
        <v>113826.04800000001</v>
      </c>
      <c r="AW15" s="20">
        <v>0</v>
      </c>
      <c r="AX15" s="12" t="s">
        <v>258</v>
      </c>
      <c r="AY15" s="20">
        <v>0</v>
      </c>
      <c r="AZ15" s="20">
        <v>0</v>
      </c>
      <c r="BA15" s="17" t="s">
        <v>259</v>
      </c>
      <c r="BB15" s="17" t="s">
        <v>457</v>
      </c>
      <c r="BC15" s="17" t="s">
        <v>261</v>
      </c>
      <c r="BD15" s="29" t="s">
        <v>1098</v>
      </c>
      <c r="BE15" s="17" t="s">
        <v>282</v>
      </c>
      <c r="BF15" s="12">
        <v>4</v>
      </c>
      <c r="BG15" s="17" t="s">
        <v>249</v>
      </c>
      <c r="BH15" s="19"/>
      <c r="BI15" s="17" t="s">
        <v>458</v>
      </c>
      <c r="BJ15" s="19"/>
      <c r="BK15" s="12">
        <v>3235797935</v>
      </c>
      <c r="BL15" s="17" t="s">
        <v>457</v>
      </c>
      <c r="BM15" s="17" t="s">
        <v>261</v>
      </c>
      <c r="BN15" s="17" t="s">
        <v>264</v>
      </c>
      <c r="BO15" s="12" t="s">
        <v>265</v>
      </c>
      <c r="BP15" s="27">
        <v>44954</v>
      </c>
      <c r="BQ15" s="27">
        <v>45684</v>
      </c>
      <c r="BR15" s="27">
        <v>45501</v>
      </c>
      <c r="BS15" s="27">
        <v>45684</v>
      </c>
      <c r="BT15" s="211">
        <v>45474</v>
      </c>
      <c r="BU15" s="41">
        <v>45501</v>
      </c>
      <c r="BV15" s="19"/>
      <c r="BW15" s="19"/>
      <c r="BX15" s="19"/>
      <c r="BY15" s="19"/>
      <c r="BZ15" s="3"/>
      <c r="CA15" s="19"/>
      <c r="CB15" s="19"/>
      <c r="CC15" s="19"/>
      <c r="CD15" s="19"/>
      <c r="CE15" s="19"/>
      <c r="CF15" s="19"/>
      <c r="CG15" s="19"/>
      <c r="CH15" s="19"/>
      <c r="CI15" s="19"/>
      <c r="CJ15" s="3"/>
      <c r="CK15" s="19"/>
      <c r="CL15" s="19"/>
      <c r="CM15" s="19"/>
      <c r="CN15" s="19"/>
      <c r="CO15" s="19"/>
      <c r="CP15" s="19"/>
      <c r="CQ15" s="19"/>
      <c r="CR15" s="19"/>
      <c r="CS15" s="19"/>
      <c r="CT15" s="3"/>
      <c r="CU15" s="19"/>
      <c r="CV15" s="19"/>
      <c r="CW15" s="19"/>
      <c r="CX15" s="19"/>
      <c r="CY15" s="19"/>
      <c r="CZ15" s="19"/>
      <c r="DA15" s="19"/>
      <c r="DB15" s="19"/>
      <c r="DC15" s="19"/>
      <c r="DD15" s="3"/>
      <c r="DE15" s="19"/>
      <c r="DF15" s="19"/>
      <c r="DG15" s="19"/>
      <c r="DH15" s="19"/>
      <c r="DI15" s="19"/>
      <c r="DJ15" s="17" t="s">
        <v>250</v>
      </c>
      <c r="DK15" s="12">
        <v>1040737412</v>
      </c>
      <c r="DL15" s="12" t="s">
        <v>251</v>
      </c>
      <c r="DM15" s="17" t="s">
        <v>459</v>
      </c>
      <c r="DN15" s="22">
        <v>1</v>
      </c>
      <c r="DO15" s="17" t="s">
        <v>460</v>
      </c>
      <c r="DP15" s="19"/>
      <c r="DQ15" s="12">
        <v>3152754036</v>
      </c>
      <c r="DR15" s="19"/>
      <c r="DS15" s="17" t="s">
        <v>461</v>
      </c>
      <c r="DT15" s="17" t="s">
        <v>264</v>
      </c>
      <c r="DU15" s="17" t="s">
        <v>287</v>
      </c>
      <c r="DV15" s="25" t="s">
        <v>1099</v>
      </c>
      <c r="DW15" s="17" t="s">
        <v>462</v>
      </c>
      <c r="DX15" s="17">
        <v>1040737412</v>
      </c>
      <c r="DY15" s="17" t="s">
        <v>272</v>
      </c>
      <c r="DZ15" s="17" t="s">
        <v>273</v>
      </c>
      <c r="EA15" s="17" t="s">
        <v>274</v>
      </c>
      <c r="EB15" s="30">
        <v>33389448325</v>
      </c>
      <c r="EC15" s="31">
        <v>3</v>
      </c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3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3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3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3"/>
      <c r="GQ15" s="3"/>
      <c r="GR15" s="3"/>
      <c r="GS15" s="3"/>
      <c r="GT15" s="3"/>
      <c r="GU15" s="3"/>
      <c r="GV15" s="3"/>
      <c r="GW15" s="3"/>
      <c r="GX15" s="19"/>
      <c r="GY15" s="17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 t="s">
        <v>275</v>
      </c>
      <c r="HM15" s="3" t="s">
        <v>247</v>
      </c>
      <c r="HN15" s="3" t="s">
        <v>276</v>
      </c>
      <c r="HO15" s="3" t="s">
        <v>247</v>
      </c>
      <c r="HP15" s="3" t="s">
        <v>247</v>
      </c>
      <c r="HQ15" s="3" t="s">
        <v>247</v>
      </c>
      <c r="HR15" s="3" t="s">
        <v>247</v>
      </c>
      <c r="HS15" s="3" t="s">
        <v>247</v>
      </c>
      <c r="HT15" s="3" t="s">
        <v>247</v>
      </c>
      <c r="HU15" s="3" t="s">
        <v>247</v>
      </c>
      <c r="HV15" s="3" t="s">
        <v>255</v>
      </c>
      <c r="HW15" s="3" t="s">
        <v>276</v>
      </c>
      <c r="HX15" s="3" t="s">
        <v>276</v>
      </c>
      <c r="HY15" s="3" t="s">
        <v>258</v>
      </c>
      <c r="HZ15" s="3" t="s">
        <v>258</v>
      </c>
      <c r="IA15" s="3" t="s">
        <v>247</v>
      </c>
      <c r="IB15" s="3" t="s">
        <v>247</v>
      </c>
      <c r="IC15" s="3" t="s">
        <v>276</v>
      </c>
      <c r="ID15" s="3" t="s">
        <v>247</v>
      </c>
      <c r="IE15" s="3" t="s">
        <v>247</v>
      </c>
      <c r="IF15" s="3" t="s">
        <v>258</v>
      </c>
      <c r="IG15" s="3" t="s">
        <v>258</v>
      </c>
      <c r="IH15" s="3" t="s">
        <v>276</v>
      </c>
      <c r="II15" s="3" t="s">
        <v>276</v>
      </c>
      <c r="IJ15" s="3" t="s">
        <v>276</v>
      </c>
      <c r="IK15" s="3" t="s">
        <v>247</v>
      </c>
      <c r="IL15" s="3" t="s">
        <v>247</v>
      </c>
      <c r="IM15" s="3" t="s">
        <v>276</v>
      </c>
      <c r="IN15" s="3" t="s">
        <v>247</v>
      </c>
      <c r="IO15" s="3" t="s">
        <v>276</v>
      </c>
      <c r="IP15" s="3" t="s">
        <v>247</v>
      </c>
      <c r="IQ15" s="3" t="s">
        <v>276</v>
      </c>
      <c r="IR15" s="3" t="s">
        <v>276</v>
      </c>
      <c r="IS15" s="3" t="s">
        <v>276</v>
      </c>
      <c r="IT15" s="3"/>
      <c r="IU15" s="3"/>
    </row>
    <row r="16" spans="1:255" ht="22.5" customHeight="1" thickBot="1">
      <c r="A16" s="12">
        <v>216</v>
      </c>
      <c r="B16" s="12">
        <v>6310</v>
      </c>
      <c r="C16" s="98">
        <v>100572</v>
      </c>
      <c r="D16" s="14">
        <v>101867</v>
      </c>
      <c r="E16" s="15" t="s">
        <v>243</v>
      </c>
      <c r="F16" s="15">
        <v>901524934</v>
      </c>
      <c r="G16" s="15" t="s">
        <v>1105</v>
      </c>
      <c r="H16" s="3"/>
      <c r="I16" s="3"/>
      <c r="J16" s="3"/>
      <c r="K16" s="3"/>
      <c r="L16" s="86">
        <v>652937</v>
      </c>
      <c r="M16" s="3"/>
      <c r="N16" s="3"/>
      <c r="O16" s="17" t="s">
        <v>244</v>
      </c>
      <c r="P16" s="17" t="s">
        <v>244</v>
      </c>
      <c r="Q16" s="131">
        <v>10082116</v>
      </c>
      <c r="R16" s="17" t="s">
        <v>245</v>
      </c>
      <c r="S16" s="100" t="s">
        <v>246</v>
      </c>
      <c r="T16" s="15" t="s">
        <v>247</v>
      </c>
      <c r="U16" s="3" t="s">
        <v>248</v>
      </c>
      <c r="V16" s="17" t="s">
        <v>249</v>
      </c>
      <c r="W16" s="17" t="s">
        <v>249</v>
      </c>
      <c r="X16" s="3"/>
      <c r="Y16" s="17" t="s">
        <v>250</v>
      </c>
      <c r="Z16" s="19" t="s">
        <v>251</v>
      </c>
      <c r="AA16" s="12">
        <v>1027886463</v>
      </c>
      <c r="AB16" s="17" t="s">
        <v>463</v>
      </c>
      <c r="AC16" s="17" t="s">
        <v>464</v>
      </c>
      <c r="AD16" s="3" t="s">
        <v>465</v>
      </c>
      <c r="AE16" s="248">
        <v>764960</v>
      </c>
      <c r="AF16" s="20">
        <v>0</v>
      </c>
      <c r="AG16" s="20">
        <v>0</v>
      </c>
      <c r="AH16" s="20">
        <v>0</v>
      </c>
      <c r="AI16" s="20">
        <v>0</v>
      </c>
      <c r="AJ16" s="20">
        <v>764960</v>
      </c>
      <c r="AK16" s="12" t="s">
        <v>255</v>
      </c>
      <c r="AL16" s="12" t="s">
        <v>256</v>
      </c>
      <c r="AM16" s="21" t="s">
        <v>257</v>
      </c>
      <c r="AN16" s="22">
        <v>0.1</v>
      </c>
      <c r="AO16" s="20">
        <v>0</v>
      </c>
      <c r="AP16" s="257">
        <f t="shared" si="0"/>
        <v>76496</v>
      </c>
      <c r="AQ16" s="20">
        <v>0</v>
      </c>
      <c r="AR16" s="20">
        <v>0</v>
      </c>
      <c r="AS16" s="208">
        <v>1.32E-2</v>
      </c>
      <c r="AT16" s="209">
        <f t="shared" si="1"/>
        <v>10097.472</v>
      </c>
      <c r="AU16" s="95">
        <f t="shared" si="2"/>
        <v>8.6800000000000002E-2</v>
      </c>
      <c r="AV16" s="96">
        <f t="shared" si="3"/>
        <v>66398.528000000006</v>
      </c>
      <c r="AW16" s="20">
        <v>0</v>
      </c>
      <c r="AX16" s="12" t="s">
        <v>258</v>
      </c>
      <c r="AY16" s="20">
        <v>0</v>
      </c>
      <c r="AZ16" s="20">
        <v>0</v>
      </c>
      <c r="BA16" s="17" t="s">
        <v>259</v>
      </c>
      <c r="BB16" s="17" t="s">
        <v>466</v>
      </c>
      <c r="BC16" s="17" t="s">
        <v>467</v>
      </c>
      <c r="BD16" s="85" t="s">
        <v>1099</v>
      </c>
      <c r="BE16" s="17" t="s">
        <v>433</v>
      </c>
      <c r="BF16" s="12">
        <v>4</v>
      </c>
      <c r="BG16" s="17" t="s">
        <v>249</v>
      </c>
      <c r="BH16" s="26">
        <v>891732</v>
      </c>
      <c r="BI16" s="17" t="s">
        <v>468</v>
      </c>
      <c r="BJ16" s="19"/>
      <c r="BK16" s="12">
        <v>3207562669</v>
      </c>
      <c r="BL16" s="17" t="s">
        <v>466</v>
      </c>
      <c r="BM16" s="17" t="s">
        <v>432</v>
      </c>
      <c r="BN16" s="17" t="s">
        <v>264</v>
      </c>
      <c r="BO16" s="12" t="s">
        <v>265</v>
      </c>
      <c r="BP16" s="27">
        <v>44954</v>
      </c>
      <c r="BQ16" s="27">
        <v>45684</v>
      </c>
      <c r="BR16" s="27">
        <v>45500</v>
      </c>
      <c r="BS16" s="27">
        <v>45684</v>
      </c>
      <c r="BT16" s="211">
        <v>45474</v>
      </c>
      <c r="BU16" s="27">
        <v>45500</v>
      </c>
      <c r="BV16" s="19"/>
      <c r="BW16" s="19"/>
      <c r="BX16" s="19"/>
      <c r="BY16" s="19"/>
      <c r="BZ16" s="3"/>
      <c r="CA16" s="19"/>
      <c r="CB16" s="19"/>
      <c r="CC16" s="19"/>
      <c r="CD16" s="19"/>
      <c r="CE16" s="19"/>
      <c r="CF16" s="19"/>
      <c r="CG16" s="19"/>
      <c r="CH16" s="19"/>
      <c r="CI16" s="19"/>
      <c r="CJ16" s="3"/>
      <c r="CK16" s="19"/>
      <c r="CL16" s="19"/>
      <c r="CM16" s="19"/>
      <c r="CN16" s="19"/>
      <c r="CO16" s="19"/>
      <c r="CP16" s="19"/>
      <c r="CQ16" s="19"/>
      <c r="CR16" s="19"/>
      <c r="CS16" s="19"/>
      <c r="CT16" s="3"/>
      <c r="CU16" s="19"/>
      <c r="CV16" s="19"/>
      <c r="CW16" s="19"/>
      <c r="CX16" s="19"/>
      <c r="CY16" s="19"/>
      <c r="CZ16" s="19"/>
      <c r="DA16" s="19"/>
      <c r="DB16" s="19"/>
      <c r="DC16" s="19"/>
      <c r="DD16" s="3"/>
      <c r="DE16" s="19"/>
      <c r="DF16" s="19"/>
      <c r="DG16" s="19"/>
      <c r="DH16" s="19"/>
      <c r="DI16" s="19"/>
      <c r="DJ16" s="17" t="s">
        <v>250</v>
      </c>
      <c r="DK16" s="12">
        <v>98581833</v>
      </c>
      <c r="DL16" s="12" t="s">
        <v>251</v>
      </c>
      <c r="DM16" s="17" t="s">
        <v>469</v>
      </c>
      <c r="DN16" s="22">
        <v>1</v>
      </c>
      <c r="DO16" s="17" t="s">
        <v>470</v>
      </c>
      <c r="DP16" s="19"/>
      <c r="DQ16" s="12">
        <v>3215412014</v>
      </c>
      <c r="DR16" s="19"/>
      <c r="DS16" s="17" t="s">
        <v>471</v>
      </c>
      <c r="DT16" s="17" t="s">
        <v>264</v>
      </c>
      <c r="DU16" s="17" t="s">
        <v>287</v>
      </c>
      <c r="DV16" s="25" t="s">
        <v>1099</v>
      </c>
      <c r="DW16" s="17" t="s">
        <v>472</v>
      </c>
      <c r="DX16" s="17">
        <v>98581833</v>
      </c>
      <c r="DY16" s="17" t="s">
        <v>272</v>
      </c>
      <c r="DZ16" s="17" t="s">
        <v>273</v>
      </c>
      <c r="EA16" s="17" t="s">
        <v>274</v>
      </c>
      <c r="EB16" s="30" t="s">
        <v>473</v>
      </c>
      <c r="EC16" s="31">
        <v>5</v>
      </c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3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3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3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3"/>
      <c r="GQ16" s="3"/>
      <c r="GR16" s="3"/>
      <c r="GS16" s="3"/>
      <c r="GT16" s="3"/>
      <c r="GU16" s="3"/>
      <c r="GV16" s="3"/>
      <c r="GW16" s="3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 t="s">
        <v>275</v>
      </c>
      <c r="HM16" s="3" t="s">
        <v>247</v>
      </c>
      <c r="HN16" s="3" t="s">
        <v>276</v>
      </c>
      <c r="HO16" s="3" t="s">
        <v>247</v>
      </c>
      <c r="HP16" s="3" t="s">
        <v>247</v>
      </c>
      <c r="HQ16" s="3" t="s">
        <v>247</v>
      </c>
      <c r="HR16" s="3" t="s">
        <v>247</v>
      </c>
      <c r="HS16" s="3" t="s">
        <v>247</v>
      </c>
      <c r="HT16" s="3" t="s">
        <v>247</v>
      </c>
      <c r="HU16" s="3" t="s">
        <v>247</v>
      </c>
      <c r="HV16" s="3" t="s">
        <v>247</v>
      </c>
      <c r="HW16" s="3" t="s">
        <v>276</v>
      </c>
      <c r="HX16" s="3" t="s">
        <v>276</v>
      </c>
      <c r="HY16" s="3" t="s">
        <v>276</v>
      </c>
      <c r="HZ16" s="3" t="s">
        <v>276</v>
      </c>
      <c r="IA16" s="3" t="s">
        <v>247</v>
      </c>
      <c r="IB16" s="3" t="s">
        <v>247</v>
      </c>
      <c r="IC16" s="3" t="s">
        <v>276</v>
      </c>
      <c r="ID16" s="3" t="s">
        <v>247</v>
      </c>
      <c r="IE16" s="3" t="s">
        <v>247</v>
      </c>
      <c r="IF16" s="3" t="s">
        <v>276</v>
      </c>
      <c r="IG16" s="3" t="s">
        <v>276</v>
      </c>
      <c r="IH16" s="3" t="s">
        <v>276</v>
      </c>
      <c r="II16" s="3" t="s">
        <v>276</v>
      </c>
      <c r="IJ16" s="3" t="s">
        <v>276</v>
      </c>
      <c r="IK16" s="3" t="s">
        <v>247</v>
      </c>
      <c r="IL16" s="3" t="s">
        <v>247</v>
      </c>
      <c r="IM16" s="3" t="s">
        <v>276</v>
      </c>
      <c r="IN16" s="3" t="s">
        <v>247</v>
      </c>
      <c r="IO16" s="3" t="s">
        <v>276</v>
      </c>
      <c r="IP16" s="3" t="s">
        <v>247</v>
      </c>
      <c r="IQ16" s="3" t="s">
        <v>276</v>
      </c>
      <c r="IR16" s="3" t="s">
        <v>276</v>
      </c>
      <c r="IS16" s="3" t="s">
        <v>276</v>
      </c>
      <c r="IT16" s="3"/>
      <c r="IU16" s="3"/>
    </row>
    <row r="17" spans="1:255" ht="22.5" customHeight="1" thickBot="1">
      <c r="A17" s="12">
        <v>221</v>
      </c>
      <c r="B17" s="12">
        <v>6402</v>
      </c>
      <c r="C17" s="98">
        <v>100573</v>
      </c>
      <c r="D17" s="14">
        <v>101868</v>
      </c>
      <c r="E17" s="15" t="s">
        <v>243</v>
      </c>
      <c r="F17" s="15">
        <v>901524934</v>
      </c>
      <c r="G17" s="15" t="s">
        <v>1105</v>
      </c>
      <c r="H17" s="3"/>
      <c r="I17" s="3"/>
      <c r="J17" s="3"/>
      <c r="K17" s="3"/>
      <c r="L17" s="86">
        <v>673930</v>
      </c>
      <c r="M17" s="3"/>
      <c r="N17" s="3"/>
      <c r="O17" s="17" t="s">
        <v>244</v>
      </c>
      <c r="P17" s="17" t="s">
        <v>244</v>
      </c>
      <c r="Q17" s="131">
        <v>10082117</v>
      </c>
      <c r="R17" s="17" t="s">
        <v>245</v>
      </c>
      <c r="S17" s="100" t="s">
        <v>246</v>
      </c>
      <c r="T17" s="15" t="s">
        <v>247</v>
      </c>
      <c r="U17" s="3" t="s">
        <v>248</v>
      </c>
      <c r="V17" s="17" t="s">
        <v>249</v>
      </c>
      <c r="W17" s="17" t="s">
        <v>249</v>
      </c>
      <c r="X17" s="3"/>
      <c r="Y17" s="17" t="s">
        <v>250</v>
      </c>
      <c r="Z17" s="19" t="s">
        <v>251</v>
      </c>
      <c r="AA17" s="12">
        <v>1036669745</v>
      </c>
      <c r="AB17" s="17" t="s">
        <v>474</v>
      </c>
      <c r="AC17" s="17" t="s">
        <v>475</v>
      </c>
      <c r="AD17" s="40" t="s">
        <v>476</v>
      </c>
      <c r="AE17" s="248">
        <v>764960</v>
      </c>
      <c r="AF17" s="20">
        <v>0</v>
      </c>
      <c r="AG17" s="20">
        <v>0</v>
      </c>
      <c r="AH17" s="20">
        <v>0</v>
      </c>
      <c r="AI17" s="20">
        <v>0</v>
      </c>
      <c r="AJ17" s="20">
        <v>764960</v>
      </c>
      <c r="AK17" s="12" t="s">
        <v>255</v>
      </c>
      <c r="AL17" s="12" t="s">
        <v>256</v>
      </c>
      <c r="AM17" s="21" t="s">
        <v>257</v>
      </c>
      <c r="AN17" s="22">
        <v>0.1</v>
      </c>
      <c r="AO17" s="20">
        <v>0</v>
      </c>
      <c r="AP17" s="257">
        <f t="shared" si="0"/>
        <v>76496</v>
      </c>
      <c r="AQ17" s="20">
        <v>0</v>
      </c>
      <c r="AR17" s="20">
        <v>0</v>
      </c>
      <c r="AS17" s="208">
        <v>1.32E-2</v>
      </c>
      <c r="AT17" s="209">
        <f t="shared" si="1"/>
        <v>10097.472</v>
      </c>
      <c r="AU17" s="95">
        <f t="shared" si="2"/>
        <v>8.6800000000000002E-2</v>
      </c>
      <c r="AV17" s="96">
        <f t="shared" si="3"/>
        <v>66398.528000000006</v>
      </c>
      <c r="AW17" s="20">
        <v>0</v>
      </c>
      <c r="AX17" s="12" t="s">
        <v>258</v>
      </c>
      <c r="AY17" s="20">
        <v>0</v>
      </c>
      <c r="AZ17" s="20">
        <v>0</v>
      </c>
      <c r="BA17" s="17" t="s">
        <v>259</v>
      </c>
      <c r="BB17" s="17" t="s">
        <v>477</v>
      </c>
      <c r="BC17" s="17" t="s">
        <v>432</v>
      </c>
      <c r="BD17" s="84" t="s">
        <v>1099</v>
      </c>
      <c r="BE17" s="17" t="s">
        <v>433</v>
      </c>
      <c r="BF17" s="12">
        <v>3</v>
      </c>
      <c r="BG17" s="17" t="s">
        <v>249</v>
      </c>
      <c r="BH17" s="26">
        <v>983507</v>
      </c>
      <c r="BI17" s="17" t="s">
        <v>478</v>
      </c>
      <c r="BJ17" s="19"/>
      <c r="BK17" s="12">
        <v>3116752738</v>
      </c>
      <c r="BL17" s="17" t="s">
        <v>477</v>
      </c>
      <c r="BM17" s="17" t="s">
        <v>432</v>
      </c>
      <c r="BN17" s="17" t="s">
        <v>264</v>
      </c>
      <c r="BO17" s="12" t="s">
        <v>265</v>
      </c>
      <c r="BP17" s="27">
        <v>44958</v>
      </c>
      <c r="BQ17" s="27">
        <v>45688</v>
      </c>
      <c r="BR17" s="213">
        <v>45474</v>
      </c>
      <c r="BS17" s="27">
        <v>45688</v>
      </c>
      <c r="BT17" s="211">
        <v>45474</v>
      </c>
      <c r="BU17" s="93">
        <v>45474</v>
      </c>
      <c r="BV17" s="17" t="s">
        <v>250</v>
      </c>
      <c r="BW17" s="17" t="s">
        <v>251</v>
      </c>
      <c r="BX17" s="12">
        <v>1037655359</v>
      </c>
      <c r="BY17" s="17" t="s">
        <v>479</v>
      </c>
      <c r="BZ17" s="29" t="s">
        <v>1099</v>
      </c>
      <c r="CA17" s="17" t="s">
        <v>480</v>
      </c>
      <c r="CB17" s="17" t="s">
        <v>287</v>
      </c>
      <c r="CC17" s="12">
        <v>3195476574</v>
      </c>
      <c r="CD17" s="19"/>
      <c r="CE17" s="17" t="s">
        <v>481</v>
      </c>
      <c r="CF17" s="19"/>
      <c r="CG17" s="19"/>
      <c r="CH17" s="19"/>
      <c r="CI17" s="19"/>
      <c r="CJ17" s="3"/>
      <c r="CK17" s="19"/>
      <c r="CL17" s="19"/>
      <c r="CM17" s="19"/>
      <c r="CN17" s="19"/>
      <c r="CO17" s="19"/>
      <c r="CP17" s="19"/>
      <c r="CQ17" s="19"/>
      <c r="CR17" s="19"/>
      <c r="CS17" s="19"/>
      <c r="CT17" s="3"/>
      <c r="CU17" s="19"/>
      <c r="CV17" s="19"/>
      <c r="CW17" s="19"/>
      <c r="CX17" s="19"/>
      <c r="CY17" s="19"/>
      <c r="CZ17" s="19"/>
      <c r="DA17" s="19"/>
      <c r="DB17" s="19"/>
      <c r="DC17" s="19"/>
      <c r="DD17" s="3"/>
      <c r="DE17" s="19"/>
      <c r="DF17" s="19"/>
      <c r="DG17" s="19"/>
      <c r="DH17" s="19"/>
      <c r="DI17" s="19"/>
      <c r="DJ17" s="17" t="s">
        <v>250</v>
      </c>
      <c r="DK17" s="12">
        <v>34999724</v>
      </c>
      <c r="DL17" s="12" t="s">
        <v>251</v>
      </c>
      <c r="DM17" s="17" t="s">
        <v>482</v>
      </c>
      <c r="DN17" s="22">
        <v>1</v>
      </c>
      <c r="DO17" s="44" t="s">
        <v>483</v>
      </c>
      <c r="DP17" s="19"/>
      <c r="DQ17" s="12">
        <v>3174395668</v>
      </c>
      <c r="DR17" s="19"/>
      <c r="DS17" s="17" t="s">
        <v>484</v>
      </c>
      <c r="DT17" s="17" t="s">
        <v>264</v>
      </c>
      <c r="DU17" s="17" t="s">
        <v>287</v>
      </c>
      <c r="DV17" s="39" t="s">
        <v>1099</v>
      </c>
      <c r="DW17" s="17" t="s">
        <v>482</v>
      </c>
      <c r="DX17" s="17">
        <v>34999724</v>
      </c>
      <c r="DY17" s="17" t="s">
        <v>272</v>
      </c>
      <c r="DZ17" s="17" t="s">
        <v>369</v>
      </c>
      <c r="EA17" s="17" t="s">
        <v>274</v>
      </c>
      <c r="EB17" s="30">
        <v>6080225003</v>
      </c>
      <c r="EC17" s="31">
        <v>6</v>
      </c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3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3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3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3"/>
      <c r="GQ17" s="3"/>
      <c r="GR17" s="3"/>
      <c r="GS17" s="3"/>
      <c r="GT17" s="3"/>
      <c r="GU17" s="3"/>
      <c r="GV17" s="3"/>
      <c r="GW17" s="3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 t="s">
        <v>275</v>
      </c>
      <c r="HM17" s="3" t="s">
        <v>247</v>
      </c>
      <c r="HN17" s="3" t="s">
        <v>276</v>
      </c>
      <c r="HO17" s="3" t="s">
        <v>247</v>
      </c>
      <c r="HP17" s="3" t="s">
        <v>247</v>
      </c>
      <c r="HQ17" s="3" t="s">
        <v>247</v>
      </c>
      <c r="HR17" s="3" t="s">
        <v>247</v>
      </c>
      <c r="HS17" s="3" t="s">
        <v>247</v>
      </c>
      <c r="HT17" s="3" t="s">
        <v>247</v>
      </c>
      <c r="HU17" s="3" t="s">
        <v>247</v>
      </c>
      <c r="HV17" s="3" t="s">
        <v>255</v>
      </c>
      <c r="HW17" s="3" t="s">
        <v>276</v>
      </c>
      <c r="HX17" s="3" t="s">
        <v>276</v>
      </c>
      <c r="HY17" s="3" t="s">
        <v>258</v>
      </c>
      <c r="HZ17" s="3" t="s">
        <v>258</v>
      </c>
      <c r="IA17" s="3" t="s">
        <v>247</v>
      </c>
      <c r="IB17" s="3" t="s">
        <v>247</v>
      </c>
      <c r="IC17" s="3" t="s">
        <v>276</v>
      </c>
      <c r="ID17" s="3" t="s">
        <v>247</v>
      </c>
      <c r="IE17" s="3" t="s">
        <v>247</v>
      </c>
      <c r="IF17" s="3" t="s">
        <v>258</v>
      </c>
      <c r="IG17" s="3" t="s">
        <v>258</v>
      </c>
      <c r="IH17" s="3" t="s">
        <v>276</v>
      </c>
      <c r="II17" s="3" t="s">
        <v>276</v>
      </c>
      <c r="IJ17" s="3" t="s">
        <v>276</v>
      </c>
      <c r="IK17" s="3" t="s">
        <v>247</v>
      </c>
      <c r="IL17" s="3" t="s">
        <v>247</v>
      </c>
      <c r="IM17" s="3" t="s">
        <v>276</v>
      </c>
      <c r="IN17" s="3" t="s">
        <v>247</v>
      </c>
      <c r="IO17" s="3" t="s">
        <v>276</v>
      </c>
      <c r="IP17" s="3" t="s">
        <v>247</v>
      </c>
      <c r="IQ17" s="3" t="s">
        <v>276</v>
      </c>
      <c r="IR17" s="3" t="s">
        <v>276</v>
      </c>
      <c r="IS17" s="3" t="s">
        <v>276</v>
      </c>
      <c r="IT17" s="3"/>
      <c r="IU17" s="3"/>
    </row>
    <row r="18" spans="1:255" ht="22.5" customHeight="1" thickBot="1">
      <c r="A18" s="12">
        <v>26</v>
      </c>
      <c r="B18" s="12">
        <v>7109</v>
      </c>
      <c r="C18" s="98">
        <v>100574</v>
      </c>
      <c r="D18" s="14">
        <v>101869</v>
      </c>
      <c r="E18" s="15" t="s">
        <v>243</v>
      </c>
      <c r="F18" s="15">
        <v>901524934</v>
      </c>
      <c r="G18" s="15" t="s">
        <v>1105</v>
      </c>
      <c r="H18" s="3"/>
      <c r="I18" s="3"/>
      <c r="J18" s="3"/>
      <c r="K18" s="3"/>
      <c r="L18" s="86">
        <v>577654</v>
      </c>
      <c r="M18" s="3"/>
      <c r="N18" s="3"/>
      <c r="O18" s="17" t="s">
        <v>244</v>
      </c>
      <c r="P18" s="17" t="s">
        <v>244</v>
      </c>
      <c r="Q18" s="131">
        <v>10082118</v>
      </c>
      <c r="R18" s="17" t="s">
        <v>245</v>
      </c>
      <c r="S18" s="100" t="s">
        <v>246</v>
      </c>
      <c r="T18" s="15" t="s">
        <v>247</v>
      </c>
      <c r="U18" s="3" t="s">
        <v>248</v>
      </c>
      <c r="V18" s="17" t="s">
        <v>249</v>
      </c>
      <c r="W18" s="17" t="s">
        <v>249</v>
      </c>
      <c r="X18" s="3"/>
      <c r="Y18" s="17" t="s">
        <v>250</v>
      </c>
      <c r="Z18" s="19" t="s">
        <v>251</v>
      </c>
      <c r="AA18" s="12">
        <v>1013627921</v>
      </c>
      <c r="AB18" s="17" t="s">
        <v>485</v>
      </c>
      <c r="AC18" s="17" t="s">
        <v>486</v>
      </c>
      <c r="AD18" s="3" t="s">
        <v>487</v>
      </c>
      <c r="AE18" s="248">
        <v>1311360</v>
      </c>
      <c r="AF18" s="20">
        <v>0</v>
      </c>
      <c r="AG18" s="20">
        <v>0</v>
      </c>
      <c r="AH18" s="20">
        <v>0</v>
      </c>
      <c r="AI18" s="20">
        <v>0</v>
      </c>
      <c r="AJ18" s="20">
        <v>1311360</v>
      </c>
      <c r="AK18" s="12" t="s">
        <v>255</v>
      </c>
      <c r="AL18" s="12" t="s">
        <v>256</v>
      </c>
      <c r="AM18" s="21" t="s">
        <v>257</v>
      </c>
      <c r="AN18" s="22">
        <v>0.1</v>
      </c>
      <c r="AO18" s="20">
        <v>0</v>
      </c>
      <c r="AP18" s="257">
        <f t="shared" si="0"/>
        <v>131136</v>
      </c>
      <c r="AQ18" s="20">
        <v>0</v>
      </c>
      <c r="AR18" s="20">
        <v>0</v>
      </c>
      <c r="AS18" s="208">
        <v>1.32E-2</v>
      </c>
      <c r="AT18" s="209">
        <f t="shared" si="1"/>
        <v>17309.952000000001</v>
      </c>
      <c r="AU18" s="95">
        <f t="shared" si="2"/>
        <v>8.6800000000000002E-2</v>
      </c>
      <c r="AV18" s="96">
        <f t="shared" si="3"/>
        <v>113826.04800000001</v>
      </c>
      <c r="AW18" s="20">
        <v>0</v>
      </c>
      <c r="AX18" s="12" t="s">
        <v>258</v>
      </c>
      <c r="AY18" s="20">
        <v>0</v>
      </c>
      <c r="AZ18" s="20">
        <v>0</v>
      </c>
      <c r="BA18" s="17" t="s">
        <v>259</v>
      </c>
      <c r="BB18" s="17" t="s">
        <v>488</v>
      </c>
      <c r="BC18" s="17" t="s">
        <v>261</v>
      </c>
      <c r="BD18" s="29" t="s">
        <v>1098</v>
      </c>
      <c r="BE18" s="17" t="s">
        <v>261</v>
      </c>
      <c r="BF18" s="12">
        <v>3</v>
      </c>
      <c r="BG18" s="17" t="s">
        <v>249</v>
      </c>
      <c r="BH18" s="19"/>
      <c r="BI18" s="17" t="s">
        <v>489</v>
      </c>
      <c r="BJ18" s="19"/>
      <c r="BK18" s="12">
        <v>3005585807</v>
      </c>
      <c r="BL18" s="17" t="s">
        <v>488</v>
      </c>
      <c r="BM18" s="17" t="s">
        <v>261</v>
      </c>
      <c r="BN18" s="17" t="s">
        <v>264</v>
      </c>
      <c r="BO18" s="12" t="s">
        <v>265</v>
      </c>
      <c r="BP18" s="27">
        <v>44974</v>
      </c>
      <c r="BQ18" s="27">
        <v>45704</v>
      </c>
      <c r="BR18" s="27">
        <v>45490</v>
      </c>
      <c r="BS18" s="27">
        <v>45704</v>
      </c>
      <c r="BT18" s="211">
        <v>45474</v>
      </c>
      <c r="BU18" s="27">
        <v>45490</v>
      </c>
      <c r="BV18" s="19"/>
      <c r="BW18" s="19"/>
      <c r="BX18" s="19"/>
      <c r="BY18" s="19"/>
      <c r="BZ18" s="3"/>
      <c r="CA18" s="19"/>
      <c r="CB18" s="19"/>
      <c r="CC18" s="19"/>
      <c r="CD18" s="19"/>
      <c r="CE18" s="19"/>
      <c r="CF18" s="19"/>
      <c r="CG18" s="19"/>
      <c r="CH18" s="19"/>
      <c r="CI18" s="19"/>
      <c r="CJ18" s="3"/>
      <c r="CK18" s="19"/>
      <c r="CL18" s="19"/>
      <c r="CM18" s="19"/>
      <c r="CN18" s="19"/>
      <c r="CO18" s="19"/>
      <c r="CP18" s="19"/>
      <c r="CQ18" s="19"/>
      <c r="CR18" s="19"/>
      <c r="CS18" s="19"/>
      <c r="CT18" s="3"/>
      <c r="CU18" s="19"/>
      <c r="CV18" s="19"/>
      <c r="CW18" s="19"/>
      <c r="CX18" s="19"/>
      <c r="CY18" s="19"/>
      <c r="CZ18" s="19"/>
      <c r="DA18" s="19"/>
      <c r="DB18" s="19"/>
      <c r="DC18" s="19"/>
      <c r="DD18" s="3"/>
      <c r="DE18" s="19"/>
      <c r="DF18" s="19"/>
      <c r="DG18" s="19"/>
      <c r="DH18" s="19"/>
      <c r="DI18" s="19"/>
      <c r="DJ18" s="17" t="s">
        <v>250</v>
      </c>
      <c r="DK18" s="12">
        <v>1216724571</v>
      </c>
      <c r="DL18" s="12" t="s">
        <v>251</v>
      </c>
      <c r="DM18" s="17" t="s">
        <v>490</v>
      </c>
      <c r="DN18" s="22">
        <v>0.5</v>
      </c>
      <c r="DO18" s="17" t="s">
        <v>491</v>
      </c>
      <c r="DP18" s="12" t="s">
        <v>492</v>
      </c>
      <c r="DQ18" s="12">
        <v>3014071413</v>
      </c>
      <c r="DR18" s="19"/>
      <c r="DS18" s="17" t="s">
        <v>493</v>
      </c>
      <c r="DT18" s="17" t="s">
        <v>264</v>
      </c>
      <c r="DU18" s="17" t="s">
        <v>287</v>
      </c>
      <c r="DV18" s="25" t="s">
        <v>1099</v>
      </c>
      <c r="DW18" s="17" t="s">
        <v>490</v>
      </c>
      <c r="DX18" s="17">
        <v>1216724571</v>
      </c>
      <c r="DY18" s="17" t="s">
        <v>272</v>
      </c>
      <c r="DZ18" s="17" t="s">
        <v>273</v>
      </c>
      <c r="EA18" s="17" t="s">
        <v>274</v>
      </c>
      <c r="EB18" s="30">
        <v>12400010917</v>
      </c>
      <c r="EC18" s="43">
        <v>25</v>
      </c>
      <c r="ED18" s="17" t="s">
        <v>494</v>
      </c>
      <c r="EE18" s="17" t="s">
        <v>250</v>
      </c>
      <c r="EF18" s="17" t="s">
        <v>251</v>
      </c>
      <c r="EG18" s="12">
        <v>43282309</v>
      </c>
      <c r="EH18" s="22">
        <v>0.5</v>
      </c>
      <c r="EI18" s="17" t="s">
        <v>495</v>
      </c>
      <c r="EJ18" s="12">
        <v>3006077925</v>
      </c>
      <c r="EK18" s="17" t="s">
        <v>496</v>
      </c>
      <c r="EL18" s="17" t="s">
        <v>304</v>
      </c>
      <c r="EM18" s="17" t="s">
        <v>305</v>
      </c>
      <c r="EN18" s="25" t="s">
        <v>1099</v>
      </c>
      <c r="EO18" s="18" t="s">
        <v>490</v>
      </c>
      <c r="EP18" s="33">
        <v>1216724571</v>
      </c>
      <c r="EQ18" s="33" t="s">
        <v>272</v>
      </c>
      <c r="ER18" s="33" t="s">
        <v>273</v>
      </c>
      <c r="ES18" s="33" t="s">
        <v>274</v>
      </c>
      <c r="ET18" s="33">
        <v>12400010917</v>
      </c>
      <c r="EU18" s="33">
        <v>25</v>
      </c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3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3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3"/>
      <c r="GQ18" s="3"/>
      <c r="GR18" s="3"/>
      <c r="GS18" s="3"/>
      <c r="GT18" s="3"/>
      <c r="GU18" s="3"/>
      <c r="GV18" s="3"/>
      <c r="GW18" s="3"/>
      <c r="GX18" s="19"/>
      <c r="GY18" s="17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 t="s">
        <v>275</v>
      </c>
      <c r="HM18" s="3" t="s">
        <v>247</v>
      </c>
      <c r="HN18" s="3" t="s">
        <v>276</v>
      </c>
      <c r="HO18" s="3" t="s">
        <v>247</v>
      </c>
      <c r="HP18" s="3" t="s">
        <v>247</v>
      </c>
      <c r="HQ18" s="3" t="s">
        <v>258</v>
      </c>
      <c r="HR18" s="3" t="s">
        <v>247</v>
      </c>
      <c r="HS18" s="3" t="s">
        <v>258</v>
      </c>
      <c r="HT18" s="3" t="s">
        <v>258</v>
      </c>
      <c r="HU18" s="3" t="s">
        <v>247</v>
      </c>
      <c r="HV18" s="3" t="s">
        <v>247</v>
      </c>
      <c r="HW18" s="3" t="s">
        <v>276</v>
      </c>
      <c r="HX18" s="3" t="s">
        <v>276</v>
      </c>
      <c r="HY18" s="3" t="s">
        <v>276</v>
      </c>
      <c r="HZ18" s="3" t="s">
        <v>258</v>
      </c>
      <c r="IA18" s="3" t="s">
        <v>247</v>
      </c>
      <c r="IB18" s="3" t="s">
        <v>255</v>
      </c>
      <c r="IC18" s="3" t="s">
        <v>258</v>
      </c>
      <c r="ID18" s="3" t="s">
        <v>255</v>
      </c>
      <c r="IE18" s="3" t="s">
        <v>255</v>
      </c>
      <c r="IF18" s="3" t="s">
        <v>258</v>
      </c>
      <c r="IG18" s="3" t="s">
        <v>258</v>
      </c>
      <c r="IH18" s="3" t="s">
        <v>258</v>
      </c>
      <c r="II18" s="3" t="s">
        <v>258</v>
      </c>
      <c r="IJ18" s="3" t="s">
        <v>258</v>
      </c>
      <c r="IK18" s="3" t="s">
        <v>247</v>
      </c>
      <c r="IL18" s="3" t="s">
        <v>255</v>
      </c>
      <c r="IM18" s="3" t="s">
        <v>258</v>
      </c>
      <c r="IN18" s="3" t="s">
        <v>255</v>
      </c>
      <c r="IO18" s="3" t="s">
        <v>258</v>
      </c>
      <c r="IP18" s="3" t="s">
        <v>255</v>
      </c>
      <c r="IQ18" s="3" t="s">
        <v>276</v>
      </c>
      <c r="IR18" s="3" t="s">
        <v>258</v>
      </c>
      <c r="IS18" s="3" t="s">
        <v>258</v>
      </c>
      <c r="IT18" s="3" t="s">
        <v>497</v>
      </c>
      <c r="IU18" s="3"/>
    </row>
    <row r="19" spans="1:255" ht="22.5" customHeight="1" thickBot="1">
      <c r="A19" s="12">
        <v>229</v>
      </c>
      <c r="B19" s="12">
        <v>7382</v>
      </c>
      <c r="C19" s="98">
        <v>100575</v>
      </c>
      <c r="D19" s="14">
        <v>101870</v>
      </c>
      <c r="E19" s="15" t="s">
        <v>243</v>
      </c>
      <c r="F19" s="15">
        <v>901524934</v>
      </c>
      <c r="G19" s="15" t="s">
        <v>1105</v>
      </c>
      <c r="H19" s="3"/>
      <c r="I19" s="3"/>
      <c r="J19" s="3"/>
      <c r="K19" s="3"/>
      <c r="L19" s="86">
        <v>1155308</v>
      </c>
      <c r="M19" s="3"/>
      <c r="N19" s="3"/>
      <c r="O19" s="17" t="s">
        <v>244</v>
      </c>
      <c r="P19" s="17" t="s">
        <v>244</v>
      </c>
      <c r="Q19" s="131">
        <v>10082119</v>
      </c>
      <c r="R19" s="17" t="s">
        <v>245</v>
      </c>
      <c r="S19" s="100" t="s">
        <v>246</v>
      </c>
      <c r="T19" s="15" t="s">
        <v>247</v>
      </c>
      <c r="U19" s="3" t="s">
        <v>248</v>
      </c>
      <c r="V19" s="17" t="s">
        <v>249</v>
      </c>
      <c r="W19" s="17" t="s">
        <v>249</v>
      </c>
      <c r="X19" s="3"/>
      <c r="Y19" s="17" t="s">
        <v>250</v>
      </c>
      <c r="Z19" s="19" t="s">
        <v>251</v>
      </c>
      <c r="AA19" s="12">
        <v>1020488146</v>
      </c>
      <c r="AB19" s="17" t="s">
        <v>498</v>
      </c>
      <c r="AC19" s="17" t="s">
        <v>499</v>
      </c>
      <c r="AD19" s="3" t="s">
        <v>500</v>
      </c>
      <c r="AE19" s="248">
        <v>1311360</v>
      </c>
      <c r="AF19" s="20">
        <v>0</v>
      </c>
      <c r="AG19" s="20">
        <v>0</v>
      </c>
      <c r="AH19" s="20">
        <v>0</v>
      </c>
      <c r="AI19" s="20">
        <v>0</v>
      </c>
      <c r="AJ19" s="20">
        <v>1311360</v>
      </c>
      <c r="AK19" s="12" t="s">
        <v>255</v>
      </c>
      <c r="AL19" s="12" t="s">
        <v>256</v>
      </c>
      <c r="AM19" s="21" t="s">
        <v>257</v>
      </c>
      <c r="AN19" s="22">
        <v>0.1</v>
      </c>
      <c r="AO19" s="20">
        <v>0</v>
      </c>
      <c r="AP19" s="257">
        <f t="shared" si="0"/>
        <v>131136</v>
      </c>
      <c r="AQ19" s="20">
        <v>0</v>
      </c>
      <c r="AR19" s="20">
        <v>0</v>
      </c>
      <c r="AS19" s="208">
        <v>1.32E-2</v>
      </c>
      <c r="AT19" s="209">
        <f t="shared" si="1"/>
        <v>17309.952000000001</v>
      </c>
      <c r="AU19" s="95">
        <f t="shared" si="2"/>
        <v>8.6800000000000002E-2</v>
      </c>
      <c r="AV19" s="96">
        <f t="shared" si="3"/>
        <v>113826.04800000001</v>
      </c>
      <c r="AW19" s="20">
        <v>0</v>
      </c>
      <c r="AX19" s="12" t="s">
        <v>258</v>
      </c>
      <c r="AY19" s="20">
        <v>0</v>
      </c>
      <c r="AZ19" s="20">
        <v>0</v>
      </c>
      <c r="BA19" s="17" t="s">
        <v>259</v>
      </c>
      <c r="BB19" s="17" t="s">
        <v>501</v>
      </c>
      <c r="BC19" s="17" t="s">
        <v>261</v>
      </c>
      <c r="BD19" s="29" t="s">
        <v>1098</v>
      </c>
      <c r="BE19" s="17" t="s">
        <v>282</v>
      </c>
      <c r="BF19" s="12">
        <v>3</v>
      </c>
      <c r="BG19" s="17" t="s">
        <v>249</v>
      </c>
      <c r="BH19" s="26">
        <v>1386932</v>
      </c>
      <c r="BI19" s="17" t="s">
        <v>502</v>
      </c>
      <c r="BJ19" s="19"/>
      <c r="BK19" s="12">
        <v>3227010871</v>
      </c>
      <c r="BL19" s="17" t="s">
        <v>501</v>
      </c>
      <c r="BM19" s="17" t="s">
        <v>261</v>
      </c>
      <c r="BN19" s="17" t="s">
        <v>264</v>
      </c>
      <c r="BO19" s="12" t="s">
        <v>265</v>
      </c>
      <c r="BP19" s="27">
        <v>44985</v>
      </c>
      <c r="BQ19" s="27">
        <v>45715</v>
      </c>
      <c r="BR19" s="27">
        <v>45500</v>
      </c>
      <c r="BS19" s="27">
        <v>45715</v>
      </c>
      <c r="BT19" s="211">
        <v>45474</v>
      </c>
      <c r="BU19" s="27">
        <v>45500</v>
      </c>
      <c r="BV19" s="19"/>
      <c r="BW19" s="19"/>
      <c r="BX19" s="19"/>
      <c r="BY19" s="19"/>
      <c r="BZ19" s="3"/>
      <c r="CA19" s="19"/>
      <c r="CB19" s="19"/>
      <c r="CC19" s="19"/>
      <c r="CD19" s="19"/>
      <c r="CE19" s="19"/>
      <c r="CF19" s="19"/>
      <c r="CG19" s="19"/>
      <c r="CH19" s="19"/>
      <c r="CI19" s="19"/>
      <c r="CJ19" s="3"/>
      <c r="CK19" s="19"/>
      <c r="CL19" s="19"/>
      <c r="CM19" s="19"/>
      <c r="CN19" s="19"/>
      <c r="CO19" s="19"/>
      <c r="CP19" s="19"/>
      <c r="CQ19" s="19"/>
      <c r="CR19" s="19"/>
      <c r="CS19" s="19"/>
      <c r="CT19" s="3"/>
      <c r="CU19" s="19"/>
      <c r="CV19" s="19"/>
      <c r="CW19" s="19"/>
      <c r="CX19" s="19"/>
      <c r="CY19" s="19"/>
      <c r="CZ19" s="19"/>
      <c r="DA19" s="19"/>
      <c r="DB19" s="19"/>
      <c r="DC19" s="19"/>
      <c r="DD19" s="3"/>
      <c r="DE19" s="19"/>
      <c r="DF19" s="19"/>
      <c r="DG19" s="19"/>
      <c r="DH19" s="19"/>
      <c r="DI19" s="19"/>
      <c r="DJ19" s="17" t="s">
        <v>250</v>
      </c>
      <c r="DK19" s="12">
        <v>1037599234</v>
      </c>
      <c r="DL19" s="12" t="s">
        <v>251</v>
      </c>
      <c r="DM19" s="17" t="s">
        <v>503</v>
      </c>
      <c r="DN19" s="22">
        <v>1</v>
      </c>
      <c r="DO19" s="44" t="s">
        <v>504</v>
      </c>
      <c r="DP19" s="19"/>
      <c r="DQ19" s="12">
        <v>3046347174</v>
      </c>
      <c r="DR19" s="19"/>
      <c r="DS19" s="17" t="s">
        <v>505</v>
      </c>
      <c r="DT19" s="17" t="s">
        <v>264</v>
      </c>
      <c r="DU19" s="17" t="s">
        <v>287</v>
      </c>
      <c r="DV19" s="25" t="s">
        <v>1099</v>
      </c>
      <c r="DW19" s="17" t="s">
        <v>506</v>
      </c>
      <c r="DX19" s="17">
        <v>1013464308</v>
      </c>
      <c r="DY19" s="17" t="s">
        <v>272</v>
      </c>
      <c r="DZ19" s="17" t="s">
        <v>273</v>
      </c>
      <c r="EA19" s="17" t="s">
        <v>274</v>
      </c>
      <c r="EB19" s="30" t="s">
        <v>507</v>
      </c>
      <c r="EC19" s="31">
        <v>6</v>
      </c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3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3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3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3"/>
      <c r="GQ19" s="3"/>
      <c r="GR19" s="3"/>
      <c r="GS19" s="3"/>
      <c r="GT19" s="3"/>
      <c r="GU19" s="3"/>
      <c r="GV19" s="3"/>
      <c r="GW19" s="3"/>
      <c r="GX19" s="19"/>
      <c r="GY19" s="17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 t="s">
        <v>275</v>
      </c>
      <c r="HM19" s="3" t="s">
        <v>247</v>
      </c>
      <c r="HN19" s="3" t="s">
        <v>276</v>
      </c>
      <c r="HO19" s="3" t="s">
        <v>247</v>
      </c>
      <c r="HP19" s="3" t="s">
        <v>247</v>
      </c>
      <c r="HQ19" s="3" t="s">
        <v>247</v>
      </c>
      <c r="HR19" s="3" t="s">
        <v>247</v>
      </c>
      <c r="HS19" s="3" t="s">
        <v>247</v>
      </c>
      <c r="HT19" s="3" t="s">
        <v>247</v>
      </c>
      <c r="HU19" s="3" t="s">
        <v>247</v>
      </c>
      <c r="HV19" s="3" t="s">
        <v>247</v>
      </c>
      <c r="HW19" s="3" t="s">
        <v>276</v>
      </c>
      <c r="HX19" s="3" t="s">
        <v>276</v>
      </c>
      <c r="HY19" s="3" t="s">
        <v>276</v>
      </c>
      <c r="HZ19" s="3" t="s">
        <v>276</v>
      </c>
      <c r="IA19" s="3" t="s">
        <v>247</v>
      </c>
      <c r="IB19" s="3" t="s">
        <v>247</v>
      </c>
      <c r="IC19" s="3" t="s">
        <v>276</v>
      </c>
      <c r="ID19" s="3" t="s">
        <v>247</v>
      </c>
      <c r="IE19" s="3" t="s">
        <v>247</v>
      </c>
      <c r="IF19" s="3" t="s">
        <v>276</v>
      </c>
      <c r="IG19" s="3" t="s">
        <v>276</v>
      </c>
      <c r="IH19" s="3" t="s">
        <v>276</v>
      </c>
      <c r="II19" s="3" t="s">
        <v>276</v>
      </c>
      <c r="IJ19" s="3" t="s">
        <v>276</v>
      </c>
      <c r="IK19" s="3" t="s">
        <v>247</v>
      </c>
      <c r="IL19" s="3" t="s">
        <v>247</v>
      </c>
      <c r="IM19" s="3" t="s">
        <v>276</v>
      </c>
      <c r="IN19" s="3" t="s">
        <v>247</v>
      </c>
      <c r="IO19" s="3" t="s">
        <v>276</v>
      </c>
      <c r="IP19" s="3" t="s">
        <v>247</v>
      </c>
      <c r="IQ19" s="3" t="s">
        <v>276</v>
      </c>
      <c r="IR19" s="3" t="s">
        <v>276</v>
      </c>
      <c r="IS19" s="3" t="s">
        <v>276</v>
      </c>
      <c r="IT19" s="3"/>
      <c r="IU19" s="3"/>
    </row>
    <row r="20" spans="1:255" ht="22.5" customHeight="1" thickBot="1">
      <c r="A20" s="12">
        <v>246</v>
      </c>
      <c r="B20" s="12">
        <v>21759</v>
      </c>
      <c r="C20" s="98">
        <v>100576</v>
      </c>
      <c r="D20" s="14">
        <v>101871</v>
      </c>
      <c r="E20" s="15" t="s">
        <v>243</v>
      </c>
      <c r="F20" s="15">
        <v>901524934</v>
      </c>
      <c r="G20" s="15" t="s">
        <v>1105</v>
      </c>
      <c r="H20" s="3"/>
      <c r="I20" s="3"/>
      <c r="J20" s="3"/>
      <c r="K20" s="3"/>
      <c r="L20" s="86">
        <v>1059032</v>
      </c>
      <c r="M20" s="3"/>
      <c r="N20" s="3"/>
      <c r="O20" s="17" t="s">
        <v>244</v>
      </c>
      <c r="P20" s="17" t="s">
        <v>244</v>
      </c>
      <c r="Q20" s="131">
        <v>10082120</v>
      </c>
      <c r="R20" s="17" t="s">
        <v>245</v>
      </c>
      <c r="S20" s="100" t="s">
        <v>246</v>
      </c>
      <c r="T20" s="15" t="s">
        <v>247</v>
      </c>
      <c r="U20" s="3" t="s">
        <v>248</v>
      </c>
      <c r="V20" s="17" t="s">
        <v>249</v>
      </c>
      <c r="W20" s="17" t="s">
        <v>249</v>
      </c>
      <c r="X20" s="3"/>
      <c r="Y20" s="17" t="s">
        <v>250</v>
      </c>
      <c r="Z20" s="19" t="s">
        <v>251</v>
      </c>
      <c r="AA20" s="12">
        <v>1232388440</v>
      </c>
      <c r="AB20" s="17" t="s">
        <v>508</v>
      </c>
      <c r="AC20" s="17" t="s">
        <v>509</v>
      </c>
      <c r="AD20" s="40" t="s">
        <v>510</v>
      </c>
      <c r="AE20" s="248">
        <v>1202080</v>
      </c>
      <c r="AF20" s="20">
        <v>0</v>
      </c>
      <c r="AG20" s="20">
        <v>0</v>
      </c>
      <c r="AH20" s="20">
        <v>0</v>
      </c>
      <c r="AI20" s="20">
        <v>0</v>
      </c>
      <c r="AJ20" s="20">
        <v>1202080</v>
      </c>
      <c r="AK20" s="12" t="s">
        <v>255</v>
      </c>
      <c r="AL20" s="12" t="s">
        <v>256</v>
      </c>
      <c r="AM20" s="21" t="s">
        <v>257</v>
      </c>
      <c r="AN20" s="22">
        <v>0.1</v>
      </c>
      <c r="AO20" s="20">
        <v>0</v>
      </c>
      <c r="AP20" s="257">
        <f t="shared" si="0"/>
        <v>120208</v>
      </c>
      <c r="AQ20" s="20">
        <v>0</v>
      </c>
      <c r="AR20" s="20">
        <v>0</v>
      </c>
      <c r="AS20" s="208">
        <v>1.32E-2</v>
      </c>
      <c r="AT20" s="209">
        <f t="shared" si="1"/>
        <v>15867.456</v>
      </c>
      <c r="AU20" s="95">
        <f t="shared" si="2"/>
        <v>8.6800000000000002E-2</v>
      </c>
      <c r="AV20" s="96">
        <f t="shared" si="3"/>
        <v>104340.54400000001</v>
      </c>
      <c r="AW20" s="20">
        <v>0</v>
      </c>
      <c r="AX20" s="12" t="s">
        <v>258</v>
      </c>
      <c r="AY20" s="20">
        <v>0</v>
      </c>
      <c r="AZ20" s="20">
        <v>0</v>
      </c>
      <c r="BA20" s="17" t="s">
        <v>259</v>
      </c>
      <c r="BB20" s="17" t="s">
        <v>511</v>
      </c>
      <c r="BC20" s="17" t="s">
        <v>432</v>
      </c>
      <c r="BD20" s="84" t="s">
        <v>1099</v>
      </c>
      <c r="BE20" s="17" t="s">
        <v>433</v>
      </c>
      <c r="BF20" s="12">
        <v>3</v>
      </c>
      <c r="BG20" s="17" t="s">
        <v>249</v>
      </c>
      <c r="BH20" s="26">
        <v>1427158</v>
      </c>
      <c r="BI20" s="17" t="s">
        <v>512</v>
      </c>
      <c r="BJ20" s="19"/>
      <c r="BK20" s="12">
        <v>3127764574</v>
      </c>
      <c r="BL20" s="17" t="s">
        <v>511</v>
      </c>
      <c r="BM20" s="17" t="s">
        <v>432</v>
      </c>
      <c r="BN20" s="17" t="s">
        <v>264</v>
      </c>
      <c r="BO20" s="12" t="s">
        <v>265</v>
      </c>
      <c r="BP20" s="27">
        <v>45009</v>
      </c>
      <c r="BQ20" s="27">
        <v>45739</v>
      </c>
      <c r="BR20" s="213">
        <v>45497</v>
      </c>
      <c r="BS20" s="27">
        <v>45740</v>
      </c>
      <c r="BT20" s="211">
        <v>45474</v>
      </c>
      <c r="BU20" s="93">
        <v>45497</v>
      </c>
      <c r="BV20" s="17" t="s">
        <v>250</v>
      </c>
      <c r="BW20" s="17" t="s">
        <v>251</v>
      </c>
      <c r="BX20" s="12">
        <v>147054393</v>
      </c>
      <c r="BY20" s="17" t="s">
        <v>513</v>
      </c>
      <c r="BZ20" s="29" t="s">
        <v>1099</v>
      </c>
      <c r="CA20" s="17" t="s">
        <v>514</v>
      </c>
      <c r="CB20" s="17" t="s">
        <v>287</v>
      </c>
      <c r="CC20" s="12">
        <v>3217186168</v>
      </c>
      <c r="CD20" s="19"/>
      <c r="CE20" s="17" t="s">
        <v>515</v>
      </c>
      <c r="CF20" s="19"/>
      <c r="CG20" s="19"/>
      <c r="CH20" s="19"/>
      <c r="CI20" s="19"/>
      <c r="CJ20" s="3"/>
      <c r="CK20" s="19"/>
      <c r="CL20" s="19"/>
      <c r="CM20" s="19"/>
      <c r="CN20" s="19"/>
      <c r="CO20" s="19"/>
      <c r="CP20" s="19"/>
      <c r="CQ20" s="19"/>
      <c r="CR20" s="19"/>
      <c r="CS20" s="19"/>
      <c r="CT20" s="3"/>
      <c r="CU20" s="19"/>
      <c r="CV20" s="19"/>
      <c r="CW20" s="19"/>
      <c r="CX20" s="19"/>
      <c r="CY20" s="19"/>
      <c r="CZ20" s="19"/>
      <c r="DA20" s="19"/>
      <c r="DB20" s="19"/>
      <c r="DC20" s="19"/>
      <c r="DD20" s="3"/>
      <c r="DE20" s="19"/>
      <c r="DF20" s="19"/>
      <c r="DG20" s="19"/>
      <c r="DH20" s="19"/>
      <c r="DI20" s="19"/>
      <c r="DJ20" s="17" t="s">
        <v>250</v>
      </c>
      <c r="DK20" s="12">
        <v>1036653776</v>
      </c>
      <c r="DL20" s="12" t="s">
        <v>251</v>
      </c>
      <c r="DM20" s="17" t="s">
        <v>516</v>
      </c>
      <c r="DN20" s="22">
        <v>1</v>
      </c>
      <c r="DO20" s="44" t="s">
        <v>517</v>
      </c>
      <c r="DP20" s="19"/>
      <c r="DQ20" s="12">
        <v>3215649149</v>
      </c>
      <c r="DR20" s="19"/>
      <c r="DS20" s="17" t="s">
        <v>518</v>
      </c>
      <c r="DT20" s="17" t="s">
        <v>264</v>
      </c>
      <c r="DU20" s="17" t="s">
        <v>271</v>
      </c>
      <c r="DV20" s="39" t="s">
        <v>1097</v>
      </c>
      <c r="DW20" s="17" t="s">
        <v>516</v>
      </c>
      <c r="DX20" s="17">
        <v>1036653776</v>
      </c>
      <c r="DY20" s="17" t="s">
        <v>272</v>
      </c>
      <c r="DZ20" s="17" t="s">
        <v>273</v>
      </c>
      <c r="EA20" s="17" t="s">
        <v>274</v>
      </c>
      <c r="EB20" s="30" t="s">
        <v>519</v>
      </c>
      <c r="EC20" s="31">
        <v>1</v>
      </c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3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3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3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3"/>
      <c r="GQ20" s="3"/>
      <c r="GR20" s="3"/>
      <c r="GS20" s="3"/>
      <c r="GT20" s="3"/>
      <c r="GU20" s="3"/>
      <c r="GV20" s="3"/>
      <c r="GW20" s="3"/>
      <c r="GX20" s="19"/>
      <c r="GY20" s="17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 t="s">
        <v>275</v>
      </c>
      <c r="HM20" s="3" t="s">
        <v>247</v>
      </c>
      <c r="HN20" s="3" t="s">
        <v>276</v>
      </c>
      <c r="HO20" s="3" t="s">
        <v>247</v>
      </c>
      <c r="HP20" s="3" t="s">
        <v>247</v>
      </c>
      <c r="HQ20" s="3" t="s">
        <v>247</v>
      </c>
      <c r="HR20" s="3" t="s">
        <v>247</v>
      </c>
      <c r="HS20" s="3" t="s">
        <v>247</v>
      </c>
      <c r="HT20" s="3" t="s">
        <v>247</v>
      </c>
      <c r="HU20" s="3" t="s">
        <v>247</v>
      </c>
      <c r="HV20" s="3" t="s">
        <v>255</v>
      </c>
      <c r="HW20" s="3" t="s">
        <v>276</v>
      </c>
      <c r="HX20" s="3" t="s">
        <v>276</v>
      </c>
      <c r="HY20" s="3" t="s">
        <v>258</v>
      </c>
      <c r="HZ20" s="3" t="s">
        <v>258</v>
      </c>
      <c r="IA20" s="3" t="s">
        <v>247</v>
      </c>
      <c r="IB20" s="3" t="s">
        <v>247</v>
      </c>
      <c r="IC20" s="3" t="s">
        <v>276</v>
      </c>
      <c r="ID20" s="3" t="s">
        <v>247</v>
      </c>
      <c r="IE20" s="3" t="s">
        <v>247</v>
      </c>
      <c r="IF20" s="3" t="s">
        <v>258</v>
      </c>
      <c r="IG20" s="3" t="s">
        <v>258</v>
      </c>
      <c r="IH20" s="3" t="s">
        <v>276</v>
      </c>
      <c r="II20" s="3" t="s">
        <v>276</v>
      </c>
      <c r="IJ20" s="3" t="s">
        <v>276</v>
      </c>
      <c r="IK20" s="3" t="s">
        <v>247</v>
      </c>
      <c r="IL20" s="3" t="s">
        <v>247</v>
      </c>
      <c r="IM20" s="3" t="s">
        <v>276</v>
      </c>
      <c r="IN20" s="3" t="s">
        <v>247</v>
      </c>
      <c r="IO20" s="3" t="s">
        <v>276</v>
      </c>
      <c r="IP20" s="3" t="s">
        <v>247</v>
      </c>
      <c r="IQ20" s="3" t="s">
        <v>276</v>
      </c>
      <c r="IR20" s="3" t="s">
        <v>276</v>
      </c>
      <c r="IS20" s="3" t="s">
        <v>276</v>
      </c>
      <c r="IT20" s="3"/>
      <c r="IU20" s="3"/>
    </row>
    <row r="21" spans="1:255" ht="22.5" customHeight="1" thickBot="1">
      <c r="A21" s="12">
        <v>248</v>
      </c>
      <c r="B21" s="12">
        <v>10473072</v>
      </c>
      <c r="C21" s="98">
        <v>100577</v>
      </c>
      <c r="D21" s="14">
        <v>101872</v>
      </c>
      <c r="E21" s="15" t="s">
        <v>243</v>
      </c>
      <c r="F21" s="15">
        <v>901524934</v>
      </c>
      <c r="G21" s="15" t="s">
        <v>1105</v>
      </c>
      <c r="H21" s="3"/>
      <c r="I21" s="3"/>
      <c r="J21" s="3"/>
      <c r="K21" s="3"/>
      <c r="L21" s="86">
        <v>866481</v>
      </c>
      <c r="M21" s="3"/>
      <c r="N21" s="3"/>
      <c r="O21" s="17" t="s">
        <v>244</v>
      </c>
      <c r="P21" s="17" t="s">
        <v>244</v>
      </c>
      <c r="Q21" s="131">
        <v>10082121</v>
      </c>
      <c r="R21" s="17" t="s">
        <v>245</v>
      </c>
      <c r="S21" s="100" t="s">
        <v>246</v>
      </c>
      <c r="T21" s="15" t="s">
        <v>247</v>
      </c>
      <c r="U21" s="3" t="s">
        <v>248</v>
      </c>
      <c r="V21" s="17" t="s">
        <v>249</v>
      </c>
      <c r="W21" s="17" t="s">
        <v>249</v>
      </c>
      <c r="X21" s="3"/>
      <c r="Y21" s="17" t="s">
        <v>250</v>
      </c>
      <c r="Z21" s="19" t="s">
        <v>251</v>
      </c>
      <c r="AA21" s="12">
        <v>1007331850</v>
      </c>
      <c r="AB21" s="17" t="s">
        <v>520</v>
      </c>
      <c r="AC21" s="17" t="s">
        <v>521</v>
      </c>
      <c r="AD21" s="3" t="s">
        <v>522</v>
      </c>
      <c r="AE21" s="248">
        <v>983520</v>
      </c>
      <c r="AF21" s="20">
        <v>0</v>
      </c>
      <c r="AG21" s="20">
        <v>0</v>
      </c>
      <c r="AH21" s="20">
        <v>0</v>
      </c>
      <c r="AI21" s="20">
        <v>0</v>
      </c>
      <c r="AJ21" s="20">
        <v>983520</v>
      </c>
      <c r="AK21" s="12" t="s">
        <v>255</v>
      </c>
      <c r="AL21" s="12" t="s">
        <v>256</v>
      </c>
      <c r="AM21" s="21" t="s">
        <v>257</v>
      </c>
      <c r="AN21" s="22">
        <v>0.1</v>
      </c>
      <c r="AO21" s="20">
        <v>0</v>
      </c>
      <c r="AP21" s="257">
        <f t="shared" si="0"/>
        <v>98352</v>
      </c>
      <c r="AQ21" s="20">
        <v>0</v>
      </c>
      <c r="AR21" s="20">
        <v>0</v>
      </c>
      <c r="AS21" s="208">
        <v>1.32E-2</v>
      </c>
      <c r="AT21" s="209">
        <f t="shared" si="1"/>
        <v>12982.464</v>
      </c>
      <c r="AU21" s="95">
        <f t="shared" si="2"/>
        <v>8.6800000000000002E-2</v>
      </c>
      <c r="AV21" s="96">
        <f t="shared" si="3"/>
        <v>85369.536000000007</v>
      </c>
      <c r="AW21" s="20">
        <v>0</v>
      </c>
      <c r="AX21" s="12" t="s">
        <v>258</v>
      </c>
      <c r="AY21" s="20">
        <v>0</v>
      </c>
      <c r="AZ21" s="20">
        <v>0</v>
      </c>
      <c r="BA21" s="17" t="s">
        <v>259</v>
      </c>
      <c r="BB21" s="17" t="s">
        <v>523</v>
      </c>
      <c r="BC21" s="17" t="s">
        <v>375</v>
      </c>
      <c r="BD21" s="83">
        <v>15131</v>
      </c>
      <c r="BE21" s="17" t="s">
        <v>375</v>
      </c>
      <c r="BF21" s="12">
        <v>2</v>
      </c>
      <c r="BG21" s="17" t="s">
        <v>249</v>
      </c>
      <c r="BH21" s="26">
        <v>1180825</v>
      </c>
      <c r="BI21" s="17" t="s">
        <v>524</v>
      </c>
      <c r="BJ21" s="19"/>
      <c r="BK21" s="12">
        <v>3123243988</v>
      </c>
      <c r="BL21" s="17" t="s">
        <v>523</v>
      </c>
      <c r="BM21" s="17" t="s">
        <v>375</v>
      </c>
      <c r="BN21" s="17" t="s">
        <v>264</v>
      </c>
      <c r="BO21" s="12" t="s">
        <v>265</v>
      </c>
      <c r="BP21" s="27">
        <v>45016</v>
      </c>
      <c r="BQ21" s="27">
        <v>45746</v>
      </c>
      <c r="BR21" s="27">
        <v>45503</v>
      </c>
      <c r="BS21" s="27">
        <v>45747</v>
      </c>
      <c r="BT21" s="211">
        <v>45474</v>
      </c>
      <c r="BU21" s="90">
        <v>45503</v>
      </c>
      <c r="BV21" s="17" t="s">
        <v>250</v>
      </c>
      <c r="BW21" s="17" t="s">
        <v>251</v>
      </c>
      <c r="BX21" s="12">
        <v>23873509</v>
      </c>
      <c r="BY21" s="17" t="s">
        <v>525</v>
      </c>
      <c r="BZ21" s="29" t="s">
        <v>1099</v>
      </c>
      <c r="CA21" s="17" t="s">
        <v>526</v>
      </c>
      <c r="CB21" s="17" t="s">
        <v>287</v>
      </c>
      <c r="CC21" s="12">
        <v>3204464289</v>
      </c>
      <c r="CD21" s="19"/>
      <c r="CE21" s="17" t="s">
        <v>527</v>
      </c>
      <c r="CF21" s="19"/>
      <c r="CG21" s="19"/>
      <c r="CH21" s="19"/>
      <c r="CI21" s="19"/>
      <c r="CJ21" s="3"/>
      <c r="CK21" s="19"/>
      <c r="CL21" s="19"/>
      <c r="CM21" s="19"/>
      <c r="CN21" s="19"/>
      <c r="CO21" s="19"/>
      <c r="CP21" s="19"/>
      <c r="CQ21" s="19"/>
      <c r="CR21" s="19"/>
      <c r="CS21" s="19"/>
      <c r="CT21" s="3"/>
      <c r="CU21" s="19"/>
      <c r="CV21" s="19"/>
      <c r="CW21" s="19"/>
      <c r="CX21" s="19"/>
      <c r="CY21" s="19"/>
      <c r="CZ21" s="19"/>
      <c r="DA21" s="19"/>
      <c r="DB21" s="19"/>
      <c r="DC21" s="19"/>
      <c r="DD21" s="3"/>
      <c r="DE21" s="19"/>
      <c r="DF21" s="19"/>
      <c r="DG21" s="19"/>
      <c r="DH21" s="19"/>
      <c r="DI21" s="19"/>
      <c r="DJ21" s="17" t="s">
        <v>250</v>
      </c>
      <c r="DK21" s="12">
        <v>43060307</v>
      </c>
      <c r="DL21" s="12" t="s">
        <v>251</v>
      </c>
      <c r="DM21" s="17" t="s">
        <v>528</v>
      </c>
      <c r="DN21" s="22">
        <v>1</v>
      </c>
      <c r="DO21" s="44" t="s">
        <v>529</v>
      </c>
      <c r="DP21" s="19"/>
      <c r="DQ21" s="12">
        <v>3225259208</v>
      </c>
      <c r="DR21" s="19"/>
      <c r="DS21" s="17" t="s">
        <v>530</v>
      </c>
      <c r="DT21" s="17" t="s">
        <v>264</v>
      </c>
      <c r="DU21" s="17" t="s">
        <v>301</v>
      </c>
      <c r="DV21" s="25" t="s">
        <v>1098</v>
      </c>
      <c r="DW21" s="17" t="s">
        <v>528</v>
      </c>
      <c r="DX21" s="17">
        <v>43060307</v>
      </c>
      <c r="DY21" s="17" t="s">
        <v>272</v>
      </c>
      <c r="DZ21" s="17" t="s">
        <v>273</v>
      </c>
      <c r="EA21" s="17" t="s">
        <v>274</v>
      </c>
      <c r="EB21" s="30">
        <v>24376884305</v>
      </c>
      <c r="EC21" s="31">
        <v>8</v>
      </c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3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3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3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3"/>
      <c r="GQ21" s="3"/>
      <c r="GR21" s="3"/>
      <c r="GS21" s="3"/>
      <c r="GT21" s="3"/>
      <c r="GU21" s="3"/>
      <c r="GV21" s="3"/>
      <c r="GW21" s="3"/>
      <c r="GX21" s="19"/>
      <c r="GY21" s="17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 t="s">
        <v>275</v>
      </c>
      <c r="HM21" s="3" t="s">
        <v>247</v>
      </c>
      <c r="HN21" s="3" t="s">
        <v>276</v>
      </c>
      <c r="HO21" s="3" t="s">
        <v>247</v>
      </c>
      <c r="HP21" s="3" t="s">
        <v>247</v>
      </c>
      <c r="HQ21" s="3" t="s">
        <v>247</v>
      </c>
      <c r="HR21" s="3" t="s">
        <v>247</v>
      </c>
      <c r="HS21" s="3" t="s">
        <v>247</v>
      </c>
      <c r="HT21" s="3" t="s">
        <v>247</v>
      </c>
      <c r="HU21" s="3" t="s">
        <v>247</v>
      </c>
      <c r="HV21" s="3" t="s">
        <v>247</v>
      </c>
      <c r="HW21" s="3" t="s">
        <v>276</v>
      </c>
      <c r="HX21" s="3" t="s">
        <v>276</v>
      </c>
      <c r="HY21" s="3" t="s">
        <v>276</v>
      </c>
      <c r="HZ21" s="3" t="s">
        <v>276</v>
      </c>
      <c r="IA21" s="3" t="s">
        <v>247</v>
      </c>
      <c r="IB21" s="3" t="s">
        <v>247</v>
      </c>
      <c r="IC21" s="3" t="s">
        <v>276</v>
      </c>
      <c r="ID21" s="3" t="s">
        <v>247</v>
      </c>
      <c r="IE21" s="3" t="s">
        <v>276</v>
      </c>
      <c r="IF21" s="3" t="s">
        <v>276</v>
      </c>
      <c r="IG21" s="3" t="s">
        <v>247</v>
      </c>
      <c r="IH21" s="3" t="s">
        <v>276</v>
      </c>
      <c r="II21" s="3" t="s">
        <v>276</v>
      </c>
      <c r="IJ21" s="3" t="s">
        <v>276</v>
      </c>
      <c r="IK21" s="3" t="s">
        <v>247</v>
      </c>
      <c r="IL21" s="3" t="s">
        <v>247</v>
      </c>
      <c r="IM21" s="3" t="s">
        <v>276</v>
      </c>
      <c r="IN21" s="3" t="s">
        <v>247</v>
      </c>
      <c r="IO21" s="3" t="s">
        <v>276</v>
      </c>
      <c r="IP21" s="3" t="s">
        <v>247</v>
      </c>
      <c r="IQ21" s="3" t="s">
        <v>276</v>
      </c>
      <c r="IR21" s="3" t="s">
        <v>276</v>
      </c>
      <c r="IS21" s="3" t="s">
        <v>276</v>
      </c>
      <c r="IT21" s="3"/>
      <c r="IU21" s="3"/>
    </row>
    <row r="22" spans="1:255" ht="22.5" customHeight="1" thickBot="1">
      <c r="A22" s="12">
        <v>262</v>
      </c>
      <c r="B22" s="12">
        <v>9403</v>
      </c>
      <c r="C22" s="98">
        <v>100578</v>
      </c>
      <c r="D22" s="14">
        <v>101873</v>
      </c>
      <c r="E22" s="15" t="s">
        <v>243</v>
      </c>
      <c r="F22" s="15">
        <v>901524934</v>
      </c>
      <c r="G22" s="15" t="s">
        <v>1105</v>
      </c>
      <c r="H22" s="3"/>
      <c r="I22" s="3"/>
      <c r="J22" s="3"/>
      <c r="K22" s="3"/>
      <c r="L22" s="86">
        <v>1334834</v>
      </c>
      <c r="M22" s="3"/>
      <c r="N22" s="3"/>
      <c r="O22" s="17" t="s">
        <v>244</v>
      </c>
      <c r="P22" s="17" t="s">
        <v>244</v>
      </c>
      <c r="Q22" s="131">
        <v>10082122</v>
      </c>
      <c r="R22" s="17" t="s">
        <v>245</v>
      </c>
      <c r="S22" s="100" t="s">
        <v>246</v>
      </c>
      <c r="T22" s="15" t="s">
        <v>247</v>
      </c>
      <c r="U22" s="3" t="s">
        <v>248</v>
      </c>
      <c r="V22" s="17" t="s">
        <v>249</v>
      </c>
      <c r="W22" s="17" t="s">
        <v>249</v>
      </c>
      <c r="X22" s="3"/>
      <c r="Y22" s="17" t="s">
        <v>250</v>
      </c>
      <c r="Z22" s="19" t="s">
        <v>251</v>
      </c>
      <c r="AA22" s="12">
        <v>1038118688</v>
      </c>
      <c r="AB22" s="17" t="s">
        <v>531</v>
      </c>
      <c r="AC22" s="17" t="s">
        <v>532</v>
      </c>
      <c r="AD22" s="40" t="s">
        <v>533</v>
      </c>
      <c r="AE22" s="248">
        <v>1475280</v>
      </c>
      <c r="AF22" s="20">
        <v>0</v>
      </c>
      <c r="AG22" s="20">
        <v>0</v>
      </c>
      <c r="AH22" s="20">
        <v>0</v>
      </c>
      <c r="AI22" s="20">
        <v>0</v>
      </c>
      <c r="AJ22" s="20">
        <v>1475280</v>
      </c>
      <c r="AK22" s="12" t="s">
        <v>255</v>
      </c>
      <c r="AL22" s="12" t="s">
        <v>256</v>
      </c>
      <c r="AM22" s="21" t="s">
        <v>257</v>
      </c>
      <c r="AN22" s="22">
        <v>0.08</v>
      </c>
      <c r="AO22" s="20">
        <v>0</v>
      </c>
      <c r="AP22" s="257">
        <f t="shared" si="0"/>
        <v>118022.40000000001</v>
      </c>
      <c r="AQ22" s="20">
        <v>0</v>
      </c>
      <c r="AR22" s="20">
        <v>0</v>
      </c>
      <c r="AS22" s="208">
        <v>1.32E-2</v>
      </c>
      <c r="AT22" s="209">
        <f t="shared" si="1"/>
        <v>19473.696</v>
      </c>
      <c r="AU22" s="95">
        <f t="shared" si="2"/>
        <v>6.6799999999999998E-2</v>
      </c>
      <c r="AV22" s="96">
        <f t="shared" si="3"/>
        <v>98548.703999999998</v>
      </c>
      <c r="AW22" s="20">
        <v>0</v>
      </c>
      <c r="AX22" s="12" t="s">
        <v>258</v>
      </c>
      <c r="AY22" s="20">
        <v>0</v>
      </c>
      <c r="AZ22" s="20">
        <v>0</v>
      </c>
      <c r="BA22" s="17" t="s">
        <v>259</v>
      </c>
      <c r="BB22" s="17" t="s">
        <v>534</v>
      </c>
      <c r="BC22" s="17" t="s">
        <v>261</v>
      </c>
      <c r="BD22" s="85" t="s">
        <v>1098</v>
      </c>
      <c r="BE22" s="17" t="s">
        <v>535</v>
      </c>
      <c r="BF22" s="12">
        <v>3</v>
      </c>
      <c r="BG22" s="17" t="s">
        <v>249</v>
      </c>
      <c r="BH22" s="26">
        <v>1302585</v>
      </c>
      <c r="BI22" s="17" t="s">
        <v>536</v>
      </c>
      <c r="BJ22" s="19"/>
      <c r="BK22" s="12">
        <v>3233209059</v>
      </c>
      <c r="BL22" s="17" t="s">
        <v>534</v>
      </c>
      <c r="BM22" s="17" t="s">
        <v>261</v>
      </c>
      <c r="BN22" s="17" t="s">
        <v>264</v>
      </c>
      <c r="BO22" s="12" t="s">
        <v>265</v>
      </c>
      <c r="BP22" s="27">
        <v>45035</v>
      </c>
      <c r="BQ22" s="27">
        <v>45765</v>
      </c>
      <c r="BR22" s="213">
        <v>45491</v>
      </c>
      <c r="BS22" s="27">
        <v>45766</v>
      </c>
      <c r="BT22" s="211">
        <v>45474</v>
      </c>
      <c r="BU22" s="93">
        <v>45491</v>
      </c>
      <c r="BV22" s="17" t="s">
        <v>250</v>
      </c>
      <c r="BW22" s="17" t="s">
        <v>251</v>
      </c>
      <c r="BX22" s="12">
        <v>25528171</v>
      </c>
      <c r="BY22" s="17" t="s">
        <v>537</v>
      </c>
      <c r="BZ22" s="29" t="s">
        <v>1099</v>
      </c>
      <c r="CA22" s="17" t="s">
        <v>538</v>
      </c>
      <c r="CB22" s="17" t="s">
        <v>287</v>
      </c>
      <c r="CC22" s="12">
        <v>3137415053</v>
      </c>
      <c r="CD22" s="19"/>
      <c r="CE22" s="17" t="s">
        <v>539</v>
      </c>
      <c r="CF22" s="19"/>
      <c r="CG22" s="19"/>
      <c r="CH22" s="19"/>
      <c r="CI22" s="19"/>
      <c r="CJ22" s="3"/>
      <c r="CK22" s="19"/>
      <c r="CL22" s="19"/>
      <c r="CM22" s="19"/>
      <c r="CN22" s="19"/>
      <c r="CO22" s="19"/>
      <c r="CP22" s="19"/>
      <c r="CQ22" s="19"/>
      <c r="CR22" s="19"/>
      <c r="CS22" s="19"/>
      <c r="CT22" s="3"/>
      <c r="CU22" s="19"/>
      <c r="CV22" s="19"/>
      <c r="CW22" s="19"/>
      <c r="CX22" s="19"/>
      <c r="CY22" s="19"/>
      <c r="CZ22" s="19"/>
      <c r="DA22" s="19"/>
      <c r="DB22" s="19"/>
      <c r="DC22" s="19"/>
      <c r="DD22" s="3"/>
      <c r="DE22" s="19"/>
      <c r="DF22" s="19"/>
      <c r="DG22" s="19"/>
      <c r="DH22" s="19"/>
      <c r="DI22" s="19"/>
      <c r="DJ22" s="17" t="s">
        <v>250</v>
      </c>
      <c r="DK22" s="12">
        <v>70660465</v>
      </c>
      <c r="DL22" s="12" t="s">
        <v>251</v>
      </c>
      <c r="DM22" s="17" t="s">
        <v>540</v>
      </c>
      <c r="DN22" s="22">
        <v>0.5</v>
      </c>
      <c r="DO22" s="17" t="s">
        <v>541</v>
      </c>
      <c r="DP22" s="19"/>
      <c r="DQ22" s="12">
        <v>3006192172</v>
      </c>
      <c r="DR22" s="19"/>
      <c r="DS22" s="17" t="s">
        <v>542</v>
      </c>
      <c r="DT22" s="17" t="s">
        <v>264</v>
      </c>
      <c r="DU22" s="17" t="s">
        <v>301</v>
      </c>
      <c r="DV22" s="25" t="s">
        <v>1098</v>
      </c>
      <c r="DW22" s="17" t="s">
        <v>540</v>
      </c>
      <c r="DX22" s="17">
        <v>70660465</v>
      </c>
      <c r="DY22" s="17" t="s">
        <v>272</v>
      </c>
      <c r="DZ22" s="17" t="s">
        <v>273</v>
      </c>
      <c r="EA22" s="17" t="s">
        <v>274</v>
      </c>
      <c r="EB22" s="30">
        <v>52756963902</v>
      </c>
      <c r="EC22" s="31">
        <v>19</v>
      </c>
      <c r="ED22" s="17" t="s">
        <v>543</v>
      </c>
      <c r="EE22" s="17" t="s">
        <v>250</v>
      </c>
      <c r="EF22" s="17" t="s">
        <v>251</v>
      </c>
      <c r="EG22" s="12">
        <v>43478623</v>
      </c>
      <c r="EH22" s="22">
        <v>0.5</v>
      </c>
      <c r="EI22" s="17" t="s">
        <v>544</v>
      </c>
      <c r="EJ22" s="12">
        <v>3006192172</v>
      </c>
      <c r="EK22" s="32" t="s">
        <v>542</v>
      </c>
      <c r="EL22" s="17" t="s">
        <v>304</v>
      </c>
      <c r="EM22" s="17" t="s">
        <v>305</v>
      </c>
      <c r="EN22" s="25" t="s">
        <v>1099</v>
      </c>
      <c r="EO22" s="18" t="s">
        <v>540</v>
      </c>
      <c r="EP22" s="33">
        <v>70660465</v>
      </c>
      <c r="EQ22" s="33" t="s">
        <v>272</v>
      </c>
      <c r="ER22" s="33" t="s">
        <v>273</v>
      </c>
      <c r="ES22" s="33" t="s">
        <v>274</v>
      </c>
      <c r="ET22" s="33">
        <v>52756963902</v>
      </c>
      <c r="EU22" s="34">
        <v>19</v>
      </c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3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3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3"/>
      <c r="GQ22" s="3"/>
      <c r="GR22" s="3"/>
      <c r="GS22" s="3"/>
      <c r="GT22" s="3"/>
      <c r="GU22" s="3"/>
      <c r="GV22" s="3"/>
      <c r="GW22" s="3"/>
      <c r="GX22" s="19"/>
      <c r="GY22" s="17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 t="s">
        <v>275</v>
      </c>
      <c r="HM22" s="3" t="s">
        <v>247</v>
      </c>
      <c r="HN22" s="3" t="s">
        <v>276</v>
      </c>
      <c r="HO22" s="3" t="s">
        <v>247</v>
      </c>
      <c r="HP22" s="3" t="s">
        <v>247</v>
      </c>
      <c r="HQ22" s="3" t="s">
        <v>247</v>
      </c>
      <c r="HR22" s="3" t="s">
        <v>247</v>
      </c>
      <c r="HS22" s="3" t="s">
        <v>247</v>
      </c>
      <c r="HT22" s="3" t="s">
        <v>247</v>
      </c>
      <c r="HU22" s="3" t="s">
        <v>247</v>
      </c>
      <c r="HV22" s="3" t="s">
        <v>247</v>
      </c>
      <c r="HW22" s="3" t="s">
        <v>276</v>
      </c>
      <c r="HX22" s="3" t="s">
        <v>276</v>
      </c>
      <c r="HY22" s="3" t="s">
        <v>276</v>
      </c>
      <c r="HZ22" s="3" t="s">
        <v>276</v>
      </c>
      <c r="IA22" s="3" t="s">
        <v>247</v>
      </c>
      <c r="IB22" s="3" t="s">
        <v>247</v>
      </c>
      <c r="IC22" s="3" t="s">
        <v>255</v>
      </c>
      <c r="ID22" s="3" t="s">
        <v>247</v>
      </c>
      <c r="IE22" s="3" t="s">
        <v>247</v>
      </c>
      <c r="IF22" s="3" t="s">
        <v>247</v>
      </c>
      <c r="IG22" s="3" t="s">
        <v>247</v>
      </c>
      <c r="IH22" s="3" t="s">
        <v>276</v>
      </c>
      <c r="II22" s="3" t="s">
        <v>276</v>
      </c>
      <c r="IJ22" s="3" t="s">
        <v>276</v>
      </c>
      <c r="IK22" s="3" t="s">
        <v>247</v>
      </c>
      <c r="IL22" s="3" t="s">
        <v>247</v>
      </c>
      <c r="IM22" s="3" t="s">
        <v>276</v>
      </c>
      <c r="IN22" s="3" t="s">
        <v>247</v>
      </c>
      <c r="IO22" s="3" t="s">
        <v>276</v>
      </c>
      <c r="IP22" s="3" t="s">
        <v>247</v>
      </c>
      <c r="IQ22" s="3" t="s">
        <v>276</v>
      </c>
      <c r="IR22" s="3" t="s">
        <v>255</v>
      </c>
      <c r="IS22" s="3" t="s">
        <v>276</v>
      </c>
      <c r="IT22" s="3"/>
      <c r="IU22" s="3"/>
    </row>
    <row r="23" spans="1:255" ht="22.5" customHeight="1" thickBot="1">
      <c r="A23" s="12">
        <v>298</v>
      </c>
      <c r="B23" s="12">
        <v>11747</v>
      </c>
      <c r="C23" s="98">
        <v>100579</v>
      </c>
      <c r="D23" s="14">
        <v>101874</v>
      </c>
      <c r="E23" s="15" t="s">
        <v>243</v>
      </c>
      <c r="F23" s="15">
        <v>901524934</v>
      </c>
      <c r="G23" s="15" t="s">
        <v>1105</v>
      </c>
      <c r="H23" s="3"/>
      <c r="I23" s="3"/>
      <c r="J23" s="3"/>
      <c r="K23" s="3"/>
      <c r="L23" s="86">
        <v>1057200</v>
      </c>
      <c r="M23" s="3"/>
      <c r="N23" s="3"/>
      <c r="O23" s="17" t="s">
        <v>244</v>
      </c>
      <c r="P23" s="17" t="s">
        <v>244</v>
      </c>
      <c r="Q23" s="131">
        <v>10082123</v>
      </c>
      <c r="R23" s="17" t="s">
        <v>245</v>
      </c>
      <c r="S23" s="100" t="s">
        <v>246</v>
      </c>
      <c r="T23" s="15" t="s">
        <v>247</v>
      </c>
      <c r="U23" s="3" t="s">
        <v>248</v>
      </c>
      <c r="V23" s="17" t="s">
        <v>249</v>
      </c>
      <c r="W23" s="17" t="s">
        <v>249</v>
      </c>
      <c r="X23" s="3"/>
      <c r="Y23" s="17" t="s">
        <v>250</v>
      </c>
      <c r="Z23" s="19" t="s">
        <v>251</v>
      </c>
      <c r="AA23" s="12">
        <v>1000192125</v>
      </c>
      <c r="AB23" s="17" t="s">
        <v>545</v>
      </c>
      <c r="AC23" s="17" t="s">
        <v>546</v>
      </c>
      <c r="AD23" s="3" t="s">
        <v>547</v>
      </c>
      <c r="AE23" s="248">
        <v>1311200</v>
      </c>
      <c r="AF23" s="20">
        <v>0</v>
      </c>
      <c r="AG23" s="20">
        <v>0</v>
      </c>
      <c r="AH23" s="20">
        <v>0</v>
      </c>
      <c r="AI23" s="20">
        <v>0</v>
      </c>
      <c r="AJ23" s="20">
        <v>1200000</v>
      </c>
      <c r="AK23" s="12" t="s">
        <v>255</v>
      </c>
      <c r="AL23" s="12" t="s">
        <v>256</v>
      </c>
      <c r="AM23" s="21" t="s">
        <v>257</v>
      </c>
      <c r="AN23" s="22">
        <v>0.1</v>
      </c>
      <c r="AO23" s="20">
        <v>0</v>
      </c>
      <c r="AP23" s="257">
        <f t="shared" si="0"/>
        <v>131120</v>
      </c>
      <c r="AQ23" s="20">
        <v>0</v>
      </c>
      <c r="AR23" s="20">
        <v>0</v>
      </c>
      <c r="AS23" s="208">
        <v>1.32E-2</v>
      </c>
      <c r="AT23" s="209">
        <f t="shared" si="1"/>
        <v>17307.84</v>
      </c>
      <c r="AU23" s="95">
        <f t="shared" si="2"/>
        <v>8.6800000000000002E-2</v>
      </c>
      <c r="AV23" s="96">
        <f t="shared" si="3"/>
        <v>113812.16</v>
      </c>
      <c r="AW23" s="20">
        <v>0</v>
      </c>
      <c r="AX23" s="12" t="s">
        <v>258</v>
      </c>
      <c r="AY23" s="20">
        <v>0</v>
      </c>
      <c r="AZ23" s="20">
        <v>0</v>
      </c>
      <c r="BA23" s="17" t="s">
        <v>259</v>
      </c>
      <c r="BB23" s="17" t="s">
        <v>548</v>
      </c>
      <c r="BC23" s="17" t="s">
        <v>549</v>
      </c>
      <c r="BD23" s="84" t="s">
        <v>1099</v>
      </c>
      <c r="BE23" s="17" t="s">
        <v>433</v>
      </c>
      <c r="BF23" s="12">
        <v>3</v>
      </c>
      <c r="BG23" s="17" t="s">
        <v>249</v>
      </c>
      <c r="BH23" s="26">
        <v>1399849</v>
      </c>
      <c r="BI23" s="17" t="s">
        <v>550</v>
      </c>
      <c r="BJ23" s="19"/>
      <c r="BK23" s="12">
        <v>3127997005</v>
      </c>
      <c r="BL23" s="17" t="s">
        <v>548</v>
      </c>
      <c r="BM23" s="17" t="s">
        <v>549</v>
      </c>
      <c r="BN23" s="17" t="s">
        <v>264</v>
      </c>
      <c r="BO23" s="12" t="s">
        <v>265</v>
      </c>
      <c r="BP23" s="27">
        <v>45083</v>
      </c>
      <c r="BQ23" s="27">
        <v>45813</v>
      </c>
      <c r="BR23" s="27">
        <v>45448</v>
      </c>
      <c r="BS23" s="27">
        <v>45814</v>
      </c>
      <c r="BT23" s="211">
        <v>45474</v>
      </c>
      <c r="BU23" s="90">
        <v>45449</v>
      </c>
      <c r="BV23" s="17" t="s">
        <v>250</v>
      </c>
      <c r="BW23" s="17" t="s">
        <v>251</v>
      </c>
      <c r="BX23" s="12">
        <v>1036659471</v>
      </c>
      <c r="BY23" s="17" t="s">
        <v>551</v>
      </c>
      <c r="BZ23" s="29" t="s">
        <v>1099</v>
      </c>
      <c r="CA23" s="17" t="s">
        <v>552</v>
      </c>
      <c r="CB23" s="17" t="s">
        <v>287</v>
      </c>
      <c r="CC23" s="12">
        <v>3003669318</v>
      </c>
      <c r="CD23" s="19"/>
      <c r="CE23" s="17" t="s">
        <v>553</v>
      </c>
      <c r="CF23" s="17" t="s">
        <v>250</v>
      </c>
      <c r="CG23" s="17" t="s">
        <v>251</v>
      </c>
      <c r="CH23" s="12">
        <v>1037751673</v>
      </c>
      <c r="CI23" s="17" t="s">
        <v>554</v>
      </c>
      <c r="CJ23" s="36" t="s">
        <v>1099</v>
      </c>
      <c r="CK23" s="17" t="s">
        <v>555</v>
      </c>
      <c r="CL23" s="17" t="s">
        <v>287</v>
      </c>
      <c r="CM23" s="12">
        <v>3045703652</v>
      </c>
      <c r="CN23" s="17" t="s">
        <v>249</v>
      </c>
      <c r="CO23" s="17" t="s">
        <v>556</v>
      </c>
      <c r="CP23" s="45" t="s">
        <v>250</v>
      </c>
      <c r="CQ23" s="19"/>
      <c r="CR23" s="12">
        <v>21792247</v>
      </c>
      <c r="CS23" s="17" t="s">
        <v>557</v>
      </c>
      <c r="CT23" s="39" t="s">
        <v>1099</v>
      </c>
      <c r="CU23" s="17" t="s">
        <v>555</v>
      </c>
      <c r="CV23" s="19" t="s">
        <v>287</v>
      </c>
      <c r="CW23" s="12">
        <v>3105132284</v>
      </c>
      <c r="CX23" s="17" t="s">
        <v>249</v>
      </c>
      <c r="CY23" s="42" t="s">
        <v>558</v>
      </c>
      <c r="CZ23" s="19"/>
      <c r="DA23" s="19"/>
      <c r="DB23" s="19"/>
      <c r="DC23" s="19"/>
      <c r="DD23" s="3"/>
      <c r="DE23" s="19"/>
      <c r="DF23" s="19"/>
      <c r="DG23" s="19"/>
      <c r="DH23" s="19"/>
      <c r="DI23" s="19"/>
      <c r="DJ23" s="17" t="s">
        <v>250</v>
      </c>
      <c r="DK23" s="12">
        <v>32243156</v>
      </c>
      <c r="DL23" s="12" t="s">
        <v>251</v>
      </c>
      <c r="DM23" s="17" t="s">
        <v>559</v>
      </c>
      <c r="DN23" s="22">
        <v>1</v>
      </c>
      <c r="DO23" s="17" t="s">
        <v>560</v>
      </c>
      <c r="DP23" s="12" t="s">
        <v>561</v>
      </c>
      <c r="DQ23" s="12">
        <v>3116897150</v>
      </c>
      <c r="DR23" s="19"/>
      <c r="DS23" s="17" t="s">
        <v>562</v>
      </c>
      <c r="DT23" s="17" t="s">
        <v>264</v>
      </c>
      <c r="DU23" s="17" t="s">
        <v>563</v>
      </c>
      <c r="DV23" s="39" t="s">
        <v>1102</v>
      </c>
      <c r="DW23" s="17" t="s">
        <v>559</v>
      </c>
      <c r="DX23" s="17">
        <v>32243156</v>
      </c>
      <c r="DY23" s="17" t="s">
        <v>272</v>
      </c>
      <c r="DZ23" s="17" t="s">
        <v>273</v>
      </c>
      <c r="EA23" s="17" t="s">
        <v>274</v>
      </c>
      <c r="EB23" s="30">
        <v>27500023657</v>
      </c>
      <c r="EC23" s="31">
        <v>14</v>
      </c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3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3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3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3"/>
      <c r="GQ23" s="3"/>
      <c r="GR23" s="3"/>
      <c r="GS23" s="3"/>
      <c r="GT23" s="3"/>
      <c r="GU23" s="3"/>
      <c r="GV23" s="3"/>
      <c r="GW23" s="3"/>
      <c r="GX23" s="19"/>
      <c r="GY23" s="17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 t="s">
        <v>275</v>
      </c>
      <c r="HM23" s="3" t="s">
        <v>247</v>
      </c>
      <c r="HN23" s="3" t="s">
        <v>276</v>
      </c>
      <c r="HO23" s="3" t="s">
        <v>247</v>
      </c>
      <c r="HP23" s="3" t="s">
        <v>247</v>
      </c>
      <c r="HQ23" s="3" t="s">
        <v>247</v>
      </c>
      <c r="HR23" s="3" t="s">
        <v>247</v>
      </c>
      <c r="HS23" s="3" t="s">
        <v>247</v>
      </c>
      <c r="HT23" s="3" t="s">
        <v>247</v>
      </c>
      <c r="HU23" s="3" t="s">
        <v>247</v>
      </c>
      <c r="HV23" s="3" t="s">
        <v>247</v>
      </c>
      <c r="HW23" s="3" t="s">
        <v>276</v>
      </c>
      <c r="HX23" s="3" t="s">
        <v>276</v>
      </c>
      <c r="HY23" s="3" t="s">
        <v>276</v>
      </c>
      <c r="HZ23" s="3" t="s">
        <v>276</v>
      </c>
      <c r="IA23" s="3" t="s">
        <v>247</v>
      </c>
      <c r="IB23" s="3" t="s">
        <v>247</v>
      </c>
      <c r="IC23" s="3" t="s">
        <v>276</v>
      </c>
      <c r="ID23" s="3" t="s">
        <v>247</v>
      </c>
      <c r="IE23" s="3" t="s">
        <v>247</v>
      </c>
      <c r="IF23" s="3" t="s">
        <v>247</v>
      </c>
      <c r="IG23" s="3" t="s">
        <v>247</v>
      </c>
      <c r="IH23" s="3" t="s">
        <v>247</v>
      </c>
      <c r="II23" s="3" t="s">
        <v>247</v>
      </c>
      <c r="IJ23" s="3" t="s">
        <v>276</v>
      </c>
      <c r="IK23" s="3" t="s">
        <v>247</v>
      </c>
      <c r="IL23" s="3" t="s">
        <v>247</v>
      </c>
      <c r="IM23" s="3" t="s">
        <v>276</v>
      </c>
      <c r="IN23" s="3" t="s">
        <v>247</v>
      </c>
      <c r="IO23" s="3" t="s">
        <v>276</v>
      </c>
      <c r="IP23" s="3" t="s">
        <v>247</v>
      </c>
      <c r="IQ23" s="3" t="s">
        <v>276</v>
      </c>
      <c r="IR23" s="3" t="s">
        <v>247</v>
      </c>
      <c r="IS23" s="3" t="s">
        <v>276</v>
      </c>
      <c r="IT23" s="3"/>
      <c r="IU23" s="3"/>
    </row>
    <row r="24" spans="1:255" ht="22.5" customHeight="1" thickBot="1">
      <c r="A24" s="12">
        <v>312</v>
      </c>
      <c r="B24" s="12">
        <v>13257</v>
      </c>
      <c r="C24" s="98">
        <v>100580</v>
      </c>
      <c r="D24" s="14">
        <v>101875</v>
      </c>
      <c r="E24" s="15" t="s">
        <v>243</v>
      </c>
      <c r="F24" s="15">
        <v>901524934</v>
      </c>
      <c r="G24" s="15" t="s">
        <v>1105</v>
      </c>
      <c r="H24" s="3"/>
      <c r="I24" s="3"/>
      <c r="J24" s="3"/>
      <c r="K24" s="3"/>
      <c r="L24" s="86">
        <v>792900</v>
      </c>
      <c r="M24" s="3"/>
      <c r="N24" s="3"/>
      <c r="O24" s="17" t="s">
        <v>244</v>
      </c>
      <c r="P24" s="17" t="s">
        <v>244</v>
      </c>
      <c r="Q24" s="131">
        <v>10082124</v>
      </c>
      <c r="R24" s="17" t="s">
        <v>245</v>
      </c>
      <c r="S24" s="100" t="s">
        <v>246</v>
      </c>
      <c r="T24" s="15" t="s">
        <v>247</v>
      </c>
      <c r="U24" s="3" t="s">
        <v>248</v>
      </c>
      <c r="V24" s="17" t="s">
        <v>249</v>
      </c>
      <c r="W24" s="17" t="s">
        <v>249</v>
      </c>
      <c r="X24" s="3"/>
      <c r="Y24" s="17" t="s">
        <v>250</v>
      </c>
      <c r="Z24" s="19" t="s">
        <v>251</v>
      </c>
      <c r="AA24" s="12">
        <v>1193117652</v>
      </c>
      <c r="AB24" s="17" t="s">
        <v>564</v>
      </c>
      <c r="AC24" s="17" t="s">
        <v>565</v>
      </c>
      <c r="AD24" s="40" t="s">
        <v>566</v>
      </c>
      <c r="AE24" s="248">
        <v>983200</v>
      </c>
      <c r="AF24" s="20">
        <v>0</v>
      </c>
      <c r="AG24" s="20">
        <v>0</v>
      </c>
      <c r="AH24" s="20">
        <v>0</v>
      </c>
      <c r="AI24" s="20">
        <v>0</v>
      </c>
      <c r="AJ24" s="20">
        <v>983520</v>
      </c>
      <c r="AK24" s="12" t="s">
        <v>255</v>
      </c>
      <c r="AL24" s="12" t="s">
        <v>256</v>
      </c>
      <c r="AM24" s="21" t="s">
        <v>257</v>
      </c>
      <c r="AN24" s="22">
        <v>0.1</v>
      </c>
      <c r="AO24" s="20">
        <v>0</v>
      </c>
      <c r="AP24" s="257">
        <f t="shared" si="0"/>
        <v>98320</v>
      </c>
      <c r="AQ24" s="20">
        <v>0</v>
      </c>
      <c r="AR24" s="20">
        <v>0</v>
      </c>
      <c r="AS24" s="208">
        <v>1.32E-2</v>
      </c>
      <c r="AT24" s="209">
        <f t="shared" si="1"/>
        <v>12978.24</v>
      </c>
      <c r="AU24" s="95">
        <f t="shared" si="2"/>
        <v>8.6800000000000002E-2</v>
      </c>
      <c r="AV24" s="96">
        <f t="shared" si="3"/>
        <v>85341.760000000009</v>
      </c>
      <c r="AW24" s="20">
        <v>0</v>
      </c>
      <c r="AX24" s="12" t="s">
        <v>258</v>
      </c>
      <c r="AY24" s="20">
        <v>0</v>
      </c>
      <c r="AZ24" s="20">
        <v>0</v>
      </c>
      <c r="BA24" s="17" t="s">
        <v>259</v>
      </c>
      <c r="BB24" s="17" t="s">
        <v>567</v>
      </c>
      <c r="BC24" s="17" t="s">
        <v>432</v>
      </c>
      <c r="BD24" s="84" t="s">
        <v>1099</v>
      </c>
      <c r="BE24" s="17" t="s">
        <v>568</v>
      </c>
      <c r="BF24" s="12">
        <v>3</v>
      </c>
      <c r="BG24" s="17" t="s">
        <v>249</v>
      </c>
      <c r="BH24" s="26">
        <v>1261102</v>
      </c>
      <c r="BI24" s="17" t="s">
        <v>569</v>
      </c>
      <c r="BJ24" s="19"/>
      <c r="BK24" s="12">
        <v>3122895361</v>
      </c>
      <c r="BL24" s="17" t="s">
        <v>567</v>
      </c>
      <c r="BM24" s="17" t="s">
        <v>432</v>
      </c>
      <c r="BN24" s="17" t="s">
        <v>264</v>
      </c>
      <c r="BO24" s="12" t="s">
        <v>265</v>
      </c>
      <c r="BP24" s="27">
        <v>45107</v>
      </c>
      <c r="BQ24" s="27">
        <v>45837</v>
      </c>
      <c r="BR24" s="213">
        <v>45503</v>
      </c>
      <c r="BS24" s="27">
        <v>45838</v>
      </c>
      <c r="BT24" s="211">
        <v>45474</v>
      </c>
      <c r="BU24" s="93">
        <v>45503</v>
      </c>
      <c r="BV24" s="17" t="s">
        <v>250</v>
      </c>
      <c r="BW24" s="17" t="s">
        <v>251</v>
      </c>
      <c r="BX24" s="12">
        <v>1065000966</v>
      </c>
      <c r="BY24" s="17" t="s">
        <v>570</v>
      </c>
      <c r="BZ24" s="29" t="s">
        <v>1099</v>
      </c>
      <c r="CA24" s="17" t="s">
        <v>571</v>
      </c>
      <c r="CB24" s="17" t="s">
        <v>287</v>
      </c>
      <c r="CC24" s="12">
        <v>3116088660</v>
      </c>
      <c r="CD24" s="19"/>
      <c r="CE24" s="17" t="s">
        <v>572</v>
      </c>
      <c r="CF24" s="19"/>
      <c r="CG24" s="19"/>
      <c r="CH24" s="19"/>
      <c r="CI24" s="19"/>
      <c r="CJ24" s="3"/>
      <c r="CK24" s="19"/>
      <c r="CL24" s="19"/>
      <c r="CM24" s="19"/>
      <c r="CN24" s="19"/>
      <c r="CO24" s="19"/>
      <c r="CP24" s="19"/>
      <c r="CQ24" s="19"/>
      <c r="CR24" s="19"/>
      <c r="CS24" s="19"/>
      <c r="CT24" s="3"/>
      <c r="CU24" s="19"/>
      <c r="CV24" s="19"/>
      <c r="CW24" s="19"/>
      <c r="CX24" s="19"/>
      <c r="CY24" s="19"/>
      <c r="CZ24" s="19"/>
      <c r="DA24" s="19"/>
      <c r="DB24" s="19"/>
      <c r="DC24" s="19"/>
      <c r="DD24" s="3"/>
      <c r="DE24" s="19"/>
      <c r="DF24" s="19"/>
      <c r="DG24" s="19"/>
      <c r="DH24" s="19"/>
      <c r="DI24" s="19"/>
      <c r="DJ24" s="17" t="s">
        <v>250</v>
      </c>
      <c r="DK24" s="12">
        <v>1020403318</v>
      </c>
      <c r="DL24" s="12" t="s">
        <v>251</v>
      </c>
      <c r="DM24" s="17" t="s">
        <v>573</v>
      </c>
      <c r="DN24" s="22">
        <v>1</v>
      </c>
      <c r="DO24" s="44" t="s">
        <v>574</v>
      </c>
      <c r="DP24" s="19"/>
      <c r="DQ24" s="12">
        <v>3003826998</v>
      </c>
      <c r="DR24" s="19"/>
      <c r="DS24" s="17" t="s">
        <v>575</v>
      </c>
      <c r="DT24" s="17" t="s">
        <v>264</v>
      </c>
      <c r="DU24" s="17" t="s">
        <v>576</v>
      </c>
      <c r="DV24" s="39" t="s">
        <v>1100</v>
      </c>
      <c r="DW24" s="17" t="s">
        <v>573</v>
      </c>
      <c r="DX24" s="17">
        <v>1020403318</v>
      </c>
      <c r="DY24" s="17" t="s">
        <v>272</v>
      </c>
      <c r="DZ24" s="17" t="s">
        <v>273</v>
      </c>
      <c r="EA24" s="17" t="s">
        <v>274</v>
      </c>
      <c r="EB24" s="30">
        <v>28047393932</v>
      </c>
      <c r="EC24" s="31">
        <v>8</v>
      </c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3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3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3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3"/>
      <c r="GQ24" s="3"/>
      <c r="GR24" s="3"/>
      <c r="GS24" s="3"/>
      <c r="GT24" s="3"/>
      <c r="GU24" s="3"/>
      <c r="GV24" s="3"/>
      <c r="GW24" s="3"/>
      <c r="GX24" s="19"/>
      <c r="GY24" s="17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 t="s">
        <v>275</v>
      </c>
      <c r="HM24" s="3" t="s">
        <v>247</v>
      </c>
      <c r="HN24" s="3" t="s">
        <v>276</v>
      </c>
      <c r="HO24" s="3" t="s">
        <v>247</v>
      </c>
      <c r="HP24" s="3" t="s">
        <v>247</v>
      </c>
      <c r="HQ24" s="3" t="s">
        <v>247</v>
      </c>
      <c r="HR24" s="3" t="s">
        <v>247</v>
      </c>
      <c r="HS24" s="3" t="s">
        <v>247</v>
      </c>
      <c r="HT24" s="3" t="s">
        <v>247</v>
      </c>
      <c r="HU24" s="3" t="s">
        <v>247</v>
      </c>
      <c r="HV24" s="3" t="s">
        <v>247</v>
      </c>
      <c r="HW24" s="3" t="s">
        <v>276</v>
      </c>
      <c r="HX24" s="3" t="s">
        <v>276</v>
      </c>
      <c r="HY24" s="3" t="s">
        <v>276</v>
      </c>
      <c r="HZ24" s="3" t="s">
        <v>276</v>
      </c>
      <c r="IA24" s="3" t="s">
        <v>247</v>
      </c>
      <c r="IB24" s="3" t="s">
        <v>247</v>
      </c>
      <c r="IC24" s="3" t="s">
        <v>276</v>
      </c>
      <c r="ID24" s="3" t="s">
        <v>247</v>
      </c>
      <c r="IE24" s="3" t="s">
        <v>247</v>
      </c>
      <c r="IF24" s="3" t="s">
        <v>247</v>
      </c>
      <c r="IG24" s="3" t="s">
        <v>276</v>
      </c>
      <c r="IH24" s="3" t="s">
        <v>276</v>
      </c>
      <c r="II24" s="3" t="s">
        <v>276</v>
      </c>
      <c r="IJ24" s="3" t="s">
        <v>276</v>
      </c>
      <c r="IK24" s="3" t="s">
        <v>247</v>
      </c>
      <c r="IL24" s="3" t="s">
        <v>247</v>
      </c>
      <c r="IM24" s="3" t="s">
        <v>276</v>
      </c>
      <c r="IN24" s="3" t="s">
        <v>247</v>
      </c>
      <c r="IO24" s="3" t="s">
        <v>276</v>
      </c>
      <c r="IP24" s="3" t="s">
        <v>247</v>
      </c>
      <c r="IQ24" s="3" t="s">
        <v>276</v>
      </c>
      <c r="IR24" s="3" t="s">
        <v>276</v>
      </c>
      <c r="IS24" s="3" t="s">
        <v>255</v>
      </c>
      <c r="IT24" s="3"/>
      <c r="IU24" s="3"/>
    </row>
    <row r="25" spans="1:255" ht="22.5" customHeight="1" thickBot="1">
      <c r="A25" s="106">
        <v>316</v>
      </c>
      <c r="B25" s="106">
        <v>13561</v>
      </c>
      <c r="C25" s="98">
        <v>100581</v>
      </c>
      <c r="D25" s="14">
        <v>101876</v>
      </c>
      <c r="E25" s="107" t="s">
        <v>243</v>
      </c>
      <c r="F25" s="107">
        <v>901524934</v>
      </c>
      <c r="G25" s="15" t="s">
        <v>1105</v>
      </c>
      <c r="H25" s="3"/>
      <c r="I25" s="3"/>
      <c r="J25" s="3"/>
      <c r="K25" s="3"/>
      <c r="L25" s="86">
        <v>1057200</v>
      </c>
      <c r="M25" s="3"/>
      <c r="N25" s="3"/>
      <c r="O25" s="40" t="s">
        <v>244</v>
      </c>
      <c r="P25" s="40" t="s">
        <v>244</v>
      </c>
      <c r="Q25" s="131">
        <v>10082125</v>
      </c>
      <c r="R25" s="40" t="s">
        <v>245</v>
      </c>
      <c r="S25" s="100" t="s">
        <v>246</v>
      </c>
      <c r="T25" s="15" t="s">
        <v>247</v>
      </c>
      <c r="U25" s="3" t="s">
        <v>248</v>
      </c>
      <c r="V25" s="40" t="s">
        <v>249</v>
      </c>
      <c r="W25" s="40" t="s">
        <v>249</v>
      </c>
      <c r="X25" s="3"/>
      <c r="Y25" s="40" t="s">
        <v>250</v>
      </c>
      <c r="Z25" s="19" t="s">
        <v>251</v>
      </c>
      <c r="AA25" s="106">
        <v>1001368200</v>
      </c>
      <c r="AB25" s="40" t="s">
        <v>577</v>
      </c>
      <c r="AC25" s="40" t="s">
        <v>578</v>
      </c>
      <c r="AD25" s="3" t="s">
        <v>579</v>
      </c>
      <c r="AE25" s="249">
        <v>1200000</v>
      </c>
      <c r="AF25" s="108">
        <v>0</v>
      </c>
      <c r="AG25" s="108">
        <v>0</v>
      </c>
      <c r="AH25" s="108">
        <v>0</v>
      </c>
      <c r="AI25" s="108">
        <v>0</v>
      </c>
      <c r="AJ25" s="108">
        <v>1200000</v>
      </c>
      <c r="AK25" s="106" t="s">
        <v>255</v>
      </c>
      <c r="AL25" s="106" t="s">
        <v>256</v>
      </c>
      <c r="AM25" s="109" t="s">
        <v>580</v>
      </c>
      <c r="AN25" s="110">
        <v>0.1</v>
      </c>
      <c r="AO25" s="108">
        <v>0</v>
      </c>
      <c r="AP25" s="257">
        <f t="shared" si="0"/>
        <v>120000</v>
      </c>
      <c r="AQ25" s="108">
        <v>0</v>
      </c>
      <c r="AR25" s="108">
        <v>0</v>
      </c>
      <c r="AS25" s="208">
        <v>1.32E-2</v>
      </c>
      <c r="AT25" s="209">
        <f t="shared" si="1"/>
        <v>15840</v>
      </c>
      <c r="AU25" s="95">
        <f t="shared" si="2"/>
        <v>8.6800000000000002E-2</v>
      </c>
      <c r="AV25" s="96">
        <f t="shared" si="3"/>
        <v>104160</v>
      </c>
      <c r="AW25" s="108">
        <v>0</v>
      </c>
      <c r="AX25" s="106" t="s">
        <v>258</v>
      </c>
      <c r="AY25" s="108">
        <v>0</v>
      </c>
      <c r="AZ25" s="108">
        <v>0</v>
      </c>
      <c r="BA25" s="40" t="s">
        <v>259</v>
      </c>
      <c r="BB25" s="40" t="s">
        <v>581</v>
      </c>
      <c r="BC25" s="40" t="s">
        <v>261</v>
      </c>
      <c r="BD25" s="29" t="s">
        <v>1098</v>
      </c>
      <c r="BE25" s="40" t="s">
        <v>582</v>
      </c>
      <c r="BF25" s="106">
        <v>3</v>
      </c>
      <c r="BG25" s="40" t="s">
        <v>249</v>
      </c>
      <c r="BH25" s="26">
        <v>1423139</v>
      </c>
      <c r="BI25" s="40" t="s">
        <v>583</v>
      </c>
      <c r="BJ25" s="19"/>
      <c r="BK25" s="106">
        <v>3137078047</v>
      </c>
      <c r="BL25" s="40" t="s">
        <v>581</v>
      </c>
      <c r="BM25" s="40" t="s">
        <v>261</v>
      </c>
      <c r="BN25" s="40" t="s">
        <v>264</v>
      </c>
      <c r="BO25" s="106" t="s">
        <v>265</v>
      </c>
      <c r="BP25" s="48">
        <v>45113</v>
      </c>
      <c r="BQ25" s="48">
        <v>45843</v>
      </c>
      <c r="BR25" s="48">
        <v>45479</v>
      </c>
      <c r="BS25" s="48">
        <v>45844</v>
      </c>
      <c r="BT25" s="211">
        <v>45474</v>
      </c>
      <c r="BU25" s="48">
        <v>45479</v>
      </c>
      <c r="BV25" s="19"/>
      <c r="BW25" s="19"/>
      <c r="BX25" s="19"/>
      <c r="BY25" s="19"/>
      <c r="BZ25" s="3"/>
      <c r="CA25" s="19"/>
      <c r="CB25" s="19"/>
      <c r="CC25" s="19"/>
      <c r="CD25" s="19"/>
      <c r="CE25" s="19"/>
      <c r="CF25" s="19"/>
      <c r="CG25" s="19"/>
      <c r="CH25" s="19"/>
      <c r="CI25" s="19"/>
      <c r="CJ25" s="3"/>
      <c r="CK25" s="19"/>
      <c r="CL25" s="19"/>
      <c r="CM25" s="19"/>
      <c r="CN25" s="19"/>
      <c r="CO25" s="19"/>
      <c r="CP25" s="19"/>
      <c r="CQ25" s="19"/>
      <c r="CR25" s="19"/>
      <c r="CS25" s="19"/>
      <c r="CT25" s="3"/>
      <c r="CU25" s="19"/>
      <c r="CV25" s="19"/>
      <c r="CW25" s="19"/>
      <c r="CX25" s="19"/>
      <c r="CY25" s="19"/>
      <c r="CZ25" s="19"/>
      <c r="DA25" s="19"/>
      <c r="DB25" s="19"/>
      <c r="DC25" s="19"/>
      <c r="DD25" s="3"/>
      <c r="DE25" s="19"/>
      <c r="DF25" s="19"/>
      <c r="DG25" s="19"/>
      <c r="DH25" s="19"/>
      <c r="DI25" s="19"/>
      <c r="DJ25" s="40" t="s">
        <v>250</v>
      </c>
      <c r="DK25" s="106">
        <v>15930382</v>
      </c>
      <c r="DL25" s="106" t="s">
        <v>251</v>
      </c>
      <c r="DM25" s="40" t="s">
        <v>584</v>
      </c>
      <c r="DN25" s="110">
        <v>1</v>
      </c>
      <c r="DO25" s="40" t="s">
        <v>585</v>
      </c>
      <c r="DP25" s="19"/>
      <c r="DQ25" s="106">
        <v>3193885036</v>
      </c>
      <c r="DR25" s="19"/>
      <c r="DS25" s="40" t="s">
        <v>586</v>
      </c>
      <c r="DT25" s="40" t="s">
        <v>264</v>
      </c>
      <c r="DU25" s="40" t="s">
        <v>301</v>
      </c>
      <c r="DV25" s="39" t="s">
        <v>1098</v>
      </c>
      <c r="DW25" s="40" t="s">
        <v>587</v>
      </c>
      <c r="DX25" s="40">
        <v>32428870</v>
      </c>
      <c r="DY25" s="40" t="s">
        <v>272</v>
      </c>
      <c r="DZ25" s="40" t="s">
        <v>273</v>
      </c>
      <c r="EA25" s="40" t="s">
        <v>274</v>
      </c>
      <c r="EB25" s="111">
        <v>33318689399</v>
      </c>
      <c r="EC25" s="31">
        <v>14</v>
      </c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3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3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3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3"/>
      <c r="GQ25" s="3"/>
      <c r="GR25" s="3"/>
      <c r="GS25" s="3"/>
      <c r="GT25" s="3"/>
      <c r="GU25" s="3"/>
      <c r="GV25" s="3"/>
      <c r="GW25" s="3"/>
      <c r="GX25" s="19"/>
      <c r="GY25" s="40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 t="s">
        <v>275</v>
      </c>
      <c r="HM25" s="3" t="s">
        <v>247</v>
      </c>
      <c r="HN25" s="3" t="s">
        <v>276</v>
      </c>
      <c r="HO25" s="3" t="s">
        <v>247</v>
      </c>
      <c r="HP25" s="3" t="s">
        <v>247</v>
      </c>
      <c r="HQ25" s="3" t="s">
        <v>247</v>
      </c>
      <c r="HR25" s="3" t="s">
        <v>247</v>
      </c>
      <c r="HS25" s="3" t="s">
        <v>247</v>
      </c>
      <c r="HT25" s="3" t="s">
        <v>247</v>
      </c>
      <c r="HU25" s="3" t="s">
        <v>247</v>
      </c>
      <c r="HV25" s="3" t="s">
        <v>247</v>
      </c>
      <c r="HW25" s="3" t="s">
        <v>276</v>
      </c>
      <c r="HX25" s="3" t="s">
        <v>276</v>
      </c>
      <c r="HY25" s="3" t="s">
        <v>276</v>
      </c>
      <c r="HZ25" s="3" t="s">
        <v>276</v>
      </c>
      <c r="IA25" s="3" t="s">
        <v>247</v>
      </c>
      <c r="IB25" s="3" t="s">
        <v>247</v>
      </c>
      <c r="IC25" s="3" t="s">
        <v>276</v>
      </c>
      <c r="ID25" s="3" t="s">
        <v>247</v>
      </c>
      <c r="IE25" s="3" t="s">
        <v>247</v>
      </c>
      <c r="IF25" s="3" t="s">
        <v>276</v>
      </c>
      <c r="IG25" s="3" t="s">
        <v>276</v>
      </c>
      <c r="IH25" s="3" t="s">
        <v>276</v>
      </c>
      <c r="II25" s="3" t="s">
        <v>276</v>
      </c>
      <c r="IJ25" s="3" t="s">
        <v>276</v>
      </c>
      <c r="IK25" s="3" t="s">
        <v>247</v>
      </c>
      <c r="IL25" s="3" t="s">
        <v>247</v>
      </c>
      <c r="IM25" s="3" t="s">
        <v>276</v>
      </c>
      <c r="IN25" s="3" t="s">
        <v>247</v>
      </c>
      <c r="IO25" s="3" t="s">
        <v>276</v>
      </c>
      <c r="IP25" s="3" t="s">
        <v>247</v>
      </c>
      <c r="IQ25" s="3" t="s">
        <v>276</v>
      </c>
      <c r="IR25" s="3" t="s">
        <v>276</v>
      </c>
      <c r="IS25" s="3" t="s">
        <v>276</v>
      </c>
      <c r="IT25" s="3"/>
      <c r="IU25" s="3"/>
    </row>
    <row r="26" spans="1:255" ht="22.5" customHeight="1" thickBot="1">
      <c r="A26" s="12">
        <v>324</v>
      </c>
      <c r="B26" s="12">
        <v>10628944</v>
      </c>
      <c r="C26" s="98">
        <v>100582</v>
      </c>
      <c r="D26" s="14">
        <v>101877</v>
      </c>
      <c r="E26" s="15" t="s">
        <v>243</v>
      </c>
      <c r="F26" s="15">
        <v>901524934</v>
      </c>
      <c r="G26" s="15" t="s">
        <v>1105</v>
      </c>
      <c r="H26" s="3"/>
      <c r="I26" s="3"/>
      <c r="J26" s="3"/>
      <c r="K26" s="3"/>
      <c r="L26" s="86">
        <v>1189350</v>
      </c>
      <c r="M26" s="3"/>
      <c r="N26" s="3"/>
      <c r="O26" s="17" t="s">
        <v>244</v>
      </c>
      <c r="P26" s="17" t="s">
        <v>244</v>
      </c>
      <c r="Q26" s="131">
        <v>10082126</v>
      </c>
      <c r="R26" s="17" t="s">
        <v>245</v>
      </c>
      <c r="S26" s="100" t="s">
        <v>246</v>
      </c>
      <c r="T26" s="15" t="s">
        <v>247</v>
      </c>
      <c r="U26" s="3" t="s">
        <v>248</v>
      </c>
      <c r="V26" s="17" t="s">
        <v>249</v>
      </c>
      <c r="W26" s="17" t="s">
        <v>249</v>
      </c>
      <c r="X26" s="3"/>
      <c r="Y26" s="17" t="s">
        <v>250</v>
      </c>
      <c r="Z26" s="19" t="s">
        <v>251</v>
      </c>
      <c r="AA26" s="12">
        <v>1065655314</v>
      </c>
      <c r="AB26" s="17" t="s">
        <v>588</v>
      </c>
      <c r="AC26" s="17" t="s">
        <v>589</v>
      </c>
      <c r="AD26" s="46" t="s">
        <v>590</v>
      </c>
      <c r="AE26" s="248">
        <v>1475280</v>
      </c>
      <c r="AF26" s="20">
        <v>0</v>
      </c>
      <c r="AG26" s="20">
        <v>0</v>
      </c>
      <c r="AH26" s="20">
        <v>0</v>
      </c>
      <c r="AI26" s="20">
        <v>0</v>
      </c>
      <c r="AJ26" s="20">
        <v>1475280</v>
      </c>
      <c r="AK26" s="12" t="s">
        <v>255</v>
      </c>
      <c r="AL26" s="12" t="s">
        <v>256</v>
      </c>
      <c r="AM26" s="21" t="s">
        <v>257</v>
      </c>
      <c r="AN26" s="22">
        <v>0.1</v>
      </c>
      <c r="AO26" s="20">
        <v>0</v>
      </c>
      <c r="AP26" s="257">
        <f t="shared" si="0"/>
        <v>147528</v>
      </c>
      <c r="AQ26" s="20">
        <v>0</v>
      </c>
      <c r="AR26" s="20">
        <v>0</v>
      </c>
      <c r="AS26" s="208">
        <v>1.32E-2</v>
      </c>
      <c r="AT26" s="209">
        <f t="shared" si="1"/>
        <v>19473.696</v>
      </c>
      <c r="AU26" s="95">
        <f t="shared" si="2"/>
        <v>8.6800000000000002E-2</v>
      </c>
      <c r="AV26" s="96">
        <f t="shared" si="3"/>
        <v>128054.304</v>
      </c>
      <c r="AW26" s="20">
        <v>0</v>
      </c>
      <c r="AX26" s="12" t="s">
        <v>258</v>
      </c>
      <c r="AY26" s="20">
        <v>0</v>
      </c>
      <c r="AZ26" s="20">
        <v>0</v>
      </c>
      <c r="BA26" s="17" t="s">
        <v>259</v>
      </c>
      <c r="BB26" s="17" t="s">
        <v>591</v>
      </c>
      <c r="BC26" s="17" t="s">
        <v>432</v>
      </c>
      <c r="BD26" s="84" t="s">
        <v>1099</v>
      </c>
      <c r="BE26" s="17" t="s">
        <v>433</v>
      </c>
      <c r="BF26" s="12">
        <v>3</v>
      </c>
      <c r="BG26" s="17" t="s">
        <v>249</v>
      </c>
      <c r="BH26" s="26">
        <v>1442413</v>
      </c>
      <c r="BI26" s="17" t="s">
        <v>592</v>
      </c>
      <c r="BJ26" s="19"/>
      <c r="BK26" s="12">
        <v>3005872468</v>
      </c>
      <c r="BL26" s="17" t="s">
        <v>591</v>
      </c>
      <c r="BM26" s="17" t="s">
        <v>261</v>
      </c>
      <c r="BN26" s="17" t="s">
        <v>264</v>
      </c>
      <c r="BO26" s="12" t="s">
        <v>265</v>
      </c>
      <c r="BP26" s="27">
        <v>45126</v>
      </c>
      <c r="BQ26" s="27">
        <v>45856</v>
      </c>
      <c r="BR26" s="213">
        <v>45492</v>
      </c>
      <c r="BS26" s="27">
        <v>45857</v>
      </c>
      <c r="BT26" s="211">
        <v>45474</v>
      </c>
      <c r="BU26" s="93">
        <v>45492</v>
      </c>
      <c r="BV26" s="17" t="s">
        <v>250</v>
      </c>
      <c r="BW26" s="17" t="s">
        <v>251</v>
      </c>
      <c r="BX26" s="12">
        <v>1065838183</v>
      </c>
      <c r="BY26" s="17" t="s">
        <v>593</v>
      </c>
      <c r="BZ26" s="36" t="s">
        <v>1097</v>
      </c>
      <c r="CA26" s="17" t="s">
        <v>594</v>
      </c>
      <c r="CB26" s="17" t="s">
        <v>271</v>
      </c>
      <c r="CC26" s="12">
        <v>3104245366</v>
      </c>
      <c r="CD26" s="19"/>
      <c r="CE26" s="17" t="s">
        <v>595</v>
      </c>
      <c r="CF26" s="19"/>
      <c r="CG26" s="19"/>
      <c r="CH26" s="19"/>
      <c r="CI26" s="19"/>
      <c r="CJ26" s="3"/>
      <c r="CK26" s="19"/>
      <c r="CL26" s="19"/>
      <c r="CM26" s="19"/>
      <c r="CN26" s="19"/>
      <c r="CO26" s="19"/>
      <c r="CP26" s="19"/>
      <c r="CQ26" s="19"/>
      <c r="CR26" s="19"/>
      <c r="CS26" s="19"/>
      <c r="CT26" s="3"/>
      <c r="CU26" s="19"/>
      <c r="CV26" s="19"/>
      <c r="CW26" s="19"/>
      <c r="CX26" s="19"/>
      <c r="CY26" s="19"/>
      <c r="CZ26" s="19"/>
      <c r="DA26" s="19"/>
      <c r="DB26" s="19"/>
      <c r="DC26" s="19"/>
      <c r="DD26" s="3"/>
      <c r="DE26" s="19"/>
      <c r="DF26" s="19"/>
      <c r="DG26" s="19"/>
      <c r="DH26" s="19"/>
      <c r="DI26" s="19"/>
      <c r="DJ26" s="17" t="s">
        <v>250</v>
      </c>
      <c r="DK26" s="12">
        <v>1152462330</v>
      </c>
      <c r="DL26" s="12" t="s">
        <v>251</v>
      </c>
      <c r="DM26" s="17" t="s">
        <v>596</v>
      </c>
      <c r="DN26" s="22">
        <v>1</v>
      </c>
      <c r="DO26" s="44" t="s">
        <v>597</v>
      </c>
      <c r="DP26" s="19"/>
      <c r="DQ26" s="12">
        <v>3012348846</v>
      </c>
      <c r="DR26" s="19"/>
      <c r="DS26" s="17" t="s">
        <v>598</v>
      </c>
      <c r="DT26" s="17" t="s">
        <v>264</v>
      </c>
      <c r="DU26" s="17" t="s">
        <v>287</v>
      </c>
      <c r="DV26" s="39" t="s">
        <v>1099</v>
      </c>
      <c r="DW26" s="17" t="s">
        <v>596</v>
      </c>
      <c r="DX26" s="17">
        <v>1152462330</v>
      </c>
      <c r="DY26" s="17" t="s">
        <v>272</v>
      </c>
      <c r="DZ26" s="17" t="s">
        <v>273</v>
      </c>
      <c r="EA26" s="17" t="s">
        <v>274</v>
      </c>
      <c r="EB26" s="30">
        <v>54232312222</v>
      </c>
      <c r="EC26" s="31">
        <v>27</v>
      </c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3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3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3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3"/>
      <c r="GQ26" s="3"/>
      <c r="GR26" s="3"/>
      <c r="GS26" s="3"/>
      <c r="GT26" s="3"/>
      <c r="GU26" s="3"/>
      <c r="GV26" s="3"/>
      <c r="GW26" s="3"/>
      <c r="GX26" s="19"/>
      <c r="GY26" s="17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 t="s">
        <v>275</v>
      </c>
      <c r="HM26" s="3" t="s">
        <v>247</v>
      </c>
      <c r="HN26" s="3" t="s">
        <v>276</v>
      </c>
      <c r="HO26" s="3" t="s">
        <v>247</v>
      </c>
      <c r="HP26" s="3" t="s">
        <v>247</v>
      </c>
      <c r="HQ26" s="3" t="s">
        <v>247</v>
      </c>
      <c r="HR26" s="3" t="s">
        <v>247</v>
      </c>
      <c r="HS26" s="3" t="s">
        <v>247</v>
      </c>
      <c r="HT26" s="3" t="s">
        <v>247</v>
      </c>
      <c r="HU26" s="3" t="s">
        <v>247</v>
      </c>
      <c r="HV26" s="3" t="s">
        <v>247</v>
      </c>
      <c r="HW26" s="3" t="s">
        <v>276</v>
      </c>
      <c r="HX26" s="3" t="s">
        <v>276</v>
      </c>
      <c r="HY26" s="3" t="s">
        <v>276</v>
      </c>
      <c r="HZ26" s="3" t="s">
        <v>276</v>
      </c>
      <c r="IA26" s="3" t="s">
        <v>247</v>
      </c>
      <c r="IB26" s="3" t="s">
        <v>247</v>
      </c>
      <c r="IC26" s="3" t="s">
        <v>276</v>
      </c>
      <c r="ID26" s="3" t="s">
        <v>247</v>
      </c>
      <c r="IE26" s="3" t="s">
        <v>247</v>
      </c>
      <c r="IF26" s="3" t="s">
        <v>247</v>
      </c>
      <c r="IG26" s="3" t="s">
        <v>276</v>
      </c>
      <c r="IH26" s="3" t="s">
        <v>276</v>
      </c>
      <c r="II26" s="3" t="s">
        <v>276</v>
      </c>
      <c r="IJ26" s="3" t="s">
        <v>276</v>
      </c>
      <c r="IK26" s="3" t="s">
        <v>247</v>
      </c>
      <c r="IL26" s="3" t="s">
        <v>247</v>
      </c>
      <c r="IM26" s="3" t="s">
        <v>276</v>
      </c>
      <c r="IN26" s="3" t="s">
        <v>247</v>
      </c>
      <c r="IO26" s="3" t="s">
        <v>276</v>
      </c>
      <c r="IP26" s="3" t="s">
        <v>247</v>
      </c>
      <c r="IQ26" s="3" t="s">
        <v>276</v>
      </c>
      <c r="IR26" s="3" t="s">
        <v>276</v>
      </c>
      <c r="IS26" s="3" t="s">
        <v>255</v>
      </c>
      <c r="IT26" s="3"/>
      <c r="IU26" s="3"/>
    </row>
    <row r="27" spans="1:255" ht="22.5" customHeight="1" thickBot="1">
      <c r="A27" s="12">
        <v>334</v>
      </c>
      <c r="B27" s="12">
        <v>10650151</v>
      </c>
      <c r="C27" s="98">
        <v>100583</v>
      </c>
      <c r="D27" s="14">
        <v>101878</v>
      </c>
      <c r="E27" s="15" t="s">
        <v>243</v>
      </c>
      <c r="F27" s="15">
        <v>901524934</v>
      </c>
      <c r="G27" s="15" t="s">
        <v>1105</v>
      </c>
      <c r="H27" s="3"/>
      <c r="I27" s="3"/>
      <c r="J27" s="3"/>
      <c r="K27" s="3"/>
      <c r="L27" s="86">
        <v>1497700</v>
      </c>
      <c r="M27" s="3"/>
      <c r="N27" s="3"/>
      <c r="O27" s="17" t="s">
        <v>244</v>
      </c>
      <c r="P27" s="17" t="s">
        <v>244</v>
      </c>
      <c r="Q27" s="131">
        <v>10082127</v>
      </c>
      <c r="R27" s="17" t="s">
        <v>245</v>
      </c>
      <c r="S27" s="100" t="s">
        <v>246</v>
      </c>
      <c r="T27" s="15" t="s">
        <v>247</v>
      </c>
      <c r="U27" s="3" t="s">
        <v>248</v>
      </c>
      <c r="V27" s="17" t="s">
        <v>249</v>
      </c>
      <c r="W27" s="17" t="s">
        <v>249</v>
      </c>
      <c r="X27" s="3"/>
      <c r="Y27" s="17" t="s">
        <v>250</v>
      </c>
      <c r="Z27" s="19" t="s">
        <v>251</v>
      </c>
      <c r="AA27" s="12">
        <v>51809925</v>
      </c>
      <c r="AB27" s="17" t="s">
        <v>599</v>
      </c>
      <c r="AC27" s="17" t="s">
        <v>600</v>
      </c>
      <c r="AD27" s="3" t="s">
        <v>601</v>
      </c>
      <c r="AE27" s="248">
        <v>1857760</v>
      </c>
      <c r="AF27" s="20">
        <v>0</v>
      </c>
      <c r="AG27" s="20">
        <v>0</v>
      </c>
      <c r="AH27" s="20">
        <v>0</v>
      </c>
      <c r="AI27" s="20">
        <v>0</v>
      </c>
      <c r="AJ27" s="20">
        <v>1857760</v>
      </c>
      <c r="AK27" s="12" t="s">
        <v>255</v>
      </c>
      <c r="AL27" s="12" t="s">
        <v>256</v>
      </c>
      <c r="AM27" s="21" t="s">
        <v>257</v>
      </c>
      <c r="AN27" s="22">
        <v>0.1</v>
      </c>
      <c r="AO27" s="20">
        <v>0</v>
      </c>
      <c r="AP27" s="257">
        <f t="shared" si="0"/>
        <v>185776</v>
      </c>
      <c r="AQ27" s="20">
        <v>0</v>
      </c>
      <c r="AR27" s="20">
        <v>0</v>
      </c>
      <c r="AS27" s="208">
        <v>1.32E-2</v>
      </c>
      <c r="AT27" s="209">
        <f t="shared" si="1"/>
        <v>24522.432000000001</v>
      </c>
      <c r="AU27" s="95">
        <f t="shared" si="2"/>
        <v>8.6800000000000002E-2</v>
      </c>
      <c r="AV27" s="96">
        <f t="shared" si="3"/>
        <v>161253.568</v>
      </c>
      <c r="AW27" s="20">
        <v>0</v>
      </c>
      <c r="AX27" s="12" t="s">
        <v>258</v>
      </c>
      <c r="AY27" s="20">
        <v>0</v>
      </c>
      <c r="AZ27" s="20">
        <v>0</v>
      </c>
      <c r="BA27" s="17" t="s">
        <v>259</v>
      </c>
      <c r="BB27" s="17" t="s">
        <v>602</v>
      </c>
      <c r="BC27" s="17" t="s">
        <v>314</v>
      </c>
      <c r="BD27" s="84" t="s">
        <v>1097</v>
      </c>
      <c r="BE27" s="17" t="s">
        <v>315</v>
      </c>
      <c r="BF27" s="12">
        <v>3</v>
      </c>
      <c r="BG27" s="17" t="s">
        <v>249</v>
      </c>
      <c r="BH27" s="19"/>
      <c r="BI27" s="17" t="s">
        <v>603</v>
      </c>
      <c r="BJ27" s="19"/>
      <c r="BK27" s="12">
        <v>3133336765</v>
      </c>
      <c r="BL27" s="17" t="s">
        <v>602</v>
      </c>
      <c r="BM27" s="17" t="s">
        <v>314</v>
      </c>
      <c r="BN27" s="17" t="s">
        <v>264</v>
      </c>
      <c r="BO27" s="12" t="s">
        <v>265</v>
      </c>
      <c r="BP27" s="27">
        <v>45136</v>
      </c>
      <c r="BQ27" s="27">
        <v>45866</v>
      </c>
      <c r="BR27" s="27">
        <v>45501</v>
      </c>
      <c r="BS27" s="27">
        <v>45867</v>
      </c>
      <c r="BT27" s="211">
        <v>45474</v>
      </c>
      <c r="BU27" s="90">
        <v>45501</v>
      </c>
      <c r="BV27" s="17" t="s">
        <v>250</v>
      </c>
      <c r="BW27" s="17" t="s">
        <v>249</v>
      </c>
      <c r="BX27" s="12">
        <v>901408807</v>
      </c>
      <c r="BY27" s="17" t="s">
        <v>604</v>
      </c>
      <c r="BZ27" s="29" t="s">
        <v>1099</v>
      </c>
      <c r="CA27" s="17" t="s">
        <v>605</v>
      </c>
      <c r="CB27" s="17" t="s">
        <v>287</v>
      </c>
      <c r="CC27" s="12">
        <v>3133336765</v>
      </c>
      <c r="CD27" s="19"/>
      <c r="CE27" s="17" t="s">
        <v>606</v>
      </c>
      <c r="CF27" s="19"/>
      <c r="CG27" s="19"/>
      <c r="CH27" s="19"/>
      <c r="CI27" s="19"/>
      <c r="CJ27" s="3"/>
      <c r="CK27" s="19"/>
      <c r="CL27" s="19"/>
      <c r="CM27" s="19"/>
      <c r="CN27" s="19"/>
      <c r="CO27" s="19"/>
      <c r="CP27" s="19"/>
      <c r="CQ27" s="19"/>
      <c r="CR27" s="19"/>
      <c r="CS27" s="19"/>
      <c r="CT27" s="3"/>
      <c r="CU27" s="19"/>
      <c r="CV27" s="19"/>
      <c r="CW27" s="19"/>
      <c r="CX27" s="19"/>
      <c r="CY27" s="19"/>
      <c r="CZ27" s="19"/>
      <c r="DA27" s="19"/>
      <c r="DB27" s="19"/>
      <c r="DC27" s="19"/>
      <c r="DD27" s="3"/>
      <c r="DE27" s="19"/>
      <c r="DF27" s="19"/>
      <c r="DG27" s="19"/>
      <c r="DH27" s="19"/>
      <c r="DI27" s="19"/>
      <c r="DJ27" s="17" t="s">
        <v>250</v>
      </c>
      <c r="DK27" s="12">
        <v>98527004</v>
      </c>
      <c r="DL27" s="12" t="s">
        <v>251</v>
      </c>
      <c r="DM27" s="17" t="s">
        <v>607</v>
      </c>
      <c r="DN27" s="22">
        <v>1</v>
      </c>
      <c r="DO27" s="17" t="s">
        <v>608</v>
      </c>
      <c r="DP27" s="19"/>
      <c r="DQ27" s="12">
        <v>1973800288</v>
      </c>
      <c r="DR27" s="19"/>
      <c r="DS27" s="17" t="s">
        <v>609</v>
      </c>
      <c r="DT27" s="17" t="s">
        <v>264</v>
      </c>
      <c r="DU27" s="17" t="s">
        <v>287</v>
      </c>
      <c r="DV27" s="39" t="s">
        <v>1099</v>
      </c>
      <c r="DW27" s="17" t="s">
        <v>607</v>
      </c>
      <c r="DX27" s="17">
        <v>98527004</v>
      </c>
      <c r="DY27" s="17" t="s">
        <v>272</v>
      </c>
      <c r="DZ27" s="17" t="s">
        <v>273</v>
      </c>
      <c r="EA27" s="17" t="s">
        <v>274</v>
      </c>
      <c r="EB27" s="30">
        <v>36200001190</v>
      </c>
      <c r="EC27" s="31">
        <v>4</v>
      </c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3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3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3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3"/>
      <c r="GQ27" s="3"/>
      <c r="GR27" s="3"/>
      <c r="GS27" s="3"/>
      <c r="GT27" s="3"/>
      <c r="GU27" s="3"/>
      <c r="GV27" s="3"/>
      <c r="GW27" s="3"/>
      <c r="GX27" s="19"/>
      <c r="GY27" s="17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 t="s">
        <v>275</v>
      </c>
      <c r="HM27" s="3" t="s">
        <v>247</v>
      </c>
      <c r="HN27" s="3" t="s">
        <v>276</v>
      </c>
      <c r="HO27" s="3" t="s">
        <v>247</v>
      </c>
      <c r="HP27" s="3" t="s">
        <v>247</v>
      </c>
      <c r="HQ27" s="3" t="s">
        <v>247</v>
      </c>
      <c r="HR27" s="3" t="s">
        <v>247</v>
      </c>
      <c r="HS27" s="3" t="s">
        <v>247</v>
      </c>
      <c r="HT27" s="3" t="s">
        <v>247</v>
      </c>
      <c r="HU27" s="3" t="s">
        <v>247</v>
      </c>
      <c r="HV27" s="3" t="s">
        <v>247</v>
      </c>
      <c r="HW27" s="3" t="s">
        <v>276</v>
      </c>
      <c r="HX27" s="3" t="s">
        <v>276</v>
      </c>
      <c r="HY27" s="3" t="s">
        <v>247</v>
      </c>
      <c r="HZ27" s="3" t="s">
        <v>276</v>
      </c>
      <c r="IA27" s="3" t="s">
        <v>247</v>
      </c>
      <c r="IB27" s="3" t="s">
        <v>247</v>
      </c>
      <c r="IC27" s="3" t="s">
        <v>276</v>
      </c>
      <c r="ID27" s="3" t="s">
        <v>247</v>
      </c>
      <c r="IE27" s="3" t="s">
        <v>247</v>
      </c>
      <c r="IF27" s="3" t="s">
        <v>247</v>
      </c>
      <c r="IG27" s="3" t="s">
        <v>276</v>
      </c>
      <c r="IH27" s="3" t="s">
        <v>276</v>
      </c>
      <c r="II27" s="3" t="s">
        <v>276</v>
      </c>
      <c r="IJ27" s="3" t="s">
        <v>276</v>
      </c>
      <c r="IK27" s="3" t="s">
        <v>247</v>
      </c>
      <c r="IL27" s="3" t="s">
        <v>247</v>
      </c>
      <c r="IM27" s="3" t="s">
        <v>276</v>
      </c>
      <c r="IN27" s="3" t="s">
        <v>247</v>
      </c>
      <c r="IO27" s="3" t="s">
        <v>276</v>
      </c>
      <c r="IP27" s="3"/>
      <c r="IQ27" s="3" t="s">
        <v>276</v>
      </c>
      <c r="IR27" s="3" t="s">
        <v>247</v>
      </c>
      <c r="IS27" s="3" t="s">
        <v>276</v>
      </c>
      <c r="IT27" s="3"/>
      <c r="IU27" s="3"/>
    </row>
    <row r="28" spans="1:255" ht="22.5" customHeight="1" thickBot="1">
      <c r="A28" s="12">
        <v>333</v>
      </c>
      <c r="B28" s="12">
        <v>14416</v>
      </c>
      <c r="C28" s="98">
        <v>100584</v>
      </c>
      <c r="D28" s="14">
        <v>101879</v>
      </c>
      <c r="E28" s="15" t="s">
        <v>243</v>
      </c>
      <c r="F28" s="15">
        <v>901524934</v>
      </c>
      <c r="G28" s="15" t="s">
        <v>1105</v>
      </c>
      <c r="H28" s="3"/>
      <c r="I28" s="3"/>
      <c r="J28" s="3"/>
      <c r="K28" s="3"/>
      <c r="L28" s="86">
        <v>1057200</v>
      </c>
      <c r="M28" s="3"/>
      <c r="N28" s="3"/>
      <c r="O28" s="17" t="s">
        <v>244</v>
      </c>
      <c r="P28" s="17" t="s">
        <v>244</v>
      </c>
      <c r="Q28" s="131">
        <v>10082128</v>
      </c>
      <c r="R28" s="17" t="s">
        <v>245</v>
      </c>
      <c r="S28" s="100" t="s">
        <v>246</v>
      </c>
      <c r="T28" s="15" t="s">
        <v>247</v>
      </c>
      <c r="U28" s="3" t="s">
        <v>248</v>
      </c>
      <c r="V28" s="17" t="s">
        <v>249</v>
      </c>
      <c r="W28" s="17" t="s">
        <v>249</v>
      </c>
      <c r="X28" s="3"/>
      <c r="Y28" s="17" t="s">
        <v>250</v>
      </c>
      <c r="Z28" s="19" t="s">
        <v>251</v>
      </c>
      <c r="AA28" s="12">
        <v>52151412</v>
      </c>
      <c r="AB28" s="17" t="s">
        <v>610</v>
      </c>
      <c r="AC28" s="17" t="s">
        <v>611</v>
      </c>
      <c r="AD28" s="3" t="s">
        <v>612</v>
      </c>
      <c r="AE28" s="248">
        <v>1311360</v>
      </c>
      <c r="AF28" s="20">
        <v>0</v>
      </c>
      <c r="AG28" s="20">
        <v>0</v>
      </c>
      <c r="AH28" s="20">
        <v>0</v>
      </c>
      <c r="AI28" s="20">
        <v>0</v>
      </c>
      <c r="AJ28" s="20">
        <v>1311360</v>
      </c>
      <c r="AK28" s="12" t="s">
        <v>255</v>
      </c>
      <c r="AL28" s="12" t="s">
        <v>256</v>
      </c>
      <c r="AM28" s="21" t="s">
        <v>257</v>
      </c>
      <c r="AN28" s="22">
        <v>0.1</v>
      </c>
      <c r="AO28" s="20">
        <v>0</v>
      </c>
      <c r="AP28" s="257">
        <f t="shared" si="0"/>
        <v>131136</v>
      </c>
      <c r="AQ28" s="20">
        <v>0</v>
      </c>
      <c r="AR28" s="20">
        <v>0</v>
      </c>
      <c r="AS28" s="208">
        <v>1.32E-2</v>
      </c>
      <c r="AT28" s="209">
        <f t="shared" si="1"/>
        <v>17309.952000000001</v>
      </c>
      <c r="AU28" s="95">
        <f t="shared" si="2"/>
        <v>8.6800000000000002E-2</v>
      </c>
      <c r="AV28" s="96">
        <f t="shared" si="3"/>
        <v>113826.04800000001</v>
      </c>
      <c r="AW28" s="20">
        <v>0</v>
      </c>
      <c r="AX28" s="12" t="s">
        <v>258</v>
      </c>
      <c r="AY28" s="20">
        <v>0</v>
      </c>
      <c r="AZ28" s="20">
        <v>0</v>
      </c>
      <c r="BA28" s="17" t="s">
        <v>259</v>
      </c>
      <c r="BB28" s="17" t="s">
        <v>613</v>
      </c>
      <c r="BC28" s="17" t="s">
        <v>549</v>
      </c>
      <c r="BD28" s="84" t="s">
        <v>1099</v>
      </c>
      <c r="BE28" s="17" t="s">
        <v>433</v>
      </c>
      <c r="BF28" s="12">
        <v>3</v>
      </c>
      <c r="BG28" s="17" t="s">
        <v>249</v>
      </c>
      <c r="BH28" s="19"/>
      <c r="BI28" s="17" t="s">
        <v>614</v>
      </c>
      <c r="BJ28" s="19"/>
      <c r="BK28" s="12">
        <v>3124776192</v>
      </c>
      <c r="BL28" s="17" t="s">
        <v>613</v>
      </c>
      <c r="BM28" s="17" t="s">
        <v>314</v>
      </c>
      <c r="BN28" s="17" t="s">
        <v>264</v>
      </c>
      <c r="BO28" s="12" t="s">
        <v>265</v>
      </c>
      <c r="BP28" s="27">
        <v>45138</v>
      </c>
      <c r="BQ28" s="27">
        <v>45868</v>
      </c>
      <c r="BR28" s="27">
        <v>45503</v>
      </c>
      <c r="BS28" s="27">
        <v>45869</v>
      </c>
      <c r="BT28" s="211">
        <v>45474</v>
      </c>
      <c r="BU28" s="90">
        <v>45503</v>
      </c>
      <c r="BV28" s="17" t="s">
        <v>250</v>
      </c>
      <c r="BW28" s="17" t="s">
        <v>251</v>
      </c>
      <c r="BX28" s="12">
        <v>43575242</v>
      </c>
      <c r="BY28" s="17" t="s">
        <v>615</v>
      </c>
      <c r="BZ28" s="29" t="s">
        <v>1099</v>
      </c>
      <c r="CA28" s="17" t="s">
        <v>616</v>
      </c>
      <c r="CB28" s="17" t="s">
        <v>287</v>
      </c>
      <c r="CC28" s="12">
        <v>3045766955</v>
      </c>
      <c r="CD28" s="19"/>
      <c r="CE28" s="17" t="s">
        <v>617</v>
      </c>
      <c r="CF28" s="19"/>
      <c r="CG28" s="19"/>
      <c r="CH28" s="19"/>
      <c r="CI28" s="19"/>
      <c r="CJ28" s="3"/>
      <c r="CK28" s="19"/>
      <c r="CL28" s="19"/>
      <c r="CM28" s="19"/>
      <c r="CN28" s="19"/>
      <c r="CO28" s="19"/>
      <c r="CP28" s="19"/>
      <c r="CQ28" s="19"/>
      <c r="CR28" s="19"/>
      <c r="CS28" s="19"/>
      <c r="CT28" s="3"/>
      <c r="CU28" s="19"/>
      <c r="CV28" s="19"/>
      <c r="CW28" s="19"/>
      <c r="CX28" s="19"/>
      <c r="CY28" s="19"/>
      <c r="CZ28" s="19"/>
      <c r="DA28" s="19"/>
      <c r="DB28" s="19"/>
      <c r="DC28" s="19"/>
      <c r="DD28" s="3"/>
      <c r="DE28" s="19"/>
      <c r="DF28" s="19"/>
      <c r="DG28" s="19"/>
      <c r="DH28" s="19"/>
      <c r="DI28" s="19"/>
      <c r="DJ28" s="17" t="s">
        <v>250</v>
      </c>
      <c r="DK28" s="12">
        <v>71708240</v>
      </c>
      <c r="DL28" s="12" t="s">
        <v>251</v>
      </c>
      <c r="DM28" s="17" t="s">
        <v>618</v>
      </c>
      <c r="DN28" s="22">
        <v>1</v>
      </c>
      <c r="DO28" s="17" t="s">
        <v>619</v>
      </c>
      <c r="DP28" s="12" t="s">
        <v>425</v>
      </c>
      <c r="DQ28" s="12">
        <v>3122869907</v>
      </c>
      <c r="DR28" s="19"/>
      <c r="DS28" s="17" t="s">
        <v>620</v>
      </c>
      <c r="DT28" s="17" t="s">
        <v>264</v>
      </c>
      <c r="DU28" s="17" t="s">
        <v>287</v>
      </c>
      <c r="DV28" s="39" t="s">
        <v>1099</v>
      </c>
      <c r="DW28" s="17" t="s">
        <v>618</v>
      </c>
      <c r="DX28" s="17">
        <v>71708240</v>
      </c>
      <c r="DY28" s="17" t="s">
        <v>272</v>
      </c>
      <c r="DZ28" s="17" t="s">
        <v>273</v>
      </c>
      <c r="EA28" s="17" t="s">
        <v>274</v>
      </c>
      <c r="EB28" s="30" t="s">
        <v>621</v>
      </c>
      <c r="EC28" s="31">
        <v>8</v>
      </c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3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3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3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3"/>
      <c r="GQ28" s="3"/>
      <c r="GR28" s="3"/>
      <c r="GS28" s="3"/>
      <c r="GT28" s="3"/>
      <c r="GU28" s="3"/>
      <c r="GV28" s="3"/>
      <c r="GW28" s="3"/>
      <c r="GX28" s="19"/>
      <c r="GY28" s="17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 t="s">
        <v>275</v>
      </c>
      <c r="HM28" s="3" t="s">
        <v>247</v>
      </c>
      <c r="HN28" s="3" t="s">
        <v>276</v>
      </c>
      <c r="HO28" s="3" t="s">
        <v>247</v>
      </c>
      <c r="HP28" s="3" t="s">
        <v>247</v>
      </c>
      <c r="HQ28" s="3" t="s">
        <v>276</v>
      </c>
      <c r="HR28" s="3" t="s">
        <v>247</v>
      </c>
      <c r="HS28" s="3" t="s">
        <v>247</v>
      </c>
      <c r="HT28" s="3" t="s">
        <v>247</v>
      </c>
      <c r="HU28" s="3" t="s">
        <v>247</v>
      </c>
      <c r="HV28" s="3" t="s">
        <v>247</v>
      </c>
      <c r="HW28" s="3" t="s">
        <v>276</v>
      </c>
      <c r="HX28" s="3" t="s">
        <v>276</v>
      </c>
      <c r="HY28" s="3" t="s">
        <v>276</v>
      </c>
      <c r="HZ28" s="3" t="s">
        <v>276</v>
      </c>
      <c r="IA28" s="3" t="s">
        <v>247</v>
      </c>
      <c r="IB28" s="3" t="s">
        <v>247</v>
      </c>
      <c r="IC28" s="3" t="s">
        <v>276</v>
      </c>
      <c r="ID28" s="3" t="s">
        <v>247</v>
      </c>
      <c r="IE28" s="3" t="s">
        <v>247</v>
      </c>
      <c r="IF28" s="3" t="s">
        <v>247</v>
      </c>
      <c r="IG28" s="3" t="s">
        <v>247</v>
      </c>
      <c r="IH28" s="3" t="s">
        <v>276</v>
      </c>
      <c r="II28" s="3" t="s">
        <v>276</v>
      </c>
      <c r="IJ28" s="3" t="s">
        <v>276</v>
      </c>
      <c r="IK28" s="3" t="s">
        <v>247</v>
      </c>
      <c r="IL28" s="3" t="s">
        <v>247</v>
      </c>
      <c r="IM28" s="3" t="s">
        <v>276</v>
      </c>
      <c r="IN28" s="3" t="s">
        <v>247</v>
      </c>
      <c r="IO28" s="3" t="s">
        <v>276</v>
      </c>
      <c r="IP28" s="3" t="s">
        <v>247</v>
      </c>
      <c r="IQ28" s="3" t="s">
        <v>276</v>
      </c>
      <c r="IR28" s="3" t="s">
        <v>276</v>
      </c>
      <c r="IS28" s="3" t="s">
        <v>276</v>
      </c>
      <c r="IT28" s="3"/>
      <c r="IU28" s="3"/>
    </row>
    <row r="29" spans="1:255" ht="22.5" customHeight="1" thickBot="1">
      <c r="A29" s="12">
        <v>337</v>
      </c>
      <c r="B29" s="12">
        <v>14699</v>
      </c>
      <c r="C29" s="98">
        <v>100585</v>
      </c>
      <c r="D29" s="14">
        <v>101880</v>
      </c>
      <c r="E29" s="15" t="s">
        <v>243</v>
      </c>
      <c r="F29" s="15">
        <v>901524934</v>
      </c>
      <c r="G29" s="15" t="s">
        <v>1105</v>
      </c>
      <c r="H29" s="3"/>
      <c r="I29" s="3"/>
      <c r="J29" s="3"/>
      <c r="K29" s="3"/>
      <c r="L29" s="86">
        <v>1145300</v>
      </c>
      <c r="M29" s="3"/>
      <c r="N29" s="3"/>
      <c r="O29" s="17" t="s">
        <v>244</v>
      </c>
      <c r="P29" s="17" t="s">
        <v>244</v>
      </c>
      <c r="Q29" s="131">
        <v>10082129</v>
      </c>
      <c r="R29" s="17" t="s">
        <v>245</v>
      </c>
      <c r="S29" s="100" t="s">
        <v>246</v>
      </c>
      <c r="T29" s="15" t="s">
        <v>247</v>
      </c>
      <c r="U29" s="3" t="s">
        <v>248</v>
      </c>
      <c r="V29" s="17" t="s">
        <v>249</v>
      </c>
      <c r="W29" s="17" t="s">
        <v>249</v>
      </c>
      <c r="X29" s="3"/>
      <c r="Y29" s="17" t="s">
        <v>250</v>
      </c>
      <c r="Z29" s="19" t="s">
        <v>251</v>
      </c>
      <c r="AA29" s="12">
        <v>1026155627</v>
      </c>
      <c r="AB29" s="17" t="s">
        <v>622</v>
      </c>
      <c r="AC29" s="17" t="s">
        <v>623</v>
      </c>
      <c r="AD29" s="3" t="s">
        <v>624</v>
      </c>
      <c r="AE29" s="248">
        <v>1300000</v>
      </c>
      <c r="AF29" s="20">
        <v>0</v>
      </c>
      <c r="AG29" s="20">
        <v>0</v>
      </c>
      <c r="AH29" s="20">
        <v>0</v>
      </c>
      <c r="AI29" s="20">
        <v>0</v>
      </c>
      <c r="AJ29" s="20">
        <v>1300000</v>
      </c>
      <c r="AK29" s="12" t="s">
        <v>255</v>
      </c>
      <c r="AL29" s="12" t="s">
        <v>256</v>
      </c>
      <c r="AM29" s="21" t="s">
        <v>257</v>
      </c>
      <c r="AN29" s="22">
        <v>0.1</v>
      </c>
      <c r="AO29" s="20">
        <v>0</v>
      </c>
      <c r="AP29" s="257">
        <f t="shared" si="0"/>
        <v>130000</v>
      </c>
      <c r="AQ29" s="20">
        <v>0</v>
      </c>
      <c r="AR29" s="20">
        <v>0</v>
      </c>
      <c r="AS29" s="208">
        <v>1.32E-2</v>
      </c>
      <c r="AT29" s="209">
        <f t="shared" si="1"/>
        <v>17160</v>
      </c>
      <c r="AU29" s="95">
        <f t="shared" si="2"/>
        <v>8.6800000000000002E-2</v>
      </c>
      <c r="AV29" s="96">
        <f t="shared" si="3"/>
        <v>112840</v>
      </c>
      <c r="AW29" s="20">
        <v>0</v>
      </c>
      <c r="AX29" s="12" t="s">
        <v>258</v>
      </c>
      <c r="AY29" s="20">
        <v>0</v>
      </c>
      <c r="AZ29" s="20">
        <v>0</v>
      </c>
      <c r="BA29" s="17" t="s">
        <v>259</v>
      </c>
      <c r="BB29" s="17" t="s">
        <v>625</v>
      </c>
      <c r="BC29" s="17" t="s">
        <v>261</v>
      </c>
      <c r="BD29" s="85" t="s">
        <v>1098</v>
      </c>
      <c r="BE29" s="17" t="s">
        <v>282</v>
      </c>
      <c r="BF29" s="12">
        <v>3</v>
      </c>
      <c r="BG29" s="17" t="s">
        <v>249</v>
      </c>
      <c r="BH29" s="26">
        <v>1274516</v>
      </c>
      <c r="BI29" s="17" t="s">
        <v>626</v>
      </c>
      <c r="BJ29" s="19"/>
      <c r="BK29" s="12">
        <v>3213136400</v>
      </c>
      <c r="BL29" s="17" t="s">
        <v>625</v>
      </c>
      <c r="BM29" s="17" t="s">
        <v>432</v>
      </c>
      <c r="BN29" s="17" t="s">
        <v>264</v>
      </c>
      <c r="BO29" s="12" t="s">
        <v>265</v>
      </c>
      <c r="BP29" s="27">
        <v>45142</v>
      </c>
      <c r="BQ29" s="27">
        <v>45507</v>
      </c>
      <c r="BR29" s="27">
        <v>45477</v>
      </c>
      <c r="BS29" s="27">
        <v>45508</v>
      </c>
      <c r="BT29" s="211">
        <v>45474</v>
      </c>
      <c r="BU29" s="90">
        <v>45477</v>
      </c>
      <c r="BV29" s="17" t="s">
        <v>250</v>
      </c>
      <c r="BW29" s="17" t="s">
        <v>251</v>
      </c>
      <c r="BX29" s="12">
        <v>1036653821</v>
      </c>
      <c r="BY29" s="17" t="s">
        <v>627</v>
      </c>
      <c r="BZ29" s="29" t="s">
        <v>1099</v>
      </c>
      <c r="CA29" s="17" t="s">
        <v>628</v>
      </c>
      <c r="CB29" s="17" t="s">
        <v>287</v>
      </c>
      <c r="CC29" s="12">
        <v>3054357813</v>
      </c>
      <c r="CD29" s="19"/>
      <c r="CE29" s="17" t="s">
        <v>629</v>
      </c>
      <c r="CF29" s="19"/>
      <c r="CG29" s="19"/>
      <c r="CH29" s="19"/>
      <c r="CI29" s="19"/>
      <c r="CJ29" s="3"/>
      <c r="CK29" s="19"/>
      <c r="CL29" s="19"/>
      <c r="CM29" s="19"/>
      <c r="CN29" s="19"/>
      <c r="CO29" s="19"/>
      <c r="CP29" s="19"/>
      <c r="CQ29" s="19"/>
      <c r="CR29" s="19"/>
      <c r="CS29" s="19"/>
      <c r="CT29" s="3"/>
      <c r="CU29" s="19"/>
      <c r="CV29" s="19"/>
      <c r="CW29" s="19"/>
      <c r="CX29" s="19"/>
      <c r="CY29" s="19"/>
      <c r="CZ29" s="19"/>
      <c r="DA29" s="19"/>
      <c r="DB29" s="19"/>
      <c r="DC29" s="19"/>
      <c r="DD29" s="3"/>
      <c r="DE29" s="19"/>
      <c r="DF29" s="19"/>
      <c r="DG29" s="19"/>
      <c r="DH29" s="19"/>
      <c r="DI29" s="19"/>
      <c r="DJ29" s="17" t="s">
        <v>250</v>
      </c>
      <c r="DK29" s="12">
        <v>42788995</v>
      </c>
      <c r="DL29" s="12" t="s">
        <v>251</v>
      </c>
      <c r="DM29" s="17" t="s">
        <v>630</v>
      </c>
      <c r="DN29" s="22">
        <v>1</v>
      </c>
      <c r="DO29" s="17" t="s">
        <v>631</v>
      </c>
      <c r="DP29" s="12" t="s">
        <v>632</v>
      </c>
      <c r="DQ29" s="12">
        <v>3113846002</v>
      </c>
      <c r="DR29" s="19"/>
      <c r="DS29" s="17" t="s">
        <v>633</v>
      </c>
      <c r="DT29" s="17" t="s">
        <v>264</v>
      </c>
      <c r="DU29" s="17" t="s">
        <v>271</v>
      </c>
      <c r="DV29" s="39" t="s">
        <v>1097</v>
      </c>
      <c r="DW29" s="17" t="s">
        <v>630</v>
      </c>
      <c r="DX29" s="17">
        <v>42788995</v>
      </c>
      <c r="DY29" s="17" t="s">
        <v>272</v>
      </c>
      <c r="DZ29" s="17" t="s">
        <v>634</v>
      </c>
      <c r="EA29" s="17" t="s">
        <v>274</v>
      </c>
      <c r="EB29" s="30" t="s">
        <v>635</v>
      </c>
      <c r="EC29" s="31">
        <v>25</v>
      </c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3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3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3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3"/>
      <c r="GQ29" s="3"/>
      <c r="GR29" s="3"/>
      <c r="GS29" s="3"/>
      <c r="GT29" s="3"/>
      <c r="GU29" s="3"/>
      <c r="GV29" s="3"/>
      <c r="GW29" s="3"/>
      <c r="GX29" s="19"/>
      <c r="GY29" s="17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 t="s">
        <v>275</v>
      </c>
      <c r="HM29" s="3" t="s">
        <v>247</v>
      </c>
      <c r="HN29" s="3" t="s">
        <v>276</v>
      </c>
      <c r="HO29" s="3" t="s">
        <v>247</v>
      </c>
      <c r="HP29" s="3" t="s">
        <v>247</v>
      </c>
      <c r="HQ29" s="3" t="s">
        <v>247</v>
      </c>
      <c r="HR29" s="3" t="s">
        <v>247</v>
      </c>
      <c r="HS29" s="3" t="s">
        <v>247</v>
      </c>
      <c r="HT29" s="3" t="s">
        <v>247</v>
      </c>
      <c r="HU29" s="3" t="s">
        <v>247</v>
      </c>
      <c r="HV29" s="3" t="s">
        <v>247</v>
      </c>
      <c r="HW29" s="3" t="s">
        <v>276</v>
      </c>
      <c r="HX29" s="3" t="s">
        <v>276</v>
      </c>
      <c r="HY29" s="3" t="s">
        <v>276</v>
      </c>
      <c r="HZ29" s="3" t="s">
        <v>276</v>
      </c>
      <c r="IA29" s="3" t="s">
        <v>247</v>
      </c>
      <c r="IB29" s="3" t="s">
        <v>247</v>
      </c>
      <c r="IC29" s="3" t="s">
        <v>276</v>
      </c>
      <c r="ID29" s="3" t="s">
        <v>247</v>
      </c>
      <c r="IE29" s="3" t="s">
        <v>247</v>
      </c>
      <c r="IF29" s="3" t="s">
        <v>247</v>
      </c>
      <c r="IG29" s="3" t="s">
        <v>247</v>
      </c>
      <c r="IH29" s="3" t="s">
        <v>276</v>
      </c>
      <c r="II29" s="3" t="s">
        <v>276</v>
      </c>
      <c r="IJ29" s="3" t="s">
        <v>276</v>
      </c>
      <c r="IK29" s="3" t="s">
        <v>247</v>
      </c>
      <c r="IL29" s="3" t="s">
        <v>247</v>
      </c>
      <c r="IM29" s="3" t="s">
        <v>276</v>
      </c>
      <c r="IN29" s="3" t="s">
        <v>247</v>
      </c>
      <c r="IO29" s="3" t="s">
        <v>276</v>
      </c>
      <c r="IP29" s="3" t="s">
        <v>247</v>
      </c>
      <c r="IQ29" s="3" t="s">
        <v>276</v>
      </c>
      <c r="IR29" s="3" t="s">
        <v>276</v>
      </c>
      <c r="IS29" s="3" t="s">
        <v>276</v>
      </c>
      <c r="IT29" s="3"/>
      <c r="IU29" s="3"/>
    </row>
    <row r="30" spans="1:255" ht="22.5" customHeight="1" thickBot="1">
      <c r="A30" s="12">
        <v>355</v>
      </c>
      <c r="B30" s="12">
        <v>16275</v>
      </c>
      <c r="C30" s="98">
        <v>100586</v>
      </c>
      <c r="D30" s="14">
        <v>101881</v>
      </c>
      <c r="E30" s="15" t="s">
        <v>243</v>
      </c>
      <c r="F30" s="15">
        <v>901524934</v>
      </c>
      <c r="G30" s="15" t="s">
        <v>1105</v>
      </c>
      <c r="H30" s="3"/>
      <c r="I30" s="3"/>
      <c r="J30" s="3"/>
      <c r="K30" s="3"/>
      <c r="L30" s="86">
        <v>1762000</v>
      </c>
      <c r="M30" s="3"/>
      <c r="N30" s="3"/>
      <c r="O30" s="17" t="s">
        <v>244</v>
      </c>
      <c r="P30" s="17" t="s">
        <v>244</v>
      </c>
      <c r="Q30" s="131">
        <v>10082130</v>
      </c>
      <c r="R30" s="17" t="s">
        <v>245</v>
      </c>
      <c r="S30" s="100" t="s">
        <v>246</v>
      </c>
      <c r="T30" s="15" t="s">
        <v>247</v>
      </c>
      <c r="U30" s="3" t="s">
        <v>248</v>
      </c>
      <c r="V30" s="17" t="s">
        <v>249</v>
      </c>
      <c r="W30" s="17" t="s">
        <v>249</v>
      </c>
      <c r="X30" s="3"/>
      <c r="Y30" s="17" t="s">
        <v>250</v>
      </c>
      <c r="Z30" s="19" t="s">
        <v>251</v>
      </c>
      <c r="AA30" s="12">
        <v>1037621297</v>
      </c>
      <c r="AB30" s="17" t="s">
        <v>636</v>
      </c>
      <c r="AC30" s="17" t="s">
        <v>637</v>
      </c>
      <c r="AD30" s="3"/>
      <c r="AE30" s="248">
        <v>2000000</v>
      </c>
      <c r="AF30" s="20">
        <v>0</v>
      </c>
      <c r="AG30" s="20">
        <v>0</v>
      </c>
      <c r="AH30" s="20">
        <v>0</v>
      </c>
      <c r="AI30" s="20">
        <v>0</v>
      </c>
      <c r="AJ30" s="20">
        <v>2000000</v>
      </c>
      <c r="AK30" s="12" t="s">
        <v>255</v>
      </c>
      <c r="AL30" s="12" t="s">
        <v>256</v>
      </c>
      <c r="AM30" s="21" t="s">
        <v>257</v>
      </c>
      <c r="AN30" s="22">
        <v>0.1</v>
      </c>
      <c r="AO30" s="20">
        <v>0</v>
      </c>
      <c r="AP30" s="257">
        <f t="shared" si="0"/>
        <v>200000</v>
      </c>
      <c r="AQ30" s="20">
        <v>0</v>
      </c>
      <c r="AR30" s="20">
        <v>0</v>
      </c>
      <c r="AS30" s="208">
        <v>1.32E-2</v>
      </c>
      <c r="AT30" s="209">
        <f t="shared" si="1"/>
        <v>26400</v>
      </c>
      <c r="AU30" s="95">
        <f t="shared" si="2"/>
        <v>8.6800000000000002E-2</v>
      </c>
      <c r="AV30" s="96">
        <f t="shared" si="3"/>
        <v>173600</v>
      </c>
      <c r="AW30" s="20">
        <v>0</v>
      </c>
      <c r="AX30" s="12" t="s">
        <v>258</v>
      </c>
      <c r="AY30" s="20">
        <v>0</v>
      </c>
      <c r="AZ30" s="20">
        <v>0</v>
      </c>
      <c r="BA30" s="17" t="s">
        <v>259</v>
      </c>
      <c r="BB30" s="17" t="s">
        <v>638</v>
      </c>
      <c r="BC30" s="17" t="s">
        <v>261</v>
      </c>
      <c r="BD30" s="85" t="s">
        <v>1098</v>
      </c>
      <c r="BE30" s="17" t="s">
        <v>639</v>
      </c>
      <c r="BF30" s="12">
        <v>3</v>
      </c>
      <c r="BG30" s="17" t="s">
        <v>249</v>
      </c>
      <c r="BH30" s="26">
        <v>1358367</v>
      </c>
      <c r="BI30" s="17" t="s">
        <v>640</v>
      </c>
      <c r="BJ30" s="19"/>
      <c r="BK30" s="12">
        <v>3507931261</v>
      </c>
      <c r="BL30" s="17" t="s">
        <v>638</v>
      </c>
      <c r="BM30" s="17" t="s">
        <v>261</v>
      </c>
      <c r="BN30" s="17" t="s">
        <v>264</v>
      </c>
      <c r="BO30" s="12" t="s">
        <v>265</v>
      </c>
      <c r="BP30" s="27">
        <v>45169</v>
      </c>
      <c r="BQ30" s="27">
        <v>45534</v>
      </c>
      <c r="BR30" s="213">
        <v>45504</v>
      </c>
      <c r="BS30" s="27">
        <v>45535</v>
      </c>
      <c r="BT30" s="211">
        <v>45474</v>
      </c>
      <c r="BU30" s="93">
        <v>45504</v>
      </c>
      <c r="BV30" s="17" t="s">
        <v>250</v>
      </c>
      <c r="BW30" s="17" t="s">
        <v>251</v>
      </c>
      <c r="BX30" s="12">
        <v>1039447463</v>
      </c>
      <c r="BY30" s="17" t="s">
        <v>641</v>
      </c>
      <c r="BZ30" s="47">
        <v>15131</v>
      </c>
      <c r="CA30" s="17" t="s">
        <v>642</v>
      </c>
      <c r="CB30" s="17" t="s">
        <v>643</v>
      </c>
      <c r="CC30" s="12">
        <v>3155019228</v>
      </c>
      <c r="CD30" s="19"/>
      <c r="CE30" s="17" t="s">
        <v>644</v>
      </c>
      <c r="CF30" s="19"/>
      <c r="CG30" s="19"/>
      <c r="CH30" s="19"/>
      <c r="CI30" s="19"/>
      <c r="CJ30" s="3"/>
      <c r="CK30" s="19"/>
      <c r="CL30" s="19"/>
      <c r="CM30" s="19"/>
      <c r="CN30" s="19"/>
      <c r="CO30" s="19"/>
      <c r="CP30" s="19"/>
      <c r="CQ30" s="19"/>
      <c r="CR30" s="19"/>
      <c r="CS30" s="19"/>
      <c r="CT30" s="3"/>
      <c r="CU30" s="19"/>
      <c r="CV30" s="19"/>
      <c r="CW30" s="19"/>
      <c r="CX30" s="19"/>
      <c r="CY30" s="19"/>
      <c r="CZ30" s="19"/>
      <c r="DA30" s="19"/>
      <c r="DB30" s="19"/>
      <c r="DC30" s="19"/>
      <c r="DD30" s="3"/>
      <c r="DE30" s="19"/>
      <c r="DF30" s="19"/>
      <c r="DG30" s="19"/>
      <c r="DH30" s="19"/>
      <c r="DI30" s="19"/>
      <c r="DJ30" s="17" t="s">
        <v>250</v>
      </c>
      <c r="DK30" s="12">
        <v>15930382</v>
      </c>
      <c r="DL30" s="12" t="s">
        <v>251</v>
      </c>
      <c r="DM30" s="17" t="s">
        <v>584</v>
      </c>
      <c r="DN30" s="22">
        <v>1</v>
      </c>
      <c r="DO30" s="17" t="s">
        <v>645</v>
      </c>
      <c r="DP30" s="12" t="s">
        <v>425</v>
      </c>
      <c r="DQ30" s="12">
        <v>3045890460</v>
      </c>
      <c r="DR30" s="19"/>
      <c r="DS30" s="17" t="s">
        <v>646</v>
      </c>
      <c r="DT30" s="17" t="s">
        <v>264</v>
      </c>
      <c r="DU30" s="17" t="s">
        <v>576</v>
      </c>
      <c r="DV30" s="39" t="s">
        <v>1100</v>
      </c>
      <c r="DW30" s="17" t="s">
        <v>587</v>
      </c>
      <c r="DX30" s="17">
        <v>32428870</v>
      </c>
      <c r="DY30" s="17" t="s">
        <v>272</v>
      </c>
      <c r="DZ30" s="17" t="s">
        <v>273</v>
      </c>
      <c r="EA30" s="17" t="s">
        <v>274</v>
      </c>
      <c r="EB30" s="30">
        <v>33318689399</v>
      </c>
      <c r="EC30" s="31">
        <v>8</v>
      </c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3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3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3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3"/>
      <c r="GQ30" s="3"/>
      <c r="GR30" s="3"/>
      <c r="GS30" s="3"/>
      <c r="GT30" s="3"/>
      <c r="GU30" s="3"/>
      <c r="GV30" s="3"/>
      <c r="GW30" s="3"/>
      <c r="GX30" s="19"/>
      <c r="GY30" s="17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 t="s">
        <v>275</v>
      </c>
      <c r="HM30" s="3" t="s">
        <v>247</v>
      </c>
      <c r="HN30" s="3" t="s">
        <v>276</v>
      </c>
      <c r="HO30" s="3" t="s">
        <v>247</v>
      </c>
      <c r="HP30" s="3" t="s">
        <v>247</v>
      </c>
      <c r="HQ30" s="3" t="s">
        <v>247</v>
      </c>
      <c r="HR30" s="3" t="s">
        <v>247</v>
      </c>
      <c r="HS30" s="3" t="s">
        <v>255</v>
      </c>
      <c r="HT30" s="3" t="s">
        <v>255</v>
      </c>
      <c r="HU30" s="3" t="s">
        <v>255</v>
      </c>
      <c r="HV30" s="3" t="s">
        <v>255</v>
      </c>
      <c r="HW30" s="3" t="s">
        <v>276</v>
      </c>
      <c r="HX30" s="3" t="s">
        <v>258</v>
      </c>
      <c r="HY30" s="3" t="s">
        <v>258</v>
      </c>
      <c r="HZ30" s="3" t="s">
        <v>258</v>
      </c>
      <c r="IA30" s="3" t="s">
        <v>255</v>
      </c>
      <c r="IB30" s="3" t="s">
        <v>255</v>
      </c>
      <c r="IC30" s="3" t="s">
        <v>258</v>
      </c>
      <c r="ID30" s="3" t="s">
        <v>255</v>
      </c>
      <c r="IE30" s="3" t="s">
        <v>255</v>
      </c>
      <c r="IF30" s="3" t="s">
        <v>255</v>
      </c>
      <c r="IG30" s="3" t="s">
        <v>258</v>
      </c>
      <c r="IH30" s="3" t="s">
        <v>258</v>
      </c>
      <c r="II30" s="3" t="s">
        <v>258</v>
      </c>
      <c r="IJ30" s="3" t="s">
        <v>258</v>
      </c>
      <c r="IK30" s="3" t="s">
        <v>258</v>
      </c>
      <c r="IL30" s="3" t="s">
        <v>255</v>
      </c>
      <c r="IM30" s="3" t="s">
        <v>258</v>
      </c>
      <c r="IN30" s="3" t="s">
        <v>255</v>
      </c>
      <c r="IO30" s="3" t="s">
        <v>258</v>
      </c>
      <c r="IP30" s="3" t="s">
        <v>255</v>
      </c>
      <c r="IQ30" s="3" t="s">
        <v>276</v>
      </c>
      <c r="IR30" s="3" t="s">
        <v>258</v>
      </c>
      <c r="IS30" s="3" t="s">
        <v>258</v>
      </c>
      <c r="IT30" s="3" t="s">
        <v>647</v>
      </c>
      <c r="IU30" s="3"/>
    </row>
    <row r="31" spans="1:255" ht="22.5" customHeight="1" thickBot="1">
      <c r="A31" s="12">
        <v>358</v>
      </c>
      <c r="B31" s="12">
        <v>10689341</v>
      </c>
      <c r="C31" s="98">
        <v>100587</v>
      </c>
      <c r="D31" s="14">
        <v>101882</v>
      </c>
      <c r="E31" s="15" t="s">
        <v>243</v>
      </c>
      <c r="F31" s="15">
        <v>901524934</v>
      </c>
      <c r="G31" s="15" t="s">
        <v>1105</v>
      </c>
      <c r="H31" s="3"/>
      <c r="I31" s="3"/>
      <c r="J31" s="3"/>
      <c r="K31" s="3"/>
      <c r="L31" s="86"/>
      <c r="M31" s="3"/>
      <c r="N31" s="3"/>
      <c r="O31" s="17" t="s">
        <v>244</v>
      </c>
      <c r="P31" s="17" t="s">
        <v>244</v>
      </c>
      <c r="Q31" s="131">
        <v>10082131</v>
      </c>
      <c r="R31" s="17" t="s">
        <v>245</v>
      </c>
      <c r="S31" s="100" t="s">
        <v>246</v>
      </c>
      <c r="T31" s="15" t="s">
        <v>247</v>
      </c>
      <c r="U31" s="3" t="s">
        <v>248</v>
      </c>
      <c r="V31" s="17" t="s">
        <v>249</v>
      </c>
      <c r="W31" s="17" t="s">
        <v>249</v>
      </c>
      <c r="X31" s="3"/>
      <c r="Y31" s="17" t="s">
        <v>250</v>
      </c>
      <c r="Z31" s="19" t="s">
        <v>251</v>
      </c>
      <c r="AA31" s="12">
        <v>1110573064</v>
      </c>
      <c r="AB31" s="17" t="s">
        <v>648</v>
      </c>
      <c r="AC31" s="17" t="s">
        <v>649</v>
      </c>
      <c r="AD31" s="46" t="s">
        <v>650</v>
      </c>
      <c r="AE31" s="248">
        <v>1200000</v>
      </c>
      <c r="AF31" s="20">
        <v>0</v>
      </c>
      <c r="AG31" s="20">
        <v>0</v>
      </c>
      <c r="AH31" s="20">
        <v>0</v>
      </c>
      <c r="AI31" s="20">
        <v>0</v>
      </c>
      <c r="AJ31" s="20">
        <v>1200000</v>
      </c>
      <c r="AK31" s="12" t="s">
        <v>255</v>
      </c>
      <c r="AL31" s="12" t="s">
        <v>256</v>
      </c>
      <c r="AM31" s="21" t="s">
        <v>257</v>
      </c>
      <c r="AN31" s="22">
        <v>0.1</v>
      </c>
      <c r="AO31" s="20">
        <v>0</v>
      </c>
      <c r="AP31" s="257">
        <f t="shared" si="0"/>
        <v>120000</v>
      </c>
      <c r="AQ31" s="20">
        <v>0</v>
      </c>
      <c r="AR31" s="20">
        <v>0</v>
      </c>
      <c r="AS31" s="208">
        <v>1.32E-2</v>
      </c>
      <c r="AT31" s="209">
        <f t="shared" si="1"/>
        <v>15840</v>
      </c>
      <c r="AU31" s="95">
        <f t="shared" si="2"/>
        <v>8.6800000000000002E-2</v>
      </c>
      <c r="AV31" s="96">
        <f t="shared" si="3"/>
        <v>104160</v>
      </c>
      <c r="AW31" s="20">
        <v>0</v>
      </c>
      <c r="AX31" s="12" t="s">
        <v>258</v>
      </c>
      <c r="AY31" s="20">
        <v>0</v>
      </c>
      <c r="AZ31" s="20">
        <v>0</v>
      </c>
      <c r="BA31" s="17" t="s">
        <v>259</v>
      </c>
      <c r="BB31" s="17" t="s">
        <v>651</v>
      </c>
      <c r="BC31" s="17" t="s">
        <v>549</v>
      </c>
      <c r="BD31" s="84" t="s">
        <v>1099</v>
      </c>
      <c r="BE31" s="17" t="s">
        <v>433</v>
      </c>
      <c r="BF31" s="12">
        <v>2</v>
      </c>
      <c r="BG31" s="17" t="s">
        <v>249</v>
      </c>
      <c r="BH31" s="26">
        <v>1346595</v>
      </c>
      <c r="BI31" s="17" t="s">
        <v>652</v>
      </c>
      <c r="BJ31" s="19"/>
      <c r="BK31" s="12">
        <v>3143027416</v>
      </c>
      <c r="BL31" s="17" t="s">
        <v>651</v>
      </c>
      <c r="BM31" s="17" t="s">
        <v>549</v>
      </c>
      <c r="BN31" s="17" t="s">
        <v>264</v>
      </c>
      <c r="BO31" s="12" t="s">
        <v>265</v>
      </c>
      <c r="BP31" s="27">
        <v>45171</v>
      </c>
      <c r="BQ31" s="27">
        <v>45536</v>
      </c>
      <c r="BR31" s="27">
        <v>45475</v>
      </c>
      <c r="BS31" s="27">
        <v>45537</v>
      </c>
      <c r="BT31" s="211">
        <v>45474</v>
      </c>
      <c r="BU31" s="90">
        <v>45475</v>
      </c>
      <c r="BV31" s="17" t="s">
        <v>250</v>
      </c>
      <c r="BW31" s="17" t="s">
        <v>251</v>
      </c>
      <c r="BX31" s="12">
        <v>8070401</v>
      </c>
      <c r="BY31" s="17" t="s">
        <v>653</v>
      </c>
      <c r="BZ31" s="47">
        <v>15131</v>
      </c>
      <c r="CA31" s="17" t="s">
        <v>654</v>
      </c>
      <c r="CB31" s="17" t="s">
        <v>643</v>
      </c>
      <c r="CC31" s="12">
        <v>3502625927</v>
      </c>
      <c r="CD31" s="19"/>
      <c r="CE31" s="17" t="s">
        <v>655</v>
      </c>
      <c r="CF31" s="17" t="s">
        <v>250</v>
      </c>
      <c r="CG31" s="17" t="s">
        <v>251</v>
      </c>
      <c r="CH31" s="12">
        <v>28537369</v>
      </c>
      <c r="CI31" s="17" t="s">
        <v>656</v>
      </c>
      <c r="CJ31" s="36" t="s">
        <v>1099</v>
      </c>
      <c r="CK31" s="17" t="s">
        <v>657</v>
      </c>
      <c r="CL31" s="17" t="s">
        <v>287</v>
      </c>
      <c r="CM31" s="12">
        <v>3103112621</v>
      </c>
      <c r="CN31" s="17" t="s">
        <v>249</v>
      </c>
      <c r="CO31" s="42" t="s">
        <v>658</v>
      </c>
      <c r="CP31" s="19"/>
      <c r="CQ31" s="19"/>
      <c r="CR31" s="19"/>
      <c r="CS31" s="19"/>
      <c r="CT31" s="3"/>
      <c r="CU31" s="19"/>
      <c r="CV31" s="19"/>
      <c r="CW31" s="19"/>
      <c r="CX31" s="19"/>
      <c r="CY31" s="19"/>
      <c r="CZ31" s="19"/>
      <c r="DA31" s="19"/>
      <c r="DB31" s="19"/>
      <c r="DC31" s="19"/>
      <c r="DD31" s="3"/>
      <c r="DE31" s="19"/>
      <c r="DF31" s="19"/>
      <c r="DG31" s="19"/>
      <c r="DH31" s="19"/>
      <c r="DI31" s="19"/>
      <c r="DJ31" s="17" t="s">
        <v>250</v>
      </c>
      <c r="DK31" s="12">
        <v>1036613136</v>
      </c>
      <c r="DL31" s="12" t="s">
        <v>251</v>
      </c>
      <c r="DM31" s="17" t="s">
        <v>659</v>
      </c>
      <c r="DN31" s="22">
        <v>1</v>
      </c>
      <c r="DO31" s="17" t="s">
        <v>660</v>
      </c>
      <c r="DP31" s="19"/>
      <c r="DQ31" s="12">
        <v>3106670786</v>
      </c>
      <c r="DR31" s="19"/>
      <c r="DS31" s="17" t="s">
        <v>661</v>
      </c>
      <c r="DT31" s="17" t="s">
        <v>264</v>
      </c>
      <c r="DU31" s="17" t="s">
        <v>271</v>
      </c>
      <c r="DV31" s="39" t="s">
        <v>1097</v>
      </c>
      <c r="DW31" s="17" t="s">
        <v>659</v>
      </c>
      <c r="DX31" s="17">
        <v>1036613136</v>
      </c>
      <c r="DY31" s="17" t="s">
        <v>272</v>
      </c>
      <c r="DZ31" s="17" t="s">
        <v>273</v>
      </c>
      <c r="EA31" s="17" t="s">
        <v>274</v>
      </c>
      <c r="EB31" s="30">
        <v>27422886309</v>
      </c>
      <c r="EC31" s="31">
        <v>10</v>
      </c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3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3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3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3"/>
      <c r="GQ31" s="3"/>
      <c r="GR31" s="3"/>
      <c r="GS31" s="3"/>
      <c r="GT31" s="3"/>
      <c r="GU31" s="3"/>
      <c r="GV31" s="3"/>
      <c r="GW31" s="3"/>
      <c r="GX31" s="19"/>
      <c r="GY31" s="17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 t="s">
        <v>275</v>
      </c>
      <c r="HM31" s="3" t="s">
        <v>247</v>
      </c>
      <c r="HN31" s="3" t="s">
        <v>276</v>
      </c>
      <c r="HO31" s="3" t="s">
        <v>247</v>
      </c>
      <c r="HP31" s="3" t="s">
        <v>247</v>
      </c>
      <c r="HQ31" s="3" t="s">
        <v>247</v>
      </c>
      <c r="HR31" s="3" t="s">
        <v>247</v>
      </c>
      <c r="HS31" s="3" t="s">
        <v>247</v>
      </c>
      <c r="HT31" s="3" t="s">
        <v>247</v>
      </c>
      <c r="HU31" s="3" t="s">
        <v>247</v>
      </c>
      <c r="HV31" s="3" t="s">
        <v>247</v>
      </c>
      <c r="HW31" s="3" t="s">
        <v>276</v>
      </c>
      <c r="HX31" s="3" t="s">
        <v>276</v>
      </c>
      <c r="HY31" s="3" t="s">
        <v>258</v>
      </c>
      <c r="HZ31" s="3" t="s">
        <v>258</v>
      </c>
      <c r="IA31" s="3" t="s">
        <v>247</v>
      </c>
      <c r="IB31" s="3" t="s">
        <v>255</v>
      </c>
      <c r="IC31" s="3" t="s">
        <v>258</v>
      </c>
      <c r="ID31" s="3" t="s">
        <v>255</v>
      </c>
      <c r="IE31" s="3" t="s">
        <v>255</v>
      </c>
      <c r="IF31" s="3" t="s">
        <v>258</v>
      </c>
      <c r="IG31" s="3" t="s">
        <v>258</v>
      </c>
      <c r="IH31" s="3" t="s">
        <v>258</v>
      </c>
      <c r="II31" s="3" t="s">
        <v>258</v>
      </c>
      <c r="IJ31" s="3" t="s">
        <v>258</v>
      </c>
      <c r="IK31" s="3" t="s">
        <v>247</v>
      </c>
      <c r="IL31" s="3" t="s">
        <v>255</v>
      </c>
      <c r="IM31" s="3" t="s">
        <v>258</v>
      </c>
      <c r="IN31" s="3" t="s">
        <v>255</v>
      </c>
      <c r="IO31" s="3" t="s">
        <v>258</v>
      </c>
      <c r="IP31" s="3" t="s">
        <v>255</v>
      </c>
      <c r="IQ31" s="3" t="s">
        <v>276</v>
      </c>
      <c r="IR31" s="3" t="s">
        <v>258</v>
      </c>
      <c r="IS31" s="3" t="s">
        <v>258</v>
      </c>
      <c r="IT31" s="3"/>
      <c r="IU31" s="3"/>
    </row>
    <row r="32" spans="1:255" ht="22.5" customHeight="1" thickBot="1">
      <c r="A32" s="12">
        <v>366</v>
      </c>
      <c r="B32" s="12">
        <v>17232</v>
      </c>
      <c r="C32" s="98">
        <v>100588</v>
      </c>
      <c r="D32" s="14">
        <v>101883</v>
      </c>
      <c r="E32" s="15" t="s">
        <v>243</v>
      </c>
      <c r="F32" s="15">
        <v>901524934</v>
      </c>
      <c r="G32" s="15" t="s">
        <v>1105</v>
      </c>
      <c r="H32" s="3"/>
      <c r="I32" s="3"/>
      <c r="J32" s="3"/>
      <c r="K32" s="3"/>
      <c r="L32" s="86">
        <v>1101250</v>
      </c>
      <c r="M32" s="3"/>
      <c r="N32" s="3"/>
      <c r="O32" s="17" t="s">
        <v>244</v>
      </c>
      <c r="P32" s="17" t="s">
        <v>244</v>
      </c>
      <c r="Q32" s="131">
        <v>10082132</v>
      </c>
      <c r="R32" s="17" t="s">
        <v>245</v>
      </c>
      <c r="S32" s="100" t="s">
        <v>246</v>
      </c>
      <c r="T32" s="15" t="s">
        <v>247</v>
      </c>
      <c r="U32" s="3" t="s">
        <v>248</v>
      </c>
      <c r="V32" s="17" t="s">
        <v>249</v>
      </c>
      <c r="W32" s="17" t="s">
        <v>249</v>
      </c>
      <c r="X32" s="3"/>
      <c r="Y32" s="17" t="s">
        <v>250</v>
      </c>
      <c r="Z32" s="19" t="s">
        <v>251</v>
      </c>
      <c r="AA32" s="12">
        <v>16079809</v>
      </c>
      <c r="AB32" s="17" t="s">
        <v>662</v>
      </c>
      <c r="AC32" s="17" t="s">
        <v>663</v>
      </c>
      <c r="AD32" s="46" t="s">
        <v>664</v>
      </c>
      <c r="AE32" s="248">
        <v>1250000</v>
      </c>
      <c r="AF32" s="20">
        <v>0</v>
      </c>
      <c r="AG32" s="20">
        <v>0</v>
      </c>
      <c r="AH32" s="20">
        <v>0</v>
      </c>
      <c r="AI32" s="20">
        <v>0</v>
      </c>
      <c r="AJ32" s="20">
        <v>1250000</v>
      </c>
      <c r="AK32" s="12" t="s">
        <v>255</v>
      </c>
      <c r="AL32" s="12" t="s">
        <v>256</v>
      </c>
      <c r="AM32" s="21" t="s">
        <v>257</v>
      </c>
      <c r="AN32" s="22">
        <v>0.1</v>
      </c>
      <c r="AO32" s="20">
        <v>0</v>
      </c>
      <c r="AP32" s="257">
        <f t="shared" si="0"/>
        <v>125000</v>
      </c>
      <c r="AQ32" s="20">
        <v>0</v>
      </c>
      <c r="AR32" s="20">
        <v>0</v>
      </c>
      <c r="AS32" s="208">
        <v>1.32E-2</v>
      </c>
      <c r="AT32" s="209">
        <f t="shared" si="1"/>
        <v>16500</v>
      </c>
      <c r="AU32" s="95">
        <f t="shared" si="2"/>
        <v>8.6800000000000002E-2</v>
      </c>
      <c r="AV32" s="96">
        <f t="shared" si="3"/>
        <v>108500</v>
      </c>
      <c r="AW32" s="20">
        <v>0</v>
      </c>
      <c r="AX32" s="12" t="s">
        <v>258</v>
      </c>
      <c r="AY32" s="20">
        <v>0</v>
      </c>
      <c r="AZ32" s="20">
        <v>0</v>
      </c>
      <c r="BA32" s="17" t="s">
        <v>259</v>
      </c>
      <c r="BB32" s="17" t="s">
        <v>665</v>
      </c>
      <c r="BC32" s="17" t="s">
        <v>261</v>
      </c>
      <c r="BD32" s="29" t="s">
        <v>1098</v>
      </c>
      <c r="BE32" s="17" t="s">
        <v>282</v>
      </c>
      <c r="BF32" s="12">
        <v>3</v>
      </c>
      <c r="BG32" s="17" t="s">
        <v>249</v>
      </c>
      <c r="BH32" s="26">
        <v>1387090</v>
      </c>
      <c r="BI32" s="17" t="s">
        <v>666</v>
      </c>
      <c r="BJ32" s="19"/>
      <c r="BK32" s="12">
        <v>3162992537</v>
      </c>
      <c r="BL32" s="17" t="s">
        <v>665</v>
      </c>
      <c r="BM32" s="17" t="s">
        <v>261</v>
      </c>
      <c r="BN32" s="17" t="s">
        <v>264</v>
      </c>
      <c r="BO32" s="12" t="s">
        <v>265</v>
      </c>
      <c r="BP32" s="27">
        <v>45187</v>
      </c>
      <c r="BQ32" s="27">
        <v>45552</v>
      </c>
      <c r="BR32" s="27">
        <v>45492</v>
      </c>
      <c r="BS32" s="27">
        <v>45553</v>
      </c>
      <c r="BT32" s="211">
        <v>45474</v>
      </c>
      <c r="BU32" s="27">
        <v>45492</v>
      </c>
      <c r="BV32" s="17" t="s">
        <v>250</v>
      </c>
      <c r="BW32" s="17" t="s">
        <v>251</v>
      </c>
      <c r="BX32" s="19"/>
      <c r="BY32" s="19"/>
      <c r="BZ32" s="3"/>
      <c r="CA32" s="19"/>
      <c r="CB32" s="19"/>
      <c r="CC32" s="19"/>
      <c r="CD32" s="19"/>
      <c r="CE32" s="19"/>
      <c r="CF32" s="19"/>
      <c r="CG32" s="19"/>
      <c r="CH32" s="19"/>
      <c r="CI32" s="19"/>
      <c r="CJ32" s="3"/>
      <c r="CK32" s="19"/>
      <c r="CL32" s="19"/>
      <c r="CM32" s="19"/>
      <c r="CN32" s="19"/>
      <c r="CO32" s="19"/>
      <c r="CP32" s="19"/>
      <c r="CQ32" s="19"/>
      <c r="CR32" s="19"/>
      <c r="CS32" s="19"/>
      <c r="CT32" s="3"/>
      <c r="CU32" s="19"/>
      <c r="CV32" s="19"/>
      <c r="CW32" s="19"/>
      <c r="CX32" s="19"/>
      <c r="CY32" s="19"/>
      <c r="CZ32" s="19"/>
      <c r="DA32" s="19"/>
      <c r="DB32" s="19"/>
      <c r="DC32" s="19"/>
      <c r="DD32" s="3"/>
      <c r="DE32" s="19"/>
      <c r="DF32" s="19"/>
      <c r="DG32" s="19"/>
      <c r="DH32" s="19"/>
      <c r="DI32" s="19"/>
      <c r="DJ32" s="17" t="s">
        <v>250</v>
      </c>
      <c r="DK32" s="12">
        <v>14877979</v>
      </c>
      <c r="DL32" s="12" t="s">
        <v>251</v>
      </c>
      <c r="DM32" s="17" t="s">
        <v>667</v>
      </c>
      <c r="DN32" s="22">
        <v>1</v>
      </c>
      <c r="DO32" s="17" t="s">
        <v>668</v>
      </c>
      <c r="DP32" s="12" t="s">
        <v>669</v>
      </c>
      <c r="DQ32" s="12">
        <v>3117871068</v>
      </c>
      <c r="DR32" s="19"/>
      <c r="DS32" s="17" t="s">
        <v>670</v>
      </c>
      <c r="DT32" s="17" t="s">
        <v>264</v>
      </c>
      <c r="DU32" s="17" t="s">
        <v>563</v>
      </c>
      <c r="DV32" s="39" t="s">
        <v>1102</v>
      </c>
      <c r="DW32" s="17" t="s">
        <v>667</v>
      </c>
      <c r="DX32" s="17">
        <v>14877979</v>
      </c>
      <c r="DY32" s="17" t="s">
        <v>272</v>
      </c>
      <c r="DZ32" s="17" t="s">
        <v>273</v>
      </c>
      <c r="EA32" s="17" t="s">
        <v>274</v>
      </c>
      <c r="EB32" s="30">
        <v>10832476274</v>
      </c>
      <c r="EC32" s="31">
        <v>26</v>
      </c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3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3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3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3"/>
      <c r="GQ32" s="3"/>
      <c r="GR32" s="3"/>
      <c r="GS32" s="3"/>
      <c r="GT32" s="3"/>
      <c r="GU32" s="3"/>
      <c r="GV32" s="3"/>
      <c r="GW32" s="3"/>
      <c r="GX32" s="19"/>
      <c r="GY32" s="17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 t="s">
        <v>275</v>
      </c>
      <c r="HM32" s="3" t="s">
        <v>247</v>
      </c>
      <c r="HN32" s="3" t="s">
        <v>276</v>
      </c>
      <c r="HO32" s="3" t="s">
        <v>247</v>
      </c>
      <c r="HP32" s="3" t="s">
        <v>247</v>
      </c>
      <c r="HQ32" s="3" t="s">
        <v>247</v>
      </c>
      <c r="HR32" s="3" t="s">
        <v>247</v>
      </c>
      <c r="HS32" s="3" t="s">
        <v>255</v>
      </c>
      <c r="HT32" s="3" t="s">
        <v>255</v>
      </c>
      <c r="HU32" s="3" t="s">
        <v>255</v>
      </c>
      <c r="HV32" s="3" t="s">
        <v>255</v>
      </c>
      <c r="HW32" s="3" t="s">
        <v>255</v>
      </c>
      <c r="HX32" s="3" t="s">
        <v>258</v>
      </c>
      <c r="HY32" s="3" t="s">
        <v>258</v>
      </c>
      <c r="HZ32" s="3" t="s">
        <v>258</v>
      </c>
      <c r="IA32" s="3" t="s">
        <v>255</v>
      </c>
      <c r="IB32" s="3" t="s">
        <v>255</v>
      </c>
      <c r="IC32" s="3" t="s">
        <v>258</v>
      </c>
      <c r="ID32" s="3" t="s">
        <v>255</v>
      </c>
      <c r="IE32" s="3" t="s">
        <v>255</v>
      </c>
      <c r="IF32" s="3" t="s">
        <v>258</v>
      </c>
      <c r="IG32" s="3" t="s">
        <v>258</v>
      </c>
      <c r="IH32" s="3" t="s">
        <v>258</v>
      </c>
      <c r="II32" s="3" t="s">
        <v>258</v>
      </c>
      <c r="IJ32" s="3" t="s">
        <v>258</v>
      </c>
      <c r="IK32" s="3" t="s">
        <v>247</v>
      </c>
      <c r="IL32" s="3" t="s">
        <v>255</v>
      </c>
      <c r="IM32" s="3" t="s">
        <v>258</v>
      </c>
      <c r="IN32" s="3" t="s">
        <v>255</v>
      </c>
      <c r="IO32" s="3" t="s">
        <v>258</v>
      </c>
      <c r="IP32" s="3" t="s">
        <v>255</v>
      </c>
      <c r="IQ32" s="3" t="s">
        <v>276</v>
      </c>
      <c r="IR32" s="3" t="s">
        <v>258</v>
      </c>
      <c r="IS32" s="3" t="s">
        <v>258</v>
      </c>
      <c r="IT32" s="3"/>
      <c r="IU32" s="3"/>
    </row>
    <row r="33" spans="1:255" ht="22.5" customHeight="1" thickBot="1">
      <c r="A33" s="12">
        <v>368</v>
      </c>
      <c r="B33" s="12">
        <v>10706097</v>
      </c>
      <c r="C33" s="98">
        <v>100589</v>
      </c>
      <c r="D33" s="14">
        <v>101884</v>
      </c>
      <c r="E33" s="15" t="s">
        <v>243</v>
      </c>
      <c r="F33" s="15">
        <v>901524934</v>
      </c>
      <c r="G33" s="15" t="s">
        <v>1105</v>
      </c>
      <c r="H33" s="3"/>
      <c r="I33" s="3"/>
      <c r="J33" s="3"/>
      <c r="K33" s="3"/>
      <c r="L33" s="86">
        <v>1629850</v>
      </c>
      <c r="M33" s="3"/>
      <c r="N33" s="3"/>
      <c r="O33" s="17" t="s">
        <v>244</v>
      </c>
      <c r="P33" s="17" t="s">
        <v>244</v>
      </c>
      <c r="Q33" s="131">
        <v>10082133</v>
      </c>
      <c r="R33" s="17" t="s">
        <v>245</v>
      </c>
      <c r="S33" s="100" t="s">
        <v>246</v>
      </c>
      <c r="T33" s="15" t="s">
        <v>247</v>
      </c>
      <c r="U33" s="3" t="s">
        <v>248</v>
      </c>
      <c r="V33" s="17" t="s">
        <v>249</v>
      </c>
      <c r="W33" s="17" t="s">
        <v>249</v>
      </c>
      <c r="X33" s="3"/>
      <c r="Y33" s="17" t="s">
        <v>250</v>
      </c>
      <c r="Z33" s="19" t="s">
        <v>251</v>
      </c>
      <c r="AA33" s="12">
        <v>1152685590</v>
      </c>
      <c r="AB33" s="17" t="s">
        <v>671</v>
      </c>
      <c r="AC33" s="17" t="s">
        <v>672</v>
      </c>
      <c r="AD33" s="40" t="s">
        <v>673</v>
      </c>
      <c r="AE33" s="248">
        <v>1850000</v>
      </c>
      <c r="AF33" s="20">
        <v>0</v>
      </c>
      <c r="AG33" s="20">
        <v>0</v>
      </c>
      <c r="AH33" s="20">
        <v>0</v>
      </c>
      <c r="AI33" s="20">
        <v>0</v>
      </c>
      <c r="AJ33" s="20">
        <v>1850000</v>
      </c>
      <c r="AK33" s="12" t="s">
        <v>255</v>
      </c>
      <c r="AL33" s="12" t="s">
        <v>256</v>
      </c>
      <c r="AM33" s="21" t="s">
        <v>257</v>
      </c>
      <c r="AN33" s="22">
        <v>0.1</v>
      </c>
      <c r="AO33" s="20">
        <v>0</v>
      </c>
      <c r="AP33" s="257">
        <f t="shared" si="0"/>
        <v>185000</v>
      </c>
      <c r="AQ33" s="20">
        <v>0</v>
      </c>
      <c r="AR33" s="20">
        <v>0</v>
      </c>
      <c r="AS33" s="208">
        <v>1.32E-2</v>
      </c>
      <c r="AT33" s="209">
        <f t="shared" si="1"/>
        <v>24420</v>
      </c>
      <c r="AU33" s="95">
        <f t="shared" si="2"/>
        <v>8.6800000000000002E-2</v>
      </c>
      <c r="AV33" s="96">
        <f t="shared" si="3"/>
        <v>160580</v>
      </c>
      <c r="AW33" s="20">
        <v>0</v>
      </c>
      <c r="AX33" s="12" t="s">
        <v>258</v>
      </c>
      <c r="AY33" s="20">
        <v>0</v>
      </c>
      <c r="AZ33" s="20">
        <v>0</v>
      </c>
      <c r="BA33" s="17" t="s">
        <v>259</v>
      </c>
      <c r="BB33" s="17" t="s">
        <v>674</v>
      </c>
      <c r="BC33" s="17" t="s">
        <v>261</v>
      </c>
      <c r="BD33" s="85" t="s">
        <v>1098</v>
      </c>
      <c r="BE33" s="17" t="s">
        <v>261</v>
      </c>
      <c r="BF33" s="12">
        <v>3</v>
      </c>
      <c r="BG33" s="17" t="s">
        <v>249</v>
      </c>
      <c r="BH33" s="26">
        <v>1358299</v>
      </c>
      <c r="BI33" s="17" t="s">
        <v>675</v>
      </c>
      <c r="BJ33" s="19"/>
      <c r="BK33" s="12">
        <v>3006578322</v>
      </c>
      <c r="BL33" s="17" t="s">
        <v>674</v>
      </c>
      <c r="BM33" s="17" t="s">
        <v>261</v>
      </c>
      <c r="BN33" s="17" t="s">
        <v>264</v>
      </c>
      <c r="BO33" s="12" t="s">
        <v>265</v>
      </c>
      <c r="BP33" s="27">
        <v>45192</v>
      </c>
      <c r="BQ33" s="27">
        <v>45557</v>
      </c>
      <c r="BR33" s="213">
        <v>45496</v>
      </c>
      <c r="BS33" s="27">
        <v>45558</v>
      </c>
      <c r="BT33" s="211">
        <v>45474</v>
      </c>
      <c r="BU33" s="93">
        <v>45496</v>
      </c>
      <c r="BV33" s="17" t="s">
        <v>250</v>
      </c>
      <c r="BW33" s="17" t="s">
        <v>251</v>
      </c>
      <c r="BX33" s="12">
        <v>1017197890</v>
      </c>
      <c r="BY33" s="17" t="s">
        <v>676</v>
      </c>
      <c r="BZ33" s="36" t="s">
        <v>1098</v>
      </c>
      <c r="CA33" s="17" t="s">
        <v>677</v>
      </c>
      <c r="CB33" s="17" t="s">
        <v>301</v>
      </c>
      <c r="CC33" s="12">
        <v>3168238782</v>
      </c>
      <c r="CD33" s="19"/>
      <c r="CE33" s="17" t="s">
        <v>678</v>
      </c>
      <c r="CF33" s="19"/>
      <c r="CG33" s="19"/>
      <c r="CH33" s="19"/>
      <c r="CI33" s="19"/>
      <c r="CJ33" s="3"/>
      <c r="CK33" s="19"/>
      <c r="CL33" s="19"/>
      <c r="CM33" s="19"/>
      <c r="CN33" s="19"/>
      <c r="CO33" s="19"/>
      <c r="CP33" s="19"/>
      <c r="CQ33" s="19"/>
      <c r="CR33" s="19"/>
      <c r="CS33" s="19"/>
      <c r="CT33" s="3"/>
      <c r="CU33" s="19"/>
      <c r="CV33" s="19"/>
      <c r="CW33" s="19"/>
      <c r="CX33" s="19"/>
      <c r="CY33" s="19"/>
      <c r="CZ33" s="19"/>
      <c r="DA33" s="19"/>
      <c r="DB33" s="19"/>
      <c r="DC33" s="19"/>
      <c r="DD33" s="3"/>
      <c r="DE33" s="19"/>
      <c r="DF33" s="19"/>
      <c r="DG33" s="19"/>
      <c r="DH33" s="19"/>
      <c r="DI33" s="19"/>
      <c r="DJ33" s="17" t="s">
        <v>250</v>
      </c>
      <c r="DK33" s="12">
        <v>71311093</v>
      </c>
      <c r="DL33" s="12" t="s">
        <v>251</v>
      </c>
      <c r="DM33" s="17" t="s">
        <v>679</v>
      </c>
      <c r="DN33" s="22">
        <v>1</v>
      </c>
      <c r="DO33" s="17" t="s">
        <v>680</v>
      </c>
      <c r="DP33" s="19"/>
      <c r="DQ33" s="12">
        <v>3137457268</v>
      </c>
      <c r="DR33" s="19"/>
      <c r="DS33" s="17" t="s">
        <v>681</v>
      </c>
      <c r="DT33" s="17" t="s">
        <v>264</v>
      </c>
      <c r="DU33" s="17" t="s">
        <v>301</v>
      </c>
      <c r="DV33" s="25" t="s">
        <v>1098</v>
      </c>
      <c r="DW33" s="17" t="s">
        <v>679</v>
      </c>
      <c r="DX33" s="17">
        <v>71311093</v>
      </c>
      <c r="DY33" s="17" t="s">
        <v>272</v>
      </c>
      <c r="DZ33" s="17" t="s">
        <v>273</v>
      </c>
      <c r="EA33" s="17" t="s">
        <v>274</v>
      </c>
      <c r="EB33" s="30">
        <v>23619698452</v>
      </c>
      <c r="EC33" s="31">
        <v>28</v>
      </c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3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3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3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3"/>
      <c r="GQ33" s="3"/>
      <c r="GR33" s="3"/>
      <c r="GS33" s="3"/>
      <c r="GT33" s="3"/>
      <c r="GU33" s="3"/>
      <c r="GV33" s="3"/>
      <c r="GW33" s="3"/>
      <c r="GX33" s="19"/>
      <c r="GY33" s="17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 t="s">
        <v>275</v>
      </c>
      <c r="HM33" s="3" t="s">
        <v>247</v>
      </c>
      <c r="HN33" s="3" t="s">
        <v>276</v>
      </c>
      <c r="HO33" s="3" t="s">
        <v>247</v>
      </c>
      <c r="HP33" s="3" t="s">
        <v>247</v>
      </c>
      <c r="HQ33" s="3" t="s">
        <v>247</v>
      </c>
      <c r="HR33" s="3" t="s">
        <v>247</v>
      </c>
      <c r="HS33" s="3" t="s">
        <v>255</v>
      </c>
      <c r="HT33" s="3" t="s">
        <v>255</v>
      </c>
      <c r="HU33" s="3" t="s">
        <v>255</v>
      </c>
      <c r="HV33" s="3" t="s">
        <v>255</v>
      </c>
      <c r="HW33" s="3" t="s">
        <v>276</v>
      </c>
      <c r="HX33" s="3" t="s">
        <v>258</v>
      </c>
      <c r="HY33" s="3" t="s">
        <v>258</v>
      </c>
      <c r="HZ33" s="3" t="s">
        <v>258</v>
      </c>
      <c r="IA33" s="3" t="s">
        <v>255</v>
      </c>
      <c r="IB33" s="3" t="s">
        <v>255</v>
      </c>
      <c r="IC33" s="3" t="s">
        <v>258</v>
      </c>
      <c r="ID33" s="3" t="s">
        <v>255</v>
      </c>
      <c r="IE33" s="3" t="s">
        <v>255</v>
      </c>
      <c r="IF33" s="3" t="s">
        <v>255</v>
      </c>
      <c r="IG33" s="3" t="s">
        <v>258</v>
      </c>
      <c r="IH33" s="3" t="s">
        <v>258</v>
      </c>
      <c r="II33" s="3" t="s">
        <v>258</v>
      </c>
      <c r="IJ33" s="3" t="s">
        <v>258</v>
      </c>
      <c r="IK33" s="3" t="s">
        <v>258</v>
      </c>
      <c r="IL33" s="3" t="s">
        <v>255</v>
      </c>
      <c r="IM33" s="3" t="s">
        <v>258</v>
      </c>
      <c r="IN33" s="3" t="s">
        <v>255</v>
      </c>
      <c r="IO33" s="3" t="s">
        <v>258</v>
      </c>
      <c r="IP33" s="3" t="s">
        <v>255</v>
      </c>
      <c r="IQ33" s="3" t="s">
        <v>276</v>
      </c>
      <c r="IR33" s="3" t="s">
        <v>258</v>
      </c>
      <c r="IS33" s="3" t="s">
        <v>258</v>
      </c>
      <c r="IT33" s="3" t="s">
        <v>682</v>
      </c>
      <c r="IU33" s="3"/>
    </row>
    <row r="34" spans="1:255" ht="22.5" customHeight="1" thickBot="1">
      <c r="A34" s="12">
        <v>371</v>
      </c>
      <c r="B34" s="12">
        <v>17993</v>
      </c>
      <c r="C34" s="98">
        <v>100590</v>
      </c>
      <c r="D34" s="14">
        <v>101885</v>
      </c>
      <c r="E34" s="15" t="s">
        <v>243</v>
      </c>
      <c r="F34" s="15">
        <v>901524934</v>
      </c>
      <c r="G34" s="15" t="s">
        <v>1105</v>
      </c>
      <c r="H34" s="3"/>
      <c r="I34" s="3"/>
      <c r="J34" s="3"/>
      <c r="K34" s="3"/>
      <c r="L34" s="86">
        <v>836950</v>
      </c>
      <c r="M34" s="3"/>
      <c r="N34" s="3"/>
      <c r="O34" s="17" t="s">
        <v>244</v>
      </c>
      <c r="P34" s="17" t="s">
        <v>244</v>
      </c>
      <c r="Q34" s="131">
        <v>10082134</v>
      </c>
      <c r="R34" s="17" t="s">
        <v>245</v>
      </c>
      <c r="S34" s="100" t="s">
        <v>246</v>
      </c>
      <c r="T34" s="15" t="s">
        <v>247</v>
      </c>
      <c r="U34" s="3" t="s">
        <v>248</v>
      </c>
      <c r="V34" s="17" t="s">
        <v>249</v>
      </c>
      <c r="W34" s="17" t="s">
        <v>249</v>
      </c>
      <c r="X34" s="3"/>
      <c r="Y34" s="17" t="s">
        <v>250</v>
      </c>
      <c r="Z34" s="19" t="s">
        <v>251</v>
      </c>
      <c r="AA34" s="12">
        <v>1000920464</v>
      </c>
      <c r="AB34" s="17" t="s">
        <v>683</v>
      </c>
      <c r="AC34" s="17" t="s">
        <v>684</v>
      </c>
      <c r="AD34" s="40" t="s">
        <v>685</v>
      </c>
      <c r="AE34" s="248">
        <v>950000</v>
      </c>
      <c r="AF34" s="20">
        <v>0</v>
      </c>
      <c r="AG34" s="20">
        <v>0</v>
      </c>
      <c r="AH34" s="20">
        <v>0</v>
      </c>
      <c r="AI34" s="20">
        <v>0</v>
      </c>
      <c r="AJ34" s="20">
        <v>950000</v>
      </c>
      <c r="AK34" s="12" t="s">
        <v>255</v>
      </c>
      <c r="AL34" s="12" t="s">
        <v>256</v>
      </c>
      <c r="AM34" s="21" t="s">
        <v>257</v>
      </c>
      <c r="AN34" s="22">
        <v>0.1</v>
      </c>
      <c r="AO34" s="20">
        <v>0</v>
      </c>
      <c r="AP34" s="257">
        <f t="shared" si="0"/>
        <v>95000</v>
      </c>
      <c r="AQ34" s="20">
        <v>0</v>
      </c>
      <c r="AR34" s="20">
        <v>0</v>
      </c>
      <c r="AS34" s="208">
        <v>1.32E-2</v>
      </c>
      <c r="AT34" s="209">
        <f t="shared" si="1"/>
        <v>12540</v>
      </c>
      <c r="AU34" s="95">
        <f t="shared" si="2"/>
        <v>8.6800000000000002E-2</v>
      </c>
      <c r="AV34" s="96">
        <f t="shared" si="3"/>
        <v>82460</v>
      </c>
      <c r="AW34" s="20">
        <v>0</v>
      </c>
      <c r="AX34" s="12" t="s">
        <v>258</v>
      </c>
      <c r="AY34" s="20">
        <v>0</v>
      </c>
      <c r="AZ34" s="20">
        <v>0</v>
      </c>
      <c r="BA34" s="17" t="s">
        <v>259</v>
      </c>
      <c r="BB34" s="17" t="s">
        <v>686</v>
      </c>
      <c r="BC34" s="17" t="s">
        <v>375</v>
      </c>
      <c r="BD34" s="83">
        <v>15131</v>
      </c>
      <c r="BE34" s="17" t="s">
        <v>375</v>
      </c>
      <c r="BF34" s="12">
        <v>2</v>
      </c>
      <c r="BG34" s="17" t="s">
        <v>249</v>
      </c>
      <c r="BH34" s="26">
        <v>1180902</v>
      </c>
      <c r="BI34" s="17" t="s">
        <v>687</v>
      </c>
      <c r="BJ34" s="19"/>
      <c r="BK34" s="12">
        <v>301536256</v>
      </c>
      <c r="BL34" s="17" t="s">
        <v>686</v>
      </c>
      <c r="BM34" s="17" t="s">
        <v>375</v>
      </c>
      <c r="BN34" s="17" t="s">
        <v>264</v>
      </c>
      <c r="BO34" s="12" t="s">
        <v>688</v>
      </c>
      <c r="BP34" s="27">
        <v>45202</v>
      </c>
      <c r="BQ34" s="27">
        <v>45749</v>
      </c>
      <c r="BR34" s="213">
        <v>45476</v>
      </c>
      <c r="BS34" s="27">
        <v>45568</v>
      </c>
      <c r="BT34" s="211">
        <v>45474</v>
      </c>
      <c r="BU34" s="93">
        <v>45476</v>
      </c>
      <c r="BV34" s="17" t="s">
        <v>250</v>
      </c>
      <c r="BW34" s="17" t="s">
        <v>251</v>
      </c>
      <c r="BX34" s="12">
        <v>1022403363</v>
      </c>
      <c r="BY34" s="17" t="s">
        <v>689</v>
      </c>
      <c r="BZ34" s="29" t="s">
        <v>1099</v>
      </c>
      <c r="CA34" s="17" t="s">
        <v>690</v>
      </c>
      <c r="CB34" s="17" t="s">
        <v>287</v>
      </c>
      <c r="CC34" s="12">
        <v>3102972719</v>
      </c>
      <c r="CD34" s="19"/>
      <c r="CE34" s="17" t="s">
        <v>691</v>
      </c>
      <c r="CF34" s="19"/>
      <c r="CG34" s="19"/>
      <c r="CH34" s="19"/>
      <c r="CI34" s="19"/>
      <c r="CJ34" s="3"/>
      <c r="CK34" s="19"/>
      <c r="CL34" s="19"/>
      <c r="CM34" s="19"/>
      <c r="CN34" s="19"/>
      <c r="CO34" s="19"/>
      <c r="CP34" s="19"/>
      <c r="CQ34" s="19"/>
      <c r="CR34" s="19"/>
      <c r="CS34" s="19"/>
      <c r="CT34" s="3"/>
      <c r="CU34" s="19"/>
      <c r="CV34" s="19"/>
      <c r="CW34" s="19"/>
      <c r="CX34" s="19"/>
      <c r="CY34" s="19"/>
      <c r="CZ34" s="19"/>
      <c r="DA34" s="19"/>
      <c r="DB34" s="19"/>
      <c r="DC34" s="19"/>
      <c r="DD34" s="3"/>
      <c r="DE34" s="19"/>
      <c r="DF34" s="19"/>
      <c r="DG34" s="19"/>
      <c r="DH34" s="19"/>
      <c r="DI34" s="19"/>
      <c r="DJ34" s="17" t="s">
        <v>250</v>
      </c>
      <c r="DK34" s="12">
        <v>71875455</v>
      </c>
      <c r="DL34" s="12" t="s">
        <v>251</v>
      </c>
      <c r="DM34" s="17" t="s">
        <v>692</v>
      </c>
      <c r="DN34" s="22">
        <v>1</v>
      </c>
      <c r="DO34" s="44" t="s">
        <v>693</v>
      </c>
      <c r="DP34" s="19"/>
      <c r="DQ34" s="12">
        <v>3002860993</v>
      </c>
      <c r="DR34" s="19"/>
      <c r="DS34" s="17" t="s">
        <v>694</v>
      </c>
      <c r="DT34" s="17" t="s">
        <v>264</v>
      </c>
      <c r="DU34" s="17" t="s">
        <v>271</v>
      </c>
      <c r="DV34" s="39" t="s">
        <v>1097</v>
      </c>
      <c r="DW34" s="17" t="s">
        <v>695</v>
      </c>
      <c r="DX34" s="17">
        <v>1007286963</v>
      </c>
      <c r="DY34" s="17" t="s">
        <v>272</v>
      </c>
      <c r="DZ34" s="17" t="s">
        <v>273</v>
      </c>
      <c r="EA34" s="17" t="s">
        <v>274</v>
      </c>
      <c r="EB34" s="30">
        <v>54130915852</v>
      </c>
      <c r="EC34" s="31">
        <v>11</v>
      </c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3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3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3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3"/>
      <c r="GQ34" s="3"/>
      <c r="GR34" s="3"/>
      <c r="GS34" s="3"/>
      <c r="GT34" s="3"/>
      <c r="GU34" s="3"/>
      <c r="GV34" s="3"/>
      <c r="GW34" s="3"/>
      <c r="GX34" s="19"/>
      <c r="GY34" s="17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 t="s">
        <v>275</v>
      </c>
      <c r="HM34" s="3" t="s">
        <v>247</v>
      </c>
      <c r="HN34" s="3" t="s">
        <v>276</v>
      </c>
      <c r="HO34" s="3" t="s">
        <v>247</v>
      </c>
      <c r="HP34" s="3" t="s">
        <v>247</v>
      </c>
      <c r="HQ34" s="3" t="s">
        <v>247</v>
      </c>
      <c r="HR34" s="3" t="s">
        <v>247</v>
      </c>
      <c r="HS34" s="3" t="s">
        <v>255</v>
      </c>
      <c r="HT34" s="3" t="s">
        <v>255</v>
      </c>
      <c r="HU34" s="3" t="s">
        <v>255</v>
      </c>
      <c r="HV34" s="3" t="s">
        <v>255</v>
      </c>
      <c r="HW34" s="3" t="s">
        <v>276</v>
      </c>
      <c r="HX34" s="3" t="s">
        <v>258</v>
      </c>
      <c r="HY34" s="3" t="s">
        <v>258</v>
      </c>
      <c r="HZ34" s="3" t="s">
        <v>258</v>
      </c>
      <c r="IA34" s="3" t="s">
        <v>255</v>
      </c>
      <c r="IB34" s="3" t="s">
        <v>255</v>
      </c>
      <c r="IC34" s="3" t="s">
        <v>258</v>
      </c>
      <c r="ID34" s="3" t="s">
        <v>255</v>
      </c>
      <c r="IE34" s="3" t="s">
        <v>255</v>
      </c>
      <c r="IF34" s="3" t="s">
        <v>255</v>
      </c>
      <c r="IG34" s="3" t="s">
        <v>258</v>
      </c>
      <c r="IH34" s="3" t="s">
        <v>258</v>
      </c>
      <c r="II34" s="3" t="s">
        <v>258</v>
      </c>
      <c r="IJ34" s="3" t="s">
        <v>258</v>
      </c>
      <c r="IK34" s="3" t="s">
        <v>258</v>
      </c>
      <c r="IL34" s="3" t="s">
        <v>255</v>
      </c>
      <c r="IM34" s="3" t="s">
        <v>258</v>
      </c>
      <c r="IN34" s="3" t="s">
        <v>255</v>
      </c>
      <c r="IO34" s="3" t="s">
        <v>258</v>
      </c>
      <c r="IP34" s="3" t="s">
        <v>255</v>
      </c>
      <c r="IQ34" s="3" t="s">
        <v>258</v>
      </c>
      <c r="IR34" s="3" t="s">
        <v>258</v>
      </c>
      <c r="IS34" s="3" t="s">
        <v>258</v>
      </c>
      <c r="IT34" s="3"/>
      <c r="IU34" s="3"/>
    </row>
    <row r="35" spans="1:255" ht="22.5" customHeight="1" thickBot="1">
      <c r="A35" s="12">
        <v>376</v>
      </c>
      <c r="B35" s="12">
        <v>18161</v>
      </c>
      <c r="C35" s="98">
        <v>100591</v>
      </c>
      <c r="D35" s="14">
        <v>101886</v>
      </c>
      <c r="E35" s="15" t="s">
        <v>243</v>
      </c>
      <c r="F35" s="15">
        <v>901524934</v>
      </c>
      <c r="G35" s="15" t="s">
        <v>1105</v>
      </c>
      <c r="H35" s="3"/>
      <c r="I35" s="3"/>
      <c r="J35" s="3"/>
      <c r="K35" s="3"/>
      <c r="L35" s="86">
        <v>1585800</v>
      </c>
      <c r="M35" s="3"/>
      <c r="N35" s="3"/>
      <c r="O35" s="17" t="s">
        <v>244</v>
      </c>
      <c r="P35" s="17" t="s">
        <v>244</v>
      </c>
      <c r="Q35" s="131">
        <v>10082135</v>
      </c>
      <c r="R35" s="17" t="s">
        <v>245</v>
      </c>
      <c r="S35" s="100" t="s">
        <v>246</v>
      </c>
      <c r="T35" s="15" t="s">
        <v>247</v>
      </c>
      <c r="U35" s="3" t="s">
        <v>248</v>
      </c>
      <c r="V35" s="17" t="s">
        <v>249</v>
      </c>
      <c r="W35" s="17" t="s">
        <v>249</v>
      </c>
      <c r="X35" s="3"/>
      <c r="Y35" s="17" t="s">
        <v>250</v>
      </c>
      <c r="Z35" s="19" t="s">
        <v>251</v>
      </c>
      <c r="AA35" s="12">
        <v>1017134054</v>
      </c>
      <c r="AB35" s="17" t="s">
        <v>696</v>
      </c>
      <c r="AC35" s="17" t="s">
        <v>697</v>
      </c>
      <c r="AD35" s="40" t="s">
        <v>698</v>
      </c>
      <c r="AE35" s="248">
        <v>1800000</v>
      </c>
      <c r="AF35" s="20">
        <v>0</v>
      </c>
      <c r="AG35" s="20">
        <v>0</v>
      </c>
      <c r="AH35" s="20">
        <v>0</v>
      </c>
      <c r="AI35" s="20">
        <v>0</v>
      </c>
      <c r="AJ35" s="20">
        <v>1800000</v>
      </c>
      <c r="AK35" s="12" t="s">
        <v>255</v>
      </c>
      <c r="AL35" s="12" t="s">
        <v>256</v>
      </c>
      <c r="AM35" s="21" t="s">
        <v>257</v>
      </c>
      <c r="AN35" s="22">
        <v>0.1</v>
      </c>
      <c r="AO35" s="20">
        <v>0</v>
      </c>
      <c r="AP35" s="257">
        <f t="shared" si="0"/>
        <v>180000</v>
      </c>
      <c r="AQ35" s="20">
        <v>0</v>
      </c>
      <c r="AR35" s="20">
        <v>0</v>
      </c>
      <c r="AS35" s="208">
        <v>1.32E-2</v>
      </c>
      <c r="AT35" s="209">
        <f t="shared" si="1"/>
        <v>23760</v>
      </c>
      <c r="AU35" s="95">
        <f t="shared" si="2"/>
        <v>8.6800000000000002E-2</v>
      </c>
      <c r="AV35" s="96">
        <f t="shared" si="3"/>
        <v>156240</v>
      </c>
      <c r="AW35" s="20">
        <v>0</v>
      </c>
      <c r="AX35" s="12" t="s">
        <v>258</v>
      </c>
      <c r="AY35" s="20">
        <v>0</v>
      </c>
      <c r="AZ35" s="20">
        <v>0</v>
      </c>
      <c r="BA35" s="17" t="s">
        <v>259</v>
      </c>
      <c r="BB35" s="17" t="s">
        <v>699</v>
      </c>
      <c r="BC35" s="17" t="s">
        <v>261</v>
      </c>
      <c r="BD35" s="85" t="s">
        <v>1098</v>
      </c>
      <c r="BE35" s="17" t="s">
        <v>639</v>
      </c>
      <c r="BF35" s="12">
        <v>3</v>
      </c>
      <c r="BG35" s="17" t="s">
        <v>249</v>
      </c>
      <c r="BH35" s="19"/>
      <c r="BI35" s="17" t="s">
        <v>700</v>
      </c>
      <c r="BJ35" s="19"/>
      <c r="BK35" s="12">
        <v>3193209848</v>
      </c>
      <c r="BL35" s="17" t="s">
        <v>699</v>
      </c>
      <c r="BM35" s="17" t="s">
        <v>261</v>
      </c>
      <c r="BN35" s="17" t="s">
        <v>264</v>
      </c>
      <c r="BO35" s="12" t="s">
        <v>265</v>
      </c>
      <c r="BP35" s="27">
        <v>45213</v>
      </c>
      <c r="BQ35" s="27">
        <v>45578</v>
      </c>
      <c r="BR35" s="213">
        <v>45487</v>
      </c>
      <c r="BS35" s="27">
        <v>45579</v>
      </c>
      <c r="BT35" s="211">
        <v>45474</v>
      </c>
      <c r="BU35" s="93">
        <v>45487</v>
      </c>
      <c r="BV35" s="17" t="s">
        <v>250</v>
      </c>
      <c r="BW35" s="17" t="s">
        <v>251</v>
      </c>
      <c r="BX35" s="12">
        <v>1020400710</v>
      </c>
      <c r="BY35" s="17" t="s">
        <v>701</v>
      </c>
      <c r="BZ35" s="29" t="s">
        <v>1099</v>
      </c>
      <c r="CA35" s="17" t="s">
        <v>702</v>
      </c>
      <c r="CB35" s="17" t="s">
        <v>287</v>
      </c>
      <c r="CC35" s="12">
        <v>3217259311</v>
      </c>
      <c r="CD35" s="19"/>
      <c r="CE35" s="17" t="s">
        <v>703</v>
      </c>
      <c r="CF35" s="19"/>
      <c r="CG35" s="19"/>
      <c r="CH35" s="19"/>
      <c r="CI35" s="19"/>
      <c r="CJ35" s="3"/>
      <c r="CK35" s="19"/>
      <c r="CL35" s="19"/>
      <c r="CM35" s="19"/>
      <c r="CN35" s="19"/>
      <c r="CO35" s="19"/>
      <c r="CP35" s="19"/>
      <c r="CQ35" s="19"/>
      <c r="CR35" s="19"/>
      <c r="CS35" s="19"/>
      <c r="CT35" s="3"/>
      <c r="CU35" s="19"/>
      <c r="CV35" s="19"/>
      <c r="CW35" s="19"/>
      <c r="CX35" s="19"/>
      <c r="CY35" s="19"/>
      <c r="CZ35" s="19"/>
      <c r="DA35" s="19"/>
      <c r="DB35" s="19"/>
      <c r="DC35" s="19"/>
      <c r="DD35" s="3"/>
      <c r="DE35" s="19"/>
      <c r="DF35" s="19"/>
      <c r="DG35" s="19"/>
      <c r="DH35" s="19"/>
      <c r="DI35" s="19"/>
      <c r="DJ35" s="17" t="s">
        <v>250</v>
      </c>
      <c r="DK35" s="12">
        <v>1053770651</v>
      </c>
      <c r="DL35" s="12" t="s">
        <v>251</v>
      </c>
      <c r="DM35" s="17" t="s">
        <v>704</v>
      </c>
      <c r="DN35" s="22">
        <v>1</v>
      </c>
      <c r="DO35" s="44" t="s">
        <v>705</v>
      </c>
      <c r="DP35" s="19"/>
      <c r="DQ35" s="12">
        <v>3015390335</v>
      </c>
      <c r="DR35" s="19"/>
      <c r="DS35" s="17" t="s">
        <v>706</v>
      </c>
      <c r="DT35" s="17" t="s">
        <v>264</v>
      </c>
      <c r="DU35" s="17" t="s">
        <v>301</v>
      </c>
      <c r="DV35" s="25" t="s">
        <v>1098</v>
      </c>
      <c r="DW35" s="17" t="s">
        <v>704</v>
      </c>
      <c r="DX35" s="17">
        <v>1053770651</v>
      </c>
      <c r="DY35" s="17" t="s">
        <v>272</v>
      </c>
      <c r="DZ35" s="17" t="s">
        <v>273</v>
      </c>
      <c r="EA35" s="17" t="s">
        <v>274</v>
      </c>
      <c r="EB35" s="30">
        <v>20313450903</v>
      </c>
      <c r="EC35" s="31">
        <v>22</v>
      </c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3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3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3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3"/>
      <c r="GQ35" s="3"/>
      <c r="GR35" s="3"/>
      <c r="GS35" s="3"/>
      <c r="GT35" s="3"/>
      <c r="GU35" s="3"/>
      <c r="GV35" s="3"/>
      <c r="GW35" s="3"/>
      <c r="GX35" s="19"/>
      <c r="GY35" s="17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 t="s">
        <v>275</v>
      </c>
      <c r="HM35" s="3" t="s">
        <v>247</v>
      </c>
      <c r="HN35" s="3" t="s">
        <v>276</v>
      </c>
      <c r="HO35" s="3" t="s">
        <v>247</v>
      </c>
      <c r="HP35" s="3" t="s">
        <v>247</v>
      </c>
      <c r="HQ35" s="3" t="s">
        <v>247</v>
      </c>
      <c r="HR35" s="3" t="s">
        <v>247</v>
      </c>
      <c r="HS35" s="3" t="s">
        <v>255</v>
      </c>
      <c r="HT35" s="3" t="s">
        <v>255</v>
      </c>
      <c r="HU35" s="3" t="s">
        <v>255</v>
      </c>
      <c r="HV35" s="3" t="s">
        <v>255</v>
      </c>
      <c r="HW35" s="3" t="s">
        <v>276</v>
      </c>
      <c r="HX35" s="3" t="s">
        <v>258</v>
      </c>
      <c r="HY35" s="3" t="s">
        <v>258</v>
      </c>
      <c r="HZ35" s="3" t="s">
        <v>258</v>
      </c>
      <c r="IA35" s="3" t="s">
        <v>255</v>
      </c>
      <c r="IB35" s="3" t="s">
        <v>255</v>
      </c>
      <c r="IC35" s="3" t="s">
        <v>258</v>
      </c>
      <c r="ID35" s="3" t="s">
        <v>255</v>
      </c>
      <c r="IE35" s="3" t="s">
        <v>255</v>
      </c>
      <c r="IF35" s="3" t="s">
        <v>255</v>
      </c>
      <c r="IG35" s="3" t="s">
        <v>258</v>
      </c>
      <c r="IH35" s="3" t="s">
        <v>258</v>
      </c>
      <c r="II35" s="3" t="s">
        <v>258</v>
      </c>
      <c r="IJ35" s="3" t="s">
        <v>258</v>
      </c>
      <c r="IK35" s="3" t="s">
        <v>258</v>
      </c>
      <c r="IL35" s="3" t="s">
        <v>255</v>
      </c>
      <c r="IM35" s="3" t="s">
        <v>258</v>
      </c>
      <c r="IN35" s="3" t="s">
        <v>255</v>
      </c>
      <c r="IO35" s="3" t="s">
        <v>258</v>
      </c>
      <c r="IP35" s="3" t="s">
        <v>255</v>
      </c>
      <c r="IQ35" s="3" t="s">
        <v>258</v>
      </c>
      <c r="IR35" s="3" t="s">
        <v>258</v>
      </c>
      <c r="IS35" s="3" t="s">
        <v>258</v>
      </c>
      <c r="IT35" s="3" t="s">
        <v>682</v>
      </c>
      <c r="IU35" s="3"/>
    </row>
    <row r="36" spans="1:255" ht="22.5" customHeight="1" thickBot="1">
      <c r="A36" s="12">
        <v>377</v>
      </c>
      <c r="B36" s="12">
        <v>17637</v>
      </c>
      <c r="C36" s="98">
        <v>100592</v>
      </c>
      <c r="D36" s="14">
        <v>101887</v>
      </c>
      <c r="E36" s="15" t="s">
        <v>243</v>
      </c>
      <c r="F36" s="15">
        <v>901524934</v>
      </c>
      <c r="G36" s="15" t="s">
        <v>1105</v>
      </c>
      <c r="H36" s="3"/>
      <c r="I36" s="3"/>
      <c r="J36" s="3"/>
      <c r="K36" s="3"/>
      <c r="L36" s="86">
        <v>2533440</v>
      </c>
      <c r="M36" s="3"/>
      <c r="N36" s="3"/>
      <c r="O36" s="17" t="s">
        <v>244</v>
      </c>
      <c r="P36" s="17" t="s">
        <v>244</v>
      </c>
      <c r="Q36" s="131">
        <v>10082136</v>
      </c>
      <c r="R36" s="17" t="s">
        <v>707</v>
      </c>
      <c r="S36" s="100" t="s">
        <v>246</v>
      </c>
      <c r="T36" s="15" t="s">
        <v>247</v>
      </c>
      <c r="U36" s="3" t="s">
        <v>248</v>
      </c>
      <c r="V36" s="17" t="s">
        <v>249</v>
      </c>
      <c r="W36" s="17" t="s">
        <v>249</v>
      </c>
      <c r="X36" s="3"/>
      <c r="Y36" s="17" t="s">
        <v>250</v>
      </c>
      <c r="Z36" s="19" t="s">
        <v>251</v>
      </c>
      <c r="AA36" s="12">
        <v>32495018</v>
      </c>
      <c r="AB36" s="17" t="s">
        <v>708</v>
      </c>
      <c r="AC36" s="17" t="s">
        <v>709</v>
      </c>
      <c r="AD36" s="3"/>
      <c r="AE36" s="248">
        <v>2800000</v>
      </c>
      <c r="AF36" s="20">
        <v>0</v>
      </c>
      <c r="AG36" s="20">
        <v>0</v>
      </c>
      <c r="AH36" s="20">
        <v>0</v>
      </c>
      <c r="AI36" s="20">
        <v>0</v>
      </c>
      <c r="AJ36" s="20">
        <v>2800000</v>
      </c>
      <c r="AK36" s="12" t="s">
        <v>255</v>
      </c>
      <c r="AL36" s="12" t="s">
        <v>256</v>
      </c>
      <c r="AM36" s="21" t="s">
        <v>257</v>
      </c>
      <c r="AN36" s="22">
        <v>0.08</v>
      </c>
      <c r="AO36" s="20">
        <v>0</v>
      </c>
      <c r="AP36" s="257">
        <f t="shared" si="0"/>
        <v>224000</v>
      </c>
      <c r="AQ36" s="20">
        <v>0</v>
      </c>
      <c r="AR36" s="20">
        <v>0</v>
      </c>
      <c r="AS36" s="208">
        <v>1.32E-2</v>
      </c>
      <c r="AT36" s="209">
        <f t="shared" si="1"/>
        <v>36960</v>
      </c>
      <c r="AU36" s="95">
        <f t="shared" si="2"/>
        <v>6.6799999999999998E-2</v>
      </c>
      <c r="AV36" s="96">
        <f t="shared" si="3"/>
        <v>187040</v>
      </c>
      <c r="AW36" s="20">
        <v>0</v>
      </c>
      <c r="AX36" s="12" t="s">
        <v>258</v>
      </c>
      <c r="AY36" s="20">
        <v>0</v>
      </c>
      <c r="AZ36" s="20">
        <v>0</v>
      </c>
      <c r="BA36" s="17" t="s">
        <v>710</v>
      </c>
      <c r="BB36" s="17" t="s">
        <v>711</v>
      </c>
      <c r="BC36" s="17" t="s">
        <v>314</v>
      </c>
      <c r="BD36" s="84" t="s">
        <v>1097</v>
      </c>
      <c r="BE36" s="17" t="s">
        <v>712</v>
      </c>
      <c r="BF36" s="12">
        <v>3</v>
      </c>
      <c r="BG36" s="17" t="s">
        <v>249</v>
      </c>
      <c r="BH36" s="26">
        <v>1260461</v>
      </c>
      <c r="BI36" s="17" t="s">
        <v>713</v>
      </c>
      <c r="BJ36" s="19"/>
      <c r="BK36" s="12">
        <v>3013603828</v>
      </c>
      <c r="BL36" s="17" t="s">
        <v>711</v>
      </c>
      <c r="BM36" s="17" t="s">
        <v>314</v>
      </c>
      <c r="BN36" s="17" t="s">
        <v>264</v>
      </c>
      <c r="BO36" s="12" t="s">
        <v>265</v>
      </c>
      <c r="BP36" s="27">
        <v>45216</v>
      </c>
      <c r="BQ36" s="27">
        <v>45581</v>
      </c>
      <c r="BR36" s="48">
        <v>45490</v>
      </c>
      <c r="BS36" s="27">
        <v>45582</v>
      </c>
      <c r="BT36" s="48" t="s">
        <v>714</v>
      </c>
      <c r="BU36" s="90">
        <v>45490</v>
      </c>
      <c r="BV36" s="17" t="s">
        <v>250</v>
      </c>
      <c r="BW36" s="17" t="s">
        <v>251</v>
      </c>
      <c r="BX36" s="12">
        <v>71267954</v>
      </c>
      <c r="BY36" s="17" t="s">
        <v>715</v>
      </c>
      <c r="BZ36" s="29" t="s">
        <v>1099</v>
      </c>
      <c r="CA36" s="17" t="s">
        <v>716</v>
      </c>
      <c r="CB36" s="17" t="s">
        <v>287</v>
      </c>
      <c r="CC36" s="12">
        <v>3003125331</v>
      </c>
      <c r="CD36" s="19"/>
      <c r="CE36" s="17" t="s">
        <v>717</v>
      </c>
      <c r="CF36" s="19"/>
      <c r="CG36" s="19"/>
      <c r="CH36" s="19"/>
      <c r="CI36" s="19"/>
      <c r="CJ36" s="3"/>
      <c r="CK36" s="19"/>
      <c r="CL36" s="19"/>
      <c r="CM36" s="19"/>
      <c r="CN36" s="19"/>
      <c r="CO36" s="19"/>
      <c r="CP36" s="19"/>
      <c r="CQ36" s="19"/>
      <c r="CR36" s="19"/>
      <c r="CS36" s="19"/>
      <c r="CT36" s="3"/>
      <c r="CU36" s="19"/>
      <c r="CV36" s="19"/>
      <c r="CW36" s="19"/>
      <c r="CX36" s="19"/>
      <c r="CY36" s="19"/>
      <c r="CZ36" s="19"/>
      <c r="DA36" s="19"/>
      <c r="DB36" s="19"/>
      <c r="DC36" s="19"/>
      <c r="DD36" s="3"/>
      <c r="DE36" s="19"/>
      <c r="DF36" s="19"/>
      <c r="DG36" s="19"/>
      <c r="DH36" s="19"/>
      <c r="DI36" s="19"/>
      <c r="DJ36" s="17" t="s">
        <v>250</v>
      </c>
      <c r="DK36" s="12">
        <v>43441591</v>
      </c>
      <c r="DL36" s="12" t="s">
        <v>251</v>
      </c>
      <c r="DM36" s="17" t="s">
        <v>718</v>
      </c>
      <c r="DN36" s="22">
        <v>1</v>
      </c>
      <c r="DO36" s="17" t="s">
        <v>719</v>
      </c>
      <c r="DP36" s="12">
        <v>6012634</v>
      </c>
      <c r="DQ36" s="12">
        <v>3007073556</v>
      </c>
      <c r="DR36" s="19"/>
      <c r="DS36" s="17" t="s">
        <v>720</v>
      </c>
      <c r="DT36" s="17" t="s">
        <v>264</v>
      </c>
      <c r="DU36" s="17" t="s">
        <v>576</v>
      </c>
      <c r="DV36" s="39" t="s">
        <v>1100</v>
      </c>
      <c r="DW36" s="17" t="s">
        <v>718</v>
      </c>
      <c r="DX36" s="17">
        <v>43441591</v>
      </c>
      <c r="DY36" s="17" t="s">
        <v>272</v>
      </c>
      <c r="DZ36" s="17" t="s">
        <v>273</v>
      </c>
      <c r="EA36" s="17" t="s">
        <v>274</v>
      </c>
      <c r="EB36" s="30" t="s">
        <v>721</v>
      </c>
      <c r="EC36" s="31">
        <v>22</v>
      </c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3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3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3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3"/>
      <c r="GQ36" s="3"/>
      <c r="GR36" s="3"/>
      <c r="GS36" s="3"/>
      <c r="GT36" s="3"/>
      <c r="GU36" s="3"/>
      <c r="GV36" s="3"/>
      <c r="GW36" s="3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 t="s">
        <v>275</v>
      </c>
      <c r="HM36" s="3" t="s">
        <v>247</v>
      </c>
      <c r="HN36" s="3" t="s">
        <v>276</v>
      </c>
      <c r="HO36" s="3" t="s">
        <v>247</v>
      </c>
      <c r="HP36" s="3" t="s">
        <v>247</v>
      </c>
      <c r="HQ36" s="3" t="s">
        <v>258</v>
      </c>
      <c r="HR36" s="3" t="s">
        <v>247</v>
      </c>
      <c r="HS36" s="3" t="s">
        <v>255</v>
      </c>
      <c r="HT36" s="3" t="s">
        <v>255</v>
      </c>
      <c r="HU36" s="3" t="s">
        <v>255</v>
      </c>
      <c r="HV36" s="3" t="s">
        <v>255</v>
      </c>
      <c r="HW36" s="3" t="s">
        <v>258</v>
      </c>
      <c r="HX36" s="3" t="s">
        <v>258</v>
      </c>
      <c r="HY36" s="3" t="s">
        <v>258</v>
      </c>
      <c r="HZ36" s="3" t="s">
        <v>258</v>
      </c>
      <c r="IA36" s="3" t="s">
        <v>255</v>
      </c>
      <c r="IB36" s="3" t="s">
        <v>255</v>
      </c>
      <c r="IC36" s="3" t="s">
        <v>258</v>
      </c>
      <c r="ID36" s="3" t="s">
        <v>255</v>
      </c>
      <c r="IE36" s="3" t="s">
        <v>255</v>
      </c>
      <c r="IF36" s="3" t="s">
        <v>255</v>
      </c>
      <c r="IG36" s="3" t="s">
        <v>258</v>
      </c>
      <c r="IH36" s="3" t="s">
        <v>258</v>
      </c>
      <c r="II36" s="3" t="s">
        <v>258</v>
      </c>
      <c r="IJ36" s="3" t="s">
        <v>258</v>
      </c>
      <c r="IK36" s="3" t="s">
        <v>258</v>
      </c>
      <c r="IL36" s="3" t="s">
        <v>255</v>
      </c>
      <c r="IM36" s="3" t="s">
        <v>258</v>
      </c>
      <c r="IN36" s="3" t="s">
        <v>255</v>
      </c>
      <c r="IO36" s="3" t="s">
        <v>258</v>
      </c>
      <c r="IP36" s="3" t="s">
        <v>255</v>
      </c>
      <c r="IQ36" s="3" t="s">
        <v>258</v>
      </c>
      <c r="IR36" s="3" t="s">
        <v>258</v>
      </c>
      <c r="IS36" s="3" t="s">
        <v>258</v>
      </c>
      <c r="IT36" s="3" t="s">
        <v>722</v>
      </c>
      <c r="IU36" s="3"/>
    </row>
    <row r="37" spans="1:255" ht="22.5" customHeight="1" thickBot="1">
      <c r="A37" s="12">
        <v>380</v>
      </c>
      <c r="B37" s="12">
        <v>18813</v>
      </c>
      <c r="C37" s="98">
        <v>100593</v>
      </c>
      <c r="D37" s="14">
        <v>101888</v>
      </c>
      <c r="E37" s="15" t="s">
        <v>243</v>
      </c>
      <c r="F37" s="15">
        <v>901524934</v>
      </c>
      <c r="G37" s="15" t="s">
        <v>1105</v>
      </c>
      <c r="H37" s="3"/>
      <c r="I37" s="3"/>
      <c r="J37" s="3"/>
      <c r="K37" s="3"/>
      <c r="L37" s="86">
        <v>1176240</v>
      </c>
      <c r="M37" s="3"/>
      <c r="N37" s="3"/>
      <c r="O37" s="17" t="s">
        <v>244</v>
      </c>
      <c r="P37" s="17" t="s">
        <v>244</v>
      </c>
      <c r="Q37" s="131">
        <v>10082137</v>
      </c>
      <c r="R37" s="17" t="s">
        <v>245</v>
      </c>
      <c r="S37" s="100" t="s">
        <v>246</v>
      </c>
      <c r="T37" s="15" t="s">
        <v>247</v>
      </c>
      <c r="U37" s="3" t="s">
        <v>248</v>
      </c>
      <c r="V37" s="17" t="s">
        <v>249</v>
      </c>
      <c r="W37" s="17" t="s">
        <v>249</v>
      </c>
      <c r="X37" s="3"/>
      <c r="Y37" s="17" t="s">
        <v>250</v>
      </c>
      <c r="Z37" s="19" t="s">
        <v>251</v>
      </c>
      <c r="AA37" s="12">
        <v>1040759229</v>
      </c>
      <c r="AB37" s="17" t="s">
        <v>723</v>
      </c>
      <c r="AC37" s="17" t="s">
        <v>724</v>
      </c>
      <c r="AD37" s="40" t="s">
        <v>725</v>
      </c>
      <c r="AE37" s="248">
        <v>1300000</v>
      </c>
      <c r="AF37" s="20">
        <v>0</v>
      </c>
      <c r="AG37" s="20">
        <v>0</v>
      </c>
      <c r="AH37" s="20">
        <v>0</v>
      </c>
      <c r="AI37" s="20">
        <v>0</v>
      </c>
      <c r="AJ37" s="20">
        <v>1300000</v>
      </c>
      <c r="AK37" s="12" t="s">
        <v>255</v>
      </c>
      <c r="AL37" s="12" t="s">
        <v>256</v>
      </c>
      <c r="AM37" s="21" t="s">
        <v>257</v>
      </c>
      <c r="AN37" s="22">
        <v>0.08</v>
      </c>
      <c r="AO37" s="20">
        <v>0</v>
      </c>
      <c r="AP37" s="257">
        <f t="shared" si="0"/>
        <v>104000</v>
      </c>
      <c r="AQ37" s="20">
        <v>0</v>
      </c>
      <c r="AR37" s="20">
        <v>0</v>
      </c>
      <c r="AS37" s="208">
        <v>1.32E-2</v>
      </c>
      <c r="AT37" s="209">
        <f t="shared" si="1"/>
        <v>17160</v>
      </c>
      <c r="AU37" s="95">
        <f t="shared" si="2"/>
        <v>6.6799999999999998E-2</v>
      </c>
      <c r="AV37" s="96">
        <f t="shared" si="3"/>
        <v>86840</v>
      </c>
      <c r="AW37" s="20">
        <v>0</v>
      </c>
      <c r="AX37" s="12" t="s">
        <v>258</v>
      </c>
      <c r="AY37" s="20">
        <v>0</v>
      </c>
      <c r="AZ37" s="20">
        <v>0</v>
      </c>
      <c r="BA37" s="17" t="s">
        <v>259</v>
      </c>
      <c r="BB37" s="17" t="s">
        <v>726</v>
      </c>
      <c r="BC37" s="17" t="s">
        <v>432</v>
      </c>
      <c r="BD37" s="84" t="s">
        <v>1099</v>
      </c>
      <c r="BE37" s="17" t="s">
        <v>433</v>
      </c>
      <c r="BF37" s="12">
        <v>3</v>
      </c>
      <c r="BG37" s="17" t="s">
        <v>249</v>
      </c>
      <c r="BH37" s="19"/>
      <c r="BI37" s="17" t="s">
        <v>727</v>
      </c>
      <c r="BJ37" s="19"/>
      <c r="BK37" s="12">
        <v>3017929853</v>
      </c>
      <c r="BL37" s="17" t="s">
        <v>726</v>
      </c>
      <c r="BM37" s="17" t="s">
        <v>432</v>
      </c>
      <c r="BN37" s="17" t="s">
        <v>264</v>
      </c>
      <c r="BO37" s="12" t="s">
        <v>265</v>
      </c>
      <c r="BP37" s="27">
        <v>45220</v>
      </c>
      <c r="BQ37" s="27">
        <v>45585</v>
      </c>
      <c r="BR37" s="213">
        <v>45494</v>
      </c>
      <c r="BS37" s="27">
        <v>45586</v>
      </c>
      <c r="BT37" s="211">
        <v>45474</v>
      </c>
      <c r="BU37" s="93">
        <v>45494</v>
      </c>
      <c r="BV37" s="17" t="s">
        <v>250</v>
      </c>
      <c r="BW37" s="17" t="s">
        <v>251</v>
      </c>
      <c r="BX37" s="12">
        <v>1000307249</v>
      </c>
      <c r="BY37" s="17" t="s">
        <v>728</v>
      </c>
      <c r="BZ37" s="29" t="s">
        <v>1099</v>
      </c>
      <c r="CA37" s="17" t="s">
        <v>729</v>
      </c>
      <c r="CB37" s="17" t="s">
        <v>287</v>
      </c>
      <c r="CC37" s="12">
        <v>3226217453</v>
      </c>
      <c r="CD37" s="19"/>
      <c r="CE37" s="17" t="s">
        <v>730</v>
      </c>
      <c r="CF37" s="17" t="s">
        <v>250</v>
      </c>
      <c r="CG37" s="17" t="s">
        <v>251</v>
      </c>
      <c r="CH37" s="12">
        <v>1000089855</v>
      </c>
      <c r="CI37" s="17" t="s">
        <v>731</v>
      </c>
      <c r="CJ37" s="36" t="s">
        <v>1101</v>
      </c>
      <c r="CK37" s="17" t="s">
        <v>732</v>
      </c>
      <c r="CL37" s="17" t="s">
        <v>733</v>
      </c>
      <c r="CM37" s="12">
        <v>3043848042</v>
      </c>
      <c r="CN37" s="17" t="s">
        <v>249</v>
      </c>
      <c r="CO37" s="42" t="s">
        <v>734</v>
      </c>
      <c r="CP37" s="19"/>
      <c r="CQ37" s="19"/>
      <c r="CR37" s="19"/>
      <c r="CS37" s="19"/>
      <c r="CT37" s="3"/>
      <c r="CU37" s="19"/>
      <c r="CV37" s="19"/>
      <c r="CW37" s="19"/>
      <c r="CX37" s="19"/>
      <c r="CY37" s="19"/>
      <c r="CZ37" s="19"/>
      <c r="DA37" s="19"/>
      <c r="DB37" s="19"/>
      <c r="DC37" s="19"/>
      <c r="DD37" s="3"/>
      <c r="DE37" s="19"/>
      <c r="DF37" s="19"/>
      <c r="DG37" s="19"/>
      <c r="DH37" s="19"/>
      <c r="DI37" s="19"/>
      <c r="DJ37" s="17" t="s">
        <v>250</v>
      </c>
      <c r="DK37" s="12">
        <v>1152461036</v>
      </c>
      <c r="DL37" s="12" t="s">
        <v>251</v>
      </c>
      <c r="DM37" s="17" t="s">
        <v>735</v>
      </c>
      <c r="DN37" s="22">
        <v>1</v>
      </c>
      <c r="DO37" s="44" t="s">
        <v>736</v>
      </c>
      <c r="DP37" s="19"/>
      <c r="DQ37" s="12">
        <v>3006455278</v>
      </c>
      <c r="DR37" s="19"/>
      <c r="DS37" s="17" t="s">
        <v>737</v>
      </c>
      <c r="DT37" s="17" t="s">
        <v>264</v>
      </c>
      <c r="DU37" s="17" t="s">
        <v>287</v>
      </c>
      <c r="DV37" s="39" t="s">
        <v>1099</v>
      </c>
      <c r="DW37" s="17" t="s">
        <v>735</v>
      </c>
      <c r="DX37" s="17">
        <v>1152461036</v>
      </c>
      <c r="DY37" s="17" t="s">
        <v>272</v>
      </c>
      <c r="DZ37" s="17" t="s">
        <v>738</v>
      </c>
      <c r="EA37" s="17" t="s">
        <v>274</v>
      </c>
      <c r="EB37" s="30">
        <v>9902035301</v>
      </c>
      <c r="EC37" s="31">
        <v>29</v>
      </c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3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3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3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3"/>
      <c r="GQ37" s="3"/>
      <c r="GR37" s="3"/>
      <c r="GS37" s="3"/>
      <c r="GT37" s="3"/>
      <c r="GU37" s="3"/>
      <c r="GV37" s="3"/>
      <c r="GW37" s="3"/>
      <c r="GX37" s="19"/>
      <c r="GY37" s="17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 t="s">
        <v>275</v>
      </c>
      <c r="HM37" s="3" t="s">
        <v>247</v>
      </c>
      <c r="HN37" s="3" t="s">
        <v>276</v>
      </c>
      <c r="HO37" s="3" t="s">
        <v>247</v>
      </c>
      <c r="HP37" s="3" t="s">
        <v>247</v>
      </c>
      <c r="HQ37" s="3" t="s">
        <v>247</v>
      </c>
      <c r="HR37" s="3" t="s">
        <v>247</v>
      </c>
      <c r="HS37" s="3" t="s">
        <v>255</v>
      </c>
      <c r="HT37" s="3" t="s">
        <v>255</v>
      </c>
      <c r="HU37" s="3" t="s">
        <v>255</v>
      </c>
      <c r="HV37" s="3" t="s">
        <v>255</v>
      </c>
      <c r="HW37" s="3" t="s">
        <v>276</v>
      </c>
      <c r="HX37" s="3" t="s">
        <v>258</v>
      </c>
      <c r="HY37" s="3" t="s">
        <v>258</v>
      </c>
      <c r="HZ37" s="3" t="s">
        <v>258</v>
      </c>
      <c r="IA37" s="3" t="s">
        <v>255</v>
      </c>
      <c r="IB37" s="3" t="s">
        <v>255</v>
      </c>
      <c r="IC37" s="3" t="s">
        <v>258</v>
      </c>
      <c r="ID37" s="3" t="s">
        <v>255</v>
      </c>
      <c r="IE37" s="3" t="s">
        <v>255</v>
      </c>
      <c r="IF37" s="3" t="s">
        <v>255</v>
      </c>
      <c r="IG37" s="3" t="s">
        <v>258</v>
      </c>
      <c r="IH37" s="3" t="s">
        <v>258</v>
      </c>
      <c r="II37" s="3" t="s">
        <v>258</v>
      </c>
      <c r="IJ37" s="3" t="s">
        <v>258</v>
      </c>
      <c r="IK37" s="3" t="s">
        <v>258</v>
      </c>
      <c r="IL37" s="3" t="s">
        <v>255</v>
      </c>
      <c r="IM37" s="3" t="s">
        <v>258</v>
      </c>
      <c r="IN37" s="3" t="s">
        <v>255</v>
      </c>
      <c r="IO37" s="3" t="s">
        <v>258</v>
      </c>
      <c r="IP37" s="3" t="s">
        <v>255</v>
      </c>
      <c r="IQ37" s="3" t="s">
        <v>258</v>
      </c>
      <c r="IR37" s="3" t="s">
        <v>258</v>
      </c>
      <c r="IS37" s="3" t="s">
        <v>258</v>
      </c>
      <c r="IT37" s="3" t="s">
        <v>739</v>
      </c>
      <c r="IU37" s="3"/>
    </row>
    <row r="38" spans="1:255" ht="22.5" customHeight="1" thickBot="1">
      <c r="A38" s="12">
        <v>382</v>
      </c>
      <c r="B38" s="12">
        <v>19035</v>
      </c>
      <c r="C38" s="98">
        <v>100594</v>
      </c>
      <c r="D38" s="14">
        <v>101889</v>
      </c>
      <c r="E38" s="15" t="s">
        <v>243</v>
      </c>
      <c r="F38" s="15">
        <v>901524934</v>
      </c>
      <c r="G38" s="15" t="s">
        <v>1105</v>
      </c>
      <c r="H38" s="3"/>
      <c r="I38" s="3"/>
      <c r="J38" s="3"/>
      <c r="K38" s="3"/>
      <c r="L38" s="86">
        <v>1101250</v>
      </c>
      <c r="M38" s="3"/>
      <c r="N38" s="3"/>
      <c r="O38" s="17" t="s">
        <v>244</v>
      </c>
      <c r="P38" s="17" t="s">
        <v>244</v>
      </c>
      <c r="Q38" s="131">
        <v>10082138</v>
      </c>
      <c r="R38" s="17" t="s">
        <v>245</v>
      </c>
      <c r="S38" s="100" t="s">
        <v>246</v>
      </c>
      <c r="T38" s="15" t="s">
        <v>247</v>
      </c>
      <c r="U38" s="3" t="s">
        <v>248</v>
      </c>
      <c r="V38" s="17" t="s">
        <v>249</v>
      </c>
      <c r="W38" s="17" t="s">
        <v>249</v>
      </c>
      <c r="X38" s="3"/>
      <c r="Y38" s="17" t="s">
        <v>250</v>
      </c>
      <c r="Z38" s="19" t="s">
        <v>251</v>
      </c>
      <c r="AA38" s="12">
        <v>42131591</v>
      </c>
      <c r="AB38" s="17" t="s">
        <v>740</v>
      </c>
      <c r="AC38" s="17" t="s">
        <v>741</v>
      </c>
      <c r="AD38" s="46" t="s">
        <v>742</v>
      </c>
      <c r="AE38" s="248">
        <v>1250000</v>
      </c>
      <c r="AF38" s="20">
        <v>0</v>
      </c>
      <c r="AG38" s="20">
        <v>0</v>
      </c>
      <c r="AH38" s="20">
        <v>0</v>
      </c>
      <c r="AI38" s="20">
        <v>0</v>
      </c>
      <c r="AJ38" s="20">
        <v>1250000</v>
      </c>
      <c r="AK38" s="12" t="s">
        <v>255</v>
      </c>
      <c r="AL38" s="12" t="s">
        <v>256</v>
      </c>
      <c r="AM38" s="21" t="s">
        <v>257</v>
      </c>
      <c r="AN38" s="22">
        <v>0.1</v>
      </c>
      <c r="AO38" s="20">
        <v>0</v>
      </c>
      <c r="AP38" s="257">
        <f t="shared" si="0"/>
        <v>125000</v>
      </c>
      <c r="AQ38" s="20">
        <v>0</v>
      </c>
      <c r="AR38" s="20">
        <v>0</v>
      </c>
      <c r="AS38" s="208">
        <v>1.32E-2</v>
      </c>
      <c r="AT38" s="209">
        <f t="shared" si="1"/>
        <v>16500</v>
      </c>
      <c r="AU38" s="95">
        <f t="shared" si="2"/>
        <v>8.6800000000000002E-2</v>
      </c>
      <c r="AV38" s="96">
        <f t="shared" si="3"/>
        <v>108500</v>
      </c>
      <c r="AW38" s="20">
        <v>0</v>
      </c>
      <c r="AX38" s="12" t="s">
        <v>258</v>
      </c>
      <c r="AY38" s="20">
        <v>0</v>
      </c>
      <c r="AZ38" s="20">
        <v>0</v>
      </c>
      <c r="BA38" s="17" t="s">
        <v>259</v>
      </c>
      <c r="BB38" s="17" t="s">
        <v>743</v>
      </c>
      <c r="BC38" s="17" t="s">
        <v>549</v>
      </c>
      <c r="BD38" s="84" t="s">
        <v>1099</v>
      </c>
      <c r="BE38" s="17" t="s">
        <v>433</v>
      </c>
      <c r="BF38" s="12">
        <v>3</v>
      </c>
      <c r="BG38" s="17" t="s">
        <v>249</v>
      </c>
      <c r="BH38" s="26">
        <v>1394748</v>
      </c>
      <c r="BI38" s="17" t="s">
        <v>744</v>
      </c>
      <c r="BJ38" s="19"/>
      <c r="BK38" s="12">
        <v>3215621418</v>
      </c>
      <c r="BL38" s="17" t="s">
        <v>743</v>
      </c>
      <c r="BM38" s="17" t="s">
        <v>549</v>
      </c>
      <c r="BN38" s="17" t="s">
        <v>264</v>
      </c>
      <c r="BO38" s="12" t="s">
        <v>265</v>
      </c>
      <c r="BP38" s="27">
        <v>45222</v>
      </c>
      <c r="BQ38" s="27">
        <v>45587</v>
      </c>
      <c r="BR38" s="27">
        <v>45496</v>
      </c>
      <c r="BS38" s="27">
        <v>45588</v>
      </c>
      <c r="BT38" s="211">
        <v>45474</v>
      </c>
      <c r="BU38" s="90">
        <v>45496</v>
      </c>
      <c r="BV38" s="17" t="s">
        <v>250</v>
      </c>
      <c r="BW38" s="17" t="s">
        <v>251</v>
      </c>
      <c r="BX38" s="12">
        <v>1007223951</v>
      </c>
      <c r="BY38" s="17" t="s">
        <v>745</v>
      </c>
      <c r="BZ38" s="29" t="s">
        <v>1099</v>
      </c>
      <c r="CA38" s="17" t="s">
        <v>746</v>
      </c>
      <c r="CB38" s="17" t="s">
        <v>287</v>
      </c>
      <c r="CC38" s="12">
        <v>3224476826</v>
      </c>
      <c r="CD38" s="19"/>
      <c r="CE38" s="17" t="s">
        <v>747</v>
      </c>
      <c r="CF38" s="19"/>
      <c r="CG38" s="19"/>
      <c r="CH38" s="19"/>
      <c r="CI38" s="19"/>
      <c r="CJ38" s="3"/>
      <c r="CK38" s="19"/>
      <c r="CL38" s="19"/>
      <c r="CM38" s="19"/>
      <c r="CN38" s="19"/>
      <c r="CO38" s="19"/>
      <c r="CP38" s="19"/>
      <c r="CQ38" s="19"/>
      <c r="CR38" s="19"/>
      <c r="CS38" s="19"/>
      <c r="CT38" s="3"/>
      <c r="CU38" s="19"/>
      <c r="CV38" s="19"/>
      <c r="CW38" s="19"/>
      <c r="CX38" s="19"/>
      <c r="CY38" s="19"/>
      <c r="CZ38" s="19"/>
      <c r="DA38" s="19"/>
      <c r="DB38" s="19"/>
      <c r="DC38" s="19"/>
      <c r="DD38" s="3"/>
      <c r="DE38" s="19"/>
      <c r="DF38" s="19"/>
      <c r="DG38" s="19"/>
      <c r="DH38" s="19"/>
      <c r="DI38" s="19"/>
      <c r="DJ38" s="17" t="s">
        <v>250</v>
      </c>
      <c r="DK38" s="12">
        <v>15503021</v>
      </c>
      <c r="DL38" s="12" t="s">
        <v>251</v>
      </c>
      <c r="DM38" s="17" t="s">
        <v>748</v>
      </c>
      <c r="DN38" s="22">
        <v>1</v>
      </c>
      <c r="DO38" s="17" t="s">
        <v>749</v>
      </c>
      <c r="DP38" s="19"/>
      <c r="DQ38" s="12">
        <v>7862507412</v>
      </c>
      <c r="DR38" s="19"/>
      <c r="DS38" s="17" t="s">
        <v>750</v>
      </c>
      <c r="DT38" s="17" t="s">
        <v>264</v>
      </c>
      <c r="DU38" s="17" t="s">
        <v>287</v>
      </c>
      <c r="DV38" s="39" t="s">
        <v>1099</v>
      </c>
      <c r="DW38" s="17" t="s">
        <v>748</v>
      </c>
      <c r="DX38" s="17">
        <v>15503021</v>
      </c>
      <c r="DY38" s="17" t="s">
        <v>272</v>
      </c>
      <c r="DZ38" s="17" t="s">
        <v>273</v>
      </c>
      <c r="EA38" s="17" t="s">
        <v>274</v>
      </c>
      <c r="EB38" s="30" t="s">
        <v>751</v>
      </c>
      <c r="EC38" s="31">
        <v>1</v>
      </c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3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3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3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3"/>
      <c r="GQ38" s="3"/>
      <c r="GR38" s="3"/>
      <c r="GS38" s="3"/>
      <c r="GT38" s="3"/>
      <c r="GU38" s="3"/>
      <c r="GV38" s="3"/>
      <c r="GW38" s="3"/>
      <c r="GX38" s="19"/>
      <c r="GY38" s="17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 t="s">
        <v>275</v>
      </c>
      <c r="HM38" s="3" t="s">
        <v>247</v>
      </c>
      <c r="HN38" s="3" t="s">
        <v>276</v>
      </c>
      <c r="HO38" s="3" t="s">
        <v>247</v>
      </c>
      <c r="HP38" s="3" t="s">
        <v>247</v>
      </c>
      <c r="HQ38" s="3" t="s">
        <v>247</v>
      </c>
      <c r="HR38" s="3" t="s">
        <v>247</v>
      </c>
      <c r="HS38" s="3" t="s">
        <v>255</v>
      </c>
      <c r="HT38" s="3" t="s">
        <v>255</v>
      </c>
      <c r="HU38" s="3" t="s">
        <v>255</v>
      </c>
      <c r="HV38" s="3" t="s">
        <v>255</v>
      </c>
      <c r="HW38" s="3" t="s">
        <v>276</v>
      </c>
      <c r="HX38" s="3" t="s">
        <v>255</v>
      </c>
      <c r="HY38" s="3" t="s">
        <v>258</v>
      </c>
      <c r="HZ38" s="3" t="s">
        <v>258</v>
      </c>
      <c r="IA38" s="3" t="s">
        <v>255</v>
      </c>
      <c r="IB38" s="3" t="s">
        <v>255</v>
      </c>
      <c r="IC38" s="3" t="s">
        <v>258</v>
      </c>
      <c r="ID38" s="3" t="s">
        <v>255</v>
      </c>
      <c r="IE38" s="3" t="s">
        <v>255</v>
      </c>
      <c r="IF38" s="3" t="s">
        <v>255</v>
      </c>
      <c r="IG38" s="3" t="s">
        <v>258</v>
      </c>
      <c r="IH38" s="3" t="s">
        <v>258</v>
      </c>
      <c r="II38" s="3" t="s">
        <v>258</v>
      </c>
      <c r="IJ38" s="3" t="s">
        <v>258</v>
      </c>
      <c r="IK38" s="3" t="s">
        <v>258</v>
      </c>
      <c r="IL38" s="3" t="s">
        <v>255</v>
      </c>
      <c r="IM38" s="3"/>
      <c r="IN38" s="3" t="s">
        <v>255</v>
      </c>
      <c r="IO38" s="3" t="s">
        <v>258</v>
      </c>
      <c r="IP38" s="3" t="s">
        <v>255</v>
      </c>
      <c r="IQ38" s="3" t="s">
        <v>276</v>
      </c>
      <c r="IR38" s="3" t="s">
        <v>258</v>
      </c>
      <c r="IS38" s="3" t="s">
        <v>258</v>
      </c>
      <c r="IT38" s="3" t="s">
        <v>497</v>
      </c>
      <c r="IU38" s="3"/>
    </row>
    <row r="39" spans="1:255" ht="22.5" customHeight="1" thickBot="1">
      <c r="A39" s="12">
        <v>386</v>
      </c>
      <c r="B39" s="12">
        <v>19303</v>
      </c>
      <c r="C39" s="98">
        <v>100595</v>
      </c>
      <c r="D39" s="14">
        <v>101890</v>
      </c>
      <c r="E39" s="15" t="s">
        <v>243</v>
      </c>
      <c r="F39" s="15">
        <v>901524934</v>
      </c>
      <c r="G39" s="15" t="s">
        <v>1105</v>
      </c>
      <c r="H39" s="3"/>
      <c r="I39" s="3"/>
      <c r="J39" s="3"/>
      <c r="K39" s="3"/>
      <c r="L39" s="86">
        <v>1628640</v>
      </c>
      <c r="M39" s="3"/>
      <c r="N39" s="3"/>
      <c r="O39" s="17" t="s">
        <v>244</v>
      </c>
      <c r="P39" s="17" t="s">
        <v>244</v>
      </c>
      <c r="Q39" s="131">
        <v>10082139</v>
      </c>
      <c r="R39" s="17" t="s">
        <v>245</v>
      </c>
      <c r="S39" s="100" t="s">
        <v>246</v>
      </c>
      <c r="T39" s="15" t="s">
        <v>247</v>
      </c>
      <c r="U39" s="3" t="s">
        <v>248</v>
      </c>
      <c r="V39" s="17" t="s">
        <v>249</v>
      </c>
      <c r="W39" s="17" t="s">
        <v>249</v>
      </c>
      <c r="X39" s="3"/>
      <c r="Y39" s="17" t="s">
        <v>250</v>
      </c>
      <c r="Z39" s="19" t="s">
        <v>251</v>
      </c>
      <c r="AA39" s="12">
        <v>71778806</v>
      </c>
      <c r="AB39" s="17" t="s">
        <v>752</v>
      </c>
      <c r="AC39" s="17" t="s">
        <v>753</v>
      </c>
      <c r="AD39" s="40" t="s">
        <v>754</v>
      </c>
      <c r="AE39" s="248">
        <v>1800000</v>
      </c>
      <c r="AF39" s="20">
        <v>0</v>
      </c>
      <c r="AG39" s="20">
        <v>0</v>
      </c>
      <c r="AH39" s="20">
        <v>0</v>
      </c>
      <c r="AI39" s="20">
        <v>0</v>
      </c>
      <c r="AJ39" s="20">
        <v>1800000</v>
      </c>
      <c r="AK39" s="12" t="s">
        <v>255</v>
      </c>
      <c r="AL39" s="12" t="s">
        <v>256</v>
      </c>
      <c r="AM39" s="21" t="s">
        <v>257</v>
      </c>
      <c r="AN39" s="22">
        <v>0.08</v>
      </c>
      <c r="AO39" s="20">
        <v>0</v>
      </c>
      <c r="AP39" s="257">
        <f t="shared" si="0"/>
        <v>144000</v>
      </c>
      <c r="AQ39" s="20">
        <v>0</v>
      </c>
      <c r="AR39" s="20">
        <v>0</v>
      </c>
      <c r="AS39" s="208">
        <v>1.32E-2</v>
      </c>
      <c r="AT39" s="209">
        <f t="shared" si="1"/>
        <v>23760</v>
      </c>
      <c r="AU39" s="95">
        <f t="shared" si="2"/>
        <v>6.6799999999999998E-2</v>
      </c>
      <c r="AV39" s="96">
        <f t="shared" si="3"/>
        <v>120240</v>
      </c>
      <c r="AW39" s="20">
        <v>0</v>
      </c>
      <c r="AX39" s="12" t="s">
        <v>258</v>
      </c>
      <c r="AY39" s="20">
        <v>0</v>
      </c>
      <c r="AZ39" s="20">
        <v>0</v>
      </c>
      <c r="BA39" s="17" t="s">
        <v>259</v>
      </c>
      <c r="BB39" s="17" t="s">
        <v>755</v>
      </c>
      <c r="BC39" s="17" t="s">
        <v>261</v>
      </c>
      <c r="BD39" s="85" t="s">
        <v>1098</v>
      </c>
      <c r="BE39" s="17" t="s">
        <v>756</v>
      </c>
      <c r="BF39" s="12">
        <v>3</v>
      </c>
      <c r="BG39" s="17" t="s">
        <v>249</v>
      </c>
      <c r="BH39" s="26">
        <v>1193994</v>
      </c>
      <c r="BI39" s="17" t="s">
        <v>757</v>
      </c>
      <c r="BJ39" s="19"/>
      <c r="BK39" s="12">
        <v>3233989405</v>
      </c>
      <c r="BL39" s="17" t="s">
        <v>755</v>
      </c>
      <c r="BM39" s="17" t="s">
        <v>261</v>
      </c>
      <c r="BN39" s="17" t="s">
        <v>264</v>
      </c>
      <c r="BO39" s="12" t="s">
        <v>265</v>
      </c>
      <c r="BP39" s="27">
        <v>45227</v>
      </c>
      <c r="BQ39" s="27">
        <v>45592</v>
      </c>
      <c r="BR39" s="213">
        <v>45501</v>
      </c>
      <c r="BS39" s="27">
        <v>45593</v>
      </c>
      <c r="BT39" s="211">
        <v>45474</v>
      </c>
      <c r="BU39" s="93">
        <v>45501</v>
      </c>
      <c r="BV39" s="17" t="s">
        <v>250</v>
      </c>
      <c r="BW39" s="17" t="s">
        <v>251</v>
      </c>
      <c r="BX39" s="12">
        <v>43753594</v>
      </c>
      <c r="BY39" s="17" t="s">
        <v>758</v>
      </c>
      <c r="BZ39" s="29" t="s">
        <v>1099</v>
      </c>
      <c r="CA39" s="17" t="s">
        <v>759</v>
      </c>
      <c r="CB39" s="17" t="s">
        <v>287</v>
      </c>
      <c r="CC39" s="12">
        <v>3113364788</v>
      </c>
      <c r="CD39" s="19"/>
      <c r="CE39" s="17" t="s">
        <v>760</v>
      </c>
      <c r="CF39" s="19"/>
      <c r="CG39" s="19"/>
      <c r="CH39" s="19"/>
      <c r="CI39" s="19"/>
      <c r="CJ39" s="3"/>
      <c r="CK39" s="19"/>
      <c r="CL39" s="19"/>
      <c r="CM39" s="19"/>
      <c r="CN39" s="19"/>
      <c r="CO39" s="19"/>
      <c r="CP39" s="19"/>
      <c r="CQ39" s="19"/>
      <c r="CR39" s="19"/>
      <c r="CS39" s="19"/>
      <c r="CT39" s="3"/>
      <c r="CU39" s="19"/>
      <c r="CV39" s="19"/>
      <c r="CW39" s="19"/>
      <c r="CX39" s="19"/>
      <c r="CY39" s="19"/>
      <c r="CZ39" s="19"/>
      <c r="DA39" s="19"/>
      <c r="DB39" s="19"/>
      <c r="DC39" s="19"/>
      <c r="DD39" s="3"/>
      <c r="DE39" s="19"/>
      <c r="DF39" s="19"/>
      <c r="DG39" s="19"/>
      <c r="DH39" s="19"/>
      <c r="DI39" s="19"/>
      <c r="DJ39" s="17" t="s">
        <v>250</v>
      </c>
      <c r="DK39" s="12">
        <v>1094243782</v>
      </c>
      <c r="DL39" s="12" t="s">
        <v>251</v>
      </c>
      <c r="DM39" s="17" t="s">
        <v>761</v>
      </c>
      <c r="DN39" s="22">
        <v>1</v>
      </c>
      <c r="DO39" s="44" t="s">
        <v>762</v>
      </c>
      <c r="DP39" s="19"/>
      <c r="DQ39" s="12">
        <v>3146666977</v>
      </c>
      <c r="DR39" s="19"/>
      <c r="DS39" s="17" t="s">
        <v>763</v>
      </c>
      <c r="DT39" s="17" t="s">
        <v>264</v>
      </c>
      <c r="DU39" s="17" t="s">
        <v>563</v>
      </c>
      <c r="DV39" s="39" t="s">
        <v>1102</v>
      </c>
      <c r="DW39" s="17" t="s">
        <v>761</v>
      </c>
      <c r="DX39" s="17">
        <v>1094243782</v>
      </c>
      <c r="DY39" s="17" t="s">
        <v>272</v>
      </c>
      <c r="DZ39" s="17" t="s">
        <v>273</v>
      </c>
      <c r="EA39" s="17" t="s">
        <v>274</v>
      </c>
      <c r="EB39" s="30">
        <v>31647132726</v>
      </c>
      <c r="EC39" s="31">
        <v>6</v>
      </c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3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3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3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3"/>
      <c r="GQ39" s="3"/>
      <c r="GR39" s="3"/>
      <c r="GS39" s="3"/>
      <c r="GT39" s="3"/>
      <c r="GU39" s="3"/>
      <c r="GV39" s="3"/>
      <c r="GW39" s="3"/>
      <c r="GX39" s="19"/>
      <c r="GY39" s="17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 t="s">
        <v>275</v>
      </c>
      <c r="HM39" s="3" t="s">
        <v>247</v>
      </c>
      <c r="HN39" s="3" t="s">
        <v>276</v>
      </c>
      <c r="HO39" s="3" t="s">
        <v>247</v>
      </c>
      <c r="HP39" s="3" t="s">
        <v>247</v>
      </c>
      <c r="HQ39" s="3" t="s">
        <v>247</v>
      </c>
      <c r="HR39" s="3" t="s">
        <v>764</v>
      </c>
      <c r="HS39" s="3" t="s">
        <v>255</v>
      </c>
      <c r="HT39" s="3" t="s">
        <v>255</v>
      </c>
      <c r="HU39" s="3" t="s">
        <v>255</v>
      </c>
      <c r="HV39" s="3" t="s">
        <v>255</v>
      </c>
      <c r="HW39" s="3" t="s">
        <v>276</v>
      </c>
      <c r="HX39" s="3" t="s">
        <v>258</v>
      </c>
      <c r="HY39" s="3" t="s">
        <v>258</v>
      </c>
      <c r="HZ39" s="3" t="s">
        <v>258</v>
      </c>
      <c r="IA39" s="3" t="s">
        <v>255</v>
      </c>
      <c r="IB39" s="3" t="s">
        <v>255</v>
      </c>
      <c r="IC39" s="3" t="s">
        <v>258</v>
      </c>
      <c r="ID39" s="3" t="s">
        <v>255</v>
      </c>
      <c r="IE39" s="3" t="s">
        <v>255</v>
      </c>
      <c r="IF39" s="3" t="s">
        <v>255</v>
      </c>
      <c r="IG39" s="3" t="s">
        <v>258</v>
      </c>
      <c r="IH39" s="3" t="s">
        <v>258</v>
      </c>
      <c r="II39" s="3" t="s">
        <v>258</v>
      </c>
      <c r="IJ39" s="3" t="s">
        <v>258</v>
      </c>
      <c r="IK39" s="3" t="s">
        <v>258</v>
      </c>
      <c r="IL39" s="3" t="s">
        <v>255</v>
      </c>
      <c r="IM39" s="3" t="s">
        <v>258</v>
      </c>
      <c r="IN39" s="3" t="s">
        <v>255</v>
      </c>
      <c r="IO39" s="3" t="s">
        <v>258</v>
      </c>
      <c r="IP39" s="3" t="s">
        <v>255</v>
      </c>
      <c r="IQ39" s="3" t="s">
        <v>258</v>
      </c>
      <c r="IR39" s="3" t="s">
        <v>258</v>
      </c>
      <c r="IS39" s="3" t="s">
        <v>258</v>
      </c>
      <c r="IT39" s="3" t="s">
        <v>722</v>
      </c>
      <c r="IU39" s="3"/>
    </row>
    <row r="40" spans="1:255" ht="22.5" customHeight="1" thickBot="1">
      <c r="A40" s="12">
        <v>390</v>
      </c>
      <c r="B40" s="12">
        <v>10783752</v>
      </c>
      <c r="C40" s="98">
        <v>100596</v>
      </c>
      <c r="D40" s="14">
        <v>101891</v>
      </c>
      <c r="E40" s="15" t="s">
        <v>243</v>
      </c>
      <c r="F40" s="15">
        <v>901524934</v>
      </c>
      <c r="G40" s="15" t="s">
        <v>1105</v>
      </c>
      <c r="H40" s="3"/>
      <c r="I40" s="3"/>
      <c r="J40" s="3"/>
      <c r="K40" s="3"/>
      <c r="L40" s="86">
        <v>814320</v>
      </c>
      <c r="M40" s="3"/>
      <c r="N40" s="3"/>
      <c r="O40" s="17" t="s">
        <v>244</v>
      </c>
      <c r="P40" s="17" t="s">
        <v>244</v>
      </c>
      <c r="Q40" s="131">
        <v>10082140</v>
      </c>
      <c r="R40" s="17" t="s">
        <v>245</v>
      </c>
      <c r="S40" s="100" t="s">
        <v>246</v>
      </c>
      <c r="T40" s="15" t="s">
        <v>247</v>
      </c>
      <c r="U40" s="3" t="s">
        <v>248</v>
      </c>
      <c r="V40" s="17" t="s">
        <v>249</v>
      </c>
      <c r="W40" s="17" t="s">
        <v>249</v>
      </c>
      <c r="X40" s="3"/>
      <c r="Y40" s="17" t="s">
        <v>250</v>
      </c>
      <c r="Z40" s="19" t="s">
        <v>251</v>
      </c>
      <c r="AA40" s="12">
        <v>1007233213</v>
      </c>
      <c r="AB40" s="17" t="s">
        <v>765</v>
      </c>
      <c r="AC40" s="17" t="s">
        <v>766</v>
      </c>
      <c r="AD40" s="3"/>
      <c r="AE40" s="248">
        <v>900000</v>
      </c>
      <c r="AF40" s="20">
        <v>0</v>
      </c>
      <c r="AG40" s="20">
        <v>0</v>
      </c>
      <c r="AH40" s="20">
        <v>0</v>
      </c>
      <c r="AI40" s="20">
        <v>0</v>
      </c>
      <c r="AJ40" s="20">
        <v>900000</v>
      </c>
      <c r="AK40" s="12" t="s">
        <v>255</v>
      </c>
      <c r="AL40" s="12" t="s">
        <v>256</v>
      </c>
      <c r="AM40" s="21" t="s">
        <v>257</v>
      </c>
      <c r="AN40" s="22">
        <v>0.08</v>
      </c>
      <c r="AO40" s="20">
        <v>0</v>
      </c>
      <c r="AP40" s="257">
        <f t="shared" si="0"/>
        <v>72000</v>
      </c>
      <c r="AQ40" s="20">
        <v>0</v>
      </c>
      <c r="AR40" s="20">
        <v>0</v>
      </c>
      <c r="AS40" s="208">
        <v>1.32E-2</v>
      </c>
      <c r="AT40" s="209">
        <f t="shared" si="1"/>
        <v>11880</v>
      </c>
      <c r="AU40" s="95">
        <f t="shared" si="2"/>
        <v>6.6799999999999998E-2</v>
      </c>
      <c r="AV40" s="96">
        <f t="shared" si="3"/>
        <v>60120</v>
      </c>
      <c r="AW40" s="20">
        <v>0</v>
      </c>
      <c r="AX40" s="12" t="s">
        <v>258</v>
      </c>
      <c r="AY40" s="20">
        <v>0</v>
      </c>
      <c r="AZ40" s="20">
        <v>0</v>
      </c>
      <c r="BA40" s="17" t="s">
        <v>259</v>
      </c>
      <c r="BB40" s="17" t="s">
        <v>767</v>
      </c>
      <c r="BC40" s="17" t="s">
        <v>432</v>
      </c>
      <c r="BD40" s="84" t="s">
        <v>1099</v>
      </c>
      <c r="BE40" s="17" t="s">
        <v>433</v>
      </c>
      <c r="BF40" s="12">
        <v>3</v>
      </c>
      <c r="BG40" s="17" t="s">
        <v>249</v>
      </c>
      <c r="BH40" s="26">
        <v>1229559</v>
      </c>
      <c r="BI40" s="17" t="s">
        <v>768</v>
      </c>
      <c r="BJ40" s="19"/>
      <c r="BK40" s="12">
        <v>3218128954</v>
      </c>
      <c r="BL40" s="17" t="s">
        <v>767</v>
      </c>
      <c r="BM40" s="17" t="s">
        <v>432</v>
      </c>
      <c r="BN40" s="17" t="s">
        <v>264</v>
      </c>
      <c r="BO40" s="12" t="s">
        <v>265</v>
      </c>
      <c r="BP40" s="27">
        <v>45230</v>
      </c>
      <c r="BQ40" s="27">
        <v>45595</v>
      </c>
      <c r="BR40" s="213">
        <v>45504</v>
      </c>
      <c r="BS40" s="27">
        <v>45596</v>
      </c>
      <c r="BT40" s="211">
        <v>45474</v>
      </c>
      <c r="BU40" s="93">
        <v>45504</v>
      </c>
      <c r="BV40" s="17" t="s">
        <v>250</v>
      </c>
      <c r="BW40" s="17" t="s">
        <v>251</v>
      </c>
      <c r="BX40" s="12">
        <v>10270330</v>
      </c>
      <c r="BY40" s="17" t="s">
        <v>769</v>
      </c>
      <c r="BZ40" s="29" t="s">
        <v>1099</v>
      </c>
      <c r="CA40" s="17" t="s">
        <v>770</v>
      </c>
      <c r="CB40" s="17" t="s">
        <v>287</v>
      </c>
      <c r="CC40" s="12">
        <v>3023766782</v>
      </c>
      <c r="CD40" s="19"/>
      <c r="CE40" s="17" t="s">
        <v>771</v>
      </c>
      <c r="CF40" s="19"/>
      <c r="CG40" s="19"/>
      <c r="CH40" s="19"/>
      <c r="CI40" s="19"/>
      <c r="CJ40" s="3"/>
      <c r="CK40" s="19"/>
      <c r="CL40" s="19"/>
      <c r="CM40" s="19"/>
      <c r="CN40" s="19"/>
      <c r="CO40" s="19"/>
      <c r="CP40" s="19"/>
      <c r="CQ40" s="19"/>
      <c r="CR40" s="19"/>
      <c r="CS40" s="19"/>
      <c r="CT40" s="3"/>
      <c r="CU40" s="19"/>
      <c r="CV40" s="19"/>
      <c r="CW40" s="19"/>
      <c r="CX40" s="19"/>
      <c r="CY40" s="19"/>
      <c r="CZ40" s="19"/>
      <c r="DA40" s="19"/>
      <c r="DB40" s="19"/>
      <c r="DC40" s="19"/>
      <c r="DD40" s="3"/>
      <c r="DE40" s="19"/>
      <c r="DF40" s="19"/>
      <c r="DG40" s="19"/>
      <c r="DH40" s="19"/>
      <c r="DI40" s="19"/>
      <c r="DJ40" s="17" t="s">
        <v>250</v>
      </c>
      <c r="DK40" s="12">
        <v>43827957</v>
      </c>
      <c r="DL40" s="12" t="s">
        <v>251</v>
      </c>
      <c r="DM40" s="17" t="s">
        <v>772</v>
      </c>
      <c r="DN40" s="22">
        <v>1</v>
      </c>
      <c r="DO40" s="44" t="s">
        <v>773</v>
      </c>
      <c r="DP40" s="19"/>
      <c r="DQ40" s="12">
        <v>3045937376</v>
      </c>
      <c r="DR40" s="19"/>
      <c r="DS40" s="17" t="s">
        <v>774</v>
      </c>
      <c r="DT40" s="17" t="s">
        <v>264</v>
      </c>
      <c r="DU40" s="17" t="s">
        <v>301</v>
      </c>
      <c r="DV40" s="25" t="s">
        <v>1098</v>
      </c>
      <c r="DW40" s="17" t="s">
        <v>775</v>
      </c>
      <c r="DX40" s="17">
        <v>1007222456</v>
      </c>
      <c r="DY40" s="17" t="s">
        <v>272</v>
      </c>
      <c r="DZ40" s="17" t="s">
        <v>273</v>
      </c>
      <c r="EA40" s="17" t="s">
        <v>274</v>
      </c>
      <c r="EB40" s="30">
        <v>27797914059</v>
      </c>
      <c r="EC40" s="31">
        <v>8</v>
      </c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3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3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3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3"/>
      <c r="GQ40" s="3"/>
      <c r="GR40" s="3"/>
      <c r="GS40" s="3"/>
      <c r="GT40" s="3"/>
      <c r="GU40" s="3"/>
      <c r="GV40" s="3"/>
      <c r="GW40" s="3"/>
      <c r="GX40" s="19"/>
      <c r="GY40" s="17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 t="s">
        <v>275</v>
      </c>
      <c r="HM40" s="3" t="s">
        <v>247</v>
      </c>
      <c r="HN40" s="3" t="s">
        <v>276</v>
      </c>
      <c r="HO40" s="3" t="s">
        <v>247</v>
      </c>
      <c r="HP40" s="3" t="s">
        <v>247</v>
      </c>
      <c r="HQ40" s="3" t="s">
        <v>247</v>
      </c>
      <c r="HR40" s="3" t="s">
        <v>247</v>
      </c>
      <c r="HS40" s="3" t="s">
        <v>255</v>
      </c>
      <c r="HT40" s="3" t="s">
        <v>255</v>
      </c>
      <c r="HU40" s="3" t="s">
        <v>255</v>
      </c>
      <c r="HV40" s="3" t="s">
        <v>255</v>
      </c>
      <c r="HW40" s="3" t="s">
        <v>276</v>
      </c>
      <c r="HX40" s="3" t="s">
        <v>258</v>
      </c>
      <c r="HY40" s="3" t="s">
        <v>258</v>
      </c>
      <c r="HZ40" s="3" t="s">
        <v>258</v>
      </c>
      <c r="IA40" s="3" t="s">
        <v>255</v>
      </c>
      <c r="IB40" s="3" t="s">
        <v>255</v>
      </c>
      <c r="IC40" s="3" t="s">
        <v>258</v>
      </c>
      <c r="ID40" s="3" t="s">
        <v>255</v>
      </c>
      <c r="IE40" s="3" t="s">
        <v>255</v>
      </c>
      <c r="IF40" s="3" t="s">
        <v>255</v>
      </c>
      <c r="IG40" s="3" t="s">
        <v>258</v>
      </c>
      <c r="IH40" s="3" t="s">
        <v>258</v>
      </c>
      <c r="II40" s="3" t="s">
        <v>258</v>
      </c>
      <c r="IJ40" s="3" t="s">
        <v>258</v>
      </c>
      <c r="IK40" s="3" t="s">
        <v>258</v>
      </c>
      <c r="IL40" s="3" t="s">
        <v>255</v>
      </c>
      <c r="IM40" s="3" t="s">
        <v>258</v>
      </c>
      <c r="IN40" s="3" t="s">
        <v>255</v>
      </c>
      <c r="IO40" s="3" t="s">
        <v>258</v>
      </c>
      <c r="IP40" s="3" t="s">
        <v>255</v>
      </c>
      <c r="IQ40" s="3" t="s">
        <v>276</v>
      </c>
      <c r="IR40" s="3" t="s">
        <v>258</v>
      </c>
      <c r="IS40" s="3" t="s">
        <v>258</v>
      </c>
      <c r="IT40" s="3"/>
      <c r="IU40" s="3"/>
    </row>
    <row r="41" spans="1:255" ht="22.5" customHeight="1" thickBot="1">
      <c r="A41" s="12">
        <v>391</v>
      </c>
      <c r="B41" s="12">
        <v>19102</v>
      </c>
      <c r="C41" s="98">
        <v>100597</v>
      </c>
      <c r="D41" s="14">
        <v>101892</v>
      </c>
      <c r="E41" s="15" t="s">
        <v>243</v>
      </c>
      <c r="F41" s="15">
        <v>901524934</v>
      </c>
      <c r="G41" s="15" t="s">
        <v>1105</v>
      </c>
      <c r="H41" s="3"/>
      <c r="I41" s="3"/>
      <c r="J41" s="3"/>
      <c r="K41" s="3"/>
      <c r="L41" s="86">
        <v>1990560</v>
      </c>
      <c r="M41" s="3"/>
      <c r="N41" s="3"/>
      <c r="O41" s="17" t="s">
        <v>244</v>
      </c>
      <c r="P41" s="17" t="s">
        <v>244</v>
      </c>
      <c r="Q41" s="131">
        <v>10082141</v>
      </c>
      <c r="R41" s="17" t="s">
        <v>245</v>
      </c>
      <c r="S41" s="100" t="s">
        <v>246</v>
      </c>
      <c r="T41" s="15" t="s">
        <v>247</v>
      </c>
      <c r="U41" s="3" t="s">
        <v>248</v>
      </c>
      <c r="V41" s="17" t="s">
        <v>249</v>
      </c>
      <c r="W41" s="17" t="s">
        <v>249</v>
      </c>
      <c r="X41" s="3"/>
      <c r="Y41" s="17" t="s">
        <v>250</v>
      </c>
      <c r="Z41" s="19" t="s">
        <v>251</v>
      </c>
      <c r="AA41" s="12">
        <v>98519764</v>
      </c>
      <c r="AB41" s="17" t="s">
        <v>776</v>
      </c>
      <c r="AC41" s="17" t="s">
        <v>777</v>
      </c>
      <c r="AD41" s="46" t="s">
        <v>778</v>
      </c>
      <c r="AE41" s="248">
        <v>2200000</v>
      </c>
      <c r="AF41" s="20">
        <v>0</v>
      </c>
      <c r="AG41" s="20">
        <v>0</v>
      </c>
      <c r="AH41" s="20">
        <v>0</v>
      </c>
      <c r="AI41" s="20">
        <v>0</v>
      </c>
      <c r="AJ41" s="20">
        <v>2200000</v>
      </c>
      <c r="AK41" s="12" t="s">
        <v>255</v>
      </c>
      <c r="AL41" s="12" t="s">
        <v>256</v>
      </c>
      <c r="AM41" s="21" t="s">
        <v>257</v>
      </c>
      <c r="AN41" s="22">
        <v>0.08</v>
      </c>
      <c r="AO41" s="20">
        <v>0</v>
      </c>
      <c r="AP41" s="257">
        <f t="shared" si="0"/>
        <v>176000</v>
      </c>
      <c r="AQ41" s="20">
        <v>0</v>
      </c>
      <c r="AR41" s="20">
        <v>0</v>
      </c>
      <c r="AS41" s="208">
        <v>1.32E-2</v>
      </c>
      <c r="AT41" s="209">
        <f t="shared" si="1"/>
        <v>29040</v>
      </c>
      <c r="AU41" s="95">
        <f t="shared" si="2"/>
        <v>6.6799999999999998E-2</v>
      </c>
      <c r="AV41" s="96">
        <f t="shared" si="3"/>
        <v>146960</v>
      </c>
      <c r="AW41" s="20">
        <v>0</v>
      </c>
      <c r="AX41" s="12" t="s">
        <v>258</v>
      </c>
      <c r="AY41" s="20">
        <v>0</v>
      </c>
      <c r="AZ41" s="20">
        <v>0</v>
      </c>
      <c r="BA41" s="17" t="s">
        <v>259</v>
      </c>
      <c r="BB41" s="17" t="s">
        <v>779</v>
      </c>
      <c r="BC41" s="17" t="s">
        <v>314</v>
      </c>
      <c r="BD41" s="84" t="s">
        <v>1097</v>
      </c>
      <c r="BE41" s="17" t="s">
        <v>336</v>
      </c>
      <c r="BF41" s="12">
        <v>4</v>
      </c>
      <c r="BG41" s="17" t="s">
        <v>249</v>
      </c>
      <c r="BH41" s="26">
        <v>1280938</v>
      </c>
      <c r="BI41" s="17" t="s">
        <v>780</v>
      </c>
      <c r="BJ41" s="19"/>
      <c r="BK41" s="12">
        <v>3015384257</v>
      </c>
      <c r="BL41" s="17" t="s">
        <v>779</v>
      </c>
      <c r="BM41" s="17" t="s">
        <v>314</v>
      </c>
      <c r="BN41" s="17" t="s">
        <v>264</v>
      </c>
      <c r="BO41" s="12" t="s">
        <v>265</v>
      </c>
      <c r="BP41" s="27">
        <v>45230</v>
      </c>
      <c r="BQ41" s="27">
        <v>45595</v>
      </c>
      <c r="BR41" s="213">
        <v>45504</v>
      </c>
      <c r="BS41" s="27">
        <v>45596</v>
      </c>
      <c r="BT41" s="211">
        <v>45474</v>
      </c>
      <c r="BU41" s="93">
        <v>45504</v>
      </c>
      <c r="BV41" s="17" t="s">
        <v>250</v>
      </c>
      <c r="BW41" s="17" t="s">
        <v>251</v>
      </c>
      <c r="BX41" s="12">
        <v>1044911170</v>
      </c>
      <c r="BY41" s="17" t="s">
        <v>781</v>
      </c>
      <c r="BZ41" s="29" t="s">
        <v>1099</v>
      </c>
      <c r="CA41" s="17" t="s">
        <v>782</v>
      </c>
      <c r="CB41" s="17" t="s">
        <v>287</v>
      </c>
      <c r="CC41" s="12">
        <v>3238104231</v>
      </c>
      <c r="CD41" s="19"/>
      <c r="CE41" s="17" t="s">
        <v>783</v>
      </c>
      <c r="CF41" s="19"/>
      <c r="CG41" s="19"/>
      <c r="CH41" s="19"/>
      <c r="CI41" s="19"/>
      <c r="CJ41" s="3"/>
      <c r="CK41" s="19"/>
      <c r="CL41" s="19"/>
      <c r="CM41" s="19"/>
      <c r="CN41" s="19"/>
      <c r="CO41" s="19"/>
      <c r="CP41" s="19"/>
      <c r="CQ41" s="19"/>
      <c r="CR41" s="19"/>
      <c r="CS41" s="19"/>
      <c r="CT41" s="3"/>
      <c r="CU41" s="19"/>
      <c r="CV41" s="19"/>
      <c r="CW41" s="19"/>
      <c r="CX41" s="19"/>
      <c r="CY41" s="19"/>
      <c r="CZ41" s="19"/>
      <c r="DA41" s="19"/>
      <c r="DB41" s="19"/>
      <c r="DC41" s="19"/>
      <c r="DD41" s="3"/>
      <c r="DE41" s="19"/>
      <c r="DF41" s="19"/>
      <c r="DG41" s="19"/>
      <c r="DH41" s="19"/>
      <c r="DI41" s="19"/>
      <c r="DJ41" s="17" t="s">
        <v>250</v>
      </c>
      <c r="DK41" s="12">
        <v>16075738</v>
      </c>
      <c r="DL41" s="12" t="s">
        <v>251</v>
      </c>
      <c r="DM41" s="17" t="s">
        <v>784</v>
      </c>
      <c r="DN41" s="22">
        <v>0.5</v>
      </c>
      <c r="DO41" s="44" t="s">
        <v>785</v>
      </c>
      <c r="DP41" s="19"/>
      <c r="DQ41" s="12">
        <v>3153220024</v>
      </c>
      <c r="DR41" s="19"/>
      <c r="DS41" s="17" t="s">
        <v>786</v>
      </c>
      <c r="DT41" s="17" t="s">
        <v>264</v>
      </c>
      <c r="DU41" s="17" t="s">
        <v>563</v>
      </c>
      <c r="DV41" s="39" t="s">
        <v>1102</v>
      </c>
      <c r="DW41" s="17" t="s">
        <v>784</v>
      </c>
      <c r="DX41" s="17">
        <v>16075738</v>
      </c>
      <c r="DY41" s="17" t="s">
        <v>272</v>
      </c>
      <c r="DZ41" s="17" t="s">
        <v>787</v>
      </c>
      <c r="EA41" s="17" t="s">
        <v>274</v>
      </c>
      <c r="EB41" s="30">
        <v>406137224</v>
      </c>
      <c r="EC41" s="31">
        <v>8</v>
      </c>
      <c r="ED41" s="17" t="s">
        <v>788</v>
      </c>
      <c r="EE41" s="17" t="s">
        <v>250</v>
      </c>
      <c r="EF41" s="17" t="s">
        <v>251</v>
      </c>
      <c r="EG41" s="12">
        <v>1036605513</v>
      </c>
      <c r="EH41" s="22">
        <v>0.5</v>
      </c>
      <c r="EI41" s="17" t="s">
        <v>785</v>
      </c>
      <c r="EJ41" s="49">
        <v>3016577547</v>
      </c>
      <c r="EK41" s="32" t="s">
        <v>786</v>
      </c>
      <c r="EL41" s="17" t="s">
        <v>304</v>
      </c>
      <c r="EM41" s="17" t="s">
        <v>789</v>
      </c>
      <c r="EN41" s="39" t="s">
        <v>1102</v>
      </c>
      <c r="EO41" s="18" t="s">
        <v>784</v>
      </c>
      <c r="EP41" s="33">
        <v>16075738</v>
      </c>
      <c r="EQ41" s="33" t="s">
        <v>272</v>
      </c>
      <c r="ER41" s="33" t="s">
        <v>787</v>
      </c>
      <c r="ES41" s="33" t="s">
        <v>274</v>
      </c>
      <c r="ET41" s="33">
        <v>406137224</v>
      </c>
      <c r="EU41" s="34">
        <v>8</v>
      </c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3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3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3"/>
      <c r="GQ41" s="3"/>
      <c r="GR41" s="3"/>
      <c r="GS41" s="3"/>
      <c r="GT41" s="3"/>
      <c r="GU41" s="3"/>
      <c r="GV41" s="3"/>
      <c r="GW41" s="3"/>
      <c r="GX41" s="19"/>
      <c r="GY41" s="17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 t="s">
        <v>275</v>
      </c>
      <c r="HM41" s="3" t="s">
        <v>247</v>
      </c>
      <c r="HN41" s="3" t="s">
        <v>276</v>
      </c>
      <c r="HO41" s="3" t="s">
        <v>247</v>
      </c>
      <c r="HP41" s="3" t="s">
        <v>247</v>
      </c>
      <c r="HQ41" s="3" t="s">
        <v>247</v>
      </c>
      <c r="HR41" s="3" t="s">
        <v>764</v>
      </c>
      <c r="HS41" s="3" t="s">
        <v>255</v>
      </c>
      <c r="HT41" s="3" t="s">
        <v>255</v>
      </c>
      <c r="HU41" s="3" t="s">
        <v>255</v>
      </c>
      <c r="HV41" s="3" t="s">
        <v>255</v>
      </c>
      <c r="HW41" s="3" t="s">
        <v>276</v>
      </c>
      <c r="HX41" s="3" t="s">
        <v>258</v>
      </c>
      <c r="HY41" s="3" t="s">
        <v>258</v>
      </c>
      <c r="HZ41" s="3" t="s">
        <v>258</v>
      </c>
      <c r="IA41" s="3" t="s">
        <v>255</v>
      </c>
      <c r="IB41" s="3" t="s">
        <v>255</v>
      </c>
      <c r="IC41" s="3" t="s">
        <v>258</v>
      </c>
      <c r="ID41" s="3" t="s">
        <v>255</v>
      </c>
      <c r="IE41" s="3" t="s">
        <v>255</v>
      </c>
      <c r="IF41" s="3" t="s">
        <v>255</v>
      </c>
      <c r="IG41" s="3" t="s">
        <v>258</v>
      </c>
      <c r="IH41" s="3" t="s">
        <v>258</v>
      </c>
      <c r="II41" s="3" t="s">
        <v>258</v>
      </c>
      <c r="IJ41" s="3" t="s">
        <v>258</v>
      </c>
      <c r="IK41" s="3" t="s">
        <v>247</v>
      </c>
      <c r="IL41" s="3" t="s">
        <v>255</v>
      </c>
      <c r="IM41" s="3" t="s">
        <v>258</v>
      </c>
      <c r="IN41" s="3" t="s">
        <v>255</v>
      </c>
      <c r="IO41" s="3" t="s">
        <v>258</v>
      </c>
      <c r="IP41" s="3" t="s">
        <v>255</v>
      </c>
      <c r="IQ41" s="3" t="s">
        <v>258</v>
      </c>
      <c r="IR41" s="3" t="s">
        <v>258</v>
      </c>
      <c r="IS41" s="3" t="s">
        <v>258</v>
      </c>
      <c r="IT41" s="3"/>
      <c r="IU41" s="3"/>
    </row>
    <row r="42" spans="1:255" s="64" customFormat="1" ht="22.5" customHeight="1" thickBot="1">
      <c r="A42" s="50">
        <v>392</v>
      </c>
      <c r="B42" s="50">
        <v>19598</v>
      </c>
      <c r="C42" s="161">
        <v>100598</v>
      </c>
      <c r="D42" s="51">
        <v>101893</v>
      </c>
      <c r="E42" s="52" t="s">
        <v>243</v>
      </c>
      <c r="F42" s="52">
        <v>901524934</v>
      </c>
      <c r="G42" s="15" t="s">
        <v>1105</v>
      </c>
      <c r="H42" s="53"/>
      <c r="I42" s="53"/>
      <c r="J42" s="53"/>
      <c r="K42" s="53"/>
      <c r="L42" s="87">
        <v>836950</v>
      </c>
      <c r="M42" s="53"/>
      <c r="N42" s="53"/>
      <c r="O42" s="54" t="s">
        <v>244</v>
      </c>
      <c r="P42" s="54" t="s">
        <v>244</v>
      </c>
      <c r="Q42" s="131">
        <v>10082142</v>
      </c>
      <c r="R42" s="54" t="s">
        <v>245</v>
      </c>
      <c r="S42" s="100" t="s">
        <v>246</v>
      </c>
      <c r="T42" s="15" t="s">
        <v>247</v>
      </c>
      <c r="U42" s="53" t="s">
        <v>248</v>
      </c>
      <c r="V42" s="54" t="s">
        <v>249</v>
      </c>
      <c r="W42" s="54" t="s">
        <v>249</v>
      </c>
      <c r="X42" s="53"/>
      <c r="Y42" s="54" t="s">
        <v>250</v>
      </c>
      <c r="Z42" s="55" t="s">
        <v>251</v>
      </c>
      <c r="AA42" s="50">
        <v>1002998139</v>
      </c>
      <c r="AB42" s="54" t="s">
        <v>790</v>
      </c>
      <c r="AC42" s="54" t="s">
        <v>791</v>
      </c>
      <c r="AD42" s="56" t="s">
        <v>792</v>
      </c>
      <c r="AE42" s="250">
        <v>950000</v>
      </c>
      <c r="AF42" s="57">
        <v>0</v>
      </c>
      <c r="AG42" s="57">
        <v>0</v>
      </c>
      <c r="AH42" s="57">
        <v>0</v>
      </c>
      <c r="AI42" s="57">
        <v>0</v>
      </c>
      <c r="AJ42" s="57">
        <v>950000</v>
      </c>
      <c r="AK42" s="50" t="s">
        <v>255</v>
      </c>
      <c r="AL42" s="50" t="s">
        <v>256</v>
      </c>
      <c r="AM42" s="58" t="s">
        <v>257</v>
      </c>
      <c r="AN42" s="59">
        <v>0.1</v>
      </c>
      <c r="AO42" s="57">
        <v>0</v>
      </c>
      <c r="AP42" s="257">
        <f t="shared" si="0"/>
        <v>95000</v>
      </c>
      <c r="AQ42" s="57">
        <v>0</v>
      </c>
      <c r="AR42" s="57">
        <v>0</v>
      </c>
      <c r="AS42" s="208">
        <v>1.32E-2</v>
      </c>
      <c r="AT42" s="209">
        <f t="shared" si="1"/>
        <v>12540</v>
      </c>
      <c r="AU42" s="95">
        <f t="shared" si="2"/>
        <v>8.6800000000000002E-2</v>
      </c>
      <c r="AV42" s="96">
        <f t="shared" si="3"/>
        <v>82460</v>
      </c>
      <c r="AW42" s="57">
        <v>0</v>
      </c>
      <c r="AX42" s="50" t="s">
        <v>258</v>
      </c>
      <c r="AY42" s="57">
        <v>0</v>
      </c>
      <c r="AZ42" s="57">
        <v>0</v>
      </c>
      <c r="BA42" s="54" t="s">
        <v>259</v>
      </c>
      <c r="BB42" s="54" t="s">
        <v>793</v>
      </c>
      <c r="BC42" s="54" t="s">
        <v>549</v>
      </c>
      <c r="BD42" s="84" t="s">
        <v>1099</v>
      </c>
      <c r="BE42" s="54" t="s">
        <v>568</v>
      </c>
      <c r="BF42" s="50">
        <v>3</v>
      </c>
      <c r="BG42" s="54" t="s">
        <v>249</v>
      </c>
      <c r="BH42" s="55"/>
      <c r="BI42" s="54" t="s">
        <v>794</v>
      </c>
      <c r="BJ42" s="55"/>
      <c r="BK42" s="50">
        <v>3146462683</v>
      </c>
      <c r="BL42" s="54" t="s">
        <v>793</v>
      </c>
      <c r="BM42" s="54" t="s">
        <v>549</v>
      </c>
      <c r="BN42" s="54" t="s">
        <v>264</v>
      </c>
      <c r="BO42" s="50" t="s">
        <v>265</v>
      </c>
      <c r="BP42" s="60">
        <v>45231</v>
      </c>
      <c r="BQ42" s="60">
        <v>45596</v>
      </c>
      <c r="BR42" s="60">
        <v>45474</v>
      </c>
      <c r="BS42" s="60">
        <v>45597</v>
      </c>
      <c r="BT42" s="60">
        <v>45474</v>
      </c>
      <c r="BU42" s="91">
        <v>45474</v>
      </c>
      <c r="BV42" s="54" t="s">
        <v>250</v>
      </c>
      <c r="BW42" s="54" t="s">
        <v>251</v>
      </c>
      <c r="BX42" s="50">
        <v>50890509</v>
      </c>
      <c r="BY42" s="54" t="s">
        <v>795</v>
      </c>
      <c r="BZ42" s="61">
        <v>23001</v>
      </c>
      <c r="CA42" s="54" t="s">
        <v>796</v>
      </c>
      <c r="CB42" s="54" t="s">
        <v>797</v>
      </c>
      <c r="CC42" s="50">
        <v>3112786220</v>
      </c>
      <c r="CD42" s="55"/>
      <c r="CE42" s="54" t="s">
        <v>798</v>
      </c>
      <c r="CF42" s="55"/>
      <c r="CG42" s="55"/>
      <c r="CH42" s="55"/>
      <c r="CI42" s="55"/>
      <c r="CJ42" s="53"/>
      <c r="CK42" s="55"/>
      <c r="CL42" s="55"/>
      <c r="CM42" s="55"/>
      <c r="CN42" s="55"/>
      <c r="CO42" s="55"/>
      <c r="CP42" s="55"/>
      <c r="CQ42" s="55"/>
      <c r="CR42" s="55"/>
      <c r="CS42" s="55"/>
      <c r="CT42" s="53"/>
      <c r="CU42" s="55"/>
      <c r="CV42" s="55"/>
      <c r="CW42" s="55"/>
      <c r="CX42" s="55"/>
      <c r="CY42" s="55"/>
      <c r="CZ42" s="55"/>
      <c r="DA42" s="55"/>
      <c r="DB42" s="55"/>
      <c r="DC42" s="55"/>
      <c r="DD42" s="53"/>
      <c r="DE42" s="55"/>
      <c r="DF42" s="55"/>
      <c r="DG42" s="55"/>
      <c r="DH42" s="55"/>
      <c r="DI42" s="55"/>
      <c r="DJ42" s="54" t="s">
        <v>250</v>
      </c>
      <c r="DK42" s="50">
        <v>43477770</v>
      </c>
      <c r="DL42" s="50" t="s">
        <v>251</v>
      </c>
      <c r="DM42" s="54" t="s">
        <v>799</v>
      </c>
      <c r="DN42" s="59">
        <v>1</v>
      </c>
      <c r="DO42" s="54" t="s">
        <v>800</v>
      </c>
      <c r="DP42" s="55"/>
      <c r="DQ42" s="50">
        <v>3117516190</v>
      </c>
      <c r="DR42" s="55"/>
      <c r="DS42" s="54" t="s">
        <v>801</v>
      </c>
      <c r="DT42" s="54" t="s">
        <v>264</v>
      </c>
      <c r="DU42" s="54" t="s">
        <v>287</v>
      </c>
      <c r="DV42" s="39" t="s">
        <v>1099</v>
      </c>
      <c r="DW42" s="54" t="s">
        <v>799</v>
      </c>
      <c r="DX42" s="54">
        <v>43477770</v>
      </c>
      <c r="DY42" s="54" t="s">
        <v>272</v>
      </c>
      <c r="DZ42" s="54" t="s">
        <v>273</v>
      </c>
      <c r="EA42" s="54" t="s">
        <v>274</v>
      </c>
      <c r="EB42" s="62" t="s">
        <v>802</v>
      </c>
      <c r="EC42" s="63">
        <v>9</v>
      </c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3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3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3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3"/>
      <c r="GQ42" s="53"/>
      <c r="GR42" s="53"/>
      <c r="GS42" s="53"/>
      <c r="GT42" s="53"/>
      <c r="GU42" s="53"/>
      <c r="GV42" s="53"/>
      <c r="GW42" s="53"/>
      <c r="GX42" s="55"/>
      <c r="GY42" s="54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 t="s">
        <v>275</v>
      </c>
      <c r="HM42" s="53" t="s">
        <v>247</v>
      </c>
      <c r="HN42" s="53" t="s">
        <v>276</v>
      </c>
      <c r="HO42" s="53" t="s">
        <v>247</v>
      </c>
      <c r="HP42" s="53" t="s">
        <v>247</v>
      </c>
      <c r="HQ42" s="53" t="s">
        <v>247</v>
      </c>
      <c r="HR42" s="53" t="s">
        <v>247</v>
      </c>
      <c r="HS42" s="53" t="s">
        <v>255</v>
      </c>
      <c r="HT42" s="53" t="s">
        <v>255</v>
      </c>
      <c r="HU42" s="53" t="s">
        <v>255</v>
      </c>
      <c r="HV42" s="53" t="s">
        <v>255</v>
      </c>
      <c r="HW42" s="53" t="s">
        <v>276</v>
      </c>
      <c r="HX42" s="53" t="s">
        <v>258</v>
      </c>
      <c r="HY42" s="53" t="s">
        <v>258</v>
      </c>
      <c r="HZ42" s="53" t="s">
        <v>258</v>
      </c>
      <c r="IA42" s="53" t="s">
        <v>255</v>
      </c>
      <c r="IB42" s="53" t="s">
        <v>255</v>
      </c>
      <c r="IC42" s="53" t="s">
        <v>258</v>
      </c>
      <c r="ID42" s="53" t="s">
        <v>255</v>
      </c>
      <c r="IE42" s="53" t="s">
        <v>255</v>
      </c>
      <c r="IF42" s="53" t="s">
        <v>255</v>
      </c>
      <c r="IG42" s="53" t="s">
        <v>258</v>
      </c>
      <c r="IH42" s="53" t="s">
        <v>258</v>
      </c>
      <c r="II42" s="53" t="s">
        <v>258</v>
      </c>
      <c r="IJ42" s="53" t="s">
        <v>258</v>
      </c>
      <c r="IK42" s="53" t="s">
        <v>247</v>
      </c>
      <c r="IL42" s="53" t="s">
        <v>255</v>
      </c>
      <c r="IM42" s="53" t="s">
        <v>258</v>
      </c>
      <c r="IN42" s="53" t="s">
        <v>255</v>
      </c>
      <c r="IO42" s="53" t="s">
        <v>258</v>
      </c>
      <c r="IP42" s="53" t="s">
        <v>255</v>
      </c>
      <c r="IQ42" s="53" t="s">
        <v>258</v>
      </c>
      <c r="IR42" s="53" t="s">
        <v>258</v>
      </c>
      <c r="IS42" s="53" t="s">
        <v>258</v>
      </c>
      <c r="IT42" s="53" t="s">
        <v>803</v>
      </c>
      <c r="IU42" s="53"/>
    </row>
    <row r="43" spans="1:255" ht="22.5" customHeight="1" thickBot="1">
      <c r="A43" s="12">
        <v>396</v>
      </c>
      <c r="B43" s="12">
        <v>19629</v>
      </c>
      <c r="C43" s="98">
        <v>100599</v>
      </c>
      <c r="D43" s="14">
        <v>101894</v>
      </c>
      <c r="E43" s="15" t="s">
        <v>243</v>
      </c>
      <c r="F43" s="15">
        <v>901524934</v>
      </c>
      <c r="G43" s="15" t="s">
        <v>1105</v>
      </c>
      <c r="H43" s="3"/>
      <c r="I43" s="3"/>
      <c r="J43" s="3"/>
      <c r="K43" s="3"/>
      <c r="L43" s="86">
        <v>1321500</v>
      </c>
      <c r="M43" s="3"/>
      <c r="N43" s="3"/>
      <c r="O43" s="17" t="s">
        <v>244</v>
      </c>
      <c r="P43" s="17" t="s">
        <v>244</v>
      </c>
      <c r="Q43" s="131">
        <v>10082143</v>
      </c>
      <c r="R43" s="17" t="s">
        <v>245</v>
      </c>
      <c r="S43" s="100" t="s">
        <v>246</v>
      </c>
      <c r="T43" s="15" t="s">
        <v>247</v>
      </c>
      <c r="U43" s="3" t="s">
        <v>248</v>
      </c>
      <c r="V43" s="17" t="s">
        <v>249</v>
      </c>
      <c r="W43" s="17" t="s">
        <v>249</v>
      </c>
      <c r="X43" s="3"/>
      <c r="Y43" s="17" t="s">
        <v>250</v>
      </c>
      <c r="Z43" s="19" t="s">
        <v>251</v>
      </c>
      <c r="AA43" s="12">
        <v>1040748552</v>
      </c>
      <c r="AB43" s="17" t="s">
        <v>804</v>
      </c>
      <c r="AC43" s="17" t="s">
        <v>805</v>
      </c>
      <c r="AD43" s="46" t="s">
        <v>806</v>
      </c>
      <c r="AE43" s="248">
        <v>1500000</v>
      </c>
      <c r="AF43" s="20">
        <v>0</v>
      </c>
      <c r="AG43" s="20">
        <v>0</v>
      </c>
      <c r="AH43" s="20">
        <v>0</v>
      </c>
      <c r="AI43" s="20">
        <v>0</v>
      </c>
      <c r="AJ43" s="20">
        <v>1500000</v>
      </c>
      <c r="AK43" s="12" t="s">
        <v>255</v>
      </c>
      <c r="AL43" s="12" t="s">
        <v>256</v>
      </c>
      <c r="AM43" s="21" t="s">
        <v>257</v>
      </c>
      <c r="AN43" s="22">
        <v>0.1</v>
      </c>
      <c r="AO43" s="20">
        <v>0</v>
      </c>
      <c r="AP43" s="257">
        <f t="shared" si="0"/>
        <v>150000</v>
      </c>
      <c r="AQ43" s="20">
        <v>0</v>
      </c>
      <c r="AR43" s="20">
        <v>0</v>
      </c>
      <c r="AS43" s="208">
        <v>1.32E-2</v>
      </c>
      <c r="AT43" s="209">
        <f t="shared" si="1"/>
        <v>19800</v>
      </c>
      <c r="AU43" s="95">
        <f t="shared" si="2"/>
        <v>8.6800000000000002E-2</v>
      </c>
      <c r="AV43" s="96">
        <f t="shared" si="3"/>
        <v>130200</v>
      </c>
      <c r="AW43" s="20">
        <v>0</v>
      </c>
      <c r="AX43" s="12" t="s">
        <v>258</v>
      </c>
      <c r="AY43" s="20">
        <v>0</v>
      </c>
      <c r="AZ43" s="20">
        <v>0</v>
      </c>
      <c r="BA43" s="17" t="s">
        <v>259</v>
      </c>
      <c r="BB43" s="17" t="s">
        <v>807</v>
      </c>
      <c r="BC43" s="17" t="s">
        <v>261</v>
      </c>
      <c r="BD43" s="85" t="s">
        <v>1098</v>
      </c>
      <c r="BE43" s="17" t="s">
        <v>282</v>
      </c>
      <c r="BF43" s="12">
        <v>3</v>
      </c>
      <c r="BG43" s="17" t="s">
        <v>249</v>
      </c>
      <c r="BH43" s="26">
        <v>1394870</v>
      </c>
      <c r="BI43" s="17" t="s">
        <v>808</v>
      </c>
      <c r="BJ43" s="19"/>
      <c r="BK43" s="12">
        <v>3116339846</v>
      </c>
      <c r="BL43" s="17" t="s">
        <v>807</v>
      </c>
      <c r="BM43" s="17" t="s">
        <v>261</v>
      </c>
      <c r="BN43" s="17" t="s">
        <v>264</v>
      </c>
      <c r="BO43" s="12" t="s">
        <v>265</v>
      </c>
      <c r="BP43" s="27">
        <v>45240</v>
      </c>
      <c r="BQ43" s="27">
        <v>45605</v>
      </c>
      <c r="BR43" s="213">
        <v>45483</v>
      </c>
      <c r="BS43" s="27">
        <v>45606</v>
      </c>
      <c r="BT43" s="211">
        <v>45474</v>
      </c>
      <c r="BU43" s="93">
        <v>45483</v>
      </c>
      <c r="BV43" s="17" t="s">
        <v>250</v>
      </c>
      <c r="BW43" s="17" t="s">
        <v>251</v>
      </c>
      <c r="BX43" s="12">
        <v>1146436765</v>
      </c>
      <c r="BY43" s="17" t="s">
        <v>809</v>
      </c>
      <c r="BZ43" s="29" t="s">
        <v>1099</v>
      </c>
      <c r="CA43" s="17" t="s">
        <v>810</v>
      </c>
      <c r="CB43" s="17" t="s">
        <v>287</v>
      </c>
      <c r="CC43" s="12">
        <v>3146763564</v>
      </c>
      <c r="CD43" s="19"/>
      <c r="CE43" s="17" t="s">
        <v>811</v>
      </c>
      <c r="CF43" s="19"/>
      <c r="CG43" s="19"/>
      <c r="CH43" s="19"/>
      <c r="CI43" s="19"/>
      <c r="CJ43" s="3"/>
      <c r="CK43" s="19"/>
      <c r="CL43" s="19"/>
      <c r="CM43" s="19"/>
      <c r="CN43" s="19"/>
      <c r="CO43" s="19"/>
      <c r="CP43" s="19"/>
      <c r="CQ43" s="19"/>
      <c r="CR43" s="19"/>
      <c r="CS43" s="19"/>
      <c r="CT43" s="3"/>
      <c r="CU43" s="19"/>
      <c r="CV43" s="19"/>
      <c r="CW43" s="19"/>
      <c r="CX43" s="19"/>
      <c r="CY43" s="19"/>
      <c r="CZ43" s="19"/>
      <c r="DA43" s="19"/>
      <c r="DB43" s="19"/>
      <c r="DC43" s="19"/>
      <c r="DD43" s="3"/>
      <c r="DE43" s="19"/>
      <c r="DF43" s="19"/>
      <c r="DG43" s="19"/>
      <c r="DH43" s="19"/>
      <c r="DI43" s="19"/>
      <c r="DJ43" s="17" t="s">
        <v>250</v>
      </c>
      <c r="DK43" s="12">
        <v>42990190</v>
      </c>
      <c r="DL43" s="12" t="s">
        <v>251</v>
      </c>
      <c r="DM43" s="17" t="s">
        <v>812</v>
      </c>
      <c r="DN43" s="22">
        <v>1</v>
      </c>
      <c r="DO43" s="44" t="s">
        <v>813</v>
      </c>
      <c r="DP43" s="19"/>
      <c r="DQ43" s="12">
        <v>3104274191</v>
      </c>
      <c r="DR43" s="19"/>
      <c r="DS43" s="17" t="s">
        <v>814</v>
      </c>
      <c r="DT43" s="17" t="s">
        <v>264</v>
      </c>
      <c r="DU43" s="17" t="s">
        <v>287</v>
      </c>
      <c r="DV43" s="39" t="s">
        <v>1099</v>
      </c>
      <c r="DW43" s="17" t="s">
        <v>812</v>
      </c>
      <c r="DX43" s="17">
        <v>42990190</v>
      </c>
      <c r="DY43" s="17" t="s">
        <v>272</v>
      </c>
      <c r="DZ43" s="17" t="s">
        <v>273</v>
      </c>
      <c r="EA43" s="17" t="s">
        <v>274</v>
      </c>
      <c r="EB43" s="30" t="s">
        <v>815</v>
      </c>
      <c r="EC43" s="31">
        <v>18</v>
      </c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3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3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3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3"/>
      <c r="GQ43" s="3"/>
      <c r="GR43" s="3"/>
      <c r="GS43" s="3"/>
      <c r="GT43" s="3"/>
      <c r="GU43" s="3"/>
      <c r="GV43" s="3"/>
      <c r="GW43" s="3"/>
      <c r="GX43" s="19"/>
      <c r="GY43" s="17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 t="s">
        <v>275</v>
      </c>
      <c r="HM43" s="3" t="s">
        <v>247</v>
      </c>
      <c r="HN43" s="3" t="s">
        <v>276</v>
      </c>
      <c r="HO43" s="3" t="s">
        <v>247</v>
      </c>
      <c r="HP43" s="3" t="s">
        <v>247</v>
      </c>
      <c r="HQ43" s="3" t="s">
        <v>247</v>
      </c>
      <c r="HR43" s="3" t="s">
        <v>764</v>
      </c>
      <c r="HS43" s="3" t="s">
        <v>255</v>
      </c>
      <c r="HT43" s="3" t="s">
        <v>255</v>
      </c>
      <c r="HU43" s="3" t="s">
        <v>255</v>
      </c>
      <c r="HV43" s="3" t="s">
        <v>255</v>
      </c>
      <c r="HW43" s="3" t="s">
        <v>276</v>
      </c>
      <c r="HX43" s="3" t="s">
        <v>258</v>
      </c>
      <c r="HY43" s="3" t="s">
        <v>258</v>
      </c>
      <c r="HZ43" s="3" t="s">
        <v>258</v>
      </c>
      <c r="IA43" s="3" t="s">
        <v>255</v>
      </c>
      <c r="IB43" s="3" t="s">
        <v>255</v>
      </c>
      <c r="IC43" s="3" t="s">
        <v>258</v>
      </c>
      <c r="ID43" s="3" t="s">
        <v>255</v>
      </c>
      <c r="IE43" s="3" t="s">
        <v>255</v>
      </c>
      <c r="IF43" s="3" t="s">
        <v>255</v>
      </c>
      <c r="IG43" s="3" t="s">
        <v>258</v>
      </c>
      <c r="IH43" s="3" t="s">
        <v>258</v>
      </c>
      <c r="II43" s="3" t="s">
        <v>258</v>
      </c>
      <c r="IJ43" s="3" t="s">
        <v>258</v>
      </c>
      <c r="IK43" s="3" t="s">
        <v>247</v>
      </c>
      <c r="IL43" s="3" t="s">
        <v>255</v>
      </c>
      <c r="IM43" s="3" t="s">
        <v>258</v>
      </c>
      <c r="IN43" s="3" t="s">
        <v>255</v>
      </c>
      <c r="IO43" s="3" t="s">
        <v>258</v>
      </c>
      <c r="IP43" s="3" t="s">
        <v>255</v>
      </c>
      <c r="IQ43" s="3" t="s">
        <v>258</v>
      </c>
      <c r="IR43" s="3" t="s">
        <v>258</v>
      </c>
      <c r="IS43" s="3" t="s">
        <v>258</v>
      </c>
      <c r="IT43" s="3"/>
      <c r="IU43" s="3"/>
    </row>
    <row r="44" spans="1:255" ht="22.5" customHeight="1" thickBot="1">
      <c r="A44" s="12">
        <v>407</v>
      </c>
      <c r="B44" s="12">
        <v>21022</v>
      </c>
      <c r="C44" s="98">
        <v>100600</v>
      </c>
      <c r="D44" s="14">
        <v>101895</v>
      </c>
      <c r="E44" s="15" t="s">
        <v>243</v>
      </c>
      <c r="F44" s="15">
        <v>901524934</v>
      </c>
      <c r="G44" s="15" t="s">
        <v>1105</v>
      </c>
      <c r="H44" s="3"/>
      <c r="I44" s="3"/>
      <c r="J44" s="3"/>
      <c r="K44" s="3"/>
      <c r="L44" s="86">
        <v>1321500</v>
      </c>
      <c r="M44" s="3"/>
      <c r="N44" s="3"/>
      <c r="O44" s="17" t="s">
        <v>244</v>
      </c>
      <c r="P44" s="17" t="s">
        <v>244</v>
      </c>
      <c r="Q44" s="131">
        <v>10082144</v>
      </c>
      <c r="R44" s="17" t="s">
        <v>245</v>
      </c>
      <c r="S44" s="100" t="s">
        <v>246</v>
      </c>
      <c r="T44" s="15" t="s">
        <v>247</v>
      </c>
      <c r="U44" s="3" t="s">
        <v>248</v>
      </c>
      <c r="V44" s="17" t="s">
        <v>249</v>
      </c>
      <c r="W44" s="17" t="s">
        <v>249</v>
      </c>
      <c r="X44" s="3"/>
      <c r="Y44" s="17" t="s">
        <v>250</v>
      </c>
      <c r="Z44" s="19" t="s">
        <v>251</v>
      </c>
      <c r="AA44" s="12">
        <v>1040755872</v>
      </c>
      <c r="AB44" s="17" t="s">
        <v>816</v>
      </c>
      <c r="AC44" s="17" t="s">
        <v>817</v>
      </c>
      <c r="AD44" s="17" t="s">
        <v>818</v>
      </c>
      <c r="AE44" s="248">
        <v>1500000</v>
      </c>
      <c r="AF44" s="20">
        <v>0</v>
      </c>
      <c r="AG44" s="20">
        <v>0</v>
      </c>
      <c r="AH44" s="20">
        <v>0</v>
      </c>
      <c r="AI44" s="20">
        <v>0</v>
      </c>
      <c r="AJ44" s="20">
        <v>1500000</v>
      </c>
      <c r="AK44" s="12" t="s">
        <v>255</v>
      </c>
      <c r="AL44" s="12" t="s">
        <v>256</v>
      </c>
      <c r="AM44" s="21" t="s">
        <v>257</v>
      </c>
      <c r="AN44" s="22">
        <v>0.1</v>
      </c>
      <c r="AO44" s="20">
        <v>0</v>
      </c>
      <c r="AP44" s="257">
        <f t="shared" si="0"/>
        <v>150000</v>
      </c>
      <c r="AQ44" s="20">
        <v>0</v>
      </c>
      <c r="AR44" s="20">
        <v>0</v>
      </c>
      <c r="AS44" s="208">
        <v>1.32E-2</v>
      </c>
      <c r="AT44" s="209">
        <f t="shared" si="1"/>
        <v>19800</v>
      </c>
      <c r="AU44" s="95">
        <f t="shared" si="2"/>
        <v>8.6800000000000002E-2</v>
      </c>
      <c r="AV44" s="96">
        <f t="shared" si="3"/>
        <v>130200</v>
      </c>
      <c r="AW44" s="20">
        <v>0</v>
      </c>
      <c r="AX44" s="12" t="s">
        <v>258</v>
      </c>
      <c r="AY44" s="20">
        <v>0</v>
      </c>
      <c r="AZ44" s="20">
        <v>0</v>
      </c>
      <c r="BA44" s="17" t="s">
        <v>259</v>
      </c>
      <c r="BB44" s="17" t="s">
        <v>819</v>
      </c>
      <c r="BC44" s="17" t="s">
        <v>261</v>
      </c>
      <c r="BD44" s="85" t="s">
        <v>1098</v>
      </c>
      <c r="BE44" s="17" t="s">
        <v>820</v>
      </c>
      <c r="BF44" s="12">
        <v>3</v>
      </c>
      <c r="BG44" s="17" t="s">
        <v>249</v>
      </c>
      <c r="BH44" s="26">
        <v>1153772</v>
      </c>
      <c r="BI44" s="17" t="s">
        <v>821</v>
      </c>
      <c r="BJ44" s="19"/>
      <c r="BK44" s="12">
        <v>3225338328</v>
      </c>
      <c r="BL44" s="17" t="s">
        <v>819</v>
      </c>
      <c r="BM44" s="17" t="s">
        <v>261</v>
      </c>
      <c r="BN44" s="17" t="s">
        <v>264</v>
      </c>
      <c r="BO44" s="12" t="s">
        <v>265</v>
      </c>
      <c r="BP44" s="27">
        <v>45257</v>
      </c>
      <c r="BQ44" s="27">
        <v>45622</v>
      </c>
      <c r="BR44" s="213">
        <v>45500</v>
      </c>
      <c r="BS44" s="27">
        <v>45623</v>
      </c>
      <c r="BT44" s="214">
        <v>45474</v>
      </c>
      <c r="BU44" s="93">
        <v>45500</v>
      </c>
      <c r="BV44" s="17" t="s">
        <v>250</v>
      </c>
      <c r="BW44" s="17" t="s">
        <v>251</v>
      </c>
      <c r="BX44" s="12">
        <v>71714593</v>
      </c>
      <c r="BY44" s="17" t="s">
        <v>822</v>
      </c>
      <c r="BZ44" s="29" t="s">
        <v>1099</v>
      </c>
      <c r="CA44" s="17" t="s">
        <v>823</v>
      </c>
      <c r="CB44" s="17" t="s">
        <v>287</v>
      </c>
      <c r="CC44" s="12">
        <v>3146021635</v>
      </c>
      <c r="CD44" s="19"/>
      <c r="CE44" s="17" t="s">
        <v>824</v>
      </c>
      <c r="CF44" s="19"/>
      <c r="CG44" s="19"/>
      <c r="CH44" s="19"/>
      <c r="CI44" s="19"/>
      <c r="CJ44" s="3"/>
      <c r="CK44" s="19"/>
      <c r="CL44" s="19"/>
      <c r="CM44" s="19"/>
      <c r="CN44" s="19"/>
      <c r="CO44" s="19"/>
      <c r="CP44" s="19"/>
      <c r="CQ44" s="19"/>
      <c r="CR44" s="19"/>
      <c r="CS44" s="19"/>
      <c r="CT44" s="3"/>
      <c r="CU44" s="19"/>
      <c r="CV44" s="19"/>
      <c r="CW44" s="19"/>
      <c r="CX44" s="19"/>
      <c r="CY44" s="19"/>
      <c r="CZ44" s="19"/>
      <c r="DA44" s="19"/>
      <c r="DB44" s="19"/>
      <c r="DC44" s="19"/>
      <c r="DD44" s="3"/>
      <c r="DE44" s="19"/>
      <c r="DF44" s="19"/>
      <c r="DG44" s="19"/>
      <c r="DH44" s="19"/>
      <c r="DI44" s="19"/>
      <c r="DJ44" s="17" t="s">
        <v>250</v>
      </c>
      <c r="DK44" s="12">
        <v>32440495</v>
      </c>
      <c r="DL44" s="12" t="s">
        <v>251</v>
      </c>
      <c r="DM44" s="17" t="s">
        <v>825</v>
      </c>
      <c r="DN44" s="22">
        <v>1</v>
      </c>
      <c r="DO44" s="17" t="s">
        <v>826</v>
      </c>
      <c r="DP44" s="12">
        <v>3361557</v>
      </c>
      <c r="DQ44" s="12">
        <v>3005868210</v>
      </c>
      <c r="DR44" s="19"/>
      <c r="DS44" s="17" t="s">
        <v>827</v>
      </c>
      <c r="DT44" s="17" t="s">
        <v>264</v>
      </c>
      <c r="DU44" s="17" t="s">
        <v>563</v>
      </c>
      <c r="DV44" s="39" t="s">
        <v>1102</v>
      </c>
      <c r="DW44" s="17" t="s">
        <v>825</v>
      </c>
      <c r="DX44" s="17">
        <v>32440495</v>
      </c>
      <c r="DY44" s="17" t="s">
        <v>272</v>
      </c>
      <c r="DZ44" s="17" t="s">
        <v>273</v>
      </c>
      <c r="EA44" s="17" t="s">
        <v>274</v>
      </c>
      <c r="EB44" s="30">
        <v>10110116148</v>
      </c>
      <c r="EC44" s="31">
        <v>5</v>
      </c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3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3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3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3"/>
      <c r="GQ44" s="3"/>
      <c r="GR44" s="3"/>
      <c r="GS44" s="3"/>
      <c r="GT44" s="3"/>
      <c r="GU44" s="3"/>
      <c r="GV44" s="3"/>
      <c r="GW44" s="3"/>
      <c r="GX44" s="19"/>
      <c r="GY44" s="17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 t="s">
        <v>275</v>
      </c>
      <c r="HM44" s="3" t="s">
        <v>247</v>
      </c>
      <c r="HN44" s="3" t="s">
        <v>276</v>
      </c>
      <c r="HO44" s="3" t="s">
        <v>247</v>
      </c>
      <c r="HP44" s="3" t="s">
        <v>247</v>
      </c>
      <c r="HQ44" s="3" t="s">
        <v>247</v>
      </c>
      <c r="HR44" s="3" t="s">
        <v>764</v>
      </c>
      <c r="HS44" s="3" t="s">
        <v>255</v>
      </c>
      <c r="HT44" s="3" t="s">
        <v>255</v>
      </c>
      <c r="HU44" s="3" t="s">
        <v>255</v>
      </c>
      <c r="HV44" s="3" t="s">
        <v>255</v>
      </c>
      <c r="HW44" s="3" t="s">
        <v>276</v>
      </c>
      <c r="HX44" s="3" t="s">
        <v>258</v>
      </c>
      <c r="HY44" s="3" t="s">
        <v>258</v>
      </c>
      <c r="HZ44" s="3" t="s">
        <v>258</v>
      </c>
      <c r="IA44" s="3" t="s">
        <v>255</v>
      </c>
      <c r="IB44" s="3" t="s">
        <v>255</v>
      </c>
      <c r="IC44" s="3" t="s">
        <v>258</v>
      </c>
      <c r="ID44" s="3" t="s">
        <v>255</v>
      </c>
      <c r="IE44" s="3" t="s">
        <v>255</v>
      </c>
      <c r="IF44" s="3" t="s">
        <v>255</v>
      </c>
      <c r="IG44" s="3" t="s">
        <v>258</v>
      </c>
      <c r="IH44" s="3" t="s">
        <v>258</v>
      </c>
      <c r="II44" s="3" t="s">
        <v>258</v>
      </c>
      <c r="IJ44" s="3" t="s">
        <v>258</v>
      </c>
      <c r="IK44" s="3" t="s">
        <v>247</v>
      </c>
      <c r="IL44" s="3" t="s">
        <v>255</v>
      </c>
      <c r="IM44" s="3" t="s">
        <v>258</v>
      </c>
      <c r="IN44" s="3" t="s">
        <v>255</v>
      </c>
      <c r="IO44" s="3" t="s">
        <v>258</v>
      </c>
      <c r="IP44" s="3" t="s">
        <v>255</v>
      </c>
      <c r="IQ44" s="3" t="s">
        <v>258</v>
      </c>
      <c r="IR44" s="3" t="s">
        <v>258</v>
      </c>
      <c r="IS44" s="3" t="s">
        <v>258</v>
      </c>
      <c r="IT44" s="3"/>
      <c r="IU44" s="3"/>
    </row>
    <row r="45" spans="1:255" ht="22.5" customHeight="1" thickBot="1">
      <c r="A45" s="12">
        <v>413</v>
      </c>
      <c r="B45" s="12">
        <v>20411</v>
      </c>
      <c r="C45" s="98">
        <v>100601</v>
      </c>
      <c r="D45" s="14">
        <v>101896</v>
      </c>
      <c r="E45" s="15" t="s">
        <v>243</v>
      </c>
      <c r="F45" s="15">
        <v>901524934</v>
      </c>
      <c r="G45" s="15" t="s">
        <v>1105</v>
      </c>
      <c r="H45" s="3"/>
      <c r="I45" s="3"/>
      <c r="J45" s="3"/>
      <c r="K45" s="3"/>
      <c r="L45" s="86">
        <v>1101250</v>
      </c>
      <c r="M45" s="3"/>
      <c r="N45" s="3"/>
      <c r="O45" s="17" t="s">
        <v>244</v>
      </c>
      <c r="P45" s="17" t="s">
        <v>244</v>
      </c>
      <c r="Q45" s="131">
        <v>10082145</v>
      </c>
      <c r="R45" s="17" t="s">
        <v>245</v>
      </c>
      <c r="S45" s="100" t="s">
        <v>246</v>
      </c>
      <c r="T45" s="15" t="s">
        <v>247</v>
      </c>
      <c r="U45" s="3" t="s">
        <v>248</v>
      </c>
      <c r="V45" s="17" t="s">
        <v>249</v>
      </c>
      <c r="W45" s="17" t="s">
        <v>249</v>
      </c>
      <c r="X45" s="3"/>
      <c r="Y45" s="17" t="s">
        <v>250</v>
      </c>
      <c r="Z45" s="19" t="s">
        <v>251</v>
      </c>
      <c r="AA45" s="12">
        <v>1017221475</v>
      </c>
      <c r="AB45" s="17" t="s">
        <v>828</v>
      </c>
      <c r="AC45" s="17" t="s">
        <v>829</v>
      </c>
      <c r="AD45" s="46" t="s">
        <v>830</v>
      </c>
      <c r="AE45" s="248">
        <v>1250000</v>
      </c>
      <c r="AF45" s="20">
        <v>0</v>
      </c>
      <c r="AG45" s="20">
        <v>0</v>
      </c>
      <c r="AH45" s="20">
        <v>0</v>
      </c>
      <c r="AI45" s="20">
        <v>0</v>
      </c>
      <c r="AJ45" s="20">
        <v>1250000</v>
      </c>
      <c r="AK45" s="12" t="s">
        <v>255</v>
      </c>
      <c r="AL45" s="12" t="s">
        <v>256</v>
      </c>
      <c r="AM45" s="21" t="s">
        <v>257</v>
      </c>
      <c r="AN45" s="22">
        <v>0.1</v>
      </c>
      <c r="AO45" s="20">
        <v>0</v>
      </c>
      <c r="AP45" s="257">
        <f t="shared" si="0"/>
        <v>125000</v>
      </c>
      <c r="AQ45" s="20">
        <v>0</v>
      </c>
      <c r="AR45" s="20">
        <v>0</v>
      </c>
      <c r="AS45" s="208">
        <v>1.32E-2</v>
      </c>
      <c r="AT45" s="209">
        <f t="shared" si="1"/>
        <v>16500</v>
      </c>
      <c r="AU45" s="95">
        <f t="shared" si="2"/>
        <v>8.6800000000000002E-2</v>
      </c>
      <c r="AV45" s="96">
        <f t="shared" si="3"/>
        <v>108500</v>
      </c>
      <c r="AW45" s="20">
        <v>0</v>
      </c>
      <c r="AX45" s="12" t="s">
        <v>258</v>
      </c>
      <c r="AY45" s="20">
        <v>0</v>
      </c>
      <c r="AZ45" s="20">
        <v>0</v>
      </c>
      <c r="BA45" s="17" t="s">
        <v>259</v>
      </c>
      <c r="BB45" s="17" t="s">
        <v>831</v>
      </c>
      <c r="BC45" s="17" t="s">
        <v>549</v>
      </c>
      <c r="BD45" s="84" t="s">
        <v>1099</v>
      </c>
      <c r="BE45" s="17" t="s">
        <v>433</v>
      </c>
      <c r="BF45" s="12">
        <v>3</v>
      </c>
      <c r="BG45" s="17" t="s">
        <v>249</v>
      </c>
      <c r="BH45" s="26">
        <v>1399901</v>
      </c>
      <c r="BI45" s="17" t="s">
        <v>832</v>
      </c>
      <c r="BJ45" s="19"/>
      <c r="BK45" s="12">
        <v>3208094790</v>
      </c>
      <c r="BL45" s="17" t="s">
        <v>831</v>
      </c>
      <c r="BM45" s="17" t="s">
        <v>549</v>
      </c>
      <c r="BN45" s="17" t="s">
        <v>264</v>
      </c>
      <c r="BO45" s="12" t="s">
        <v>265</v>
      </c>
      <c r="BP45" s="27">
        <v>45260</v>
      </c>
      <c r="BQ45" s="27">
        <v>45625</v>
      </c>
      <c r="BR45" s="48">
        <v>45626</v>
      </c>
      <c r="BS45" s="27">
        <v>45626</v>
      </c>
      <c r="BT45" s="48" t="s">
        <v>714</v>
      </c>
      <c r="BU45" s="90">
        <v>45503</v>
      </c>
      <c r="BV45" s="17" t="s">
        <v>250</v>
      </c>
      <c r="BW45" s="17" t="s">
        <v>251</v>
      </c>
      <c r="BX45" s="12">
        <v>1017247921</v>
      </c>
      <c r="BY45" s="17" t="s">
        <v>833</v>
      </c>
      <c r="BZ45" s="29" t="s">
        <v>1099</v>
      </c>
      <c r="CA45" s="17" t="s">
        <v>834</v>
      </c>
      <c r="CB45" s="17" t="s">
        <v>287</v>
      </c>
      <c r="CC45" s="12">
        <v>3107106532</v>
      </c>
      <c r="CD45" s="19"/>
      <c r="CE45" s="17" t="s">
        <v>835</v>
      </c>
      <c r="CF45" s="19"/>
      <c r="CG45" s="19"/>
      <c r="CH45" s="19"/>
      <c r="CI45" s="19"/>
      <c r="CJ45" s="3"/>
      <c r="CK45" s="19"/>
      <c r="CL45" s="19"/>
      <c r="CM45" s="19"/>
      <c r="CN45" s="19"/>
      <c r="CO45" s="19"/>
      <c r="CP45" s="19"/>
      <c r="CQ45" s="19"/>
      <c r="CR45" s="19"/>
      <c r="CS45" s="19"/>
      <c r="CT45" s="3"/>
      <c r="CU45" s="19"/>
      <c r="CV45" s="19"/>
      <c r="CW45" s="19"/>
      <c r="CX45" s="19"/>
      <c r="CY45" s="19"/>
      <c r="CZ45" s="19"/>
      <c r="DA45" s="19"/>
      <c r="DB45" s="19"/>
      <c r="DC45" s="19"/>
      <c r="DD45" s="3"/>
      <c r="DE45" s="19"/>
      <c r="DF45" s="19"/>
      <c r="DG45" s="19"/>
      <c r="DH45" s="19"/>
      <c r="DI45" s="19"/>
      <c r="DJ45" s="17" t="s">
        <v>250</v>
      </c>
      <c r="DK45" s="12">
        <v>43190535</v>
      </c>
      <c r="DL45" s="12" t="s">
        <v>251</v>
      </c>
      <c r="DM45" s="17" t="s">
        <v>836</v>
      </c>
      <c r="DN45" s="22">
        <v>1</v>
      </c>
      <c r="DO45" s="17" t="s">
        <v>837</v>
      </c>
      <c r="DP45" s="12">
        <v>4503689</v>
      </c>
      <c r="DQ45" s="12">
        <v>3007718682</v>
      </c>
      <c r="DR45" s="19"/>
      <c r="DS45" s="17" t="s">
        <v>838</v>
      </c>
      <c r="DT45" s="17" t="s">
        <v>264</v>
      </c>
      <c r="DU45" s="17" t="s">
        <v>287</v>
      </c>
      <c r="DV45" s="39" t="s">
        <v>1099</v>
      </c>
      <c r="DW45" s="17" t="s">
        <v>836</v>
      </c>
      <c r="DX45" s="17">
        <v>43190535</v>
      </c>
      <c r="DY45" s="17" t="s">
        <v>272</v>
      </c>
      <c r="DZ45" s="17" t="s">
        <v>273</v>
      </c>
      <c r="EA45" s="17" t="s">
        <v>274</v>
      </c>
      <c r="EB45" s="30">
        <v>54300015576</v>
      </c>
      <c r="EC45" s="31">
        <v>8</v>
      </c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3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3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3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3"/>
      <c r="GQ45" s="3"/>
      <c r="GR45" s="3"/>
      <c r="GS45" s="3"/>
      <c r="GT45" s="3"/>
      <c r="GU45" s="3"/>
      <c r="GV45" s="3"/>
      <c r="GW45" s="3"/>
      <c r="GX45" s="19"/>
      <c r="GY45" s="17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 t="s">
        <v>275</v>
      </c>
      <c r="HM45" s="3" t="s">
        <v>247</v>
      </c>
      <c r="HN45" s="3" t="s">
        <v>276</v>
      </c>
      <c r="HO45" s="3" t="s">
        <v>247</v>
      </c>
      <c r="HP45" s="3" t="s">
        <v>247</v>
      </c>
      <c r="HQ45" s="3" t="s">
        <v>247</v>
      </c>
      <c r="HR45" s="3" t="s">
        <v>247</v>
      </c>
      <c r="HS45" s="3" t="s">
        <v>255</v>
      </c>
      <c r="HT45" s="3" t="s">
        <v>255</v>
      </c>
      <c r="HU45" s="3" t="s">
        <v>255</v>
      </c>
      <c r="HV45" s="3" t="s">
        <v>255</v>
      </c>
      <c r="HW45" s="3" t="s">
        <v>276</v>
      </c>
      <c r="HX45" s="3" t="s">
        <v>258</v>
      </c>
      <c r="HY45" s="3" t="s">
        <v>258</v>
      </c>
      <c r="HZ45" s="3" t="s">
        <v>258</v>
      </c>
      <c r="IA45" s="3" t="s">
        <v>255</v>
      </c>
      <c r="IB45" s="3" t="s">
        <v>255</v>
      </c>
      <c r="IC45" s="3" t="s">
        <v>258</v>
      </c>
      <c r="ID45" s="3" t="s">
        <v>255</v>
      </c>
      <c r="IE45" s="3" t="s">
        <v>255</v>
      </c>
      <c r="IF45" s="3" t="s">
        <v>255</v>
      </c>
      <c r="IG45" s="3" t="s">
        <v>258</v>
      </c>
      <c r="IH45" s="3" t="s">
        <v>258</v>
      </c>
      <c r="II45" s="3" t="s">
        <v>258</v>
      </c>
      <c r="IJ45" s="3" t="s">
        <v>258</v>
      </c>
      <c r="IK45" s="3" t="s">
        <v>247</v>
      </c>
      <c r="IL45" s="3" t="s">
        <v>255</v>
      </c>
      <c r="IM45" s="3" t="s">
        <v>258</v>
      </c>
      <c r="IN45" s="3" t="s">
        <v>255</v>
      </c>
      <c r="IO45" s="3" t="s">
        <v>255</v>
      </c>
      <c r="IP45" s="3" t="s">
        <v>255</v>
      </c>
      <c r="IQ45" s="3" t="s">
        <v>258</v>
      </c>
      <c r="IR45" s="3" t="s">
        <v>258</v>
      </c>
      <c r="IS45" s="3" t="s">
        <v>258</v>
      </c>
      <c r="IT45" s="3"/>
      <c r="IU45" s="3"/>
    </row>
    <row r="46" spans="1:255" ht="22.5" customHeight="1" thickBot="1">
      <c r="A46" s="12">
        <v>423</v>
      </c>
      <c r="B46" s="12">
        <v>10845053</v>
      </c>
      <c r="C46" s="98">
        <v>100602</v>
      </c>
      <c r="D46" s="14">
        <v>101897</v>
      </c>
      <c r="E46" s="15" t="s">
        <v>243</v>
      </c>
      <c r="F46" s="15">
        <v>901524934</v>
      </c>
      <c r="G46" s="15" t="s">
        <v>1105</v>
      </c>
      <c r="H46" s="3"/>
      <c r="I46" s="3"/>
      <c r="J46" s="3"/>
      <c r="K46" s="3"/>
      <c r="L46" s="86">
        <v>1189350</v>
      </c>
      <c r="M46" s="3"/>
      <c r="N46" s="3"/>
      <c r="O46" s="17" t="s">
        <v>244</v>
      </c>
      <c r="P46" s="17" t="s">
        <v>244</v>
      </c>
      <c r="Q46" s="131">
        <v>10082146</v>
      </c>
      <c r="R46" s="17" t="s">
        <v>245</v>
      </c>
      <c r="S46" s="100" t="s">
        <v>246</v>
      </c>
      <c r="T46" s="15" t="s">
        <v>247</v>
      </c>
      <c r="U46" s="3" t="s">
        <v>248</v>
      </c>
      <c r="V46" s="17" t="s">
        <v>249</v>
      </c>
      <c r="W46" s="17" t="s">
        <v>249</v>
      </c>
      <c r="X46" s="3"/>
      <c r="Y46" s="17" t="s">
        <v>250</v>
      </c>
      <c r="Z46" s="19" t="s">
        <v>251</v>
      </c>
      <c r="AA46" s="12">
        <v>1057593843</v>
      </c>
      <c r="AB46" s="17" t="s">
        <v>839</v>
      </c>
      <c r="AC46" s="17" t="s">
        <v>840</v>
      </c>
      <c r="AD46" s="46" t="s">
        <v>841</v>
      </c>
      <c r="AE46" s="248">
        <v>1350000</v>
      </c>
      <c r="AF46" s="20">
        <v>0</v>
      </c>
      <c r="AG46" s="20">
        <v>0</v>
      </c>
      <c r="AH46" s="20">
        <v>0</v>
      </c>
      <c r="AI46" s="20">
        <v>0</v>
      </c>
      <c r="AJ46" s="20">
        <v>1350000</v>
      </c>
      <c r="AK46" s="12" t="s">
        <v>255</v>
      </c>
      <c r="AL46" s="12" t="s">
        <v>256</v>
      </c>
      <c r="AM46" s="21" t="s">
        <v>257</v>
      </c>
      <c r="AN46" s="22">
        <v>0.1</v>
      </c>
      <c r="AO46" s="20">
        <v>0</v>
      </c>
      <c r="AP46" s="257">
        <f t="shared" si="0"/>
        <v>135000</v>
      </c>
      <c r="AQ46" s="20">
        <v>0</v>
      </c>
      <c r="AR46" s="20">
        <v>0</v>
      </c>
      <c r="AS46" s="208">
        <v>1.32E-2</v>
      </c>
      <c r="AT46" s="209">
        <f t="shared" si="1"/>
        <v>17820</v>
      </c>
      <c r="AU46" s="95">
        <f t="shared" si="2"/>
        <v>8.6800000000000002E-2</v>
      </c>
      <c r="AV46" s="96">
        <f t="shared" si="3"/>
        <v>117180</v>
      </c>
      <c r="AW46" s="20">
        <v>0</v>
      </c>
      <c r="AX46" s="12" t="s">
        <v>258</v>
      </c>
      <c r="AY46" s="20">
        <v>0</v>
      </c>
      <c r="AZ46" s="20">
        <v>0</v>
      </c>
      <c r="BA46" s="17" t="s">
        <v>259</v>
      </c>
      <c r="BB46" s="17" t="s">
        <v>842</v>
      </c>
      <c r="BC46" s="17" t="s">
        <v>261</v>
      </c>
      <c r="BD46" s="85" t="s">
        <v>1098</v>
      </c>
      <c r="BE46" s="17" t="s">
        <v>282</v>
      </c>
      <c r="BF46" s="12">
        <v>3</v>
      </c>
      <c r="BG46" s="17" t="s">
        <v>249</v>
      </c>
      <c r="BH46" s="26">
        <v>1284819</v>
      </c>
      <c r="BI46" s="17" t="s">
        <v>843</v>
      </c>
      <c r="BJ46" s="19"/>
      <c r="BK46" s="12">
        <v>3167653699</v>
      </c>
      <c r="BL46" s="17" t="s">
        <v>842</v>
      </c>
      <c r="BM46" s="17" t="s">
        <v>261</v>
      </c>
      <c r="BN46" s="17" t="s">
        <v>264</v>
      </c>
      <c r="BO46" s="12" t="s">
        <v>265</v>
      </c>
      <c r="BP46" s="27">
        <v>45287</v>
      </c>
      <c r="BQ46" s="27">
        <v>45652</v>
      </c>
      <c r="BR46" s="48">
        <v>45500</v>
      </c>
      <c r="BS46" s="27">
        <v>45653</v>
      </c>
      <c r="BT46" s="48" t="s">
        <v>714</v>
      </c>
      <c r="BU46" s="90">
        <v>45500</v>
      </c>
      <c r="BV46" s="17" t="s">
        <v>250</v>
      </c>
      <c r="BW46" s="17" t="s">
        <v>251</v>
      </c>
      <c r="BX46" s="12">
        <v>46354795</v>
      </c>
      <c r="BY46" s="17" t="s">
        <v>844</v>
      </c>
      <c r="BZ46" s="29" t="s">
        <v>1099</v>
      </c>
      <c r="CA46" s="17" t="s">
        <v>845</v>
      </c>
      <c r="CB46" s="17" t="s">
        <v>287</v>
      </c>
      <c r="CC46" s="12">
        <v>3146094445</v>
      </c>
      <c r="CD46" s="19"/>
      <c r="CE46" s="17" t="s">
        <v>846</v>
      </c>
      <c r="CF46" s="19"/>
      <c r="CG46" s="19"/>
      <c r="CH46" s="19"/>
      <c r="CI46" s="19"/>
      <c r="CJ46" s="3"/>
      <c r="CK46" s="19"/>
      <c r="CL46" s="19"/>
      <c r="CM46" s="19"/>
      <c r="CN46" s="19"/>
      <c r="CO46" s="19"/>
      <c r="CP46" s="19"/>
      <c r="CQ46" s="19"/>
      <c r="CR46" s="19"/>
      <c r="CS46" s="19"/>
      <c r="CT46" s="3"/>
      <c r="CU46" s="19"/>
      <c r="CV46" s="19"/>
      <c r="CW46" s="19"/>
      <c r="CX46" s="19"/>
      <c r="CY46" s="19"/>
      <c r="CZ46" s="19"/>
      <c r="DA46" s="19"/>
      <c r="DB46" s="19"/>
      <c r="DC46" s="19"/>
      <c r="DD46" s="3"/>
      <c r="DE46" s="19"/>
      <c r="DF46" s="19"/>
      <c r="DG46" s="19"/>
      <c r="DH46" s="19"/>
      <c r="DI46" s="19"/>
      <c r="DJ46" s="17" t="s">
        <v>250</v>
      </c>
      <c r="DK46" s="12">
        <v>1047995770</v>
      </c>
      <c r="DL46" s="12" t="s">
        <v>251</v>
      </c>
      <c r="DM46" s="17" t="s">
        <v>847</v>
      </c>
      <c r="DN46" s="22">
        <v>1</v>
      </c>
      <c r="DO46" s="44" t="s">
        <v>848</v>
      </c>
      <c r="DP46" s="19"/>
      <c r="DQ46" s="12">
        <v>3137041440</v>
      </c>
      <c r="DR46" s="19"/>
      <c r="DS46" s="17" t="s">
        <v>849</v>
      </c>
      <c r="DT46" s="17" t="s">
        <v>264</v>
      </c>
      <c r="DU46" s="17" t="s">
        <v>643</v>
      </c>
      <c r="DV46" s="3">
        <v>15131</v>
      </c>
      <c r="DW46" s="17" t="s">
        <v>847</v>
      </c>
      <c r="DX46" s="17">
        <v>1047995770</v>
      </c>
      <c r="DY46" s="17" t="s">
        <v>272</v>
      </c>
      <c r="DZ46" s="17" t="s">
        <v>273</v>
      </c>
      <c r="EA46" s="17" t="s">
        <v>274</v>
      </c>
      <c r="EB46" s="30">
        <v>23094166136</v>
      </c>
      <c r="EC46" s="31">
        <v>5</v>
      </c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3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3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3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3"/>
      <c r="GQ46" s="3"/>
      <c r="GR46" s="3"/>
      <c r="GS46" s="3"/>
      <c r="GT46" s="3"/>
      <c r="GU46" s="3"/>
      <c r="GV46" s="3"/>
      <c r="GW46" s="3"/>
      <c r="GX46" s="19"/>
      <c r="GY46" s="17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 t="s">
        <v>275</v>
      </c>
      <c r="HM46" s="3" t="s">
        <v>247</v>
      </c>
      <c r="HN46" s="3" t="s">
        <v>276</v>
      </c>
      <c r="HO46" s="3" t="s">
        <v>247</v>
      </c>
      <c r="HP46" s="3" t="s">
        <v>247</v>
      </c>
      <c r="HQ46" s="3" t="s">
        <v>247</v>
      </c>
      <c r="HR46" s="3" t="s">
        <v>247</v>
      </c>
      <c r="HS46" s="3" t="s">
        <v>255</v>
      </c>
      <c r="HT46" s="3" t="s">
        <v>255</v>
      </c>
      <c r="HU46" s="3" t="s">
        <v>255</v>
      </c>
      <c r="HV46" s="3" t="s">
        <v>255</v>
      </c>
      <c r="HW46" s="3" t="s">
        <v>258</v>
      </c>
      <c r="HX46" s="3" t="s">
        <v>258</v>
      </c>
      <c r="HY46" s="3" t="s">
        <v>258</v>
      </c>
      <c r="HZ46" s="3" t="s">
        <v>258</v>
      </c>
      <c r="IA46" s="3" t="s">
        <v>255</v>
      </c>
      <c r="IB46" s="3" t="s">
        <v>255</v>
      </c>
      <c r="IC46" s="3" t="s">
        <v>258</v>
      </c>
      <c r="ID46" s="3" t="s">
        <v>255</v>
      </c>
      <c r="IE46" s="3" t="s">
        <v>255</v>
      </c>
      <c r="IF46" s="3" t="s">
        <v>255</v>
      </c>
      <c r="IG46" s="3" t="s">
        <v>258</v>
      </c>
      <c r="IH46" s="3" t="s">
        <v>258</v>
      </c>
      <c r="II46" s="3" t="s">
        <v>258</v>
      </c>
      <c r="IJ46" s="3" t="s">
        <v>258</v>
      </c>
      <c r="IK46" s="3" t="s">
        <v>258</v>
      </c>
      <c r="IL46" s="3" t="s">
        <v>255</v>
      </c>
      <c r="IM46" s="3" t="s">
        <v>258</v>
      </c>
      <c r="IN46" s="3" t="s">
        <v>255</v>
      </c>
      <c r="IO46" s="3" t="s">
        <v>258</v>
      </c>
      <c r="IP46" s="3" t="s">
        <v>255</v>
      </c>
      <c r="IQ46" s="3" t="s">
        <v>258</v>
      </c>
      <c r="IR46" s="3" t="s">
        <v>258</v>
      </c>
      <c r="IS46" s="3" t="s">
        <v>258</v>
      </c>
      <c r="IT46" s="3" t="s">
        <v>497</v>
      </c>
      <c r="IU46" s="3"/>
    </row>
    <row r="47" spans="1:255" ht="22.5" customHeight="1" thickBot="1">
      <c r="A47" s="12">
        <v>424</v>
      </c>
      <c r="B47" s="12">
        <v>22971</v>
      </c>
      <c r="C47" s="98">
        <v>100603</v>
      </c>
      <c r="D47" s="14">
        <v>101898</v>
      </c>
      <c r="E47" s="15" t="s">
        <v>243</v>
      </c>
      <c r="F47" s="15">
        <v>901524934</v>
      </c>
      <c r="G47" s="15" t="s">
        <v>1105</v>
      </c>
      <c r="H47" s="3"/>
      <c r="I47" s="3"/>
      <c r="J47" s="3"/>
      <c r="K47" s="3"/>
      <c r="L47" s="86">
        <v>1145300</v>
      </c>
      <c r="M47" s="3"/>
      <c r="N47" s="3"/>
      <c r="O47" s="17" t="s">
        <v>244</v>
      </c>
      <c r="P47" s="17" t="s">
        <v>244</v>
      </c>
      <c r="Q47" s="131">
        <v>10082147</v>
      </c>
      <c r="R47" s="17" t="s">
        <v>245</v>
      </c>
      <c r="S47" s="100" t="s">
        <v>246</v>
      </c>
      <c r="T47" s="15" t="s">
        <v>247</v>
      </c>
      <c r="U47" s="3" t="s">
        <v>248</v>
      </c>
      <c r="V47" s="17" t="s">
        <v>249</v>
      </c>
      <c r="W47" s="17" t="s">
        <v>249</v>
      </c>
      <c r="X47" s="3"/>
      <c r="Y47" s="17" t="s">
        <v>250</v>
      </c>
      <c r="Z47" s="19" t="s">
        <v>251</v>
      </c>
      <c r="AA47" s="12">
        <v>1036964032</v>
      </c>
      <c r="AB47" s="17" t="s">
        <v>850</v>
      </c>
      <c r="AC47" s="17" t="s">
        <v>817</v>
      </c>
      <c r="AD47" s="17" t="s">
        <v>851</v>
      </c>
      <c r="AE47" s="248">
        <v>1300000</v>
      </c>
      <c r="AF47" s="20">
        <v>0</v>
      </c>
      <c r="AG47" s="20">
        <v>0</v>
      </c>
      <c r="AH47" s="20">
        <v>0</v>
      </c>
      <c r="AI47" s="20">
        <v>0</v>
      </c>
      <c r="AJ47" s="20">
        <v>1300000</v>
      </c>
      <c r="AK47" s="12" t="s">
        <v>255</v>
      </c>
      <c r="AL47" s="12" t="s">
        <v>256</v>
      </c>
      <c r="AM47" s="21" t="s">
        <v>257</v>
      </c>
      <c r="AN47" s="22">
        <v>0.1</v>
      </c>
      <c r="AO47" s="20">
        <v>0</v>
      </c>
      <c r="AP47" s="257">
        <f t="shared" si="0"/>
        <v>130000</v>
      </c>
      <c r="AQ47" s="20">
        <v>0</v>
      </c>
      <c r="AR47" s="20">
        <v>0</v>
      </c>
      <c r="AS47" s="208">
        <v>1.32E-2</v>
      </c>
      <c r="AT47" s="209">
        <f t="shared" si="1"/>
        <v>17160</v>
      </c>
      <c r="AU47" s="95">
        <f t="shared" si="2"/>
        <v>8.6800000000000002E-2</v>
      </c>
      <c r="AV47" s="96">
        <f t="shared" si="3"/>
        <v>112840</v>
      </c>
      <c r="AW47" s="20">
        <v>0</v>
      </c>
      <c r="AX47" s="12" t="s">
        <v>258</v>
      </c>
      <c r="AY47" s="20">
        <v>0</v>
      </c>
      <c r="AZ47" s="20">
        <v>0</v>
      </c>
      <c r="BA47" s="17" t="s">
        <v>259</v>
      </c>
      <c r="BB47" s="17" t="s">
        <v>852</v>
      </c>
      <c r="BC47" s="17" t="s">
        <v>432</v>
      </c>
      <c r="BD47" s="84" t="s">
        <v>1099</v>
      </c>
      <c r="BE47" s="17" t="s">
        <v>433</v>
      </c>
      <c r="BF47" s="12">
        <v>3</v>
      </c>
      <c r="BG47" s="17" t="s">
        <v>249</v>
      </c>
      <c r="BH47" s="26">
        <v>1427181</v>
      </c>
      <c r="BI47" s="17" t="s">
        <v>853</v>
      </c>
      <c r="BJ47" s="19"/>
      <c r="BK47" s="12">
        <v>3217463941</v>
      </c>
      <c r="BL47" s="17" t="s">
        <v>852</v>
      </c>
      <c r="BM47" s="17" t="s">
        <v>432</v>
      </c>
      <c r="BN47" s="17" t="s">
        <v>264</v>
      </c>
      <c r="BO47" s="12" t="s">
        <v>265</v>
      </c>
      <c r="BP47" s="27">
        <v>45303</v>
      </c>
      <c r="BQ47" s="27">
        <v>45668</v>
      </c>
      <c r="BR47" s="213">
        <v>45485</v>
      </c>
      <c r="BS47" s="27">
        <v>45669</v>
      </c>
      <c r="BT47" s="214">
        <v>45474</v>
      </c>
      <c r="BU47" s="93">
        <v>45485</v>
      </c>
      <c r="BV47" s="17" t="s">
        <v>250</v>
      </c>
      <c r="BW47" s="17" t="s">
        <v>251</v>
      </c>
      <c r="BX47" s="12">
        <v>70352017</v>
      </c>
      <c r="BY47" s="17" t="s">
        <v>854</v>
      </c>
      <c r="BZ47" s="29" t="s">
        <v>1099</v>
      </c>
      <c r="CA47" s="17" t="s">
        <v>855</v>
      </c>
      <c r="CB47" s="17" t="s">
        <v>287</v>
      </c>
      <c r="CC47" s="12">
        <v>3115253556</v>
      </c>
      <c r="CD47" s="19"/>
      <c r="CE47" s="17" t="s">
        <v>856</v>
      </c>
      <c r="CF47" s="19"/>
      <c r="CG47" s="19"/>
      <c r="CH47" s="19"/>
      <c r="CI47" s="19"/>
      <c r="CJ47" s="3"/>
      <c r="CK47" s="19"/>
      <c r="CL47" s="19"/>
      <c r="CM47" s="19"/>
      <c r="CN47" s="19"/>
      <c r="CO47" s="19"/>
      <c r="CP47" s="19"/>
      <c r="CQ47" s="19"/>
      <c r="CR47" s="19"/>
      <c r="CS47" s="19"/>
      <c r="CT47" s="3"/>
      <c r="CU47" s="19"/>
      <c r="CV47" s="19"/>
      <c r="CW47" s="19"/>
      <c r="CX47" s="19"/>
      <c r="CY47" s="19"/>
      <c r="CZ47" s="19"/>
      <c r="DA47" s="19"/>
      <c r="DB47" s="19"/>
      <c r="DC47" s="19"/>
      <c r="DD47" s="3"/>
      <c r="DE47" s="19"/>
      <c r="DF47" s="19"/>
      <c r="DG47" s="19"/>
      <c r="DH47" s="19"/>
      <c r="DI47" s="19"/>
      <c r="DJ47" s="17" t="s">
        <v>250</v>
      </c>
      <c r="DK47" s="12">
        <v>43188693</v>
      </c>
      <c r="DL47" s="12" t="s">
        <v>251</v>
      </c>
      <c r="DM47" s="17" t="s">
        <v>857</v>
      </c>
      <c r="DN47" s="22">
        <v>1</v>
      </c>
      <c r="DO47" s="44" t="s">
        <v>858</v>
      </c>
      <c r="DP47" s="19"/>
      <c r="DQ47" s="12">
        <v>3108250377</v>
      </c>
      <c r="DR47" s="19"/>
      <c r="DS47" s="17" t="s">
        <v>859</v>
      </c>
      <c r="DT47" s="17" t="s">
        <v>264</v>
      </c>
      <c r="DU47" s="17" t="s">
        <v>271</v>
      </c>
      <c r="DV47" s="39" t="s">
        <v>1097</v>
      </c>
      <c r="DW47" s="17" t="s">
        <v>860</v>
      </c>
      <c r="DX47" s="17">
        <v>71189713</v>
      </c>
      <c r="DY47" s="17" t="s">
        <v>272</v>
      </c>
      <c r="DZ47" s="17" t="s">
        <v>273</v>
      </c>
      <c r="EA47" s="17" t="s">
        <v>274</v>
      </c>
      <c r="EB47" s="30">
        <v>16300021003</v>
      </c>
      <c r="EC47" s="31">
        <v>20</v>
      </c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3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3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3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3"/>
      <c r="GQ47" s="3"/>
      <c r="GR47" s="3"/>
      <c r="GS47" s="3"/>
      <c r="GT47" s="3"/>
      <c r="GU47" s="3"/>
      <c r="GV47" s="3"/>
      <c r="GW47" s="3"/>
      <c r="GX47" s="19"/>
      <c r="GY47" s="17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 t="s">
        <v>275</v>
      </c>
      <c r="HM47" s="3" t="s">
        <v>247</v>
      </c>
      <c r="HN47" s="3" t="s">
        <v>276</v>
      </c>
      <c r="HO47" s="3" t="s">
        <v>247</v>
      </c>
      <c r="HP47" s="3" t="s">
        <v>247</v>
      </c>
      <c r="HQ47" s="3" t="s">
        <v>247</v>
      </c>
      <c r="HR47" s="3" t="s">
        <v>764</v>
      </c>
      <c r="HS47" s="3" t="s">
        <v>255</v>
      </c>
      <c r="HT47" s="3" t="s">
        <v>255</v>
      </c>
      <c r="HU47" s="3" t="s">
        <v>255</v>
      </c>
      <c r="HV47" s="3" t="s">
        <v>255</v>
      </c>
      <c r="HW47" s="3" t="s">
        <v>276</v>
      </c>
      <c r="HX47" s="3" t="s">
        <v>258</v>
      </c>
      <c r="HY47" s="3" t="s">
        <v>258</v>
      </c>
      <c r="HZ47" s="3" t="s">
        <v>258</v>
      </c>
      <c r="IA47" s="3" t="s">
        <v>255</v>
      </c>
      <c r="IB47" s="3" t="s">
        <v>255</v>
      </c>
      <c r="IC47" s="3" t="s">
        <v>258</v>
      </c>
      <c r="ID47" s="3" t="s">
        <v>255</v>
      </c>
      <c r="IE47" s="3" t="s">
        <v>255</v>
      </c>
      <c r="IF47" s="3" t="s">
        <v>255</v>
      </c>
      <c r="IG47" s="3" t="s">
        <v>258</v>
      </c>
      <c r="IH47" s="3" t="s">
        <v>258</v>
      </c>
      <c r="II47" s="3" t="s">
        <v>258</v>
      </c>
      <c r="IJ47" s="3" t="s">
        <v>258</v>
      </c>
      <c r="IK47" s="3" t="s">
        <v>247</v>
      </c>
      <c r="IL47" s="3" t="s">
        <v>255</v>
      </c>
      <c r="IM47" s="3" t="s">
        <v>258</v>
      </c>
      <c r="IN47" s="3" t="s">
        <v>255</v>
      </c>
      <c r="IO47" s="3" t="s">
        <v>258</v>
      </c>
      <c r="IP47" s="3" t="s">
        <v>255</v>
      </c>
      <c r="IQ47" s="3" t="s">
        <v>258</v>
      </c>
      <c r="IR47" s="3" t="s">
        <v>258</v>
      </c>
      <c r="IS47" s="3" t="s">
        <v>258</v>
      </c>
      <c r="IT47" s="3"/>
      <c r="IU47" s="3"/>
    </row>
    <row r="48" spans="1:255" ht="22.5" customHeight="1" thickBot="1">
      <c r="A48" s="12">
        <v>427</v>
      </c>
      <c r="B48" s="12">
        <v>23204</v>
      </c>
      <c r="C48" s="98">
        <v>100604</v>
      </c>
      <c r="D48" s="14">
        <v>101899</v>
      </c>
      <c r="E48" s="15" t="s">
        <v>243</v>
      </c>
      <c r="F48" s="15">
        <v>901524934</v>
      </c>
      <c r="G48" s="15" t="s">
        <v>1105</v>
      </c>
      <c r="H48" s="3" t="s">
        <v>861</v>
      </c>
      <c r="I48" s="3"/>
      <c r="J48" s="3"/>
      <c r="K48" s="3"/>
      <c r="L48" s="86">
        <v>1124037</v>
      </c>
      <c r="M48" s="3"/>
      <c r="N48" s="3"/>
      <c r="O48" s="17" t="s">
        <v>244</v>
      </c>
      <c r="P48" s="17" t="s">
        <v>244</v>
      </c>
      <c r="Q48" s="131">
        <v>10082148</v>
      </c>
      <c r="R48" s="17" t="s">
        <v>245</v>
      </c>
      <c r="S48" s="100" t="s">
        <v>246</v>
      </c>
      <c r="T48" s="15" t="s">
        <v>247</v>
      </c>
      <c r="U48" s="3" t="s">
        <v>248</v>
      </c>
      <c r="V48" s="17" t="s">
        <v>249</v>
      </c>
      <c r="W48" s="17" t="s">
        <v>249</v>
      </c>
      <c r="X48" s="3"/>
      <c r="Y48" s="17" t="s">
        <v>250</v>
      </c>
      <c r="Z48" s="19" t="s">
        <v>251</v>
      </c>
      <c r="AA48" s="12">
        <v>41913646</v>
      </c>
      <c r="AB48" s="17" t="s">
        <v>862</v>
      </c>
      <c r="AC48" s="17" t="s">
        <v>863</v>
      </c>
      <c r="AD48" s="46" t="s">
        <v>864</v>
      </c>
      <c r="AE48" s="248">
        <v>1480000</v>
      </c>
      <c r="AF48" s="20">
        <v>0</v>
      </c>
      <c r="AG48" s="20">
        <v>0</v>
      </c>
      <c r="AH48" s="20">
        <v>0</v>
      </c>
      <c r="AI48" s="20">
        <v>0</v>
      </c>
      <c r="AJ48" s="20">
        <v>1480000</v>
      </c>
      <c r="AK48" s="12" t="s">
        <v>255</v>
      </c>
      <c r="AL48" s="12" t="s">
        <v>256</v>
      </c>
      <c r="AM48" s="21" t="s">
        <v>257</v>
      </c>
      <c r="AN48" s="22">
        <v>0.08</v>
      </c>
      <c r="AO48" s="20">
        <v>0</v>
      </c>
      <c r="AP48" s="257">
        <f t="shared" si="0"/>
        <v>118400</v>
      </c>
      <c r="AQ48" s="20">
        <v>0</v>
      </c>
      <c r="AR48" s="20">
        <v>0</v>
      </c>
      <c r="AS48" s="208">
        <v>1.32E-2</v>
      </c>
      <c r="AT48" s="209">
        <f t="shared" si="1"/>
        <v>19536</v>
      </c>
      <c r="AU48" s="95">
        <f t="shared" si="2"/>
        <v>6.6799999999999998E-2</v>
      </c>
      <c r="AV48" s="96">
        <f t="shared" si="3"/>
        <v>98864</v>
      </c>
      <c r="AW48" s="20">
        <v>0</v>
      </c>
      <c r="AX48" s="12" t="s">
        <v>258</v>
      </c>
      <c r="AY48" s="20">
        <v>0</v>
      </c>
      <c r="AZ48" s="20">
        <v>0</v>
      </c>
      <c r="BA48" s="17" t="s">
        <v>259</v>
      </c>
      <c r="BB48" s="17" t="s">
        <v>865</v>
      </c>
      <c r="BC48" s="17" t="s">
        <v>261</v>
      </c>
      <c r="BD48" s="85" t="s">
        <v>1098</v>
      </c>
      <c r="BE48" s="17" t="s">
        <v>282</v>
      </c>
      <c r="BF48" s="12">
        <v>3</v>
      </c>
      <c r="BG48" s="17" t="s">
        <v>249</v>
      </c>
      <c r="BH48" s="19"/>
      <c r="BI48" s="17" t="s">
        <v>866</v>
      </c>
      <c r="BJ48" s="19"/>
      <c r="BK48" s="12">
        <v>3202711859</v>
      </c>
      <c r="BL48" s="17" t="s">
        <v>865</v>
      </c>
      <c r="BM48" s="17" t="s">
        <v>261</v>
      </c>
      <c r="BN48" s="17" t="s">
        <v>264</v>
      </c>
      <c r="BO48" s="12" t="s">
        <v>265</v>
      </c>
      <c r="BP48" s="27">
        <v>45308</v>
      </c>
      <c r="BQ48" s="27">
        <v>45673</v>
      </c>
      <c r="BR48" s="213">
        <v>45490</v>
      </c>
      <c r="BS48" s="27">
        <v>45674</v>
      </c>
      <c r="BT48" s="214">
        <v>45474</v>
      </c>
      <c r="BU48" s="93">
        <v>45490</v>
      </c>
      <c r="BV48" s="17" t="s">
        <v>250</v>
      </c>
      <c r="BW48" s="17" t="s">
        <v>251</v>
      </c>
      <c r="BX48" s="12">
        <v>41906948</v>
      </c>
      <c r="BY48" s="17" t="s">
        <v>867</v>
      </c>
      <c r="BZ48" s="29" t="s">
        <v>1099</v>
      </c>
      <c r="CA48" s="17" t="s">
        <v>868</v>
      </c>
      <c r="CB48" s="17" t="s">
        <v>287</v>
      </c>
      <c r="CC48" s="12">
        <v>3136577888</v>
      </c>
      <c r="CD48" s="19"/>
      <c r="CE48" s="17" t="s">
        <v>869</v>
      </c>
      <c r="CF48" s="19"/>
      <c r="CG48" s="19"/>
      <c r="CH48" s="19"/>
      <c r="CI48" s="19"/>
      <c r="CJ48" s="3"/>
      <c r="CK48" s="19"/>
      <c r="CL48" s="19"/>
      <c r="CM48" s="19"/>
      <c r="CN48" s="19"/>
      <c r="CO48" s="19"/>
      <c r="CP48" s="19"/>
      <c r="CQ48" s="19"/>
      <c r="CR48" s="19"/>
      <c r="CS48" s="19"/>
      <c r="CT48" s="3"/>
      <c r="CU48" s="19"/>
      <c r="CV48" s="19"/>
      <c r="CW48" s="19"/>
      <c r="CX48" s="19"/>
      <c r="CY48" s="19"/>
      <c r="CZ48" s="19"/>
      <c r="DA48" s="19"/>
      <c r="DB48" s="19"/>
      <c r="DC48" s="19"/>
      <c r="DD48" s="3"/>
      <c r="DE48" s="19"/>
      <c r="DF48" s="19"/>
      <c r="DG48" s="19"/>
      <c r="DH48" s="19"/>
      <c r="DI48" s="19"/>
      <c r="DJ48" s="17" t="s">
        <v>250</v>
      </c>
      <c r="DK48" s="12">
        <v>43590236</v>
      </c>
      <c r="DL48" s="12" t="s">
        <v>251</v>
      </c>
      <c r="DM48" s="17" t="s">
        <v>870</v>
      </c>
      <c r="DN48" s="22">
        <v>1</v>
      </c>
      <c r="DO48" s="17" t="s">
        <v>871</v>
      </c>
      <c r="DP48" s="19"/>
      <c r="DQ48" s="12">
        <v>3126624470</v>
      </c>
      <c r="DR48" s="19"/>
      <c r="DS48" s="17" t="s">
        <v>872</v>
      </c>
      <c r="DT48" s="17" t="s">
        <v>264</v>
      </c>
      <c r="DU48" s="17" t="s">
        <v>287</v>
      </c>
      <c r="DV48" s="39" t="s">
        <v>1099</v>
      </c>
      <c r="DW48" s="17" t="s">
        <v>873</v>
      </c>
      <c r="DX48" s="17">
        <v>1017263806</v>
      </c>
      <c r="DY48" s="17" t="s">
        <v>272</v>
      </c>
      <c r="DZ48" s="17" t="s">
        <v>273</v>
      </c>
      <c r="EA48" s="17" t="s">
        <v>274</v>
      </c>
      <c r="EB48" s="30" t="s">
        <v>874</v>
      </c>
      <c r="EC48" s="31">
        <v>25</v>
      </c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3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3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3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3"/>
      <c r="GQ48" s="3"/>
      <c r="GR48" s="3"/>
      <c r="GS48" s="3"/>
      <c r="GT48" s="3"/>
      <c r="GU48" s="3"/>
      <c r="GV48" s="3"/>
      <c r="GW48" s="3"/>
      <c r="GX48" s="19"/>
      <c r="GY48" s="17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 t="s">
        <v>275</v>
      </c>
      <c r="HM48" s="65" t="s">
        <v>247</v>
      </c>
      <c r="HN48" s="65" t="s">
        <v>276</v>
      </c>
      <c r="HO48" s="65" t="s">
        <v>247</v>
      </c>
      <c r="HP48" s="65" t="s">
        <v>247</v>
      </c>
      <c r="HQ48" s="65" t="s">
        <v>247</v>
      </c>
      <c r="HR48" s="65" t="s">
        <v>255</v>
      </c>
      <c r="HS48" s="65" t="s">
        <v>255</v>
      </c>
      <c r="HT48" s="65" t="s">
        <v>255</v>
      </c>
      <c r="HU48" s="65" t="s">
        <v>255</v>
      </c>
      <c r="HV48" s="65" t="s">
        <v>255</v>
      </c>
      <c r="HW48" s="65" t="s">
        <v>276</v>
      </c>
      <c r="HX48" s="65" t="s">
        <v>258</v>
      </c>
      <c r="HY48" s="65" t="s">
        <v>258</v>
      </c>
      <c r="HZ48" s="65" t="s">
        <v>258</v>
      </c>
      <c r="IA48" s="65" t="s">
        <v>255</v>
      </c>
      <c r="IB48" s="65" t="s">
        <v>255</v>
      </c>
      <c r="IC48" s="65" t="s">
        <v>258</v>
      </c>
      <c r="ID48" s="65" t="s">
        <v>255</v>
      </c>
      <c r="IE48" s="65" t="s">
        <v>255</v>
      </c>
      <c r="IF48" s="65" t="s">
        <v>255</v>
      </c>
      <c r="IG48" s="65" t="s">
        <v>258</v>
      </c>
      <c r="IH48" s="65" t="s">
        <v>258</v>
      </c>
      <c r="II48" s="65" t="s">
        <v>258</v>
      </c>
      <c r="IJ48" s="65" t="s">
        <v>258</v>
      </c>
      <c r="IK48" s="65" t="s">
        <v>255</v>
      </c>
      <c r="IL48" s="65" t="s">
        <v>255</v>
      </c>
      <c r="IM48" s="65" t="s">
        <v>258</v>
      </c>
      <c r="IN48" s="65" t="s">
        <v>255</v>
      </c>
      <c r="IO48" s="65" t="s">
        <v>258</v>
      </c>
      <c r="IP48" s="65" t="s">
        <v>255</v>
      </c>
      <c r="IQ48" s="65" t="s">
        <v>258</v>
      </c>
      <c r="IR48" s="65" t="s">
        <v>258</v>
      </c>
      <c r="IS48" s="65" t="s">
        <v>258</v>
      </c>
      <c r="IT48" s="3"/>
      <c r="IU48" s="3"/>
    </row>
    <row r="49" spans="1:255" ht="22.5" customHeight="1" thickBot="1">
      <c r="A49" s="12">
        <v>433</v>
      </c>
      <c r="B49" s="12">
        <v>23540</v>
      </c>
      <c r="C49" s="98">
        <v>100605</v>
      </c>
      <c r="D49" s="14">
        <v>101900</v>
      </c>
      <c r="E49" s="15" t="s">
        <v>243</v>
      </c>
      <c r="F49" s="15">
        <v>901524934</v>
      </c>
      <c r="G49" s="15" t="s">
        <v>1105</v>
      </c>
      <c r="H49" s="3"/>
      <c r="I49" s="3"/>
      <c r="J49" s="3"/>
      <c r="K49" s="3"/>
      <c r="L49" s="86">
        <v>3083500</v>
      </c>
      <c r="M49" s="3"/>
      <c r="N49" s="3"/>
      <c r="O49" s="17" t="s">
        <v>244</v>
      </c>
      <c r="P49" s="17" t="s">
        <v>244</v>
      </c>
      <c r="Q49" s="131">
        <v>10082149</v>
      </c>
      <c r="R49" s="17" t="s">
        <v>354</v>
      </c>
      <c r="S49" s="100" t="s">
        <v>246</v>
      </c>
      <c r="T49" s="15" t="s">
        <v>247</v>
      </c>
      <c r="U49" s="3" t="s">
        <v>248</v>
      </c>
      <c r="V49" s="17" t="s">
        <v>249</v>
      </c>
      <c r="W49" s="17" t="s">
        <v>249</v>
      </c>
      <c r="X49" s="3"/>
      <c r="Y49" s="17" t="s">
        <v>250</v>
      </c>
      <c r="Z49" s="19" t="s">
        <v>251</v>
      </c>
      <c r="AA49" s="12">
        <v>1118560737</v>
      </c>
      <c r="AB49" s="17" t="s">
        <v>875</v>
      </c>
      <c r="AC49" s="17" t="s">
        <v>876</v>
      </c>
      <c r="AD49" s="37" t="s">
        <v>877</v>
      </c>
      <c r="AE49" s="248">
        <v>3500000</v>
      </c>
      <c r="AF49" s="20">
        <v>0</v>
      </c>
      <c r="AG49" s="20">
        <v>0</v>
      </c>
      <c r="AH49" s="20">
        <v>0</v>
      </c>
      <c r="AI49" s="20">
        <v>0</v>
      </c>
      <c r="AJ49" s="20">
        <v>3500000</v>
      </c>
      <c r="AK49" s="12" t="s">
        <v>255</v>
      </c>
      <c r="AL49" s="12" t="s">
        <v>256</v>
      </c>
      <c r="AM49" s="21" t="s">
        <v>257</v>
      </c>
      <c r="AN49" s="22">
        <v>0.1</v>
      </c>
      <c r="AO49" s="20">
        <v>0</v>
      </c>
      <c r="AP49" s="257">
        <f t="shared" si="0"/>
        <v>350000</v>
      </c>
      <c r="AQ49" s="20">
        <v>0</v>
      </c>
      <c r="AR49" s="20">
        <v>0</v>
      </c>
      <c r="AS49" s="208">
        <v>1.32E-2</v>
      </c>
      <c r="AT49" s="209">
        <f t="shared" si="1"/>
        <v>46200</v>
      </c>
      <c r="AU49" s="95">
        <f t="shared" si="2"/>
        <v>8.6800000000000002E-2</v>
      </c>
      <c r="AV49" s="96">
        <f t="shared" si="3"/>
        <v>303800</v>
      </c>
      <c r="AW49" s="20">
        <v>0</v>
      </c>
      <c r="AX49" s="12" t="s">
        <v>258</v>
      </c>
      <c r="AY49" s="20">
        <v>0</v>
      </c>
      <c r="AZ49" s="20">
        <v>0</v>
      </c>
      <c r="BA49" s="17" t="s">
        <v>259</v>
      </c>
      <c r="BB49" s="17" t="s">
        <v>878</v>
      </c>
      <c r="BC49" s="17" t="s">
        <v>261</v>
      </c>
      <c r="BD49" s="85" t="s">
        <v>1098</v>
      </c>
      <c r="BE49" s="17" t="s">
        <v>879</v>
      </c>
      <c r="BF49" s="12">
        <v>4</v>
      </c>
      <c r="BG49" s="17" t="s">
        <v>249</v>
      </c>
      <c r="BH49" s="26">
        <v>944111</v>
      </c>
      <c r="BI49" s="17" t="s">
        <v>880</v>
      </c>
      <c r="BJ49" s="19"/>
      <c r="BK49" s="12">
        <v>3016486687</v>
      </c>
      <c r="BL49" s="17" t="s">
        <v>878</v>
      </c>
      <c r="BM49" s="17" t="s">
        <v>261</v>
      </c>
      <c r="BN49" s="17" t="s">
        <v>264</v>
      </c>
      <c r="BO49" s="12" t="s">
        <v>265</v>
      </c>
      <c r="BP49" s="27">
        <v>45311</v>
      </c>
      <c r="BQ49" s="27">
        <v>45676</v>
      </c>
      <c r="BR49" s="48">
        <v>45493</v>
      </c>
      <c r="BS49" s="27">
        <v>45677</v>
      </c>
      <c r="BT49" s="211">
        <v>45474</v>
      </c>
      <c r="BU49" s="94">
        <v>45493</v>
      </c>
      <c r="BV49" s="17" t="s">
        <v>881</v>
      </c>
      <c r="BW49" s="17" t="s">
        <v>249</v>
      </c>
      <c r="BX49" s="12">
        <v>901027733</v>
      </c>
      <c r="BY49" s="17" t="s">
        <v>882</v>
      </c>
      <c r="BZ49" s="29" t="s">
        <v>1099</v>
      </c>
      <c r="CA49" s="17" t="s">
        <v>878</v>
      </c>
      <c r="CB49" s="17" t="s">
        <v>287</v>
      </c>
      <c r="CC49" s="12">
        <v>3134063798</v>
      </c>
      <c r="CD49" s="19"/>
      <c r="CE49" s="17" t="s">
        <v>883</v>
      </c>
      <c r="CF49" s="19"/>
      <c r="CG49" s="19"/>
      <c r="CH49" s="19"/>
      <c r="CI49" s="19"/>
      <c r="CJ49" s="3"/>
      <c r="CK49" s="19"/>
      <c r="CL49" s="19"/>
      <c r="CM49" s="19"/>
      <c r="CN49" s="19"/>
      <c r="CO49" s="19"/>
      <c r="CP49" s="19"/>
      <c r="CQ49" s="19"/>
      <c r="CR49" s="19"/>
      <c r="CS49" s="19"/>
      <c r="CT49" s="3"/>
      <c r="CU49" s="19"/>
      <c r="CV49" s="19"/>
      <c r="CW49" s="19"/>
      <c r="CX49" s="19"/>
      <c r="CY49" s="19"/>
      <c r="CZ49" s="19"/>
      <c r="DA49" s="19"/>
      <c r="DB49" s="19"/>
      <c r="DC49" s="19"/>
      <c r="DD49" s="3"/>
      <c r="DE49" s="19"/>
      <c r="DF49" s="19"/>
      <c r="DG49" s="19"/>
      <c r="DH49" s="19"/>
      <c r="DI49" s="19"/>
      <c r="DJ49" s="17" t="s">
        <v>250</v>
      </c>
      <c r="DK49" s="12">
        <v>42747119</v>
      </c>
      <c r="DL49" s="12" t="s">
        <v>251</v>
      </c>
      <c r="DM49" s="17" t="s">
        <v>884</v>
      </c>
      <c r="DN49" s="22">
        <v>1</v>
      </c>
      <c r="DO49" s="44" t="s">
        <v>885</v>
      </c>
      <c r="DP49" s="19"/>
      <c r="DQ49" s="12">
        <v>3148185253</v>
      </c>
      <c r="DR49" s="19"/>
      <c r="DS49" s="17" t="s">
        <v>886</v>
      </c>
      <c r="DT49" s="17" t="s">
        <v>264</v>
      </c>
      <c r="DU49" s="44" t="s">
        <v>887</v>
      </c>
      <c r="DV49" s="3">
        <v>66682</v>
      </c>
      <c r="DW49" s="17" t="s">
        <v>884</v>
      </c>
      <c r="DX49" s="17">
        <v>42747119</v>
      </c>
      <c r="DY49" s="17" t="s">
        <v>272</v>
      </c>
      <c r="DZ49" s="17" t="s">
        <v>273</v>
      </c>
      <c r="EA49" s="17" t="s">
        <v>274</v>
      </c>
      <c r="EB49" s="30">
        <v>24333594311</v>
      </c>
      <c r="EC49" s="31">
        <v>26</v>
      </c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3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3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3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3"/>
      <c r="GQ49" s="3"/>
      <c r="GR49" s="3"/>
      <c r="GS49" s="3"/>
      <c r="GT49" s="3"/>
      <c r="GU49" s="3"/>
      <c r="GV49" s="3"/>
      <c r="GW49" s="3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 t="s">
        <v>275</v>
      </c>
      <c r="HM49" s="3" t="s">
        <v>247</v>
      </c>
      <c r="HN49" s="3" t="s">
        <v>276</v>
      </c>
      <c r="HO49" s="3" t="s">
        <v>247</v>
      </c>
      <c r="HP49" s="3" t="s">
        <v>247</v>
      </c>
      <c r="HQ49" s="3" t="s">
        <v>247</v>
      </c>
      <c r="HR49" s="3" t="s">
        <v>247</v>
      </c>
      <c r="HS49" s="3" t="s">
        <v>255</v>
      </c>
      <c r="HT49" s="3" t="s">
        <v>255</v>
      </c>
      <c r="HU49" s="3" t="s">
        <v>255</v>
      </c>
      <c r="HV49" s="3" t="s">
        <v>255</v>
      </c>
      <c r="HW49" s="3" t="s">
        <v>258</v>
      </c>
      <c r="HX49" s="3" t="s">
        <v>258</v>
      </c>
      <c r="HY49" s="3" t="s">
        <v>255</v>
      </c>
      <c r="HZ49" s="3" t="s">
        <v>258</v>
      </c>
      <c r="IA49" s="3" t="s">
        <v>255</v>
      </c>
      <c r="IB49" s="3" t="s">
        <v>255</v>
      </c>
      <c r="IC49" s="3" t="s">
        <v>258</v>
      </c>
      <c r="ID49" s="3" t="s">
        <v>255</v>
      </c>
      <c r="IE49" s="3" t="s">
        <v>255</v>
      </c>
      <c r="IF49" s="3" t="s">
        <v>255</v>
      </c>
      <c r="IG49" s="3" t="s">
        <v>258</v>
      </c>
      <c r="IH49" s="3" t="s">
        <v>258</v>
      </c>
      <c r="II49" s="3" t="s">
        <v>258</v>
      </c>
      <c r="IJ49" s="3" t="s">
        <v>258</v>
      </c>
      <c r="IK49" s="3" t="s">
        <v>247</v>
      </c>
      <c r="IL49" s="3" t="s">
        <v>255</v>
      </c>
      <c r="IM49" s="3" t="s">
        <v>258</v>
      </c>
      <c r="IN49" s="3" t="s">
        <v>255</v>
      </c>
      <c r="IO49" s="3" t="s">
        <v>258</v>
      </c>
      <c r="IP49" s="3" t="s">
        <v>255</v>
      </c>
      <c r="IQ49" s="3" t="s">
        <v>258</v>
      </c>
      <c r="IR49" s="3" t="s">
        <v>258</v>
      </c>
      <c r="IS49" s="3" t="s">
        <v>258</v>
      </c>
      <c r="IT49" s="3"/>
      <c r="IU49" s="3"/>
    </row>
    <row r="50" spans="1:255" ht="22.5" customHeight="1" thickBot="1">
      <c r="A50" s="12">
        <v>437</v>
      </c>
      <c r="B50" s="12">
        <v>24399</v>
      </c>
      <c r="C50" s="98">
        <v>100606</v>
      </c>
      <c r="D50" s="14">
        <v>101901</v>
      </c>
      <c r="E50" s="15" t="s">
        <v>243</v>
      </c>
      <c r="F50" s="15">
        <v>901524934</v>
      </c>
      <c r="G50" s="15" t="s">
        <v>1105</v>
      </c>
      <c r="H50" s="3"/>
      <c r="I50" s="3"/>
      <c r="J50" s="3"/>
      <c r="K50" s="3"/>
      <c r="L50" s="86">
        <v>881000</v>
      </c>
      <c r="M50" s="3"/>
      <c r="N50" s="3"/>
      <c r="O50" s="17" t="s">
        <v>244</v>
      </c>
      <c r="P50" s="17" t="s">
        <v>244</v>
      </c>
      <c r="Q50" s="131">
        <v>10082150</v>
      </c>
      <c r="R50" s="17" t="s">
        <v>245</v>
      </c>
      <c r="S50" s="100" t="s">
        <v>246</v>
      </c>
      <c r="T50" s="15" t="s">
        <v>247</v>
      </c>
      <c r="U50" s="3" t="s">
        <v>248</v>
      </c>
      <c r="V50" s="17" t="s">
        <v>249</v>
      </c>
      <c r="W50" s="17" t="s">
        <v>249</v>
      </c>
      <c r="X50" s="3"/>
      <c r="Y50" s="17" t="s">
        <v>250</v>
      </c>
      <c r="Z50" s="19" t="s">
        <v>251</v>
      </c>
      <c r="AA50" s="12">
        <v>1128272964</v>
      </c>
      <c r="AB50" s="17" t="s">
        <v>888</v>
      </c>
      <c r="AC50" s="17" t="s">
        <v>889</v>
      </c>
      <c r="AD50" s="3" t="s">
        <v>890</v>
      </c>
      <c r="AE50" s="248">
        <v>1000000</v>
      </c>
      <c r="AF50" s="20">
        <v>0</v>
      </c>
      <c r="AG50" s="20">
        <v>0</v>
      </c>
      <c r="AH50" s="20">
        <v>0</v>
      </c>
      <c r="AI50" s="20">
        <v>0</v>
      </c>
      <c r="AJ50" s="20">
        <v>1000000</v>
      </c>
      <c r="AK50" s="12" t="s">
        <v>255</v>
      </c>
      <c r="AL50" s="12" t="s">
        <v>256</v>
      </c>
      <c r="AM50" s="21" t="s">
        <v>257</v>
      </c>
      <c r="AN50" s="22">
        <v>0.1</v>
      </c>
      <c r="AO50" s="20">
        <v>0</v>
      </c>
      <c r="AP50" s="257">
        <f t="shared" si="0"/>
        <v>100000</v>
      </c>
      <c r="AQ50" s="20">
        <v>0</v>
      </c>
      <c r="AR50" s="20">
        <v>0</v>
      </c>
      <c r="AS50" s="208">
        <v>1.32E-2</v>
      </c>
      <c r="AT50" s="209">
        <f t="shared" si="1"/>
        <v>13200</v>
      </c>
      <c r="AU50" s="95">
        <f t="shared" si="2"/>
        <v>8.6800000000000002E-2</v>
      </c>
      <c r="AV50" s="96">
        <f t="shared" si="3"/>
        <v>86800</v>
      </c>
      <c r="AW50" s="20">
        <v>0</v>
      </c>
      <c r="AX50" s="12" t="s">
        <v>258</v>
      </c>
      <c r="AY50" s="20">
        <v>0</v>
      </c>
      <c r="AZ50" s="20">
        <v>0</v>
      </c>
      <c r="BA50" s="17" t="s">
        <v>259</v>
      </c>
      <c r="BB50" s="17" t="s">
        <v>891</v>
      </c>
      <c r="BC50" s="17" t="s">
        <v>432</v>
      </c>
      <c r="BD50" s="84" t="s">
        <v>1099</v>
      </c>
      <c r="BE50" s="17" t="s">
        <v>568</v>
      </c>
      <c r="BF50" s="12">
        <v>2</v>
      </c>
      <c r="BG50" s="17" t="s">
        <v>249</v>
      </c>
      <c r="BH50" s="26">
        <v>962488</v>
      </c>
      <c r="BI50" s="17" t="s">
        <v>892</v>
      </c>
      <c r="BJ50" s="19"/>
      <c r="BK50" s="12">
        <v>3117671481</v>
      </c>
      <c r="BL50" s="17" t="s">
        <v>891</v>
      </c>
      <c r="BM50" s="17" t="s">
        <v>432</v>
      </c>
      <c r="BN50" s="17" t="s">
        <v>264</v>
      </c>
      <c r="BO50" s="12" t="s">
        <v>265</v>
      </c>
      <c r="BP50" s="27">
        <v>45318</v>
      </c>
      <c r="BQ50" s="27">
        <v>45683</v>
      </c>
      <c r="BR50" s="213">
        <v>45500</v>
      </c>
      <c r="BS50" s="27">
        <v>45684</v>
      </c>
      <c r="BT50" s="214">
        <v>45474</v>
      </c>
      <c r="BU50" s="93">
        <v>45500</v>
      </c>
      <c r="BV50" s="17" t="s">
        <v>250</v>
      </c>
      <c r="BW50" s="17" t="s">
        <v>251</v>
      </c>
      <c r="BX50" s="12">
        <v>43984091</v>
      </c>
      <c r="BY50" s="17" t="s">
        <v>893</v>
      </c>
      <c r="BZ50" s="29" t="s">
        <v>1099</v>
      </c>
      <c r="CA50" s="17" t="s">
        <v>894</v>
      </c>
      <c r="CB50" s="17" t="s">
        <v>287</v>
      </c>
      <c r="CC50" s="12">
        <v>3017208088</v>
      </c>
      <c r="CD50" s="19"/>
      <c r="CE50" s="17" t="s">
        <v>895</v>
      </c>
      <c r="CF50" s="19"/>
      <c r="CG50" s="19"/>
      <c r="CH50" s="19"/>
      <c r="CI50" s="19"/>
      <c r="CJ50" s="3"/>
      <c r="CK50" s="19"/>
      <c r="CL50" s="19"/>
      <c r="CM50" s="19"/>
      <c r="CN50" s="19"/>
      <c r="CO50" s="19"/>
      <c r="CP50" s="19"/>
      <c r="CQ50" s="19"/>
      <c r="CR50" s="19"/>
      <c r="CS50" s="19"/>
      <c r="CT50" s="3"/>
      <c r="CU50" s="19"/>
      <c r="CV50" s="19"/>
      <c r="CW50" s="19"/>
      <c r="CX50" s="19"/>
      <c r="CY50" s="19"/>
      <c r="CZ50" s="19"/>
      <c r="DA50" s="19"/>
      <c r="DB50" s="19"/>
      <c r="DC50" s="19"/>
      <c r="DD50" s="3"/>
      <c r="DE50" s="19"/>
      <c r="DF50" s="19"/>
      <c r="DG50" s="19"/>
      <c r="DH50" s="19"/>
      <c r="DI50" s="19"/>
      <c r="DJ50" s="17" t="s">
        <v>250</v>
      </c>
      <c r="DK50" s="12">
        <v>43207177</v>
      </c>
      <c r="DL50" s="12" t="s">
        <v>251</v>
      </c>
      <c r="DM50" s="17" t="s">
        <v>896</v>
      </c>
      <c r="DN50" s="22">
        <v>1</v>
      </c>
      <c r="DO50" s="44" t="s">
        <v>897</v>
      </c>
      <c r="DP50" s="19"/>
      <c r="DQ50" s="12">
        <v>3127179912</v>
      </c>
      <c r="DR50" s="19"/>
      <c r="DS50" s="17" t="s">
        <v>898</v>
      </c>
      <c r="DT50" s="17" t="s">
        <v>264</v>
      </c>
      <c r="DU50" s="17" t="s">
        <v>287</v>
      </c>
      <c r="DV50" s="39" t="s">
        <v>1099</v>
      </c>
      <c r="DW50" s="17" t="s">
        <v>896</v>
      </c>
      <c r="DX50" s="17">
        <v>43207177</v>
      </c>
      <c r="DY50" s="17" t="s">
        <v>272</v>
      </c>
      <c r="DZ50" s="17" t="s">
        <v>273</v>
      </c>
      <c r="EA50" s="17" t="s">
        <v>274</v>
      </c>
      <c r="EB50" s="30">
        <v>27900012441</v>
      </c>
      <c r="EC50" s="31">
        <v>5</v>
      </c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3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3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3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3"/>
      <c r="GQ50" s="3"/>
      <c r="GR50" s="3"/>
      <c r="GS50" s="3"/>
      <c r="GT50" s="3"/>
      <c r="GU50" s="3"/>
      <c r="GV50" s="3"/>
      <c r="GW50" s="3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 t="s">
        <v>275</v>
      </c>
      <c r="HM50" s="65" t="s">
        <v>247</v>
      </c>
      <c r="HN50" s="65" t="s">
        <v>276</v>
      </c>
      <c r="HO50" s="65" t="s">
        <v>247</v>
      </c>
      <c r="HP50" s="65" t="s">
        <v>247</v>
      </c>
      <c r="HQ50" s="65" t="s">
        <v>247</v>
      </c>
      <c r="HR50" s="65" t="s">
        <v>255</v>
      </c>
      <c r="HS50" s="65" t="s">
        <v>255</v>
      </c>
      <c r="HT50" s="65" t="s">
        <v>255</v>
      </c>
      <c r="HU50" s="65" t="s">
        <v>255</v>
      </c>
      <c r="HV50" s="65" t="s">
        <v>255</v>
      </c>
      <c r="HW50" s="65" t="s">
        <v>276</v>
      </c>
      <c r="HX50" s="65" t="s">
        <v>258</v>
      </c>
      <c r="HY50" s="65" t="s">
        <v>258</v>
      </c>
      <c r="HZ50" s="65" t="s">
        <v>258</v>
      </c>
      <c r="IA50" s="65" t="s">
        <v>255</v>
      </c>
      <c r="IB50" s="65" t="s">
        <v>255</v>
      </c>
      <c r="IC50" s="65" t="s">
        <v>258</v>
      </c>
      <c r="ID50" s="65" t="s">
        <v>255</v>
      </c>
      <c r="IE50" s="65" t="s">
        <v>255</v>
      </c>
      <c r="IF50" s="65" t="s">
        <v>255</v>
      </c>
      <c r="IG50" s="65" t="s">
        <v>258</v>
      </c>
      <c r="IH50" s="65" t="s">
        <v>258</v>
      </c>
      <c r="II50" s="65" t="s">
        <v>258</v>
      </c>
      <c r="IJ50" s="65" t="s">
        <v>258</v>
      </c>
      <c r="IK50" s="65" t="s">
        <v>255</v>
      </c>
      <c r="IL50" s="65" t="s">
        <v>255</v>
      </c>
      <c r="IM50" s="65" t="s">
        <v>258</v>
      </c>
      <c r="IN50" s="65" t="s">
        <v>255</v>
      </c>
      <c r="IO50" s="65" t="s">
        <v>258</v>
      </c>
      <c r="IP50" s="65" t="s">
        <v>255</v>
      </c>
      <c r="IQ50" s="65" t="s">
        <v>258</v>
      </c>
      <c r="IR50" s="65" t="s">
        <v>258</v>
      </c>
      <c r="IS50" s="65" t="s">
        <v>258</v>
      </c>
      <c r="IT50" s="3"/>
      <c r="IU50" s="3"/>
    </row>
    <row r="51" spans="1:255" ht="22.5" customHeight="1" thickBot="1">
      <c r="A51" s="12">
        <v>439</v>
      </c>
      <c r="B51" s="12">
        <v>24470</v>
      </c>
      <c r="C51" s="98">
        <v>100607</v>
      </c>
      <c r="D51" s="14">
        <v>101902</v>
      </c>
      <c r="E51" s="15" t="s">
        <v>243</v>
      </c>
      <c r="F51" s="15">
        <v>901524934</v>
      </c>
      <c r="G51" s="15" t="s">
        <v>1105</v>
      </c>
      <c r="H51" s="3"/>
      <c r="I51" s="3"/>
      <c r="J51" s="3"/>
      <c r="K51" s="3"/>
      <c r="L51" s="86">
        <v>660750</v>
      </c>
      <c r="M51" s="3"/>
      <c r="N51" s="3"/>
      <c r="O51" s="17" t="s">
        <v>244</v>
      </c>
      <c r="P51" s="17" t="s">
        <v>244</v>
      </c>
      <c r="Q51" s="131">
        <v>10082151</v>
      </c>
      <c r="R51" s="17" t="s">
        <v>245</v>
      </c>
      <c r="S51" s="100" t="s">
        <v>246</v>
      </c>
      <c r="T51" s="15" t="s">
        <v>247</v>
      </c>
      <c r="U51" s="3" t="s">
        <v>248</v>
      </c>
      <c r="V51" s="17" t="s">
        <v>249</v>
      </c>
      <c r="W51" s="17" t="s">
        <v>249</v>
      </c>
      <c r="X51" s="3"/>
      <c r="Y51" s="17" t="s">
        <v>250</v>
      </c>
      <c r="Z51" s="19" t="s">
        <v>251</v>
      </c>
      <c r="AA51" s="12">
        <v>1128461791</v>
      </c>
      <c r="AB51" s="17" t="s">
        <v>899</v>
      </c>
      <c r="AC51" s="17" t="s">
        <v>900</v>
      </c>
      <c r="AD51" s="46" t="s">
        <v>901</v>
      </c>
      <c r="AE51" s="248">
        <v>750000</v>
      </c>
      <c r="AF51" s="20">
        <v>0</v>
      </c>
      <c r="AG51" s="20">
        <v>0</v>
      </c>
      <c r="AH51" s="20">
        <v>0</v>
      </c>
      <c r="AI51" s="20">
        <v>0</v>
      </c>
      <c r="AJ51" s="20">
        <v>750000</v>
      </c>
      <c r="AK51" s="12" t="s">
        <v>255</v>
      </c>
      <c r="AL51" s="12" t="s">
        <v>256</v>
      </c>
      <c r="AM51" s="21" t="s">
        <v>257</v>
      </c>
      <c r="AN51" s="22">
        <v>0.1</v>
      </c>
      <c r="AO51" s="20">
        <v>0</v>
      </c>
      <c r="AP51" s="257">
        <f t="shared" si="0"/>
        <v>75000</v>
      </c>
      <c r="AQ51" s="20">
        <v>0</v>
      </c>
      <c r="AR51" s="20">
        <v>0</v>
      </c>
      <c r="AS51" s="208">
        <v>1.32E-2</v>
      </c>
      <c r="AT51" s="209">
        <f t="shared" si="1"/>
        <v>9900</v>
      </c>
      <c r="AU51" s="95">
        <f t="shared" si="2"/>
        <v>8.6800000000000002E-2</v>
      </c>
      <c r="AV51" s="96">
        <f t="shared" si="3"/>
        <v>65100</v>
      </c>
      <c r="AW51" s="20">
        <v>0</v>
      </c>
      <c r="AX51" s="12" t="s">
        <v>258</v>
      </c>
      <c r="AY51" s="20">
        <v>0</v>
      </c>
      <c r="AZ51" s="20">
        <v>0</v>
      </c>
      <c r="BA51" s="17" t="s">
        <v>259</v>
      </c>
      <c r="BB51" s="17" t="s">
        <v>902</v>
      </c>
      <c r="BC51" s="17" t="s">
        <v>432</v>
      </c>
      <c r="BD51" s="84" t="s">
        <v>1099</v>
      </c>
      <c r="BE51" s="17" t="s">
        <v>568</v>
      </c>
      <c r="BF51" s="12">
        <v>2</v>
      </c>
      <c r="BG51" s="17" t="s">
        <v>249</v>
      </c>
      <c r="BH51" s="26">
        <v>891732</v>
      </c>
      <c r="BI51" s="17" t="s">
        <v>903</v>
      </c>
      <c r="BJ51" s="19"/>
      <c r="BK51" s="12">
        <v>3024238669</v>
      </c>
      <c r="BL51" s="17" t="s">
        <v>902</v>
      </c>
      <c r="BM51" s="17" t="s">
        <v>432</v>
      </c>
      <c r="BN51" s="17" t="s">
        <v>264</v>
      </c>
      <c r="BO51" s="12" t="s">
        <v>265</v>
      </c>
      <c r="BP51" s="27">
        <v>45318</v>
      </c>
      <c r="BQ51" s="27">
        <v>45683</v>
      </c>
      <c r="BR51" s="213">
        <v>45500</v>
      </c>
      <c r="BS51" s="27">
        <v>45684</v>
      </c>
      <c r="BT51" s="214">
        <v>45474</v>
      </c>
      <c r="BU51" s="93">
        <v>45500</v>
      </c>
      <c r="BV51" s="17" t="s">
        <v>250</v>
      </c>
      <c r="BW51" s="17" t="s">
        <v>251</v>
      </c>
      <c r="BX51" s="12">
        <v>43162066</v>
      </c>
      <c r="BY51" s="17" t="s">
        <v>904</v>
      </c>
      <c r="BZ51" s="29" t="s">
        <v>1099</v>
      </c>
      <c r="CA51" s="17" t="s">
        <v>905</v>
      </c>
      <c r="CB51" s="17" t="s">
        <v>287</v>
      </c>
      <c r="CC51" s="12">
        <v>3017851447</v>
      </c>
      <c r="CD51" s="19"/>
      <c r="CE51" s="17" t="s">
        <v>906</v>
      </c>
      <c r="CF51" s="19"/>
      <c r="CG51" s="19"/>
      <c r="CH51" s="19"/>
      <c r="CI51" s="19"/>
      <c r="CJ51" s="3"/>
      <c r="CK51" s="19"/>
      <c r="CL51" s="19"/>
      <c r="CM51" s="19"/>
      <c r="CN51" s="19"/>
      <c r="CO51" s="19"/>
      <c r="CP51" s="19"/>
      <c r="CQ51" s="19"/>
      <c r="CR51" s="19"/>
      <c r="CS51" s="19"/>
      <c r="CT51" s="3"/>
      <c r="CU51" s="19"/>
      <c r="CV51" s="19"/>
      <c r="CW51" s="19"/>
      <c r="CX51" s="19"/>
      <c r="CY51" s="19"/>
      <c r="CZ51" s="19"/>
      <c r="DA51" s="19"/>
      <c r="DB51" s="19"/>
      <c r="DC51" s="19"/>
      <c r="DD51" s="3"/>
      <c r="DE51" s="19"/>
      <c r="DF51" s="19"/>
      <c r="DG51" s="19"/>
      <c r="DH51" s="19"/>
      <c r="DI51" s="19"/>
      <c r="DJ51" s="17" t="s">
        <v>250</v>
      </c>
      <c r="DK51" s="12">
        <v>98581833</v>
      </c>
      <c r="DL51" s="12" t="s">
        <v>251</v>
      </c>
      <c r="DM51" s="17" t="s">
        <v>472</v>
      </c>
      <c r="DN51" s="22">
        <v>1</v>
      </c>
      <c r="DO51" s="17" t="s">
        <v>907</v>
      </c>
      <c r="DP51" s="12">
        <v>6103799</v>
      </c>
      <c r="DQ51" s="12">
        <v>3215412014</v>
      </c>
      <c r="DR51" s="19"/>
      <c r="DS51" s="17" t="s">
        <v>471</v>
      </c>
      <c r="DT51" s="17" t="s">
        <v>264</v>
      </c>
      <c r="DU51" s="17" t="s">
        <v>287</v>
      </c>
      <c r="DV51" s="39" t="s">
        <v>1099</v>
      </c>
      <c r="DW51" s="17" t="s">
        <v>472</v>
      </c>
      <c r="DX51" s="17">
        <v>98581833</v>
      </c>
      <c r="DY51" s="17" t="s">
        <v>272</v>
      </c>
      <c r="DZ51" s="17" t="s">
        <v>273</v>
      </c>
      <c r="EA51" s="17" t="s">
        <v>274</v>
      </c>
      <c r="EB51" s="30" t="s">
        <v>473</v>
      </c>
      <c r="EC51" s="31">
        <v>5</v>
      </c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3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3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3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3"/>
      <c r="GQ51" s="3"/>
      <c r="GR51" s="3"/>
      <c r="GS51" s="3"/>
      <c r="GT51" s="3"/>
      <c r="GU51" s="3"/>
      <c r="GV51" s="3"/>
      <c r="GW51" s="3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 t="s">
        <v>275</v>
      </c>
      <c r="HM51" s="65" t="s">
        <v>247</v>
      </c>
      <c r="HN51" s="65" t="s">
        <v>276</v>
      </c>
      <c r="HO51" s="65" t="s">
        <v>247</v>
      </c>
      <c r="HP51" s="65" t="s">
        <v>247</v>
      </c>
      <c r="HQ51" s="65" t="s">
        <v>247</v>
      </c>
      <c r="HR51" s="65" t="s">
        <v>255</v>
      </c>
      <c r="HS51" s="65" t="s">
        <v>255</v>
      </c>
      <c r="HT51" s="65" t="s">
        <v>255</v>
      </c>
      <c r="HU51" s="65" t="s">
        <v>255</v>
      </c>
      <c r="HV51" s="65" t="s">
        <v>255</v>
      </c>
      <c r="HW51" s="65" t="s">
        <v>276</v>
      </c>
      <c r="HX51" s="65" t="s">
        <v>258</v>
      </c>
      <c r="HY51" s="65" t="s">
        <v>258</v>
      </c>
      <c r="HZ51" s="65" t="s">
        <v>258</v>
      </c>
      <c r="IA51" s="65" t="s">
        <v>255</v>
      </c>
      <c r="IB51" s="65" t="s">
        <v>255</v>
      </c>
      <c r="IC51" s="65" t="s">
        <v>258</v>
      </c>
      <c r="ID51" s="65" t="s">
        <v>255</v>
      </c>
      <c r="IE51" s="65" t="s">
        <v>255</v>
      </c>
      <c r="IF51" s="65" t="s">
        <v>255</v>
      </c>
      <c r="IG51" s="65" t="s">
        <v>258</v>
      </c>
      <c r="IH51" s="65" t="s">
        <v>258</v>
      </c>
      <c r="II51" s="65" t="s">
        <v>258</v>
      </c>
      <c r="IJ51" s="65" t="s">
        <v>258</v>
      </c>
      <c r="IK51" s="65" t="s">
        <v>255</v>
      </c>
      <c r="IL51" s="65" t="s">
        <v>255</v>
      </c>
      <c r="IM51" s="65" t="s">
        <v>258</v>
      </c>
      <c r="IN51" s="65" t="s">
        <v>255</v>
      </c>
      <c r="IO51" s="65" t="s">
        <v>258</v>
      </c>
      <c r="IP51" s="65" t="s">
        <v>255</v>
      </c>
      <c r="IQ51" s="65" t="s">
        <v>255</v>
      </c>
      <c r="IR51" s="65" t="s">
        <v>258</v>
      </c>
      <c r="IS51" s="65" t="s">
        <v>258</v>
      </c>
      <c r="IT51" s="65"/>
      <c r="IU51" s="65"/>
    </row>
    <row r="52" spans="1:255" ht="22.5" customHeight="1" thickBot="1">
      <c r="A52" s="12">
        <v>444</v>
      </c>
      <c r="B52" s="12">
        <v>24786</v>
      </c>
      <c r="C52" s="98">
        <v>100608</v>
      </c>
      <c r="D52" s="14">
        <v>101903</v>
      </c>
      <c r="E52" s="15" t="s">
        <v>243</v>
      </c>
      <c r="F52" s="15">
        <v>901524934</v>
      </c>
      <c r="G52" s="15" t="s">
        <v>1105</v>
      </c>
      <c r="H52" s="3"/>
      <c r="I52" s="3"/>
      <c r="J52" s="3"/>
      <c r="K52" s="3"/>
      <c r="L52" s="86">
        <v>1145300</v>
      </c>
      <c r="M52" s="3"/>
      <c r="N52" s="3"/>
      <c r="O52" s="17" t="s">
        <v>244</v>
      </c>
      <c r="P52" s="17" t="s">
        <v>244</v>
      </c>
      <c r="Q52" s="131">
        <v>10082152</v>
      </c>
      <c r="R52" s="17" t="s">
        <v>245</v>
      </c>
      <c r="S52" s="100" t="s">
        <v>246</v>
      </c>
      <c r="T52" s="15" t="s">
        <v>247</v>
      </c>
      <c r="U52" s="3" t="s">
        <v>248</v>
      </c>
      <c r="V52" s="17" t="s">
        <v>249</v>
      </c>
      <c r="W52" s="17" t="s">
        <v>249</v>
      </c>
      <c r="X52" s="3"/>
      <c r="Y52" s="17" t="s">
        <v>250</v>
      </c>
      <c r="Z52" s="19" t="s">
        <v>251</v>
      </c>
      <c r="AA52" s="12">
        <v>1040573317</v>
      </c>
      <c r="AB52" s="17" t="s">
        <v>908</v>
      </c>
      <c r="AC52" s="17" t="s">
        <v>909</v>
      </c>
      <c r="AD52" s="3" t="s">
        <v>910</v>
      </c>
      <c r="AE52" s="248">
        <v>1300000</v>
      </c>
      <c r="AF52" s="20">
        <v>0</v>
      </c>
      <c r="AG52" s="20">
        <v>0</v>
      </c>
      <c r="AH52" s="20">
        <v>0</v>
      </c>
      <c r="AI52" s="20">
        <v>0</v>
      </c>
      <c r="AJ52" s="20">
        <v>1300000</v>
      </c>
      <c r="AK52" s="12" t="s">
        <v>255</v>
      </c>
      <c r="AL52" s="12" t="s">
        <v>256</v>
      </c>
      <c r="AM52" s="21" t="s">
        <v>257</v>
      </c>
      <c r="AN52" s="22">
        <v>0.1</v>
      </c>
      <c r="AO52" s="20">
        <v>0</v>
      </c>
      <c r="AP52" s="257">
        <f t="shared" si="0"/>
        <v>130000</v>
      </c>
      <c r="AQ52" s="20">
        <v>0</v>
      </c>
      <c r="AR52" s="20">
        <v>0</v>
      </c>
      <c r="AS52" s="208">
        <v>1.32E-2</v>
      </c>
      <c r="AT52" s="209">
        <f t="shared" si="1"/>
        <v>17160</v>
      </c>
      <c r="AU52" s="95">
        <f t="shared" si="2"/>
        <v>8.6800000000000002E-2</v>
      </c>
      <c r="AV52" s="96">
        <f t="shared" si="3"/>
        <v>112840</v>
      </c>
      <c r="AW52" s="20">
        <v>0</v>
      </c>
      <c r="AX52" s="12" t="s">
        <v>258</v>
      </c>
      <c r="AY52" s="20">
        <v>0</v>
      </c>
      <c r="AZ52" s="20">
        <v>0</v>
      </c>
      <c r="BA52" s="17" t="s">
        <v>259</v>
      </c>
      <c r="BB52" s="17" t="s">
        <v>911</v>
      </c>
      <c r="BC52" s="17" t="s">
        <v>432</v>
      </c>
      <c r="BD52" s="84" t="s">
        <v>1099</v>
      </c>
      <c r="BE52" s="17" t="s">
        <v>568</v>
      </c>
      <c r="BF52" s="12">
        <v>2</v>
      </c>
      <c r="BG52" s="17" t="s">
        <v>249</v>
      </c>
      <c r="BH52" s="26">
        <v>1346689</v>
      </c>
      <c r="BI52" s="17" t="s">
        <v>912</v>
      </c>
      <c r="BJ52" s="19"/>
      <c r="BK52" s="12">
        <v>3135103362</v>
      </c>
      <c r="BL52" s="17" t="s">
        <v>911</v>
      </c>
      <c r="BM52" s="17" t="s">
        <v>432</v>
      </c>
      <c r="BN52" s="17" t="s">
        <v>264</v>
      </c>
      <c r="BO52" s="12" t="s">
        <v>265</v>
      </c>
      <c r="BP52" s="27">
        <v>45325</v>
      </c>
      <c r="BQ52" s="27">
        <v>45690</v>
      </c>
      <c r="BR52" s="27">
        <v>45476</v>
      </c>
      <c r="BS52" s="27">
        <v>45691</v>
      </c>
      <c r="BT52" s="211">
        <v>45474</v>
      </c>
      <c r="BU52" s="94">
        <v>45476</v>
      </c>
      <c r="BV52" s="17" t="s">
        <v>250</v>
      </c>
      <c r="BW52" s="17" t="s">
        <v>251</v>
      </c>
      <c r="BX52" s="12">
        <v>42798542</v>
      </c>
      <c r="BY52" s="17" t="s">
        <v>913</v>
      </c>
      <c r="BZ52" s="29" t="s">
        <v>1099</v>
      </c>
      <c r="CA52" s="17" t="s">
        <v>914</v>
      </c>
      <c r="CB52" s="17" t="s">
        <v>287</v>
      </c>
      <c r="CC52" s="12">
        <v>3154720072</v>
      </c>
      <c r="CD52" s="19"/>
      <c r="CE52" s="17" t="s">
        <v>915</v>
      </c>
      <c r="CF52" s="19"/>
      <c r="CG52" s="19"/>
      <c r="CH52" s="19"/>
      <c r="CI52" s="19"/>
      <c r="CJ52" s="3"/>
      <c r="CK52" s="19"/>
      <c r="CL52" s="19"/>
      <c r="CM52" s="19"/>
      <c r="CN52" s="19"/>
      <c r="CO52" s="19"/>
      <c r="CP52" s="19"/>
      <c r="CQ52" s="19"/>
      <c r="CR52" s="19"/>
      <c r="CS52" s="19"/>
      <c r="CT52" s="3"/>
      <c r="CU52" s="19"/>
      <c r="CV52" s="19"/>
      <c r="CW52" s="19"/>
      <c r="CX52" s="19"/>
      <c r="CY52" s="19"/>
      <c r="CZ52" s="19"/>
      <c r="DA52" s="19"/>
      <c r="DB52" s="19"/>
      <c r="DC52" s="19"/>
      <c r="DD52" s="3"/>
      <c r="DE52" s="19"/>
      <c r="DF52" s="19"/>
      <c r="DG52" s="19"/>
      <c r="DH52" s="19"/>
      <c r="DI52" s="19"/>
      <c r="DJ52" s="17" t="s">
        <v>250</v>
      </c>
      <c r="DK52" s="12">
        <v>42799118</v>
      </c>
      <c r="DL52" s="12" t="s">
        <v>251</v>
      </c>
      <c r="DM52" s="17" t="s">
        <v>916</v>
      </c>
      <c r="DN52" s="22">
        <v>1</v>
      </c>
      <c r="DO52" s="44" t="s">
        <v>917</v>
      </c>
      <c r="DP52" s="19"/>
      <c r="DQ52" s="12">
        <v>3014598454</v>
      </c>
      <c r="DR52" s="19"/>
      <c r="DS52" s="17" t="s">
        <v>918</v>
      </c>
      <c r="DT52" s="17" t="s">
        <v>264</v>
      </c>
      <c r="DU52" s="17" t="s">
        <v>301</v>
      </c>
      <c r="DV52" s="25" t="s">
        <v>1098</v>
      </c>
      <c r="DW52" s="17" t="s">
        <v>916</v>
      </c>
      <c r="DX52" s="17">
        <v>42799118</v>
      </c>
      <c r="DY52" s="17" t="s">
        <v>272</v>
      </c>
      <c r="DZ52" s="17" t="s">
        <v>273</v>
      </c>
      <c r="EA52" s="17" t="s">
        <v>274</v>
      </c>
      <c r="EB52" s="30">
        <v>24362709926</v>
      </c>
      <c r="EC52" s="31">
        <v>11</v>
      </c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3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3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3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3"/>
      <c r="GQ52" s="3"/>
      <c r="GR52" s="3"/>
      <c r="GS52" s="3"/>
      <c r="GT52" s="3"/>
      <c r="GU52" s="3"/>
      <c r="GV52" s="3"/>
      <c r="GW52" s="3"/>
      <c r="GX52" s="19"/>
      <c r="GY52" s="17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 t="s">
        <v>275</v>
      </c>
      <c r="HM52" s="3" t="s">
        <v>247</v>
      </c>
      <c r="HN52" s="3" t="s">
        <v>276</v>
      </c>
      <c r="HO52" s="3" t="s">
        <v>247</v>
      </c>
      <c r="HP52" s="3" t="s">
        <v>247</v>
      </c>
      <c r="HQ52" s="3" t="s">
        <v>258</v>
      </c>
      <c r="HR52" s="3" t="s">
        <v>919</v>
      </c>
      <c r="HS52" s="3" t="s">
        <v>255</v>
      </c>
      <c r="HT52" s="3" t="s">
        <v>255</v>
      </c>
      <c r="HU52" s="3" t="s">
        <v>255</v>
      </c>
      <c r="HV52" s="3" t="s">
        <v>255</v>
      </c>
      <c r="HW52" s="3" t="s">
        <v>258</v>
      </c>
      <c r="HX52" s="3" t="s">
        <v>258</v>
      </c>
      <c r="HY52" s="3" t="s">
        <v>258</v>
      </c>
      <c r="HZ52" s="3" t="s">
        <v>258</v>
      </c>
      <c r="IA52" s="3" t="s">
        <v>255</v>
      </c>
      <c r="IB52" s="3" t="s">
        <v>255</v>
      </c>
      <c r="IC52" s="3" t="s">
        <v>258</v>
      </c>
      <c r="ID52" s="3" t="s">
        <v>255</v>
      </c>
      <c r="IE52" s="3" t="s">
        <v>255</v>
      </c>
      <c r="IF52" s="3" t="s">
        <v>255</v>
      </c>
      <c r="IG52" s="3" t="s">
        <v>258</v>
      </c>
      <c r="IH52" s="3" t="s">
        <v>258</v>
      </c>
      <c r="II52" s="3" t="s">
        <v>258</v>
      </c>
      <c r="IJ52" s="3" t="s">
        <v>258</v>
      </c>
      <c r="IK52" s="3" t="s">
        <v>255</v>
      </c>
      <c r="IL52" s="3" t="s">
        <v>255</v>
      </c>
      <c r="IM52" s="3" t="s">
        <v>255</v>
      </c>
      <c r="IN52" s="3" t="s">
        <v>255</v>
      </c>
      <c r="IO52" s="3" t="s">
        <v>258</v>
      </c>
      <c r="IP52" s="3" t="s">
        <v>255</v>
      </c>
      <c r="IQ52" s="3" t="s">
        <v>258</v>
      </c>
      <c r="IR52" s="3" t="s">
        <v>258</v>
      </c>
      <c r="IS52" s="3" t="s">
        <v>258</v>
      </c>
      <c r="IT52" s="3" t="s">
        <v>920</v>
      </c>
      <c r="IU52" s="3"/>
    </row>
    <row r="53" spans="1:255" ht="22.5" customHeight="1" thickBot="1">
      <c r="A53" s="12">
        <v>473</v>
      </c>
      <c r="B53" s="12">
        <v>27070</v>
      </c>
      <c r="C53" s="98">
        <v>100610</v>
      </c>
      <c r="D53" s="14">
        <v>101905</v>
      </c>
      <c r="E53" s="15" t="s">
        <v>243</v>
      </c>
      <c r="F53" s="15">
        <v>901524934</v>
      </c>
      <c r="G53" s="15" t="s">
        <v>1105</v>
      </c>
      <c r="H53" s="3"/>
      <c r="I53" s="3"/>
      <c r="J53" s="3"/>
      <c r="K53" s="3"/>
      <c r="L53" s="86">
        <v>1321500</v>
      </c>
      <c r="M53" s="3"/>
      <c r="N53" s="3"/>
      <c r="O53" s="17" t="s">
        <v>244</v>
      </c>
      <c r="P53" s="17" t="s">
        <v>244</v>
      </c>
      <c r="Q53" s="131">
        <v>10082153</v>
      </c>
      <c r="R53" s="17" t="s">
        <v>245</v>
      </c>
      <c r="S53" s="100" t="s">
        <v>246</v>
      </c>
      <c r="T53" s="15" t="s">
        <v>247</v>
      </c>
      <c r="U53" s="3" t="s">
        <v>248</v>
      </c>
      <c r="V53" s="17" t="s">
        <v>249</v>
      </c>
      <c r="W53" s="17" t="s">
        <v>249</v>
      </c>
      <c r="X53" s="3"/>
      <c r="Y53" s="17" t="s">
        <v>250</v>
      </c>
      <c r="Z53" s="19" t="s">
        <v>251</v>
      </c>
      <c r="AA53" s="12">
        <v>70856436</v>
      </c>
      <c r="AB53" s="17" t="s">
        <v>934</v>
      </c>
      <c r="AC53" s="17" t="s">
        <v>935</v>
      </c>
      <c r="AD53" s="3" t="s">
        <v>936</v>
      </c>
      <c r="AE53" s="248">
        <v>1500000</v>
      </c>
      <c r="AF53" s="20">
        <v>0</v>
      </c>
      <c r="AG53" s="20">
        <v>0</v>
      </c>
      <c r="AH53" s="20">
        <v>0</v>
      </c>
      <c r="AI53" s="20">
        <v>0</v>
      </c>
      <c r="AJ53" s="20">
        <v>1500000</v>
      </c>
      <c r="AK53" s="12" t="s">
        <v>255</v>
      </c>
      <c r="AL53" s="12" t="s">
        <v>256</v>
      </c>
      <c r="AM53" s="21" t="s">
        <v>257</v>
      </c>
      <c r="AN53" s="22">
        <v>0.1</v>
      </c>
      <c r="AO53" s="20">
        <v>0</v>
      </c>
      <c r="AP53" s="257">
        <f t="shared" si="0"/>
        <v>150000</v>
      </c>
      <c r="AQ53" s="20">
        <v>0</v>
      </c>
      <c r="AR53" s="20">
        <v>0</v>
      </c>
      <c r="AS53" s="208">
        <v>1.32E-2</v>
      </c>
      <c r="AT53" s="209">
        <f t="shared" si="1"/>
        <v>19800</v>
      </c>
      <c r="AU53" s="95">
        <f t="shared" si="2"/>
        <v>8.6800000000000002E-2</v>
      </c>
      <c r="AV53" s="96">
        <f t="shared" si="3"/>
        <v>130200</v>
      </c>
      <c r="AW53" s="20">
        <v>0</v>
      </c>
      <c r="AX53" s="12" t="s">
        <v>258</v>
      </c>
      <c r="AY53" s="20">
        <v>0</v>
      </c>
      <c r="AZ53" s="20">
        <v>0</v>
      </c>
      <c r="BA53" s="17" t="s">
        <v>259</v>
      </c>
      <c r="BB53" s="17" t="s">
        <v>937</v>
      </c>
      <c r="BC53" s="17" t="s">
        <v>261</v>
      </c>
      <c r="BD53" s="85" t="s">
        <v>1098</v>
      </c>
      <c r="BE53" s="17" t="s">
        <v>820</v>
      </c>
      <c r="BF53" s="12">
        <v>3</v>
      </c>
      <c r="BG53" s="17" t="s">
        <v>249</v>
      </c>
      <c r="BH53" s="19"/>
      <c r="BI53" s="17" t="s">
        <v>938</v>
      </c>
      <c r="BJ53" s="19"/>
      <c r="BK53" s="12">
        <v>35042281080</v>
      </c>
      <c r="BL53" s="17" t="s">
        <v>937</v>
      </c>
      <c r="BM53" s="17" t="s">
        <v>261</v>
      </c>
      <c r="BN53" s="17" t="s">
        <v>264</v>
      </c>
      <c r="BO53" s="12" t="s">
        <v>265</v>
      </c>
      <c r="BP53" s="27">
        <v>45352</v>
      </c>
      <c r="BQ53" s="27">
        <v>45716</v>
      </c>
      <c r="BR53" s="211">
        <v>45474</v>
      </c>
      <c r="BS53" s="27">
        <v>45717</v>
      </c>
      <c r="BT53" s="211">
        <v>45474</v>
      </c>
      <c r="BU53" s="94">
        <v>45474</v>
      </c>
      <c r="BV53" s="17" t="s">
        <v>881</v>
      </c>
      <c r="BW53" s="17" t="s">
        <v>249</v>
      </c>
      <c r="BX53" s="12">
        <v>901693568</v>
      </c>
      <c r="BY53" s="17" t="s">
        <v>939</v>
      </c>
      <c r="BZ53" s="29" t="s">
        <v>1099</v>
      </c>
      <c r="CA53" s="17" t="s">
        <v>940</v>
      </c>
      <c r="CB53" s="17" t="s">
        <v>287</v>
      </c>
      <c r="CC53" s="12">
        <v>3504228080</v>
      </c>
      <c r="CD53" s="19"/>
      <c r="CE53" s="17" t="s">
        <v>938</v>
      </c>
      <c r="CF53" s="19"/>
      <c r="CG53" s="19"/>
      <c r="CH53" s="19"/>
      <c r="CI53" s="19"/>
      <c r="CJ53" s="3"/>
      <c r="CK53" s="19"/>
      <c r="CL53" s="19"/>
      <c r="CM53" s="19"/>
      <c r="CN53" s="19"/>
      <c r="CO53" s="19"/>
      <c r="CP53" s="19"/>
      <c r="CQ53" s="19"/>
      <c r="CR53" s="19"/>
      <c r="CS53" s="19"/>
      <c r="CT53" s="3"/>
      <c r="CU53" s="19"/>
      <c r="CV53" s="19"/>
      <c r="CW53" s="19"/>
      <c r="CX53" s="19"/>
      <c r="CY53" s="19"/>
      <c r="CZ53" s="19"/>
      <c r="DA53" s="19"/>
      <c r="DB53" s="19"/>
      <c r="DC53" s="19"/>
      <c r="DD53" s="3"/>
      <c r="DE53" s="19"/>
      <c r="DF53" s="19"/>
      <c r="DG53" s="19"/>
      <c r="DH53" s="19"/>
      <c r="DI53" s="19"/>
      <c r="DJ53" s="17" t="s">
        <v>250</v>
      </c>
      <c r="DK53" s="12">
        <v>98681855</v>
      </c>
      <c r="DL53" s="12" t="s">
        <v>251</v>
      </c>
      <c r="DM53" s="17" t="s">
        <v>941</v>
      </c>
      <c r="DN53" s="22">
        <v>1</v>
      </c>
      <c r="DO53" s="44" t="s">
        <v>942</v>
      </c>
      <c r="DP53" s="19"/>
      <c r="DQ53" s="12">
        <v>3103863654</v>
      </c>
      <c r="DR53" s="19"/>
      <c r="DS53" s="17" t="s">
        <v>943</v>
      </c>
      <c r="DT53" s="17" t="s">
        <v>264</v>
      </c>
      <c r="DU53" s="17" t="s">
        <v>287</v>
      </c>
      <c r="DV53" s="39" t="s">
        <v>1099</v>
      </c>
      <c r="DW53" s="17" t="s">
        <v>944</v>
      </c>
      <c r="DX53" s="17">
        <v>32209118</v>
      </c>
      <c r="DY53" s="17" t="s">
        <v>272</v>
      </c>
      <c r="DZ53" s="17" t="s">
        <v>273</v>
      </c>
      <c r="EA53" s="17" t="s">
        <v>274</v>
      </c>
      <c r="EB53" s="30">
        <v>27412803464</v>
      </c>
      <c r="EC53" s="31">
        <v>9</v>
      </c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3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3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3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3"/>
      <c r="GQ53" s="3"/>
      <c r="GR53" s="3"/>
      <c r="GS53" s="3"/>
      <c r="GT53" s="3"/>
      <c r="GU53" s="3"/>
      <c r="GV53" s="3"/>
      <c r="GW53" s="3"/>
      <c r="GX53" s="19"/>
      <c r="GY53" s="17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 t="s">
        <v>275</v>
      </c>
      <c r="HM53" s="3" t="s">
        <v>247</v>
      </c>
      <c r="HN53" s="3" t="s">
        <v>276</v>
      </c>
      <c r="HO53" s="3" t="s">
        <v>247</v>
      </c>
      <c r="HP53" s="3" t="s">
        <v>247</v>
      </c>
      <c r="HQ53" s="3" t="s">
        <v>258</v>
      </c>
      <c r="HR53" s="3" t="s">
        <v>247</v>
      </c>
      <c r="HS53" s="3" t="s">
        <v>255</v>
      </c>
      <c r="HT53" s="3" t="s">
        <v>255</v>
      </c>
      <c r="HU53" s="3" t="s">
        <v>255</v>
      </c>
      <c r="HV53" s="3" t="s">
        <v>255</v>
      </c>
      <c r="HW53" s="3" t="s">
        <v>255</v>
      </c>
      <c r="HX53" s="3" t="s">
        <v>258</v>
      </c>
      <c r="HY53" s="3" t="s">
        <v>255</v>
      </c>
      <c r="HZ53" s="3" t="s">
        <v>258</v>
      </c>
      <c r="IA53" s="3" t="s">
        <v>255</v>
      </c>
      <c r="IB53" s="3" t="s">
        <v>258</v>
      </c>
      <c r="IC53" s="3" t="s">
        <v>258</v>
      </c>
      <c r="ID53" s="3" t="s">
        <v>255</v>
      </c>
      <c r="IE53" s="3" t="s">
        <v>255</v>
      </c>
      <c r="IF53" s="3" t="s">
        <v>255</v>
      </c>
      <c r="IG53" s="3" t="s">
        <v>258</v>
      </c>
      <c r="IH53" s="3" t="s">
        <v>258</v>
      </c>
      <c r="II53" s="3" t="s">
        <v>258</v>
      </c>
      <c r="IJ53" s="3" t="s">
        <v>258</v>
      </c>
      <c r="IK53" s="3" t="s">
        <v>255</v>
      </c>
      <c r="IL53" s="3" t="s">
        <v>255</v>
      </c>
      <c r="IM53" s="3" t="s">
        <v>258</v>
      </c>
      <c r="IN53" s="3" t="s">
        <v>255</v>
      </c>
      <c r="IO53" s="3" t="s">
        <v>258</v>
      </c>
      <c r="IP53" s="3" t="s">
        <v>255</v>
      </c>
      <c r="IQ53" s="3" t="s">
        <v>258</v>
      </c>
      <c r="IR53" s="3" t="s">
        <v>258</v>
      </c>
      <c r="IS53" s="3" t="s">
        <v>258</v>
      </c>
      <c r="IT53" s="3"/>
      <c r="IU53" s="3"/>
    </row>
    <row r="54" spans="1:255" ht="22.5" customHeight="1" thickBot="1">
      <c r="A54" s="12">
        <v>493</v>
      </c>
      <c r="B54" s="12">
        <v>29508</v>
      </c>
      <c r="C54" s="98">
        <v>100612</v>
      </c>
      <c r="D54" s="14">
        <v>101907</v>
      </c>
      <c r="E54" s="15" t="s">
        <v>243</v>
      </c>
      <c r="F54" s="15">
        <v>901524934</v>
      </c>
      <c r="G54" s="15" t="s">
        <v>1105</v>
      </c>
      <c r="H54" s="3"/>
      <c r="I54" s="3"/>
      <c r="J54" s="3"/>
      <c r="K54" s="3"/>
      <c r="L54" s="86">
        <v>1762000</v>
      </c>
      <c r="M54" s="3"/>
      <c r="N54" s="3"/>
      <c r="O54" s="17" t="s">
        <v>244</v>
      </c>
      <c r="P54" s="17" t="s">
        <v>244</v>
      </c>
      <c r="Q54" s="131">
        <v>10082154</v>
      </c>
      <c r="R54" s="17" t="s">
        <v>354</v>
      </c>
      <c r="S54" s="100" t="s">
        <v>246</v>
      </c>
      <c r="T54" s="15" t="s">
        <v>247</v>
      </c>
      <c r="U54" s="3" t="s">
        <v>248</v>
      </c>
      <c r="V54" s="17" t="s">
        <v>249</v>
      </c>
      <c r="W54" s="17" t="s">
        <v>249</v>
      </c>
      <c r="X54" s="3"/>
      <c r="Y54" s="17" t="s">
        <v>250</v>
      </c>
      <c r="Z54" s="19" t="s">
        <v>251</v>
      </c>
      <c r="AA54" s="12">
        <v>43184550</v>
      </c>
      <c r="AB54" s="17" t="s">
        <v>957</v>
      </c>
      <c r="AC54" s="17" t="s">
        <v>623</v>
      </c>
      <c r="AD54" s="37" t="s">
        <v>958</v>
      </c>
      <c r="AE54" s="248">
        <v>4000000</v>
      </c>
      <c r="AF54" s="20">
        <v>0</v>
      </c>
      <c r="AG54" s="20">
        <v>0</v>
      </c>
      <c r="AH54" s="20">
        <v>0</v>
      </c>
      <c r="AI54" s="20">
        <v>0</v>
      </c>
      <c r="AJ54" s="20">
        <v>4000000</v>
      </c>
      <c r="AK54" s="12" t="s">
        <v>255</v>
      </c>
      <c r="AL54" s="12" t="s">
        <v>256</v>
      </c>
      <c r="AM54" s="21" t="s">
        <v>257</v>
      </c>
      <c r="AN54" s="22">
        <v>0.1</v>
      </c>
      <c r="AO54" s="20">
        <v>0</v>
      </c>
      <c r="AP54" s="257">
        <f t="shared" si="0"/>
        <v>400000</v>
      </c>
      <c r="AQ54" s="20">
        <v>0</v>
      </c>
      <c r="AR54" s="20">
        <v>0</v>
      </c>
      <c r="AS54" s="208">
        <v>1.32E-2</v>
      </c>
      <c r="AT54" s="209">
        <f t="shared" si="1"/>
        <v>52800</v>
      </c>
      <c r="AU54" s="95">
        <f t="shared" si="2"/>
        <v>8.6800000000000002E-2</v>
      </c>
      <c r="AV54" s="96">
        <f t="shared" si="3"/>
        <v>347200</v>
      </c>
      <c r="AW54" s="20">
        <v>0</v>
      </c>
      <c r="AX54" s="12" t="s">
        <v>258</v>
      </c>
      <c r="AY54" s="20">
        <v>0</v>
      </c>
      <c r="AZ54" s="20">
        <v>0</v>
      </c>
      <c r="BA54" s="17" t="s">
        <v>259</v>
      </c>
      <c r="BB54" s="17" t="s">
        <v>959</v>
      </c>
      <c r="BC54" s="17" t="s">
        <v>261</v>
      </c>
      <c r="BD54" s="85" t="s">
        <v>1098</v>
      </c>
      <c r="BE54" s="17" t="s">
        <v>879</v>
      </c>
      <c r="BF54" s="12">
        <v>4</v>
      </c>
      <c r="BG54" s="17" t="s">
        <v>249</v>
      </c>
      <c r="BH54" s="26">
        <v>894756</v>
      </c>
      <c r="BI54" s="17" t="s">
        <v>960</v>
      </c>
      <c r="BJ54" s="19"/>
      <c r="BK54" s="12">
        <v>3002884725</v>
      </c>
      <c r="BL54" s="17" t="s">
        <v>959</v>
      </c>
      <c r="BM54" s="17" t="s">
        <v>261</v>
      </c>
      <c r="BN54" s="17" t="s">
        <v>264</v>
      </c>
      <c r="BO54" s="12" t="s">
        <v>265</v>
      </c>
      <c r="BP54" s="27">
        <v>45393</v>
      </c>
      <c r="BQ54" s="27">
        <v>45757</v>
      </c>
      <c r="BR54" s="27">
        <v>45484</v>
      </c>
      <c r="BS54" s="27">
        <v>45758</v>
      </c>
      <c r="BT54" s="211">
        <v>45474</v>
      </c>
      <c r="BU54" s="94">
        <v>45484</v>
      </c>
      <c r="BV54" s="17" t="s">
        <v>250</v>
      </c>
      <c r="BW54" s="17" t="s">
        <v>251</v>
      </c>
      <c r="BX54" s="12">
        <v>71743067</v>
      </c>
      <c r="BY54" s="17" t="s">
        <v>961</v>
      </c>
      <c r="BZ54" s="36" t="s">
        <v>1098</v>
      </c>
      <c r="CA54" s="17" t="s">
        <v>962</v>
      </c>
      <c r="CB54" s="17" t="s">
        <v>301</v>
      </c>
      <c r="CC54" s="12">
        <v>3023753834</v>
      </c>
      <c r="CD54" s="19"/>
      <c r="CE54" s="17" t="s">
        <v>963</v>
      </c>
      <c r="CF54" s="17" t="s">
        <v>250</v>
      </c>
      <c r="CG54" s="17" t="s">
        <v>251</v>
      </c>
      <c r="CH54" s="12">
        <v>1036601031</v>
      </c>
      <c r="CI54" s="17" t="s">
        <v>964</v>
      </c>
      <c r="CJ54" s="47">
        <v>25899</v>
      </c>
      <c r="CK54" s="17" t="s">
        <v>965</v>
      </c>
      <c r="CL54" s="17" t="s">
        <v>966</v>
      </c>
      <c r="CM54" s="12">
        <v>3128709193</v>
      </c>
      <c r="CN54" s="19"/>
      <c r="CO54" s="42" t="s">
        <v>967</v>
      </c>
      <c r="CP54" s="19"/>
      <c r="CQ54" s="19"/>
      <c r="CR54" s="19"/>
      <c r="CS54" s="19"/>
      <c r="CT54" s="3"/>
      <c r="CU54" s="19"/>
      <c r="CV54" s="19"/>
      <c r="CW54" s="19"/>
      <c r="CX54" s="19"/>
      <c r="CY54" s="19"/>
      <c r="CZ54" s="19"/>
      <c r="DA54" s="19"/>
      <c r="DB54" s="19"/>
      <c r="DC54" s="19"/>
      <c r="DD54" s="3"/>
      <c r="DE54" s="19"/>
      <c r="DF54" s="19"/>
      <c r="DG54" s="19"/>
      <c r="DH54" s="19"/>
      <c r="DI54" s="19"/>
      <c r="DJ54" s="17" t="s">
        <v>250</v>
      </c>
      <c r="DK54" s="12">
        <v>70504533</v>
      </c>
      <c r="DL54" s="12" t="s">
        <v>251</v>
      </c>
      <c r="DM54" s="17" t="s">
        <v>968</v>
      </c>
      <c r="DN54" s="22">
        <v>0.5</v>
      </c>
      <c r="DO54" s="44" t="s">
        <v>969</v>
      </c>
      <c r="DP54" s="19"/>
      <c r="DQ54" s="12">
        <v>3014887499</v>
      </c>
      <c r="DR54" s="19"/>
      <c r="DS54" s="17" t="s">
        <v>970</v>
      </c>
      <c r="DT54" s="17" t="s">
        <v>264</v>
      </c>
      <c r="DU54" s="17" t="s">
        <v>301</v>
      </c>
      <c r="DV54" s="25" t="s">
        <v>1098</v>
      </c>
      <c r="DW54" s="17" t="s">
        <v>971</v>
      </c>
      <c r="DX54" s="17">
        <v>43620991</v>
      </c>
      <c r="DY54" s="17" t="s">
        <v>272</v>
      </c>
      <c r="DZ54" s="17" t="s">
        <v>273</v>
      </c>
      <c r="EA54" s="17" t="s">
        <v>274</v>
      </c>
      <c r="EB54" s="30" t="s">
        <v>972</v>
      </c>
      <c r="EC54" s="31">
        <v>18</v>
      </c>
      <c r="ED54" s="17" t="s">
        <v>971</v>
      </c>
      <c r="EE54" s="17" t="s">
        <v>250</v>
      </c>
      <c r="EF54" s="17" t="s">
        <v>973</v>
      </c>
      <c r="EG54" s="12">
        <v>43620991</v>
      </c>
      <c r="EH54" s="22">
        <v>0.5</v>
      </c>
      <c r="EI54" s="17" t="s">
        <v>974</v>
      </c>
      <c r="EJ54" s="49">
        <v>3014887499</v>
      </c>
      <c r="EK54" s="32" t="s">
        <v>970</v>
      </c>
      <c r="EL54" s="17" t="s">
        <v>304</v>
      </c>
      <c r="EM54" s="17" t="s">
        <v>261</v>
      </c>
      <c r="EN54" s="39" t="s">
        <v>1098</v>
      </c>
      <c r="EO54" s="18" t="s">
        <v>971</v>
      </c>
      <c r="EP54" s="33">
        <v>43620991</v>
      </c>
      <c r="EQ54" s="33" t="s">
        <v>272</v>
      </c>
      <c r="ER54" s="33" t="s">
        <v>273</v>
      </c>
      <c r="ES54" s="33" t="s">
        <v>274</v>
      </c>
      <c r="ET54" s="66" t="s">
        <v>972</v>
      </c>
      <c r="EU54" s="34">
        <v>18</v>
      </c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3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3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3"/>
      <c r="GQ54" s="3"/>
      <c r="GR54" s="3"/>
      <c r="GS54" s="3"/>
      <c r="GT54" s="3"/>
      <c r="GU54" s="3"/>
      <c r="GV54" s="3"/>
      <c r="GW54" s="3"/>
      <c r="GX54" s="19"/>
      <c r="GY54" s="17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 t="s">
        <v>275</v>
      </c>
      <c r="HM54" s="3" t="s">
        <v>247</v>
      </c>
      <c r="HN54" s="3" t="s">
        <v>276</v>
      </c>
      <c r="HO54" s="3" t="s">
        <v>247</v>
      </c>
      <c r="HP54" s="3" t="s">
        <v>247</v>
      </c>
      <c r="HQ54" s="3" t="s">
        <v>247</v>
      </c>
      <c r="HR54" s="3" t="s">
        <v>255</v>
      </c>
      <c r="HS54" s="3" t="s">
        <v>255</v>
      </c>
      <c r="HT54" s="3" t="s">
        <v>255</v>
      </c>
      <c r="HU54" s="3" t="s">
        <v>255</v>
      </c>
      <c r="HV54" s="3" t="s">
        <v>255</v>
      </c>
      <c r="HW54" s="3" t="s">
        <v>255</v>
      </c>
      <c r="HX54" s="3" t="s">
        <v>258</v>
      </c>
      <c r="HY54" s="3" t="s">
        <v>258</v>
      </c>
      <c r="HZ54" s="3" t="s">
        <v>258</v>
      </c>
      <c r="IA54" s="3" t="s">
        <v>255</v>
      </c>
      <c r="IB54" s="3" t="s">
        <v>255</v>
      </c>
      <c r="IC54" s="3" t="s">
        <v>258</v>
      </c>
      <c r="ID54" s="3" t="s">
        <v>255</v>
      </c>
      <c r="IE54" s="3" t="s">
        <v>255</v>
      </c>
      <c r="IF54" s="3" t="s">
        <v>255</v>
      </c>
      <c r="IG54" s="3" t="s">
        <v>255</v>
      </c>
      <c r="IH54" s="3" t="s">
        <v>258</v>
      </c>
      <c r="II54" s="3"/>
      <c r="IJ54" s="3" t="s">
        <v>258</v>
      </c>
      <c r="IK54" s="3" t="s">
        <v>255</v>
      </c>
      <c r="IL54" s="3" t="s">
        <v>255</v>
      </c>
      <c r="IM54" s="3" t="s">
        <v>258</v>
      </c>
      <c r="IN54" s="3" t="s">
        <v>255</v>
      </c>
      <c r="IO54" s="3" t="s">
        <v>258</v>
      </c>
      <c r="IP54" s="3" t="s">
        <v>255</v>
      </c>
      <c r="IQ54" s="3" t="s">
        <v>258</v>
      </c>
      <c r="IR54" s="3" t="s">
        <v>258</v>
      </c>
      <c r="IS54" s="3" t="s">
        <v>258</v>
      </c>
      <c r="IT54" s="3"/>
      <c r="IU54" s="3"/>
    </row>
    <row r="55" spans="1:255" s="79" customFormat="1" ht="22.5" customHeight="1" thickBot="1">
      <c r="A55" s="67">
        <v>494</v>
      </c>
      <c r="B55" s="67">
        <v>29514</v>
      </c>
      <c r="C55" s="98">
        <v>100613</v>
      </c>
      <c r="D55" s="14">
        <v>101908</v>
      </c>
      <c r="E55" s="15" t="s">
        <v>243</v>
      </c>
      <c r="F55" s="15">
        <v>901524934</v>
      </c>
      <c r="G55" s="15" t="s">
        <v>1105</v>
      </c>
      <c r="H55" s="65"/>
      <c r="I55" s="65"/>
      <c r="J55" s="65"/>
      <c r="K55" s="65"/>
      <c r="L55" s="88">
        <v>1176240</v>
      </c>
      <c r="M55" s="65"/>
      <c r="N55" s="65"/>
      <c r="O55" s="68" t="s">
        <v>244</v>
      </c>
      <c r="P55" s="68" t="s">
        <v>244</v>
      </c>
      <c r="Q55" s="131">
        <v>10082155</v>
      </c>
      <c r="R55" s="68" t="s">
        <v>245</v>
      </c>
      <c r="S55" s="100" t="s">
        <v>246</v>
      </c>
      <c r="T55" s="15" t="s">
        <v>247</v>
      </c>
      <c r="U55" s="65" t="s">
        <v>248</v>
      </c>
      <c r="V55" s="68" t="s">
        <v>249</v>
      </c>
      <c r="W55" s="68" t="s">
        <v>249</v>
      </c>
      <c r="X55" s="65"/>
      <c r="Y55" s="68" t="s">
        <v>975</v>
      </c>
      <c r="Z55" s="69" t="s">
        <v>976</v>
      </c>
      <c r="AA55" s="67">
        <v>5098996</v>
      </c>
      <c r="AB55" s="68" t="s">
        <v>977</v>
      </c>
      <c r="AC55" s="68" t="s">
        <v>978</v>
      </c>
      <c r="AD55" s="68" t="s">
        <v>979</v>
      </c>
      <c r="AE55" s="251">
        <v>1300000</v>
      </c>
      <c r="AF55" s="70">
        <v>0</v>
      </c>
      <c r="AG55" s="70">
        <v>0</v>
      </c>
      <c r="AH55" s="70">
        <v>0</v>
      </c>
      <c r="AI55" s="70">
        <v>0</v>
      </c>
      <c r="AJ55" s="70">
        <v>1300000</v>
      </c>
      <c r="AK55" s="67" t="s">
        <v>255</v>
      </c>
      <c r="AL55" s="67" t="s">
        <v>256</v>
      </c>
      <c r="AM55" s="71" t="s">
        <v>257</v>
      </c>
      <c r="AN55" s="72">
        <v>0.08</v>
      </c>
      <c r="AO55" s="70">
        <v>0</v>
      </c>
      <c r="AP55" s="257">
        <f t="shared" si="0"/>
        <v>104000</v>
      </c>
      <c r="AQ55" s="70">
        <v>0</v>
      </c>
      <c r="AR55" s="70">
        <v>0</v>
      </c>
      <c r="AS55" s="208">
        <v>1.32E-2</v>
      </c>
      <c r="AT55" s="209">
        <f t="shared" si="1"/>
        <v>17160</v>
      </c>
      <c r="AU55" s="95">
        <f t="shared" si="2"/>
        <v>6.6799999999999998E-2</v>
      </c>
      <c r="AV55" s="96">
        <f t="shared" si="3"/>
        <v>86840</v>
      </c>
      <c r="AW55" s="70">
        <v>0</v>
      </c>
      <c r="AX55" s="67" t="s">
        <v>258</v>
      </c>
      <c r="AY55" s="70">
        <v>0</v>
      </c>
      <c r="AZ55" s="70">
        <v>0</v>
      </c>
      <c r="BA55" s="68" t="s">
        <v>259</v>
      </c>
      <c r="BB55" s="68" t="s">
        <v>980</v>
      </c>
      <c r="BC55" s="68" t="s">
        <v>467</v>
      </c>
      <c r="BD55" s="84" t="s">
        <v>1099</v>
      </c>
      <c r="BE55" s="68" t="s">
        <v>433</v>
      </c>
      <c r="BF55" s="67">
        <v>3</v>
      </c>
      <c r="BG55" s="68" t="s">
        <v>249</v>
      </c>
      <c r="BH55" s="73">
        <v>1399881</v>
      </c>
      <c r="BI55" s="68" t="s">
        <v>981</v>
      </c>
      <c r="BJ55" s="69"/>
      <c r="BK55" s="67">
        <v>3245546304</v>
      </c>
      <c r="BL55" s="68" t="s">
        <v>980</v>
      </c>
      <c r="BM55" s="68" t="s">
        <v>982</v>
      </c>
      <c r="BN55" s="68" t="s">
        <v>264</v>
      </c>
      <c r="BO55" s="67" t="s">
        <v>265</v>
      </c>
      <c r="BP55" s="74">
        <v>45394</v>
      </c>
      <c r="BQ55" s="74">
        <v>45758</v>
      </c>
      <c r="BR55" s="212">
        <v>45485</v>
      </c>
      <c r="BS55" s="74">
        <v>45759</v>
      </c>
      <c r="BT55" s="211">
        <v>45474</v>
      </c>
      <c r="BU55" s="94">
        <v>45485</v>
      </c>
      <c r="BV55" s="68" t="s">
        <v>250</v>
      </c>
      <c r="BW55" s="68" t="s">
        <v>251</v>
      </c>
      <c r="BX55" s="67">
        <v>1019129215</v>
      </c>
      <c r="BY55" s="68" t="s">
        <v>983</v>
      </c>
      <c r="BZ55" s="75">
        <v>11001</v>
      </c>
      <c r="CA55" s="68" t="s">
        <v>984</v>
      </c>
      <c r="CB55" s="68" t="s">
        <v>985</v>
      </c>
      <c r="CC55" s="67">
        <v>3214278151</v>
      </c>
      <c r="CD55" s="69"/>
      <c r="CE55" s="68" t="s">
        <v>986</v>
      </c>
      <c r="CF55" s="69"/>
      <c r="CG55" s="69"/>
      <c r="CH55" s="69"/>
      <c r="CI55" s="69"/>
      <c r="CJ55" s="65"/>
      <c r="CK55" s="69"/>
      <c r="CL55" s="69"/>
      <c r="CM55" s="69"/>
      <c r="CN55" s="69"/>
      <c r="CO55" s="69"/>
      <c r="CP55" s="69"/>
      <c r="CQ55" s="69"/>
      <c r="CR55" s="69"/>
      <c r="CS55" s="69"/>
      <c r="CT55" s="65"/>
      <c r="CU55" s="69"/>
      <c r="CV55" s="69"/>
      <c r="CW55" s="69"/>
      <c r="CX55" s="69"/>
      <c r="CY55" s="69"/>
      <c r="CZ55" s="69"/>
      <c r="DA55" s="69"/>
      <c r="DB55" s="69"/>
      <c r="DC55" s="69"/>
      <c r="DD55" s="65"/>
      <c r="DE55" s="69"/>
      <c r="DF55" s="69"/>
      <c r="DG55" s="69"/>
      <c r="DH55" s="69"/>
      <c r="DI55" s="69"/>
      <c r="DJ55" s="68" t="s">
        <v>250</v>
      </c>
      <c r="DK55" s="67">
        <v>43038901</v>
      </c>
      <c r="DL55" s="67" t="s">
        <v>251</v>
      </c>
      <c r="DM55" s="68" t="s">
        <v>987</v>
      </c>
      <c r="DN55" s="72">
        <v>1</v>
      </c>
      <c r="DO55" s="76" t="s">
        <v>988</v>
      </c>
      <c r="DP55" s="69"/>
      <c r="DQ55" s="67">
        <v>3147016574</v>
      </c>
      <c r="DR55" s="69"/>
      <c r="DS55" s="68" t="s">
        <v>989</v>
      </c>
      <c r="DT55" s="68" t="s">
        <v>264</v>
      </c>
      <c r="DU55" s="68" t="s">
        <v>271</v>
      </c>
      <c r="DV55" s="39" t="s">
        <v>1097</v>
      </c>
      <c r="DW55" s="68" t="s">
        <v>987</v>
      </c>
      <c r="DX55" s="68">
        <v>43038901</v>
      </c>
      <c r="DY55" s="68" t="s">
        <v>272</v>
      </c>
      <c r="DZ55" s="68" t="s">
        <v>273</v>
      </c>
      <c r="EA55" s="68" t="s">
        <v>274</v>
      </c>
      <c r="EB55" s="77" t="s">
        <v>990</v>
      </c>
      <c r="EC55" s="78">
        <v>20</v>
      </c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5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5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5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5"/>
      <c r="GQ55" s="65"/>
      <c r="GR55" s="65"/>
      <c r="GS55" s="65"/>
      <c r="GT55" s="65"/>
      <c r="GU55" s="65"/>
      <c r="GV55" s="65"/>
      <c r="GW55" s="65"/>
      <c r="GX55" s="69"/>
      <c r="GY55" s="68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 t="s">
        <v>275</v>
      </c>
      <c r="HM55" s="65" t="s">
        <v>247</v>
      </c>
      <c r="HN55" s="65" t="s">
        <v>276</v>
      </c>
      <c r="HO55" s="65" t="s">
        <v>247</v>
      </c>
      <c r="HP55" s="65" t="s">
        <v>247</v>
      </c>
      <c r="HQ55" s="65" t="s">
        <v>247</v>
      </c>
      <c r="HR55" s="65" t="s">
        <v>255</v>
      </c>
      <c r="HS55" s="65" t="s">
        <v>255</v>
      </c>
      <c r="HT55" s="65" t="s">
        <v>255</v>
      </c>
      <c r="HU55" s="65" t="s">
        <v>255</v>
      </c>
      <c r="HV55" s="65" t="s">
        <v>255</v>
      </c>
      <c r="HW55" s="65" t="s">
        <v>276</v>
      </c>
      <c r="HX55" s="65" t="s">
        <v>258</v>
      </c>
      <c r="HY55" s="65" t="s">
        <v>258</v>
      </c>
      <c r="HZ55" s="65" t="s">
        <v>258</v>
      </c>
      <c r="IA55" s="65" t="s">
        <v>255</v>
      </c>
      <c r="IB55" s="65" t="s">
        <v>255</v>
      </c>
      <c r="IC55" s="65" t="s">
        <v>258</v>
      </c>
      <c r="ID55" s="65" t="s">
        <v>255</v>
      </c>
      <c r="IE55" s="65" t="s">
        <v>255</v>
      </c>
      <c r="IF55" s="65" t="s">
        <v>255</v>
      </c>
      <c r="IG55" s="65" t="s">
        <v>258</v>
      </c>
      <c r="IH55" s="65" t="s">
        <v>258</v>
      </c>
      <c r="II55" s="65" t="s">
        <v>258</v>
      </c>
      <c r="IJ55" s="65" t="s">
        <v>258</v>
      </c>
      <c r="IK55" s="65" t="s">
        <v>255</v>
      </c>
      <c r="IL55" s="65" t="s">
        <v>255</v>
      </c>
      <c r="IM55" s="65" t="s">
        <v>258</v>
      </c>
      <c r="IN55" s="65" t="s">
        <v>255</v>
      </c>
      <c r="IO55" s="65" t="s">
        <v>258</v>
      </c>
      <c r="IP55" s="65" t="s">
        <v>255</v>
      </c>
      <c r="IQ55" s="65" t="s">
        <v>258</v>
      </c>
      <c r="IR55" s="65" t="s">
        <v>258</v>
      </c>
      <c r="IS55" s="65" t="s">
        <v>258</v>
      </c>
      <c r="IT55" s="65"/>
      <c r="IU55" s="65"/>
    </row>
    <row r="56" spans="1:255" ht="22.5" customHeight="1" thickBot="1">
      <c r="A56" s="12">
        <v>506</v>
      </c>
      <c r="B56" s="12">
        <v>30821</v>
      </c>
      <c r="C56" s="98">
        <v>100614</v>
      </c>
      <c r="D56" s="14">
        <v>101909</v>
      </c>
      <c r="E56" s="15" t="s">
        <v>243</v>
      </c>
      <c r="F56" s="15">
        <v>901524934</v>
      </c>
      <c r="G56" s="15" t="s">
        <v>1105</v>
      </c>
      <c r="H56" s="3"/>
      <c r="I56" s="3"/>
      <c r="J56" s="3"/>
      <c r="K56" s="3"/>
      <c r="L56" s="86">
        <v>881000</v>
      </c>
      <c r="M56" s="3"/>
      <c r="N56" s="3"/>
      <c r="O56" s="17" t="s">
        <v>244</v>
      </c>
      <c r="P56" s="17" t="s">
        <v>244</v>
      </c>
      <c r="Q56" s="131">
        <v>10082156</v>
      </c>
      <c r="R56" s="17" t="s">
        <v>245</v>
      </c>
      <c r="S56" s="100" t="s">
        <v>246</v>
      </c>
      <c r="T56" s="15" t="s">
        <v>247</v>
      </c>
      <c r="U56" s="3" t="s">
        <v>248</v>
      </c>
      <c r="V56" s="17" t="s">
        <v>249</v>
      </c>
      <c r="W56" s="17" t="s">
        <v>249</v>
      </c>
      <c r="X56" s="3"/>
      <c r="Y56" s="17" t="s">
        <v>250</v>
      </c>
      <c r="Z56" s="19" t="s">
        <v>251</v>
      </c>
      <c r="AA56" s="12">
        <v>78701533</v>
      </c>
      <c r="AB56" s="17" t="s">
        <v>934</v>
      </c>
      <c r="AC56" s="17" t="s">
        <v>991</v>
      </c>
      <c r="AD56" s="37" t="s">
        <v>992</v>
      </c>
      <c r="AE56" s="248">
        <v>1000000</v>
      </c>
      <c r="AF56" s="20">
        <v>0</v>
      </c>
      <c r="AG56" s="20">
        <v>0</v>
      </c>
      <c r="AH56" s="20">
        <v>0</v>
      </c>
      <c r="AI56" s="20">
        <v>0</v>
      </c>
      <c r="AJ56" s="20">
        <v>1000000</v>
      </c>
      <c r="AK56" s="12" t="s">
        <v>255</v>
      </c>
      <c r="AL56" s="12" t="s">
        <v>256</v>
      </c>
      <c r="AM56" s="21" t="s">
        <v>257</v>
      </c>
      <c r="AN56" s="22">
        <v>0.1</v>
      </c>
      <c r="AO56" s="20">
        <v>0</v>
      </c>
      <c r="AP56" s="257">
        <f t="shared" si="0"/>
        <v>100000</v>
      </c>
      <c r="AQ56" s="20">
        <v>0</v>
      </c>
      <c r="AR56" s="20">
        <v>0</v>
      </c>
      <c r="AS56" s="208">
        <v>1.32E-2</v>
      </c>
      <c r="AT56" s="209">
        <f t="shared" si="1"/>
        <v>13200</v>
      </c>
      <c r="AU56" s="95">
        <f t="shared" si="2"/>
        <v>8.6800000000000002E-2</v>
      </c>
      <c r="AV56" s="96">
        <f t="shared" si="3"/>
        <v>86800</v>
      </c>
      <c r="AW56" s="20">
        <v>0</v>
      </c>
      <c r="AX56" s="12" t="s">
        <v>258</v>
      </c>
      <c r="AY56" s="20">
        <v>0</v>
      </c>
      <c r="AZ56" s="20">
        <v>0</v>
      </c>
      <c r="BA56" s="17" t="s">
        <v>259</v>
      </c>
      <c r="BB56" s="17" t="s">
        <v>993</v>
      </c>
      <c r="BC56" s="17" t="s">
        <v>261</v>
      </c>
      <c r="BD56" s="85" t="s">
        <v>1098</v>
      </c>
      <c r="BE56" s="17" t="s">
        <v>994</v>
      </c>
      <c r="BF56" s="12">
        <v>3</v>
      </c>
      <c r="BG56" s="17" t="s">
        <v>249</v>
      </c>
      <c r="BH56" s="19"/>
      <c r="BI56" s="17" t="s">
        <v>995</v>
      </c>
      <c r="BJ56" s="19"/>
      <c r="BK56" s="12">
        <v>3216076286</v>
      </c>
      <c r="BL56" s="17" t="s">
        <v>993</v>
      </c>
      <c r="BM56" s="17" t="s">
        <v>261</v>
      </c>
      <c r="BN56" s="17" t="s">
        <v>264</v>
      </c>
      <c r="BO56" s="12" t="s">
        <v>688</v>
      </c>
      <c r="BP56" s="27">
        <v>45408</v>
      </c>
      <c r="BQ56" s="27">
        <v>45591</v>
      </c>
      <c r="BR56" s="27">
        <v>45499</v>
      </c>
      <c r="BS56" s="27">
        <v>45773</v>
      </c>
      <c r="BT56" s="211">
        <v>45474</v>
      </c>
      <c r="BU56" s="94">
        <v>45499</v>
      </c>
      <c r="BV56" s="17" t="s">
        <v>250</v>
      </c>
      <c r="BW56" s="17" t="s">
        <v>251</v>
      </c>
      <c r="BX56" s="12">
        <v>50909699</v>
      </c>
      <c r="BY56" s="17" t="s">
        <v>996</v>
      </c>
      <c r="BZ56" s="36" t="s">
        <v>1097</v>
      </c>
      <c r="CA56" s="17" t="s">
        <v>997</v>
      </c>
      <c r="CB56" s="17" t="s">
        <v>271</v>
      </c>
      <c r="CC56" s="12">
        <v>3157558569</v>
      </c>
      <c r="CD56" s="19"/>
      <c r="CE56" s="17" t="s">
        <v>998</v>
      </c>
      <c r="CF56" s="19"/>
      <c r="CG56" s="19"/>
      <c r="CH56" s="19"/>
      <c r="CI56" s="19"/>
      <c r="CJ56" s="3"/>
      <c r="CK56" s="19"/>
      <c r="CL56" s="19"/>
      <c r="CM56" s="19"/>
      <c r="CN56" s="19"/>
      <c r="CO56" s="19"/>
      <c r="CP56" s="19"/>
      <c r="CQ56" s="19"/>
      <c r="CR56" s="19"/>
      <c r="CS56" s="19"/>
      <c r="CT56" s="3"/>
      <c r="CU56" s="19"/>
      <c r="CV56" s="19"/>
      <c r="CW56" s="19"/>
      <c r="CX56" s="19"/>
      <c r="CY56" s="19"/>
      <c r="CZ56" s="19"/>
      <c r="DA56" s="19"/>
      <c r="DB56" s="19"/>
      <c r="DC56" s="19"/>
      <c r="DD56" s="3"/>
      <c r="DE56" s="19"/>
      <c r="DF56" s="19"/>
      <c r="DG56" s="19"/>
      <c r="DH56" s="19"/>
      <c r="DI56" s="19"/>
      <c r="DJ56" s="17" t="s">
        <v>250</v>
      </c>
      <c r="DK56" s="12">
        <v>42796519</v>
      </c>
      <c r="DL56" s="12" t="s">
        <v>251</v>
      </c>
      <c r="DM56" s="17" t="s">
        <v>297</v>
      </c>
      <c r="DN56" s="22">
        <v>1</v>
      </c>
      <c r="DO56" s="17" t="s">
        <v>999</v>
      </c>
      <c r="DP56" s="12">
        <v>5399503</v>
      </c>
      <c r="DQ56" s="12">
        <v>3160257472</v>
      </c>
      <c r="DR56" s="19"/>
      <c r="DS56" s="17" t="s">
        <v>300</v>
      </c>
      <c r="DT56" s="17" t="s">
        <v>264</v>
      </c>
      <c r="DU56" s="17" t="s">
        <v>301</v>
      </c>
      <c r="DV56" s="25" t="s">
        <v>1098</v>
      </c>
      <c r="DW56" s="17" t="s">
        <v>297</v>
      </c>
      <c r="DX56" s="17">
        <v>42796519</v>
      </c>
      <c r="DY56" s="17" t="s">
        <v>272</v>
      </c>
      <c r="DZ56" s="17" t="s">
        <v>273</v>
      </c>
      <c r="EA56" s="17" t="s">
        <v>274</v>
      </c>
      <c r="EB56" s="30">
        <v>10537078428</v>
      </c>
      <c r="EC56" s="31">
        <v>4</v>
      </c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3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3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3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3"/>
      <c r="GQ56" s="3"/>
      <c r="GR56" s="3"/>
      <c r="GS56" s="3"/>
      <c r="GT56" s="3"/>
      <c r="GU56" s="3"/>
      <c r="GV56" s="3"/>
      <c r="GW56" s="3"/>
      <c r="GX56" s="3"/>
      <c r="GY56" s="17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 t="s">
        <v>275</v>
      </c>
      <c r="HM56" s="3" t="s">
        <v>247</v>
      </c>
      <c r="HN56" s="3" t="s">
        <v>276</v>
      </c>
      <c r="HO56" s="3" t="s">
        <v>247</v>
      </c>
      <c r="HP56" s="3" t="s">
        <v>247</v>
      </c>
      <c r="HQ56" s="3" t="s">
        <v>247</v>
      </c>
      <c r="HR56" s="3" t="s">
        <v>255</v>
      </c>
      <c r="HS56" s="3" t="s">
        <v>255</v>
      </c>
      <c r="HT56" s="3" t="s">
        <v>255</v>
      </c>
      <c r="HU56" s="3" t="s">
        <v>255</v>
      </c>
      <c r="HV56" s="3" t="s">
        <v>255</v>
      </c>
      <c r="HW56" s="3" t="s">
        <v>255</v>
      </c>
      <c r="HX56" s="3" t="s">
        <v>258</v>
      </c>
      <c r="HY56" s="3" t="s">
        <v>258</v>
      </c>
      <c r="HZ56" s="3" t="s">
        <v>258</v>
      </c>
      <c r="IA56" s="3" t="s">
        <v>255</v>
      </c>
      <c r="IB56" s="3" t="s">
        <v>255</v>
      </c>
      <c r="IC56" s="3" t="s">
        <v>258</v>
      </c>
      <c r="ID56" s="3" t="s">
        <v>255</v>
      </c>
      <c r="IE56" s="3" t="s">
        <v>255</v>
      </c>
      <c r="IF56" s="3" t="s">
        <v>255</v>
      </c>
      <c r="IG56" s="3" t="s">
        <v>255</v>
      </c>
      <c r="IH56" s="3" t="s">
        <v>258</v>
      </c>
      <c r="II56" s="3"/>
      <c r="IJ56" s="3" t="s">
        <v>258</v>
      </c>
      <c r="IK56" s="3" t="s">
        <v>255</v>
      </c>
      <c r="IL56" s="3" t="s">
        <v>255</v>
      </c>
      <c r="IM56" s="3" t="s">
        <v>258</v>
      </c>
      <c r="IN56" s="3" t="s">
        <v>255</v>
      </c>
      <c r="IO56" s="3" t="s">
        <v>258</v>
      </c>
      <c r="IP56" s="3" t="s">
        <v>255</v>
      </c>
      <c r="IQ56" s="3" t="s">
        <v>258</v>
      </c>
      <c r="IR56" s="3" t="s">
        <v>258</v>
      </c>
      <c r="IS56" s="3" t="s">
        <v>258</v>
      </c>
      <c r="IT56" s="3"/>
      <c r="IU56" s="3"/>
    </row>
    <row r="57" spans="1:255" ht="22.5" customHeight="1" thickBot="1">
      <c r="A57" s="12">
        <v>10</v>
      </c>
      <c r="B57" s="12">
        <v>17330</v>
      </c>
      <c r="C57" s="98">
        <v>100616</v>
      </c>
      <c r="D57" s="14">
        <v>101911</v>
      </c>
      <c r="E57" s="15" t="s">
        <v>243</v>
      </c>
      <c r="F57" s="15">
        <v>901524934</v>
      </c>
      <c r="G57" s="15" t="s">
        <v>1105</v>
      </c>
      <c r="H57" s="3"/>
      <c r="I57" s="3"/>
      <c r="J57" s="3"/>
      <c r="K57" s="3"/>
      <c r="L57" s="86">
        <v>1157854</v>
      </c>
      <c r="M57" s="3"/>
      <c r="N57" s="3"/>
      <c r="O57" s="17" t="s">
        <v>244</v>
      </c>
      <c r="P57" s="17" t="s">
        <v>244</v>
      </c>
      <c r="Q57" s="131">
        <v>10082158</v>
      </c>
      <c r="R57" s="17" t="s">
        <v>245</v>
      </c>
      <c r="S57" s="100" t="s">
        <v>246</v>
      </c>
      <c r="T57" s="15" t="s">
        <v>247</v>
      </c>
      <c r="U57" s="3" t="s">
        <v>248</v>
      </c>
      <c r="V57" s="17" t="s">
        <v>249</v>
      </c>
      <c r="W57" s="17" t="s">
        <v>249</v>
      </c>
      <c r="X57" s="3"/>
      <c r="Y57" s="17" t="s">
        <v>250</v>
      </c>
      <c r="Z57" s="19" t="s">
        <v>251</v>
      </c>
      <c r="AA57" s="12">
        <v>1007253517</v>
      </c>
      <c r="AB57" s="80" t="s">
        <v>1009</v>
      </c>
      <c r="AC57" s="17" t="s">
        <v>1010</v>
      </c>
      <c r="AD57" s="40" t="s">
        <v>1011</v>
      </c>
      <c r="AE57" s="248">
        <v>1314251</v>
      </c>
      <c r="AF57" s="20">
        <v>0</v>
      </c>
      <c r="AG57" s="20">
        <v>0</v>
      </c>
      <c r="AH57" s="20">
        <v>0</v>
      </c>
      <c r="AI57" s="20">
        <v>0</v>
      </c>
      <c r="AJ57" s="20">
        <v>1314251</v>
      </c>
      <c r="AK57" s="12" t="s">
        <v>255</v>
      </c>
      <c r="AL57" s="12" t="s">
        <v>256</v>
      </c>
      <c r="AM57" s="21" t="s">
        <v>257</v>
      </c>
      <c r="AN57" s="22">
        <v>0.1</v>
      </c>
      <c r="AO57" s="20">
        <v>0</v>
      </c>
      <c r="AP57" s="257">
        <f t="shared" si="0"/>
        <v>131425.1</v>
      </c>
      <c r="AQ57" s="20">
        <v>0</v>
      </c>
      <c r="AR57" s="20">
        <v>0</v>
      </c>
      <c r="AS57" s="208">
        <v>1.32E-2</v>
      </c>
      <c r="AT57" s="209">
        <f t="shared" si="1"/>
        <v>17348.1132</v>
      </c>
      <c r="AU57" s="95">
        <f t="shared" si="2"/>
        <v>8.6800000000000002E-2</v>
      </c>
      <c r="AV57" s="96">
        <f t="shared" si="3"/>
        <v>114076.9868</v>
      </c>
      <c r="AW57" s="20">
        <v>0</v>
      </c>
      <c r="AX57" s="12" t="s">
        <v>258</v>
      </c>
      <c r="AY57" s="20">
        <v>0</v>
      </c>
      <c r="AZ57" s="20">
        <v>0</v>
      </c>
      <c r="BA57" s="17" t="s">
        <v>259</v>
      </c>
      <c r="BB57" s="17" t="s">
        <v>1012</v>
      </c>
      <c r="BC57" s="17" t="s">
        <v>314</v>
      </c>
      <c r="BD57" s="84" t="s">
        <v>1097</v>
      </c>
      <c r="BE57" s="17" t="s">
        <v>1013</v>
      </c>
      <c r="BF57" s="12">
        <v>3</v>
      </c>
      <c r="BG57" s="17" t="s">
        <v>249</v>
      </c>
      <c r="BH57" s="26">
        <v>1159396</v>
      </c>
      <c r="BI57" s="17" t="s">
        <v>1014</v>
      </c>
      <c r="BJ57" s="12">
        <v>3588554</v>
      </c>
      <c r="BK57" s="12">
        <v>3004193883</v>
      </c>
      <c r="BL57" s="17" t="s">
        <v>1012</v>
      </c>
      <c r="BM57" s="17" t="s">
        <v>314</v>
      </c>
      <c r="BN57" s="17" t="s">
        <v>264</v>
      </c>
      <c r="BO57" s="12" t="s">
        <v>265</v>
      </c>
      <c r="BP57" s="27">
        <v>44557</v>
      </c>
      <c r="BQ57" s="27">
        <v>45652</v>
      </c>
      <c r="BR57" s="213">
        <v>45500</v>
      </c>
      <c r="BS57" s="27">
        <v>45653</v>
      </c>
      <c r="BT57" s="211">
        <v>45474</v>
      </c>
      <c r="BU57" s="93">
        <v>45500</v>
      </c>
      <c r="BV57" s="17" t="s">
        <v>250</v>
      </c>
      <c r="BW57" s="17" t="s">
        <v>251</v>
      </c>
      <c r="BX57" s="12">
        <v>1036664989</v>
      </c>
      <c r="BY57" s="17" t="s">
        <v>1015</v>
      </c>
      <c r="BZ57" s="36" t="s">
        <v>1097</v>
      </c>
      <c r="CA57" s="17" t="s">
        <v>1016</v>
      </c>
      <c r="CB57" s="42" t="s">
        <v>271</v>
      </c>
      <c r="CC57" s="12">
        <v>3114889327</v>
      </c>
      <c r="CD57" s="19"/>
      <c r="CE57" s="17" t="s">
        <v>1017</v>
      </c>
      <c r="CF57" s="19"/>
      <c r="CG57" s="19"/>
      <c r="CH57" s="19"/>
      <c r="CI57" s="19"/>
      <c r="CJ57" s="3"/>
      <c r="CK57" s="19"/>
      <c r="CL57" s="19"/>
      <c r="CM57" s="19"/>
      <c r="CN57" s="19"/>
      <c r="CO57" s="19"/>
      <c r="CP57" s="19"/>
      <c r="CQ57" s="19"/>
      <c r="CR57" s="19"/>
      <c r="CS57" s="19"/>
      <c r="CT57" s="3"/>
      <c r="CU57" s="19"/>
      <c r="CV57" s="19"/>
      <c r="CW57" s="19"/>
      <c r="CX57" s="19"/>
      <c r="CY57" s="19"/>
      <c r="CZ57" s="19"/>
      <c r="DA57" s="19"/>
      <c r="DB57" s="19"/>
      <c r="DC57" s="19"/>
      <c r="DD57" s="3"/>
      <c r="DE57" s="19"/>
      <c r="DF57" s="19"/>
      <c r="DG57" s="19"/>
      <c r="DH57" s="19"/>
      <c r="DI57" s="19"/>
      <c r="DJ57" s="17" t="s">
        <v>250</v>
      </c>
      <c r="DK57" s="12">
        <v>43345372</v>
      </c>
      <c r="DL57" s="12" t="s">
        <v>251</v>
      </c>
      <c r="DM57" s="17" t="s">
        <v>1018</v>
      </c>
      <c r="DN57" s="22">
        <v>1</v>
      </c>
      <c r="DO57" s="17" t="s">
        <v>1019</v>
      </c>
      <c r="DP57" s="12" t="s">
        <v>1020</v>
      </c>
      <c r="DQ57" s="12">
        <v>3218174660</v>
      </c>
      <c r="DR57" s="19"/>
      <c r="DS57" s="17" t="s">
        <v>1021</v>
      </c>
      <c r="DT57" s="17" t="s">
        <v>264</v>
      </c>
      <c r="DU57" s="17" t="s">
        <v>287</v>
      </c>
      <c r="DV57" s="39" t="s">
        <v>1099</v>
      </c>
      <c r="DW57" s="17" t="s">
        <v>1018</v>
      </c>
      <c r="DX57" s="17">
        <v>43345372</v>
      </c>
      <c r="DY57" s="17" t="s">
        <v>272</v>
      </c>
      <c r="DZ57" s="17" t="s">
        <v>273</v>
      </c>
      <c r="EA57" s="17" t="s">
        <v>274</v>
      </c>
      <c r="EB57" s="30">
        <v>41845257211</v>
      </c>
      <c r="EC57" s="43">
        <v>2</v>
      </c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3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3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3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3"/>
      <c r="GQ57" s="3"/>
      <c r="GR57" s="3"/>
      <c r="GS57" s="3"/>
      <c r="GT57" s="3"/>
      <c r="GU57" s="3"/>
      <c r="GV57" s="3"/>
      <c r="GW57" s="3"/>
      <c r="GX57" s="19"/>
      <c r="GY57" s="17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 t="s">
        <v>275</v>
      </c>
      <c r="HM57" s="3" t="s">
        <v>247</v>
      </c>
      <c r="HN57" s="3" t="s">
        <v>276</v>
      </c>
      <c r="HO57" s="3" t="s">
        <v>247</v>
      </c>
      <c r="HP57" s="3" t="s">
        <v>247</v>
      </c>
      <c r="HQ57" s="3" t="s">
        <v>247</v>
      </c>
      <c r="HR57" s="3" t="s">
        <v>764</v>
      </c>
      <c r="HS57" s="3" t="s">
        <v>255</v>
      </c>
      <c r="HT57" s="3" t="s">
        <v>255</v>
      </c>
      <c r="HU57" s="3" t="s">
        <v>255</v>
      </c>
      <c r="HV57" s="3" t="s">
        <v>255</v>
      </c>
      <c r="HW57" s="3" t="s">
        <v>276</v>
      </c>
      <c r="HX57" s="3" t="s">
        <v>258</v>
      </c>
      <c r="HY57" s="3" t="s">
        <v>258</v>
      </c>
      <c r="HZ57" s="3" t="s">
        <v>258</v>
      </c>
      <c r="IA57" s="3" t="s">
        <v>255</v>
      </c>
      <c r="IB57" s="3" t="s">
        <v>255</v>
      </c>
      <c r="IC57" s="3" t="s">
        <v>258</v>
      </c>
      <c r="ID57" s="3" t="s">
        <v>255</v>
      </c>
      <c r="IE57" s="3" t="s">
        <v>255</v>
      </c>
      <c r="IF57" s="3" t="s">
        <v>255</v>
      </c>
      <c r="IG57" s="3" t="s">
        <v>258</v>
      </c>
      <c r="IH57" s="3" t="s">
        <v>258</v>
      </c>
      <c r="II57" s="3" t="s">
        <v>258</v>
      </c>
      <c r="IJ57" s="3" t="s">
        <v>258</v>
      </c>
      <c r="IK57" s="3" t="s">
        <v>764</v>
      </c>
      <c r="IL57" s="3" t="s">
        <v>255</v>
      </c>
      <c r="IM57" s="3" t="s">
        <v>258</v>
      </c>
      <c r="IN57" s="3" t="s">
        <v>255</v>
      </c>
      <c r="IO57" s="3" t="s">
        <v>258</v>
      </c>
      <c r="IP57" s="3" t="s">
        <v>255</v>
      </c>
      <c r="IQ57" s="3" t="s">
        <v>255</v>
      </c>
      <c r="IR57" s="3" t="s">
        <v>258</v>
      </c>
      <c r="IS57" s="3" t="s">
        <v>258</v>
      </c>
      <c r="IT57" s="3" t="s">
        <v>1022</v>
      </c>
      <c r="IU57" s="3"/>
    </row>
    <row r="58" spans="1:255" ht="22.5" customHeight="1" thickBot="1">
      <c r="A58" s="12">
        <v>35</v>
      </c>
      <c r="B58" s="12">
        <v>10401125</v>
      </c>
      <c r="C58" s="98">
        <v>100617</v>
      </c>
      <c r="D58" s="14">
        <v>101912</v>
      </c>
      <c r="E58" s="15" t="s">
        <v>243</v>
      </c>
      <c r="F58" s="15">
        <v>901524934</v>
      </c>
      <c r="G58" s="15" t="s">
        <v>1105</v>
      </c>
      <c r="H58" s="3"/>
      <c r="I58" s="3"/>
      <c r="J58" s="3"/>
      <c r="K58" s="3"/>
      <c r="L58" s="86">
        <v>1155308</v>
      </c>
      <c r="M58" s="3"/>
      <c r="N58" s="3"/>
      <c r="O58" s="17" t="s">
        <v>244</v>
      </c>
      <c r="P58" s="17" t="s">
        <v>244</v>
      </c>
      <c r="Q58" s="131">
        <v>10082159</v>
      </c>
      <c r="R58" s="17" t="s">
        <v>245</v>
      </c>
      <c r="S58" s="100" t="s">
        <v>246</v>
      </c>
      <c r="T58" s="15" t="s">
        <v>247</v>
      </c>
      <c r="U58" s="3" t="s">
        <v>248</v>
      </c>
      <c r="V58" s="17" t="s">
        <v>249</v>
      </c>
      <c r="W58" s="17" t="s">
        <v>249</v>
      </c>
      <c r="X58" s="3"/>
      <c r="Y58" s="17" t="s">
        <v>250</v>
      </c>
      <c r="Z58" s="19" t="s">
        <v>251</v>
      </c>
      <c r="AA58" s="12">
        <v>1130683938</v>
      </c>
      <c r="AB58" s="80" t="s">
        <v>1023</v>
      </c>
      <c r="AC58" s="17" t="s">
        <v>1024</v>
      </c>
      <c r="AD58" s="40" t="s">
        <v>1025</v>
      </c>
      <c r="AE58" s="248">
        <v>1311360</v>
      </c>
      <c r="AF58" s="20">
        <v>0</v>
      </c>
      <c r="AG58" s="20">
        <v>0</v>
      </c>
      <c r="AH58" s="20">
        <v>0</v>
      </c>
      <c r="AI58" s="20">
        <v>0</v>
      </c>
      <c r="AJ58" s="20">
        <v>1311360</v>
      </c>
      <c r="AK58" s="12" t="s">
        <v>255</v>
      </c>
      <c r="AL58" s="12" t="s">
        <v>256</v>
      </c>
      <c r="AM58" s="21" t="s">
        <v>257</v>
      </c>
      <c r="AN58" s="22">
        <v>0.1</v>
      </c>
      <c r="AO58" s="20">
        <v>0</v>
      </c>
      <c r="AP58" s="257">
        <f t="shared" si="0"/>
        <v>131136</v>
      </c>
      <c r="AQ58" s="20">
        <v>0</v>
      </c>
      <c r="AR58" s="20">
        <v>0</v>
      </c>
      <c r="AS58" s="208">
        <v>1.32E-2</v>
      </c>
      <c r="AT58" s="209">
        <f t="shared" si="1"/>
        <v>17309.952000000001</v>
      </c>
      <c r="AU58" s="95">
        <f t="shared" si="2"/>
        <v>8.6800000000000002E-2</v>
      </c>
      <c r="AV58" s="96">
        <f t="shared" si="3"/>
        <v>113826.04800000001</v>
      </c>
      <c r="AW58" s="20">
        <v>0</v>
      </c>
      <c r="AX58" s="12" t="s">
        <v>258</v>
      </c>
      <c r="AY58" s="20">
        <v>0</v>
      </c>
      <c r="AZ58" s="20">
        <v>0</v>
      </c>
      <c r="BA58" s="17" t="s">
        <v>259</v>
      </c>
      <c r="BB58" s="17" t="s">
        <v>1026</v>
      </c>
      <c r="BC58" s="17" t="s">
        <v>314</v>
      </c>
      <c r="BD58" s="84" t="s">
        <v>1097</v>
      </c>
      <c r="BE58" s="17" t="s">
        <v>1013</v>
      </c>
      <c r="BF58" s="12">
        <v>3</v>
      </c>
      <c r="BG58" s="17" t="s">
        <v>249</v>
      </c>
      <c r="BH58" s="19"/>
      <c r="BI58" s="17" t="s">
        <v>1027</v>
      </c>
      <c r="BJ58" s="19"/>
      <c r="BK58" s="12">
        <v>3116710639</v>
      </c>
      <c r="BL58" s="17" t="s">
        <v>1026</v>
      </c>
      <c r="BM58" s="17" t="s">
        <v>314</v>
      </c>
      <c r="BN58" s="17" t="s">
        <v>264</v>
      </c>
      <c r="BO58" s="12" t="s">
        <v>265</v>
      </c>
      <c r="BP58" s="27">
        <v>44970</v>
      </c>
      <c r="BQ58" s="27">
        <v>45700</v>
      </c>
      <c r="BR58" s="213">
        <v>45486</v>
      </c>
      <c r="BS58" s="27">
        <v>45689</v>
      </c>
      <c r="BT58" s="211">
        <v>45474</v>
      </c>
      <c r="BU58" s="93">
        <v>45486</v>
      </c>
      <c r="BV58" s="17" t="s">
        <v>250</v>
      </c>
      <c r="BW58" s="17" t="s">
        <v>251</v>
      </c>
      <c r="BX58" s="12">
        <v>1053853021</v>
      </c>
      <c r="BY58" s="17" t="s">
        <v>1028</v>
      </c>
      <c r="BZ58" s="36" t="s">
        <v>1099</v>
      </c>
      <c r="CA58" s="17" t="s">
        <v>1029</v>
      </c>
      <c r="CB58" s="42" t="s">
        <v>249</v>
      </c>
      <c r="CC58" s="12">
        <v>3122743181</v>
      </c>
      <c r="CD58" s="17" t="s">
        <v>1030</v>
      </c>
      <c r="CE58" s="17" t="s">
        <v>1031</v>
      </c>
      <c r="CF58" s="19"/>
      <c r="CG58" s="19"/>
      <c r="CH58" s="19"/>
      <c r="CI58" s="19"/>
      <c r="CJ58" s="3"/>
      <c r="CK58" s="19"/>
      <c r="CL58" s="19"/>
      <c r="CM58" s="19"/>
      <c r="CN58" s="19"/>
      <c r="CO58" s="19"/>
      <c r="CP58" s="19"/>
      <c r="CQ58" s="19"/>
      <c r="CR58" s="19"/>
      <c r="CS58" s="19"/>
      <c r="CT58" s="3"/>
      <c r="CU58" s="19"/>
      <c r="CV58" s="19"/>
      <c r="CW58" s="19"/>
      <c r="CX58" s="19"/>
      <c r="CY58" s="19"/>
      <c r="CZ58" s="19"/>
      <c r="DA58" s="19"/>
      <c r="DB58" s="19"/>
      <c r="DC58" s="19"/>
      <c r="DD58" s="3"/>
      <c r="DE58" s="19"/>
      <c r="DF58" s="19"/>
      <c r="DG58" s="19"/>
      <c r="DH58" s="19"/>
      <c r="DI58" s="19"/>
      <c r="DJ58" s="17" t="s">
        <v>250</v>
      </c>
      <c r="DK58" s="12">
        <v>10256934</v>
      </c>
      <c r="DL58" s="12" t="s">
        <v>251</v>
      </c>
      <c r="DM58" s="17" t="s">
        <v>1032</v>
      </c>
      <c r="DN58" s="22">
        <v>1</v>
      </c>
      <c r="DO58" s="17" t="s">
        <v>1033</v>
      </c>
      <c r="DP58" s="12" t="s">
        <v>425</v>
      </c>
      <c r="DQ58" s="12">
        <v>3137922082</v>
      </c>
      <c r="DR58" s="19"/>
      <c r="DS58" s="17" t="s">
        <v>1034</v>
      </c>
      <c r="DT58" s="17" t="s">
        <v>264</v>
      </c>
      <c r="DU58" s="17" t="s">
        <v>287</v>
      </c>
      <c r="DV58" s="39" t="s">
        <v>1099</v>
      </c>
      <c r="DW58" s="17" t="s">
        <v>1035</v>
      </c>
      <c r="DX58" s="17">
        <v>39649554</v>
      </c>
      <c r="DY58" s="17" t="s">
        <v>272</v>
      </c>
      <c r="DZ58" s="17" t="s">
        <v>273</v>
      </c>
      <c r="EA58" s="17" t="s">
        <v>274</v>
      </c>
      <c r="EB58" s="30">
        <v>10872832190</v>
      </c>
      <c r="EC58" s="43">
        <v>18</v>
      </c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3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3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3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3"/>
      <c r="GQ58" s="3"/>
      <c r="GR58" s="3"/>
      <c r="GS58" s="3"/>
      <c r="GT58" s="3"/>
      <c r="GU58" s="3"/>
      <c r="GV58" s="3"/>
      <c r="GW58" s="3"/>
      <c r="GX58" s="19"/>
      <c r="GY58" s="17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 t="s">
        <v>275</v>
      </c>
      <c r="HM58" s="3" t="s">
        <v>247</v>
      </c>
      <c r="HN58" s="3" t="s">
        <v>276</v>
      </c>
      <c r="HO58" s="3" t="s">
        <v>247</v>
      </c>
      <c r="HP58" s="3" t="s">
        <v>247</v>
      </c>
      <c r="HQ58" s="3" t="s">
        <v>247</v>
      </c>
      <c r="HR58" s="3" t="s">
        <v>764</v>
      </c>
      <c r="HS58" s="3" t="s">
        <v>255</v>
      </c>
      <c r="HT58" s="3" t="s">
        <v>255</v>
      </c>
      <c r="HU58" s="3" t="s">
        <v>255</v>
      </c>
      <c r="HV58" s="3" t="s">
        <v>255</v>
      </c>
      <c r="HW58" s="3" t="s">
        <v>276</v>
      </c>
      <c r="HX58" s="3" t="s">
        <v>258</v>
      </c>
      <c r="HY58" s="3" t="s">
        <v>258</v>
      </c>
      <c r="HZ58" s="3" t="s">
        <v>258</v>
      </c>
      <c r="IA58" s="3" t="s">
        <v>255</v>
      </c>
      <c r="IB58" s="3" t="s">
        <v>255</v>
      </c>
      <c r="IC58" s="3" t="s">
        <v>258</v>
      </c>
      <c r="ID58" s="3" t="s">
        <v>255</v>
      </c>
      <c r="IE58" s="3" t="s">
        <v>255</v>
      </c>
      <c r="IF58" s="3" t="s">
        <v>255</v>
      </c>
      <c r="IG58" s="3" t="s">
        <v>258</v>
      </c>
      <c r="IH58" s="3" t="s">
        <v>258</v>
      </c>
      <c r="II58" s="3" t="s">
        <v>258</v>
      </c>
      <c r="IJ58" s="3" t="s">
        <v>258</v>
      </c>
      <c r="IK58" s="3" t="s">
        <v>764</v>
      </c>
      <c r="IL58" s="3" t="s">
        <v>255</v>
      </c>
      <c r="IM58" s="3" t="s">
        <v>258</v>
      </c>
      <c r="IN58" s="3" t="s">
        <v>255</v>
      </c>
      <c r="IO58" s="3" t="s">
        <v>258</v>
      </c>
      <c r="IP58" s="3" t="s">
        <v>255</v>
      </c>
      <c r="IQ58" s="3" t="s">
        <v>258</v>
      </c>
      <c r="IR58" s="3" t="s">
        <v>258</v>
      </c>
      <c r="IS58" s="3" t="s">
        <v>258</v>
      </c>
      <c r="IT58" s="3" t="s">
        <v>1036</v>
      </c>
      <c r="IU58" s="3"/>
    </row>
    <row r="59" spans="1:255" ht="22.5" customHeight="1" thickBot="1">
      <c r="A59" s="12">
        <v>418</v>
      </c>
      <c r="B59" s="12">
        <v>21173</v>
      </c>
      <c r="C59" s="98">
        <v>100619</v>
      </c>
      <c r="D59" s="14">
        <v>101914</v>
      </c>
      <c r="E59" s="15" t="s">
        <v>243</v>
      </c>
      <c r="F59" s="15">
        <v>901524934</v>
      </c>
      <c r="G59" s="15" t="s">
        <v>1105</v>
      </c>
      <c r="H59" s="3"/>
      <c r="I59" s="3"/>
      <c r="J59" s="3"/>
      <c r="K59" s="3"/>
      <c r="L59" s="86">
        <v>1176240</v>
      </c>
      <c r="M59" s="3"/>
      <c r="N59" s="3"/>
      <c r="O59" s="17" t="s">
        <v>244</v>
      </c>
      <c r="P59" s="17" t="s">
        <v>244</v>
      </c>
      <c r="Q59" s="131">
        <v>10082161</v>
      </c>
      <c r="R59" s="17" t="s">
        <v>245</v>
      </c>
      <c r="S59" s="100" t="s">
        <v>246</v>
      </c>
      <c r="T59" s="15" t="s">
        <v>247</v>
      </c>
      <c r="U59" s="3" t="s">
        <v>248</v>
      </c>
      <c r="V59" s="17" t="s">
        <v>249</v>
      </c>
      <c r="W59" s="17" t="s">
        <v>249</v>
      </c>
      <c r="X59" s="3"/>
      <c r="Y59" s="17" t="s">
        <v>250</v>
      </c>
      <c r="Z59" s="19" t="s">
        <v>251</v>
      </c>
      <c r="AA59" s="12">
        <v>71295002</v>
      </c>
      <c r="AB59" s="80" t="s">
        <v>1051</v>
      </c>
      <c r="AC59" s="17" t="s">
        <v>1052</v>
      </c>
      <c r="AD59" s="17" t="s">
        <v>1053</v>
      </c>
      <c r="AE59" s="248">
        <v>1300000</v>
      </c>
      <c r="AF59" s="20">
        <v>0</v>
      </c>
      <c r="AG59" s="20">
        <v>0</v>
      </c>
      <c r="AH59" s="20">
        <v>0</v>
      </c>
      <c r="AI59" s="20">
        <v>0</v>
      </c>
      <c r="AJ59" s="20">
        <v>1300000</v>
      </c>
      <c r="AK59" s="12" t="s">
        <v>255</v>
      </c>
      <c r="AL59" s="12" t="s">
        <v>256</v>
      </c>
      <c r="AM59" s="21" t="s">
        <v>257</v>
      </c>
      <c r="AN59" s="22">
        <v>0.08</v>
      </c>
      <c r="AO59" s="20">
        <v>0</v>
      </c>
      <c r="AP59" s="257">
        <f t="shared" si="0"/>
        <v>104000</v>
      </c>
      <c r="AQ59" s="20">
        <v>0</v>
      </c>
      <c r="AR59" s="20">
        <v>0</v>
      </c>
      <c r="AS59" s="208">
        <v>1.32E-2</v>
      </c>
      <c r="AT59" s="209">
        <f t="shared" si="1"/>
        <v>17160</v>
      </c>
      <c r="AU59" s="95">
        <f t="shared" si="2"/>
        <v>6.6799999999999998E-2</v>
      </c>
      <c r="AV59" s="96">
        <f t="shared" si="3"/>
        <v>86840</v>
      </c>
      <c r="AW59" s="20">
        <v>0</v>
      </c>
      <c r="AX59" s="12" t="s">
        <v>258</v>
      </c>
      <c r="AY59" s="20">
        <v>0</v>
      </c>
      <c r="AZ59" s="20">
        <v>0</v>
      </c>
      <c r="BA59" s="17" t="s">
        <v>259</v>
      </c>
      <c r="BB59" s="17" t="s">
        <v>1054</v>
      </c>
      <c r="BC59" s="17" t="s">
        <v>432</v>
      </c>
      <c r="BD59" s="84" t="s">
        <v>1099</v>
      </c>
      <c r="BE59" s="17" t="s">
        <v>433</v>
      </c>
      <c r="BF59" s="12">
        <v>3</v>
      </c>
      <c r="BG59" s="17" t="s">
        <v>249</v>
      </c>
      <c r="BH59" s="19"/>
      <c r="BI59" s="17" t="s">
        <v>1055</v>
      </c>
      <c r="BJ59" s="19"/>
      <c r="BK59" s="12">
        <v>3041031919</v>
      </c>
      <c r="BL59" s="17" t="s">
        <v>1054</v>
      </c>
      <c r="BM59" s="17" t="s">
        <v>432</v>
      </c>
      <c r="BN59" s="17" t="s">
        <v>264</v>
      </c>
      <c r="BO59" s="12" t="s">
        <v>265</v>
      </c>
      <c r="BP59" s="27">
        <v>45275</v>
      </c>
      <c r="BQ59" s="27">
        <v>45640</v>
      </c>
      <c r="BR59" s="213">
        <v>45485</v>
      </c>
      <c r="BS59" s="27">
        <v>45641</v>
      </c>
      <c r="BT59" s="211">
        <v>45474</v>
      </c>
      <c r="BU59" s="93">
        <v>45485</v>
      </c>
      <c r="BV59" s="17" t="s">
        <v>250</v>
      </c>
      <c r="BW59" s="17" t="s">
        <v>251</v>
      </c>
      <c r="BX59" s="12">
        <v>43759763</v>
      </c>
      <c r="BY59" s="17" t="s">
        <v>1056</v>
      </c>
      <c r="BZ59" s="29" t="s">
        <v>1099</v>
      </c>
      <c r="CA59" s="17" t="s">
        <v>1057</v>
      </c>
      <c r="CB59" s="17" t="s">
        <v>287</v>
      </c>
      <c r="CC59" s="12">
        <v>3166441912</v>
      </c>
      <c r="CD59" s="19"/>
      <c r="CE59" s="17" t="s">
        <v>1058</v>
      </c>
      <c r="CF59" s="19"/>
      <c r="CG59" s="19"/>
      <c r="CH59" s="19"/>
      <c r="CI59" s="19"/>
      <c r="CJ59" s="3"/>
      <c r="CK59" s="19"/>
      <c r="CL59" s="19"/>
      <c r="CM59" s="19"/>
      <c r="CN59" s="19"/>
      <c r="CO59" s="19"/>
      <c r="CP59" s="19"/>
      <c r="CQ59" s="19"/>
      <c r="CR59" s="19"/>
      <c r="CS59" s="19"/>
      <c r="CT59" s="3"/>
      <c r="CU59" s="19"/>
      <c r="CV59" s="19"/>
      <c r="CW59" s="19"/>
      <c r="CX59" s="19"/>
      <c r="CY59" s="19"/>
      <c r="CZ59" s="19"/>
      <c r="DA59" s="19"/>
      <c r="DB59" s="19"/>
      <c r="DC59" s="19"/>
      <c r="DD59" s="3"/>
      <c r="DE59" s="19"/>
      <c r="DF59" s="19"/>
      <c r="DG59" s="19"/>
      <c r="DH59" s="19"/>
      <c r="DI59" s="19"/>
      <c r="DJ59" s="17" t="s">
        <v>250</v>
      </c>
      <c r="DK59" s="12">
        <v>1128424886</v>
      </c>
      <c r="DL59" s="12" t="s">
        <v>251</v>
      </c>
      <c r="DM59" s="17" t="s">
        <v>1059</v>
      </c>
      <c r="DN59" s="22">
        <v>1</v>
      </c>
      <c r="DO59" s="17" t="s">
        <v>1060</v>
      </c>
      <c r="DP59" s="12">
        <v>2095545</v>
      </c>
      <c r="DQ59" s="12">
        <v>3008653882</v>
      </c>
      <c r="DR59" s="19"/>
      <c r="DS59" s="17" t="s">
        <v>1061</v>
      </c>
      <c r="DT59" s="17" t="s">
        <v>264</v>
      </c>
      <c r="DU59" s="17" t="s">
        <v>563</v>
      </c>
      <c r="DV59" s="39" t="s">
        <v>1102</v>
      </c>
      <c r="DW59" s="17" t="s">
        <v>1062</v>
      </c>
      <c r="DX59" s="17">
        <v>1128424886</v>
      </c>
      <c r="DY59" s="17" t="s">
        <v>272</v>
      </c>
      <c r="DZ59" s="17" t="s">
        <v>273</v>
      </c>
      <c r="EA59" s="17" t="s">
        <v>274</v>
      </c>
      <c r="EB59" s="30">
        <v>55354030810</v>
      </c>
      <c r="EC59" s="43">
        <v>18</v>
      </c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3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3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3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3"/>
      <c r="GQ59" s="3"/>
      <c r="GR59" s="3"/>
      <c r="GS59" s="3"/>
      <c r="GT59" s="3"/>
      <c r="GU59" s="3"/>
      <c r="GV59" s="3"/>
      <c r="GW59" s="3"/>
      <c r="GX59" s="19"/>
      <c r="GY59" s="17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 t="s">
        <v>275</v>
      </c>
      <c r="HM59" s="65" t="s">
        <v>247</v>
      </c>
      <c r="HN59" s="65" t="s">
        <v>276</v>
      </c>
      <c r="HO59" s="65" t="s">
        <v>247</v>
      </c>
      <c r="HP59" s="65" t="s">
        <v>247</v>
      </c>
      <c r="HQ59" s="65" t="s">
        <v>247</v>
      </c>
      <c r="HR59" s="65" t="s">
        <v>255</v>
      </c>
      <c r="HS59" s="65" t="s">
        <v>255</v>
      </c>
      <c r="HT59" s="65" t="s">
        <v>255</v>
      </c>
      <c r="HU59" s="65" t="s">
        <v>255</v>
      </c>
      <c r="HV59" s="65" t="s">
        <v>255</v>
      </c>
      <c r="HW59" s="65" t="s">
        <v>276</v>
      </c>
      <c r="HX59" s="65" t="s">
        <v>258</v>
      </c>
      <c r="HY59" s="65" t="s">
        <v>258</v>
      </c>
      <c r="HZ59" s="65" t="s">
        <v>258</v>
      </c>
      <c r="IA59" s="65" t="s">
        <v>255</v>
      </c>
      <c r="IB59" s="65" t="s">
        <v>255</v>
      </c>
      <c r="IC59" s="65" t="s">
        <v>258</v>
      </c>
      <c r="ID59" s="65" t="s">
        <v>255</v>
      </c>
      <c r="IE59" s="65" t="s">
        <v>255</v>
      </c>
      <c r="IF59" s="65" t="s">
        <v>255</v>
      </c>
      <c r="IG59" s="65" t="s">
        <v>258</v>
      </c>
      <c r="IH59" s="65" t="s">
        <v>258</v>
      </c>
      <c r="II59" s="65" t="s">
        <v>258</v>
      </c>
      <c r="IJ59" s="65" t="s">
        <v>258</v>
      </c>
      <c r="IK59" s="65" t="s">
        <v>255</v>
      </c>
      <c r="IL59" s="65" t="s">
        <v>255</v>
      </c>
      <c r="IM59" s="65" t="s">
        <v>258</v>
      </c>
      <c r="IN59" s="65" t="s">
        <v>255</v>
      </c>
      <c r="IO59" s="65" t="s">
        <v>258</v>
      </c>
      <c r="IP59" s="65" t="s">
        <v>255</v>
      </c>
      <c r="IQ59" s="65" t="s">
        <v>258</v>
      </c>
      <c r="IR59" s="65" t="s">
        <v>258</v>
      </c>
      <c r="IS59" s="65" t="s">
        <v>258</v>
      </c>
      <c r="IT59" s="3"/>
      <c r="IU59" s="3"/>
    </row>
    <row r="60" spans="1:255" ht="22.5" customHeight="1">
      <c r="A60" s="81">
        <v>434</v>
      </c>
      <c r="B60" s="81">
        <v>23621</v>
      </c>
      <c r="C60" s="162">
        <v>100620</v>
      </c>
      <c r="D60" s="82">
        <v>101915</v>
      </c>
      <c r="E60" s="116" t="s">
        <v>243</v>
      </c>
      <c r="F60" s="116">
        <v>901524934</v>
      </c>
      <c r="G60" s="116" t="s">
        <v>1105</v>
      </c>
      <c r="H60" s="112"/>
      <c r="I60" s="112"/>
      <c r="J60" s="112"/>
      <c r="K60" s="112"/>
      <c r="L60" s="117">
        <v>2026300</v>
      </c>
      <c r="M60" s="112"/>
      <c r="N60" s="112"/>
      <c r="O60" s="118" t="s">
        <v>244</v>
      </c>
      <c r="P60" s="118" t="s">
        <v>244</v>
      </c>
      <c r="Q60" s="132">
        <v>10082162</v>
      </c>
      <c r="R60" s="118" t="s">
        <v>245</v>
      </c>
      <c r="S60" s="203" t="s">
        <v>246</v>
      </c>
      <c r="T60" s="116" t="s">
        <v>247</v>
      </c>
      <c r="U60" s="112" t="s">
        <v>248</v>
      </c>
      <c r="V60" s="118" t="s">
        <v>249</v>
      </c>
      <c r="W60" s="118" t="s">
        <v>249</v>
      </c>
      <c r="X60" s="112"/>
      <c r="Y60" s="118" t="s">
        <v>250</v>
      </c>
      <c r="Z60" s="119" t="s">
        <v>251</v>
      </c>
      <c r="AA60" s="81">
        <v>1035859408</v>
      </c>
      <c r="AB60" s="120" t="s">
        <v>1063</v>
      </c>
      <c r="AC60" s="118" t="s">
        <v>1064</v>
      </c>
      <c r="AD60" s="112" t="s">
        <v>1065</v>
      </c>
      <c r="AE60" s="252">
        <v>2300000</v>
      </c>
      <c r="AF60" s="121">
        <v>0</v>
      </c>
      <c r="AG60" s="121">
        <v>0</v>
      </c>
      <c r="AH60" s="121">
        <v>0</v>
      </c>
      <c r="AI60" s="121">
        <v>0</v>
      </c>
      <c r="AJ60" s="121">
        <v>2300000</v>
      </c>
      <c r="AK60" s="81" t="s">
        <v>255</v>
      </c>
      <c r="AL60" s="81" t="s">
        <v>256</v>
      </c>
      <c r="AM60" s="133" t="s">
        <v>257</v>
      </c>
      <c r="AN60" s="122">
        <v>0.1</v>
      </c>
      <c r="AO60" s="121">
        <v>0</v>
      </c>
      <c r="AP60" s="258">
        <f t="shared" si="0"/>
        <v>230000</v>
      </c>
      <c r="AQ60" s="121">
        <v>0</v>
      </c>
      <c r="AR60" s="121">
        <v>0</v>
      </c>
      <c r="AS60" s="208">
        <v>1.32E-2</v>
      </c>
      <c r="AT60" s="209">
        <f t="shared" si="1"/>
        <v>30360</v>
      </c>
      <c r="AU60" s="113">
        <f t="shared" si="2"/>
        <v>8.6800000000000002E-2</v>
      </c>
      <c r="AV60" s="96">
        <f t="shared" si="3"/>
        <v>199640</v>
      </c>
      <c r="AW60" s="121">
        <v>0</v>
      </c>
      <c r="AX60" s="81" t="s">
        <v>258</v>
      </c>
      <c r="AY60" s="121">
        <v>0</v>
      </c>
      <c r="AZ60" s="121">
        <v>0</v>
      </c>
      <c r="BA60" s="118" t="s">
        <v>259</v>
      </c>
      <c r="BB60" s="118" t="s">
        <v>1066</v>
      </c>
      <c r="BC60" s="118" t="s">
        <v>261</v>
      </c>
      <c r="BD60" s="134" t="s">
        <v>1098</v>
      </c>
      <c r="BE60" s="118" t="s">
        <v>925</v>
      </c>
      <c r="BF60" s="81">
        <v>4</v>
      </c>
      <c r="BG60" s="118" t="s">
        <v>249</v>
      </c>
      <c r="BH60" s="123">
        <v>1255991</v>
      </c>
      <c r="BI60" s="118" t="s">
        <v>1067</v>
      </c>
      <c r="BJ60" s="119"/>
      <c r="BK60" s="81">
        <v>3008499849</v>
      </c>
      <c r="BL60" s="118" t="s">
        <v>1066</v>
      </c>
      <c r="BM60" s="118" t="s">
        <v>261</v>
      </c>
      <c r="BN60" s="118" t="s">
        <v>264</v>
      </c>
      <c r="BO60" s="81" t="s">
        <v>265</v>
      </c>
      <c r="BP60" s="124">
        <v>45311</v>
      </c>
      <c r="BQ60" s="124">
        <v>45676</v>
      </c>
      <c r="BR60" s="124">
        <v>45493</v>
      </c>
      <c r="BS60" s="124">
        <v>45681</v>
      </c>
      <c r="BT60" s="215">
        <v>45474</v>
      </c>
      <c r="BU60" s="125">
        <v>45493</v>
      </c>
      <c r="BV60" s="118" t="s">
        <v>250</v>
      </c>
      <c r="BW60" s="118" t="s">
        <v>251</v>
      </c>
      <c r="BX60" s="81">
        <v>1040743220</v>
      </c>
      <c r="BY60" s="118" t="s">
        <v>1068</v>
      </c>
      <c r="BZ60" s="126" t="s">
        <v>1099</v>
      </c>
      <c r="CA60" s="118" t="s">
        <v>1069</v>
      </c>
      <c r="CB60" s="118" t="s">
        <v>287</v>
      </c>
      <c r="CC60" s="81">
        <v>3128196780</v>
      </c>
      <c r="CD60" s="119"/>
      <c r="CE60" s="118" t="s">
        <v>1070</v>
      </c>
      <c r="CF60" s="119"/>
      <c r="CG60" s="119"/>
      <c r="CH60" s="119"/>
      <c r="CI60" s="119"/>
      <c r="CJ60" s="112"/>
      <c r="CK60" s="119"/>
      <c r="CL60" s="119"/>
      <c r="CM60" s="119"/>
      <c r="CN60" s="119"/>
      <c r="CO60" s="119"/>
      <c r="CP60" s="119"/>
      <c r="CQ60" s="119"/>
      <c r="CR60" s="119"/>
      <c r="CS60" s="119"/>
      <c r="CT60" s="112"/>
      <c r="CU60" s="119"/>
      <c r="CV60" s="119"/>
      <c r="CW60" s="119"/>
      <c r="CX60" s="119"/>
      <c r="CY60" s="119"/>
      <c r="CZ60" s="119"/>
      <c r="DA60" s="119"/>
      <c r="DB60" s="119"/>
      <c r="DC60" s="119"/>
      <c r="DD60" s="112"/>
      <c r="DE60" s="119"/>
      <c r="DF60" s="119"/>
      <c r="DG60" s="119"/>
      <c r="DH60" s="119"/>
      <c r="DI60" s="119"/>
      <c r="DJ60" s="118" t="s">
        <v>250</v>
      </c>
      <c r="DK60" s="81">
        <v>21928873</v>
      </c>
      <c r="DL60" s="81" t="s">
        <v>251</v>
      </c>
      <c r="DM60" s="118" t="s">
        <v>1071</v>
      </c>
      <c r="DN60" s="122">
        <v>1</v>
      </c>
      <c r="DO60" s="118" t="s">
        <v>1072</v>
      </c>
      <c r="DP60" s="119"/>
      <c r="DQ60" s="81">
        <v>3217016236</v>
      </c>
      <c r="DR60" s="119"/>
      <c r="DS60" s="118" t="s">
        <v>1073</v>
      </c>
      <c r="DT60" s="118" t="s">
        <v>264</v>
      </c>
      <c r="DU60" s="118" t="s">
        <v>301</v>
      </c>
      <c r="DV60" s="135" t="s">
        <v>1098</v>
      </c>
      <c r="DW60" s="136" t="s">
        <v>1071</v>
      </c>
      <c r="DX60" s="118">
        <v>21928873</v>
      </c>
      <c r="DY60" s="118" t="s">
        <v>272</v>
      </c>
      <c r="DZ60" s="118" t="s">
        <v>273</v>
      </c>
      <c r="EA60" s="118" t="s">
        <v>274</v>
      </c>
      <c r="EB60" s="127">
        <v>10282092550</v>
      </c>
      <c r="EC60" s="128">
        <v>29</v>
      </c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2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2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2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2"/>
      <c r="GQ60" s="112"/>
      <c r="GR60" s="112"/>
      <c r="GS60" s="112"/>
      <c r="GT60" s="112"/>
      <c r="GU60" s="112"/>
      <c r="GV60" s="112"/>
      <c r="GW60" s="112"/>
      <c r="GX60" s="119"/>
      <c r="GY60" s="118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 t="s">
        <v>275</v>
      </c>
      <c r="HM60" s="112" t="s">
        <v>247</v>
      </c>
      <c r="HN60" s="112" t="s">
        <v>276</v>
      </c>
      <c r="HO60" s="112" t="s">
        <v>247</v>
      </c>
      <c r="HP60" s="112" t="s">
        <v>247</v>
      </c>
      <c r="HQ60" s="112" t="s">
        <v>247</v>
      </c>
      <c r="HR60" s="112" t="s">
        <v>247</v>
      </c>
      <c r="HS60" s="112" t="s">
        <v>255</v>
      </c>
      <c r="HT60" s="112" t="s">
        <v>255</v>
      </c>
      <c r="HU60" s="112" t="s">
        <v>255</v>
      </c>
      <c r="HV60" s="112" t="s">
        <v>255</v>
      </c>
      <c r="HW60" s="112" t="s">
        <v>258</v>
      </c>
      <c r="HX60" s="112" t="s">
        <v>258</v>
      </c>
      <c r="HY60" s="112" t="s">
        <v>258</v>
      </c>
      <c r="HZ60" s="112" t="s">
        <v>258</v>
      </c>
      <c r="IA60" s="112" t="s">
        <v>255</v>
      </c>
      <c r="IB60" s="112" t="s">
        <v>255</v>
      </c>
      <c r="IC60" s="112" t="s">
        <v>258</v>
      </c>
      <c r="ID60" s="112" t="s">
        <v>255</v>
      </c>
      <c r="IE60" s="112" t="s">
        <v>255</v>
      </c>
      <c r="IF60" s="112" t="s">
        <v>255</v>
      </c>
      <c r="IG60" s="112" t="s">
        <v>258</v>
      </c>
      <c r="IH60" s="112" t="s">
        <v>258</v>
      </c>
      <c r="II60" s="112" t="s">
        <v>258</v>
      </c>
      <c r="IJ60" s="112" t="s">
        <v>258</v>
      </c>
      <c r="IK60" s="112" t="s">
        <v>247</v>
      </c>
      <c r="IL60" s="112" t="s">
        <v>255</v>
      </c>
      <c r="IM60" s="112" t="s">
        <v>258</v>
      </c>
      <c r="IN60" s="112" t="s">
        <v>255</v>
      </c>
      <c r="IO60" s="112" t="s">
        <v>258</v>
      </c>
      <c r="IP60" s="112" t="s">
        <v>255</v>
      </c>
      <c r="IQ60" s="112" t="s">
        <v>258</v>
      </c>
      <c r="IR60" s="112" t="s">
        <v>258</v>
      </c>
      <c r="IS60" s="112" t="s">
        <v>258</v>
      </c>
      <c r="IT60" s="112"/>
      <c r="IU60" s="112"/>
    </row>
    <row r="61" spans="1:255" ht="22.5" customHeight="1">
      <c r="A61" s="141">
        <v>447</v>
      </c>
      <c r="B61" s="141">
        <v>25058</v>
      </c>
      <c r="C61" s="163">
        <v>100621</v>
      </c>
      <c r="D61" s="160">
        <v>101916</v>
      </c>
      <c r="E61" s="139" t="s">
        <v>243</v>
      </c>
      <c r="F61" s="139">
        <v>901524934</v>
      </c>
      <c r="G61" s="139" t="s">
        <v>1105</v>
      </c>
      <c r="H61" s="2"/>
      <c r="I61" s="2"/>
      <c r="J61" s="2"/>
      <c r="K61" s="2"/>
      <c r="L61" s="137">
        <v>814320</v>
      </c>
      <c r="M61" s="2"/>
      <c r="N61" s="2"/>
      <c r="O61" s="138" t="s">
        <v>244</v>
      </c>
      <c r="P61" s="138" t="s">
        <v>244</v>
      </c>
      <c r="Q61" s="131">
        <v>10082163</v>
      </c>
      <c r="R61" s="138" t="s">
        <v>245</v>
      </c>
      <c r="S61" s="204" t="s">
        <v>246</v>
      </c>
      <c r="T61" s="139" t="s">
        <v>247</v>
      </c>
      <c r="U61" s="2" t="s">
        <v>248</v>
      </c>
      <c r="V61" s="138" t="s">
        <v>249</v>
      </c>
      <c r="W61" s="138" t="s">
        <v>249</v>
      </c>
      <c r="X61" s="2"/>
      <c r="Y61" s="138" t="s">
        <v>250</v>
      </c>
      <c r="Z61" s="140" t="s">
        <v>251</v>
      </c>
      <c r="AA61" s="141">
        <v>1069499776</v>
      </c>
      <c r="AB61" s="142" t="s">
        <v>1074</v>
      </c>
      <c r="AC61" s="138" t="s">
        <v>333</v>
      </c>
      <c r="AD61" s="143" t="s">
        <v>1075</v>
      </c>
      <c r="AE61" s="253">
        <v>900000</v>
      </c>
      <c r="AF61" s="144">
        <v>0</v>
      </c>
      <c r="AG61" s="144">
        <v>0</v>
      </c>
      <c r="AH61" s="144">
        <v>0</v>
      </c>
      <c r="AI61" s="144">
        <v>0</v>
      </c>
      <c r="AJ61" s="144">
        <v>900000</v>
      </c>
      <c r="AK61" s="141" t="s">
        <v>255</v>
      </c>
      <c r="AL61" s="141" t="s">
        <v>256</v>
      </c>
      <c r="AM61" s="145" t="s">
        <v>257</v>
      </c>
      <c r="AN61" s="146">
        <v>0.08</v>
      </c>
      <c r="AO61" s="144">
        <v>0</v>
      </c>
      <c r="AP61" s="259">
        <f t="shared" si="0"/>
        <v>72000</v>
      </c>
      <c r="AQ61" s="144">
        <v>0</v>
      </c>
      <c r="AR61" s="144">
        <v>0</v>
      </c>
      <c r="AS61" s="208">
        <v>1.32E-2</v>
      </c>
      <c r="AT61" s="209">
        <f t="shared" si="1"/>
        <v>11880</v>
      </c>
      <c r="AU61" s="147">
        <f t="shared" si="2"/>
        <v>6.6799999999999998E-2</v>
      </c>
      <c r="AV61" s="96">
        <f t="shared" si="3"/>
        <v>60120</v>
      </c>
      <c r="AW61" s="144">
        <v>0</v>
      </c>
      <c r="AX61" s="141" t="s">
        <v>258</v>
      </c>
      <c r="AY61" s="144">
        <v>0</v>
      </c>
      <c r="AZ61" s="144">
        <v>0</v>
      </c>
      <c r="BA61" s="138" t="s">
        <v>259</v>
      </c>
      <c r="BB61" s="138" t="s">
        <v>1076</v>
      </c>
      <c r="BC61" s="138" t="s">
        <v>375</v>
      </c>
      <c r="BD61" s="148">
        <v>15131</v>
      </c>
      <c r="BE61" s="138" t="s">
        <v>375</v>
      </c>
      <c r="BF61" s="141">
        <v>2</v>
      </c>
      <c r="BG61" s="138" t="s">
        <v>249</v>
      </c>
      <c r="BH61" s="149">
        <v>1156851</v>
      </c>
      <c r="BI61" s="138" t="s">
        <v>1077</v>
      </c>
      <c r="BJ61" s="140"/>
      <c r="BK61" s="141">
        <v>3105146453</v>
      </c>
      <c r="BL61" s="138" t="s">
        <v>1076</v>
      </c>
      <c r="BM61" s="138" t="s">
        <v>375</v>
      </c>
      <c r="BN61" s="138" t="s">
        <v>264</v>
      </c>
      <c r="BO61" s="141" t="s">
        <v>265</v>
      </c>
      <c r="BP61" s="150">
        <v>45327</v>
      </c>
      <c r="BQ61" s="150">
        <v>45692</v>
      </c>
      <c r="BR61" s="216">
        <v>45478</v>
      </c>
      <c r="BS61" s="150">
        <v>45693</v>
      </c>
      <c r="BT61" s="217">
        <v>45474</v>
      </c>
      <c r="BU61" s="151">
        <v>45478</v>
      </c>
      <c r="BV61" s="138" t="s">
        <v>250</v>
      </c>
      <c r="BW61" s="138" t="s">
        <v>251</v>
      </c>
      <c r="BX61" s="141">
        <v>1069491081</v>
      </c>
      <c r="BY61" s="138" t="s">
        <v>1078</v>
      </c>
      <c r="BZ61" s="152" t="s">
        <v>1101</v>
      </c>
      <c r="CA61" s="138" t="s">
        <v>1079</v>
      </c>
      <c r="CB61" s="138" t="s">
        <v>733</v>
      </c>
      <c r="CC61" s="141">
        <v>3503695908</v>
      </c>
      <c r="CD61" s="140"/>
      <c r="CE61" s="138" t="s">
        <v>1080</v>
      </c>
      <c r="CF61" s="140"/>
      <c r="CG61" s="140"/>
      <c r="CH61" s="140"/>
      <c r="CI61" s="140"/>
      <c r="CJ61" s="2"/>
      <c r="CK61" s="140"/>
      <c r="CL61" s="140"/>
      <c r="CM61" s="140"/>
      <c r="CN61" s="140"/>
      <c r="CO61" s="140"/>
      <c r="CP61" s="140"/>
      <c r="CQ61" s="140"/>
      <c r="CR61" s="140"/>
      <c r="CS61" s="140"/>
      <c r="CT61" s="2"/>
      <c r="CU61" s="140"/>
      <c r="CV61" s="140"/>
      <c r="CW61" s="140"/>
      <c r="CX61" s="140"/>
      <c r="CY61" s="140"/>
      <c r="CZ61" s="140"/>
      <c r="DA61" s="140"/>
      <c r="DB61" s="140"/>
      <c r="DC61" s="140"/>
      <c r="DD61" s="2"/>
      <c r="DE61" s="140"/>
      <c r="DF61" s="140"/>
      <c r="DG61" s="140"/>
      <c r="DH61" s="140"/>
      <c r="DI61" s="140"/>
      <c r="DJ61" s="138" t="s">
        <v>250</v>
      </c>
      <c r="DK61" s="141">
        <v>22100412</v>
      </c>
      <c r="DL61" s="141" t="s">
        <v>251</v>
      </c>
      <c r="DM61" s="138" t="s">
        <v>1081</v>
      </c>
      <c r="DN61" s="146">
        <v>1</v>
      </c>
      <c r="DO61" s="138" t="s">
        <v>1082</v>
      </c>
      <c r="DP61" s="140"/>
      <c r="DQ61" s="141">
        <v>3012896726</v>
      </c>
      <c r="DR61" s="140"/>
      <c r="DS61" s="138" t="s">
        <v>1083</v>
      </c>
      <c r="DT61" s="138" t="s">
        <v>264</v>
      </c>
      <c r="DU61" s="138" t="s">
        <v>287</v>
      </c>
      <c r="DV61" s="153" t="s">
        <v>1099</v>
      </c>
      <c r="DW61" s="138" t="s">
        <v>1084</v>
      </c>
      <c r="DX61" s="138">
        <v>8129759</v>
      </c>
      <c r="DY61" s="138" t="s">
        <v>272</v>
      </c>
      <c r="DZ61" s="138" t="s">
        <v>273</v>
      </c>
      <c r="EA61" s="138" t="s">
        <v>274</v>
      </c>
      <c r="EB61" s="154">
        <v>23868539852</v>
      </c>
      <c r="EC61" s="155">
        <v>10</v>
      </c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2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2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2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2"/>
      <c r="GQ61" s="2"/>
      <c r="GR61" s="2"/>
      <c r="GS61" s="2"/>
      <c r="GT61" s="2"/>
      <c r="GU61" s="2"/>
      <c r="GV61" s="2"/>
      <c r="GW61" s="2"/>
      <c r="GX61" s="140"/>
      <c r="GY61" s="138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 t="s">
        <v>275</v>
      </c>
      <c r="HM61" s="131" t="s">
        <v>247</v>
      </c>
      <c r="HN61" s="131" t="s">
        <v>276</v>
      </c>
      <c r="HO61" s="131" t="s">
        <v>247</v>
      </c>
      <c r="HP61" s="131" t="s">
        <v>247</v>
      </c>
      <c r="HQ61" s="131" t="s">
        <v>247</v>
      </c>
      <c r="HR61" s="131" t="s">
        <v>255</v>
      </c>
      <c r="HS61" s="131" t="s">
        <v>255</v>
      </c>
      <c r="HT61" s="131" t="s">
        <v>255</v>
      </c>
      <c r="HU61" s="131" t="s">
        <v>255</v>
      </c>
      <c r="HV61" s="131" t="s">
        <v>255</v>
      </c>
      <c r="HW61" s="131" t="s">
        <v>276</v>
      </c>
      <c r="HX61" s="131" t="s">
        <v>258</v>
      </c>
      <c r="HY61" s="131" t="s">
        <v>258</v>
      </c>
      <c r="HZ61" s="131" t="s">
        <v>258</v>
      </c>
      <c r="IA61" s="131" t="s">
        <v>255</v>
      </c>
      <c r="IB61" s="131" t="s">
        <v>255</v>
      </c>
      <c r="IC61" s="131" t="s">
        <v>258</v>
      </c>
      <c r="ID61" s="131" t="s">
        <v>255</v>
      </c>
      <c r="IE61" s="131" t="s">
        <v>255</v>
      </c>
      <c r="IF61" s="131" t="s">
        <v>255</v>
      </c>
      <c r="IG61" s="131" t="s">
        <v>258</v>
      </c>
      <c r="IH61" s="131" t="s">
        <v>258</v>
      </c>
      <c r="II61" s="131" t="s">
        <v>258</v>
      </c>
      <c r="IJ61" s="131" t="s">
        <v>258</v>
      </c>
      <c r="IK61" s="131" t="s">
        <v>255</v>
      </c>
      <c r="IL61" s="131" t="s">
        <v>255</v>
      </c>
      <c r="IM61" s="131" t="s">
        <v>258</v>
      </c>
      <c r="IN61" s="131" t="s">
        <v>255</v>
      </c>
      <c r="IO61" s="131" t="s">
        <v>258</v>
      </c>
      <c r="IP61" s="131" t="s">
        <v>255</v>
      </c>
      <c r="IQ61" s="131" t="s">
        <v>258</v>
      </c>
      <c r="IR61" s="131" t="s">
        <v>258</v>
      </c>
      <c r="IS61" s="131" t="s">
        <v>258</v>
      </c>
      <c r="IT61" s="131"/>
      <c r="IU61" s="131"/>
    </row>
    <row r="62" spans="1:255" ht="22.5" customHeight="1">
      <c r="A62" s="141">
        <v>448</v>
      </c>
      <c r="B62" s="141">
        <v>24529</v>
      </c>
      <c r="C62" s="163">
        <v>100622</v>
      </c>
      <c r="D62" s="160">
        <v>101917</v>
      </c>
      <c r="E62" s="139" t="s">
        <v>243</v>
      </c>
      <c r="F62" s="139">
        <v>901524934</v>
      </c>
      <c r="G62" s="139" t="s">
        <v>1105</v>
      </c>
      <c r="H62" s="2"/>
      <c r="I62" s="2"/>
      <c r="J62" s="2"/>
      <c r="K62" s="2"/>
      <c r="L62" s="137">
        <v>2262000</v>
      </c>
      <c r="M62" s="2"/>
      <c r="N62" s="2"/>
      <c r="O62" s="138" t="s">
        <v>244</v>
      </c>
      <c r="P62" s="138" t="s">
        <v>244</v>
      </c>
      <c r="Q62" s="131">
        <v>10082164</v>
      </c>
      <c r="R62" s="138" t="s">
        <v>707</v>
      </c>
      <c r="S62" s="204" t="s">
        <v>246</v>
      </c>
      <c r="T62" s="139" t="s">
        <v>247</v>
      </c>
      <c r="U62" s="2" t="s">
        <v>248</v>
      </c>
      <c r="V62" s="138" t="s">
        <v>249</v>
      </c>
      <c r="W62" s="138" t="s">
        <v>249</v>
      </c>
      <c r="X62" s="2"/>
      <c r="Y62" s="138" t="s">
        <v>250</v>
      </c>
      <c r="Z62" s="140" t="s">
        <v>251</v>
      </c>
      <c r="AA62" s="141">
        <v>13742467</v>
      </c>
      <c r="AB62" s="142" t="s">
        <v>1085</v>
      </c>
      <c r="AC62" s="138" t="s">
        <v>1086</v>
      </c>
      <c r="AD62" s="2" t="s">
        <v>1087</v>
      </c>
      <c r="AE62" s="253">
        <v>2500000</v>
      </c>
      <c r="AF62" s="144">
        <v>0</v>
      </c>
      <c r="AG62" s="144">
        <v>0</v>
      </c>
      <c r="AH62" s="144">
        <v>0</v>
      </c>
      <c r="AI62" s="144">
        <v>0</v>
      </c>
      <c r="AJ62" s="144">
        <v>2500000</v>
      </c>
      <c r="AK62" s="141" t="s">
        <v>255</v>
      </c>
      <c r="AL62" s="141" t="s">
        <v>256</v>
      </c>
      <c r="AM62" s="156">
        <v>0.06</v>
      </c>
      <c r="AN62" s="146">
        <v>0.08</v>
      </c>
      <c r="AO62" s="144">
        <v>0</v>
      </c>
      <c r="AP62" s="259">
        <f t="shared" si="0"/>
        <v>200000</v>
      </c>
      <c r="AQ62" s="144">
        <v>0</v>
      </c>
      <c r="AR62" s="144">
        <v>0</v>
      </c>
      <c r="AS62" s="208">
        <v>1.32E-2</v>
      </c>
      <c r="AT62" s="209">
        <f t="shared" si="1"/>
        <v>33000</v>
      </c>
      <c r="AU62" s="147">
        <f t="shared" si="2"/>
        <v>6.6799999999999998E-2</v>
      </c>
      <c r="AV62" s="96">
        <f t="shared" si="3"/>
        <v>167000</v>
      </c>
      <c r="AW62" s="144">
        <v>0</v>
      </c>
      <c r="AX62" s="141" t="s">
        <v>258</v>
      </c>
      <c r="AY62" s="144">
        <v>0</v>
      </c>
      <c r="AZ62" s="144">
        <v>0</v>
      </c>
      <c r="BA62" s="138" t="s">
        <v>710</v>
      </c>
      <c r="BB62" s="138" t="s">
        <v>1088</v>
      </c>
      <c r="BC62" s="138" t="s">
        <v>314</v>
      </c>
      <c r="BD62" s="157" t="s">
        <v>1097</v>
      </c>
      <c r="BE62" s="138" t="s">
        <v>1089</v>
      </c>
      <c r="BF62" s="141">
        <v>3</v>
      </c>
      <c r="BG62" s="138" t="s">
        <v>249</v>
      </c>
      <c r="BH62" s="149">
        <v>657872</v>
      </c>
      <c r="BI62" s="138" t="s">
        <v>1090</v>
      </c>
      <c r="BJ62" s="2"/>
      <c r="BK62" s="141">
        <v>3186996209</v>
      </c>
      <c r="BL62" s="138" t="s">
        <v>1088</v>
      </c>
      <c r="BM62" s="138" t="s">
        <v>314</v>
      </c>
      <c r="BN62" s="138" t="s">
        <v>264</v>
      </c>
      <c r="BO62" s="141" t="s">
        <v>265</v>
      </c>
      <c r="BP62" s="150">
        <v>45328</v>
      </c>
      <c r="BQ62" s="150">
        <v>45693</v>
      </c>
      <c r="BR62" s="150">
        <v>45479</v>
      </c>
      <c r="BS62" s="150">
        <v>45694</v>
      </c>
      <c r="BT62" s="217">
        <v>45474</v>
      </c>
      <c r="BU62" s="158">
        <v>45479</v>
      </c>
      <c r="BV62" s="138" t="s">
        <v>250</v>
      </c>
      <c r="BW62" s="138" t="s">
        <v>251</v>
      </c>
      <c r="BX62" s="141">
        <v>71316894</v>
      </c>
      <c r="BY62" s="138" t="s">
        <v>1091</v>
      </c>
      <c r="BZ62" s="159" t="s">
        <v>1099</v>
      </c>
      <c r="CA62" s="138" t="s">
        <v>1092</v>
      </c>
      <c r="CB62" s="138" t="s">
        <v>287</v>
      </c>
      <c r="CC62" s="141">
        <v>3184359042</v>
      </c>
      <c r="CD62" s="140"/>
      <c r="CE62" s="138" t="s">
        <v>1093</v>
      </c>
      <c r="CF62" s="140"/>
      <c r="CG62" s="140"/>
      <c r="CH62" s="140"/>
      <c r="CI62" s="140"/>
      <c r="CJ62" s="2"/>
      <c r="CK62" s="140"/>
      <c r="CL62" s="140"/>
      <c r="CM62" s="140"/>
      <c r="CN62" s="140"/>
      <c r="CO62" s="140"/>
      <c r="CP62" s="140"/>
      <c r="CQ62" s="140"/>
      <c r="CR62" s="140"/>
      <c r="CS62" s="140"/>
      <c r="CT62" s="2"/>
      <c r="CU62" s="140"/>
      <c r="CV62" s="140"/>
      <c r="CW62" s="140"/>
      <c r="CX62" s="140"/>
      <c r="CY62" s="140"/>
      <c r="CZ62" s="140"/>
      <c r="DA62" s="140"/>
      <c r="DB62" s="140"/>
      <c r="DC62" s="140"/>
      <c r="DD62" s="2"/>
      <c r="DE62" s="140"/>
      <c r="DF62" s="140"/>
      <c r="DG62" s="140"/>
      <c r="DH62" s="140"/>
      <c r="DI62" s="140"/>
      <c r="DJ62" s="138" t="s">
        <v>250</v>
      </c>
      <c r="DK62" s="141">
        <v>98514007</v>
      </c>
      <c r="DL62" s="141" t="s">
        <v>251</v>
      </c>
      <c r="DM62" s="138" t="s">
        <v>1094</v>
      </c>
      <c r="DN62" s="146">
        <v>1</v>
      </c>
      <c r="DO62" s="138" t="s">
        <v>1095</v>
      </c>
      <c r="DP62" s="140"/>
      <c r="DQ62" s="141">
        <v>3053818539</v>
      </c>
      <c r="DR62" s="140"/>
      <c r="DS62" s="138" t="s">
        <v>1096</v>
      </c>
      <c r="DT62" s="138" t="s">
        <v>264</v>
      </c>
      <c r="DU62" s="138" t="s">
        <v>271</v>
      </c>
      <c r="DV62" s="153" t="s">
        <v>1097</v>
      </c>
      <c r="DW62" s="138" t="s">
        <v>1094</v>
      </c>
      <c r="DX62" s="138">
        <v>98514007</v>
      </c>
      <c r="DY62" s="138" t="s">
        <v>272</v>
      </c>
      <c r="DZ62" s="138" t="s">
        <v>369</v>
      </c>
      <c r="EA62" s="138" t="s">
        <v>274</v>
      </c>
      <c r="EB62" s="154">
        <v>3053818539</v>
      </c>
      <c r="EC62" s="155">
        <v>11</v>
      </c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2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2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2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2"/>
      <c r="GQ62" s="2"/>
      <c r="GR62" s="2"/>
      <c r="GS62" s="2"/>
      <c r="GT62" s="2"/>
      <c r="GU62" s="2"/>
      <c r="GV62" s="2"/>
      <c r="GW62" s="2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 t="s">
        <v>275</v>
      </c>
      <c r="HM62" s="2" t="s">
        <v>247</v>
      </c>
      <c r="HN62" s="2" t="s">
        <v>276</v>
      </c>
      <c r="HO62" s="2" t="s">
        <v>247</v>
      </c>
      <c r="HP62" s="2" t="s">
        <v>247</v>
      </c>
      <c r="HQ62" s="2" t="s">
        <v>247</v>
      </c>
      <c r="HR62" s="2" t="s">
        <v>247</v>
      </c>
      <c r="HS62" s="2" t="s">
        <v>255</v>
      </c>
      <c r="HT62" s="2" t="s">
        <v>255</v>
      </c>
      <c r="HU62" s="2" t="s">
        <v>255</v>
      </c>
      <c r="HV62" s="2" t="s">
        <v>255</v>
      </c>
      <c r="HW62" s="2" t="s">
        <v>276</v>
      </c>
      <c r="HX62" s="2" t="s">
        <v>258</v>
      </c>
      <c r="HY62" s="2" t="s">
        <v>258</v>
      </c>
      <c r="HZ62" s="2" t="s">
        <v>258</v>
      </c>
      <c r="IA62" s="2" t="s">
        <v>255</v>
      </c>
      <c r="IB62" s="2" t="s">
        <v>255</v>
      </c>
      <c r="IC62" s="2" t="s">
        <v>258</v>
      </c>
      <c r="ID62" s="2" t="s">
        <v>255</v>
      </c>
      <c r="IE62" s="2" t="s">
        <v>255</v>
      </c>
      <c r="IF62" s="2" t="s">
        <v>255</v>
      </c>
      <c r="IG62" s="2" t="s">
        <v>258</v>
      </c>
      <c r="IH62" s="2" t="s">
        <v>258</v>
      </c>
      <c r="II62" s="2" t="s">
        <v>258</v>
      </c>
      <c r="IJ62" s="2" t="s">
        <v>258</v>
      </c>
      <c r="IK62" s="2" t="s">
        <v>247</v>
      </c>
      <c r="IL62" s="2" t="s">
        <v>255</v>
      </c>
      <c r="IM62" s="2" t="s">
        <v>258</v>
      </c>
      <c r="IN62" s="2" t="s">
        <v>255</v>
      </c>
      <c r="IO62" s="2" t="s">
        <v>258</v>
      </c>
      <c r="IP62" s="2" t="s">
        <v>255</v>
      </c>
      <c r="IQ62" s="2" t="s">
        <v>276</v>
      </c>
      <c r="IR62" s="2" t="s">
        <v>258</v>
      </c>
      <c r="IS62" s="2" t="s">
        <v>258</v>
      </c>
      <c r="IT62" s="2"/>
      <c r="IU62" s="2"/>
    </row>
    <row r="63" spans="1:255" s="167" customFormat="1" ht="22.5" customHeight="1">
      <c r="A63" s="164" t="s">
        <v>1107</v>
      </c>
      <c r="B63" s="165" t="s">
        <v>1108</v>
      </c>
      <c r="C63" s="166">
        <v>100623</v>
      </c>
      <c r="D63" s="166">
        <v>101918</v>
      </c>
      <c r="E63" s="15" t="s">
        <v>243</v>
      </c>
      <c r="F63" s="15">
        <v>901524934</v>
      </c>
      <c r="G63" s="167" t="s">
        <v>1109</v>
      </c>
      <c r="O63" s="168" t="s">
        <v>1110</v>
      </c>
      <c r="P63" s="167" t="s">
        <v>1111</v>
      </c>
      <c r="Q63" s="167">
        <v>10082829</v>
      </c>
      <c r="R63" s="168" t="s">
        <v>354</v>
      </c>
      <c r="S63" s="167" t="s">
        <v>1112</v>
      </c>
      <c r="T63" s="167" t="s">
        <v>247</v>
      </c>
      <c r="U63" s="167" t="s">
        <v>1113</v>
      </c>
      <c r="V63" s="169" t="s">
        <v>249</v>
      </c>
      <c r="W63" s="169" t="s">
        <v>249</v>
      </c>
      <c r="Y63" s="168" t="s">
        <v>250</v>
      </c>
      <c r="Z63" s="170" t="s">
        <v>251</v>
      </c>
      <c r="AA63" s="168" t="s">
        <v>1114</v>
      </c>
      <c r="AB63" s="168" t="s">
        <v>1115</v>
      </c>
      <c r="AC63" s="171" t="s">
        <v>1116</v>
      </c>
      <c r="AD63" s="172" t="s">
        <v>1117</v>
      </c>
      <c r="AE63" s="254">
        <v>1545219</v>
      </c>
      <c r="AF63" s="164">
        <v>0</v>
      </c>
      <c r="AG63" s="164" t="s">
        <v>1118</v>
      </c>
      <c r="AH63" s="164" t="s">
        <v>1118</v>
      </c>
      <c r="AI63" s="164" t="s">
        <v>1118</v>
      </c>
      <c r="AJ63" s="20">
        <v>1545219</v>
      </c>
      <c r="AK63" s="174" t="s">
        <v>255</v>
      </c>
      <c r="AL63" s="164" t="s">
        <v>256</v>
      </c>
      <c r="AM63" s="175" t="s">
        <v>257</v>
      </c>
      <c r="AN63" s="22">
        <v>0.1</v>
      </c>
      <c r="AO63" s="174" t="s">
        <v>1118</v>
      </c>
      <c r="AP63" s="257">
        <f>AE63*AN63</f>
        <v>154521.9</v>
      </c>
      <c r="AQ63" s="144">
        <v>0</v>
      </c>
      <c r="AR63" s="144">
        <v>0</v>
      </c>
      <c r="AS63" s="208">
        <v>1.32E-2</v>
      </c>
      <c r="AT63" s="209">
        <f t="shared" si="1"/>
        <v>20396.890800000001</v>
      </c>
      <c r="AU63" s="210">
        <f>AN63-AS63</f>
        <v>8.6800000000000002E-2</v>
      </c>
      <c r="AV63" s="96">
        <f t="shared" si="3"/>
        <v>134125.0092</v>
      </c>
      <c r="AW63" s="144">
        <v>0</v>
      </c>
      <c r="AX63" s="141" t="s">
        <v>258</v>
      </c>
      <c r="AY63" s="144">
        <v>0</v>
      </c>
      <c r="AZ63" s="144">
        <v>0</v>
      </c>
      <c r="BA63" s="168" t="s">
        <v>259</v>
      </c>
      <c r="BB63" s="168" t="s">
        <v>1119</v>
      </c>
      <c r="BC63" s="168" t="s">
        <v>314</v>
      </c>
      <c r="BD63" s="181" t="s">
        <v>1097</v>
      </c>
      <c r="BE63" s="168" t="s">
        <v>1120</v>
      </c>
      <c r="BF63" s="182">
        <v>3</v>
      </c>
      <c r="BH63" s="168">
        <v>496160</v>
      </c>
      <c r="BI63" s="168" t="s">
        <v>1121</v>
      </c>
      <c r="BJ63" s="182">
        <v>0</v>
      </c>
      <c r="BK63" s="168" t="s">
        <v>1122</v>
      </c>
      <c r="BL63" s="168" t="s">
        <v>1119</v>
      </c>
      <c r="BM63" s="168" t="s">
        <v>314</v>
      </c>
      <c r="BN63" s="168" t="s">
        <v>264</v>
      </c>
      <c r="BO63" s="164" t="s">
        <v>265</v>
      </c>
      <c r="BP63" s="218" t="s">
        <v>1123</v>
      </c>
      <c r="BQ63" s="219" t="s">
        <v>1124</v>
      </c>
      <c r="BR63" s="220">
        <v>45518</v>
      </c>
      <c r="BS63" s="219" t="s">
        <v>1124</v>
      </c>
      <c r="BT63" s="221">
        <v>45505</v>
      </c>
      <c r="BU63" s="186">
        <v>45518</v>
      </c>
      <c r="BV63" s="168" t="s">
        <v>250</v>
      </c>
      <c r="BW63" s="168" t="s">
        <v>1125</v>
      </c>
      <c r="BX63" s="168">
        <v>1676035</v>
      </c>
      <c r="BY63" s="168" t="s">
        <v>1126</v>
      </c>
      <c r="BZ63" s="187" t="s">
        <v>1097</v>
      </c>
      <c r="CA63" s="168" t="s">
        <v>1127</v>
      </c>
      <c r="CB63" s="168" t="s">
        <v>1128</v>
      </c>
      <c r="CC63" s="168">
        <v>3162822921</v>
      </c>
      <c r="CD63" s="168"/>
      <c r="CE63" s="168" t="s">
        <v>1129</v>
      </c>
      <c r="DJ63" s="168" t="s">
        <v>250</v>
      </c>
      <c r="DK63" s="168" t="s">
        <v>1130</v>
      </c>
      <c r="DL63" s="168" t="s">
        <v>973</v>
      </c>
      <c r="DM63" s="168" t="s">
        <v>1131</v>
      </c>
      <c r="DN63" s="188">
        <v>1</v>
      </c>
      <c r="DO63" s="168" t="s">
        <v>1132</v>
      </c>
      <c r="DP63" s="168" t="s">
        <v>1133</v>
      </c>
      <c r="DQ63" s="168" t="s">
        <v>1134</v>
      </c>
      <c r="DR63" s="168"/>
      <c r="DS63" s="168" t="s">
        <v>1135</v>
      </c>
      <c r="DT63" s="168" t="s">
        <v>264</v>
      </c>
      <c r="DU63" s="168" t="s">
        <v>271</v>
      </c>
      <c r="DV63" s="189" t="s">
        <v>1097</v>
      </c>
      <c r="DW63" s="168" t="s">
        <v>1136</v>
      </c>
      <c r="DX63" s="168">
        <v>70510964</v>
      </c>
      <c r="DY63" s="168" t="s">
        <v>272</v>
      </c>
      <c r="DZ63" s="168" t="s">
        <v>273</v>
      </c>
      <c r="EA63" s="168" t="s">
        <v>329</v>
      </c>
      <c r="EB63" s="190" t="s">
        <v>1137</v>
      </c>
      <c r="EC63" s="168">
        <v>18</v>
      </c>
      <c r="HM63" s="167" t="s">
        <v>247</v>
      </c>
      <c r="HN63" s="167" t="s">
        <v>276</v>
      </c>
      <c r="HO63" s="167" t="s">
        <v>247</v>
      </c>
      <c r="HP63" s="167" t="s">
        <v>247</v>
      </c>
      <c r="HQ63" s="167" t="s">
        <v>255</v>
      </c>
      <c r="HR63" s="167" t="s">
        <v>247</v>
      </c>
      <c r="HS63" s="167" t="s">
        <v>247</v>
      </c>
      <c r="HT63" s="167" t="s">
        <v>255</v>
      </c>
      <c r="HU63" s="167" t="s">
        <v>247</v>
      </c>
      <c r="HV63" s="167" t="s">
        <v>247</v>
      </c>
      <c r="HW63" s="167" t="s">
        <v>276</v>
      </c>
      <c r="HX63" s="167" t="s">
        <v>276</v>
      </c>
      <c r="HY63" s="167" t="s">
        <v>276</v>
      </c>
      <c r="HZ63" s="167" t="s">
        <v>276</v>
      </c>
      <c r="IA63" s="167" t="s">
        <v>247</v>
      </c>
      <c r="IB63" s="167" t="s">
        <v>247</v>
      </c>
      <c r="IC63" s="167" t="s">
        <v>276</v>
      </c>
      <c r="ID63" s="167" t="s">
        <v>247</v>
      </c>
      <c r="IE63" s="167" t="s">
        <v>255</v>
      </c>
      <c r="IF63" s="167" t="s">
        <v>255</v>
      </c>
      <c r="IG63" s="167" t="s">
        <v>276</v>
      </c>
      <c r="IH63" s="167" t="s">
        <v>276</v>
      </c>
      <c r="II63" s="167" t="s">
        <v>276</v>
      </c>
      <c r="IJ63" s="167" t="s">
        <v>276</v>
      </c>
      <c r="IK63" s="167" t="s">
        <v>247</v>
      </c>
      <c r="IL63" s="167" t="s">
        <v>247</v>
      </c>
      <c r="IM63" s="167" t="s">
        <v>276</v>
      </c>
      <c r="IN63" s="167" t="s">
        <v>247</v>
      </c>
      <c r="IO63" s="167" t="s">
        <v>276</v>
      </c>
      <c r="IP63" s="167" t="s">
        <v>247</v>
      </c>
      <c r="IQ63" s="167" t="s">
        <v>276</v>
      </c>
      <c r="IR63" s="167" t="s">
        <v>276</v>
      </c>
      <c r="IS63" s="167" t="s">
        <v>276</v>
      </c>
    </row>
    <row r="64" spans="1:255" s="167" customFormat="1" ht="22.5" customHeight="1">
      <c r="A64" s="164" t="s">
        <v>1138</v>
      </c>
      <c r="B64" s="165" t="s">
        <v>1139</v>
      </c>
      <c r="C64" s="166">
        <v>100624</v>
      </c>
      <c r="D64" s="166">
        <v>101919</v>
      </c>
      <c r="E64" s="15" t="s">
        <v>243</v>
      </c>
      <c r="F64" s="15">
        <v>901524935</v>
      </c>
      <c r="G64" s="167" t="s">
        <v>1109</v>
      </c>
      <c r="O64" s="168" t="s">
        <v>1110</v>
      </c>
      <c r="P64" s="167" t="s">
        <v>1111</v>
      </c>
      <c r="Q64" s="167">
        <v>10082830</v>
      </c>
      <c r="R64" s="168" t="s">
        <v>245</v>
      </c>
      <c r="S64" s="167" t="s">
        <v>1112</v>
      </c>
      <c r="T64" s="167" t="s">
        <v>247</v>
      </c>
      <c r="U64" s="167" t="s">
        <v>1113</v>
      </c>
      <c r="V64" s="169" t="s">
        <v>249</v>
      </c>
      <c r="W64" s="169" t="s">
        <v>249</v>
      </c>
      <c r="Y64" s="168" t="s">
        <v>250</v>
      </c>
      <c r="Z64" s="170" t="s">
        <v>251</v>
      </c>
      <c r="AA64" s="168" t="s">
        <v>1140</v>
      </c>
      <c r="AB64" s="168" t="s">
        <v>1141</v>
      </c>
      <c r="AC64" s="171" t="s">
        <v>1142</v>
      </c>
      <c r="AD64" s="191" t="s">
        <v>1143</v>
      </c>
      <c r="AE64" s="254">
        <v>1359793</v>
      </c>
      <c r="AF64" s="164">
        <v>0</v>
      </c>
      <c r="AG64" s="164" t="s">
        <v>1118</v>
      </c>
      <c r="AH64" s="164" t="s">
        <v>1118</v>
      </c>
      <c r="AI64" s="164" t="s">
        <v>1118</v>
      </c>
      <c r="AJ64" s="20">
        <v>1359793</v>
      </c>
      <c r="AK64" s="174" t="s">
        <v>255</v>
      </c>
      <c r="AL64" s="164" t="s">
        <v>256</v>
      </c>
      <c r="AM64" s="175" t="s">
        <v>257</v>
      </c>
      <c r="AN64" s="22">
        <v>0.1</v>
      </c>
      <c r="AO64" s="174" t="s">
        <v>1118</v>
      </c>
      <c r="AP64" s="257">
        <f>AE64*AN64</f>
        <v>135979.30000000002</v>
      </c>
      <c r="AQ64" s="144">
        <v>0</v>
      </c>
      <c r="AR64" s="144">
        <v>0</v>
      </c>
      <c r="AS64" s="208">
        <v>1.32E-2</v>
      </c>
      <c r="AT64" s="209">
        <f t="shared" si="1"/>
        <v>17949.267599999999</v>
      </c>
      <c r="AU64" s="210">
        <f t="shared" ref="AU64:AU84" si="4">AN64-AS64</f>
        <v>8.6800000000000002E-2</v>
      </c>
      <c r="AV64" s="96">
        <f t="shared" si="3"/>
        <v>118030.0324</v>
      </c>
      <c r="AW64" s="144">
        <v>0</v>
      </c>
      <c r="AX64" s="141" t="s">
        <v>258</v>
      </c>
      <c r="AY64" s="144">
        <v>0</v>
      </c>
      <c r="AZ64" s="144">
        <v>0</v>
      </c>
      <c r="BA64" s="168" t="s">
        <v>259</v>
      </c>
      <c r="BB64" s="168" t="s">
        <v>1144</v>
      </c>
      <c r="BC64" s="168" t="s">
        <v>261</v>
      </c>
      <c r="BD64" s="181" t="s">
        <v>1098</v>
      </c>
      <c r="BE64" s="168" t="s">
        <v>261</v>
      </c>
      <c r="BF64" s="182">
        <v>3</v>
      </c>
      <c r="BH64" s="168">
        <v>1153798</v>
      </c>
      <c r="BI64" s="168" t="s">
        <v>1145</v>
      </c>
      <c r="BJ64" s="182">
        <v>0</v>
      </c>
      <c r="BK64" s="168" t="s">
        <v>1146</v>
      </c>
      <c r="BL64" s="168" t="s">
        <v>1144</v>
      </c>
      <c r="BM64" s="168" t="s">
        <v>261</v>
      </c>
      <c r="BN64" s="168" t="s">
        <v>264</v>
      </c>
      <c r="BO64" s="164" t="s">
        <v>265</v>
      </c>
      <c r="BP64" s="218" t="s">
        <v>1147</v>
      </c>
      <c r="BQ64" s="219" t="s">
        <v>1148</v>
      </c>
      <c r="BR64" s="220">
        <v>45508</v>
      </c>
      <c r="BS64" s="219" t="s">
        <v>1149</v>
      </c>
      <c r="BT64" s="221">
        <v>45505</v>
      </c>
      <c r="BU64" s="186">
        <v>45508</v>
      </c>
      <c r="BV64" s="168" t="s">
        <v>250</v>
      </c>
      <c r="BW64" s="168" t="s">
        <v>251</v>
      </c>
      <c r="BX64" s="168">
        <v>32206691</v>
      </c>
      <c r="BY64" s="168" t="s">
        <v>1150</v>
      </c>
      <c r="BZ64" s="187" t="s">
        <v>1099</v>
      </c>
      <c r="CA64" s="168" t="s">
        <v>1151</v>
      </c>
      <c r="CB64" s="168" t="s">
        <v>305</v>
      </c>
      <c r="CC64" s="168">
        <v>3105036104</v>
      </c>
      <c r="CD64" s="168"/>
      <c r="CE64" s="168" t="s">
        <v>1152</v>
      </c>
      <c r="DJ64" s="168" t="s">
        <v>250</v>
      </c>
      <c r="DK64" s="168" t="s">
        <v>1153</v>
      </c>
      <c r="DL64" s="168" t="s">
        <v>973</v>
      </c>
      <c r="DM64" s="168" t="s">
        <v>1154</v>
      </c>
      <c r="DN64" s="188">
        <v>1</v>
      </c>
      <c r="DO64" s="168" t="s">
        <v>1155</v>
      </c>
      <c r="DP64" s="168" t="s">
        <v>1156</v>
      </c>
      <c r="DQ64" s="168" t="s">
        <v>1157</v>
      </c>
      <c r="DR64" s="168"/>
      <c r="DS64" s="168" t="s">
        <v>1158</v>
      </c>
      <c r="DT64" s="168" t="s">
        <v>264</v>
      </c>
      <c r="DU64" s="168" t="s">
        <v>287</v>
      </c>
      <c r="DV64" s="189" t="s">
        <v>1099</v>
      </c>
      <c r="DW64" s="168" t="s">
        <v>1159</v>
      </c>
      <c r="DX64" s="168">
        <v>71276162</v>
      </c>
      <c r="DY64" s="168" t="s">
        <v>272</v>
      </c>
      <c r="DZ64" s="168" t="s">
        <v>273</v>
      </c>
      <c r="EA64" s="168" t="s">
        <v>329</v>
      </c>
      <c r="EB64" s="190" t="s">
        <v>1160</v>
      </c>
      <c r="EC64" s="168">
        <v>8</v>
      </c>
      <c r="HM64" s="167" t="s">
        <v>247</v>
      </c>
      <c r="HN64" s="167" t="s">
        <v>276</v>
      </c>
      <c r="HO64" s="167" t="s">
        <v>247</v>
      </c>
      <c r="HP64" s="167" t="s">
        <v>247</v>
      </c>
      <c r="HQ64" s="167" t="s">
        <v>255</v>
      </c>
      <c r="HR64" s="167" t="s">
        <v>247</v>
      </c>
      <c r="HS64" s="167" t="s">
        <v>247</v>
      </c>
      <c r="HT64" s="167" t="s">
        <v>255</v>
      </c>
      <c r="HU64" s="167" t="s">
        <v>247</v>
      </c>
      <c r="HV64" s="167" t="s">
        <v>247</v>
      </c>
      <c r="HW64" s="167" t="s">
        <v>276</v>
      </c>
      <c r="HX64" s="167" t="s">
        <v>276</v>
      </c>
      <c r="HY64" s="167" t="s">
        <v>276</v>
      </c>
      <c r="HZ64" s="167" t="s">
        <v>276</v>
      </c>
      <c r="IA64" s="167" t="s">
        <v>247</v>
      </c>
      <c r="IB64" s="167" t="s">
        <v>247</v>
      </c>
      <c r="IC64" s="167" t="s">
        <v>276</v>
      </c>
      <c r="ID64" s="167" t="s">
        <v>247</v>
      </c>
      <c r="IE64" s="167" t="s">
        <v>255</v>
      </c>
      <c r="IF64" s="167" t="s">
        <v>255</v>
      </c>
      <c r="IG64" s="167" t="s">
        <v>276</v>
      </c>
      <c r="IH64" s="167" t="s">
        <v>276</v>
      </c>
      <c r="II64" s="167" t="s">
        <v>276</v>
      </c>
      <c r="IJ64" s="167" t="s">
        <v>276</v>
      </c>
      <c r="IK64" s="167" t="s">
        <v>247</v>
      </c>
      <c r="IL64" s="167" t="s">
        <v>247</v>
      </c>
      <c r="IM64" s="167" t="s">
        <v>276</v>
      </c>
      <c r="IN64" s="167" t="s">
        <v>247</v>
      </c>
      <c r="IO64" s="167" t="s">
        <v>276</v>
      </c>
      <c r="IP64" s="167" t="s">
        <v>247</v>
      </c>
      <c r="IQ64" s="167" t="s">
        <v>276</v>
      </c>
      <c r="IR64" s="167" t="s">
        <v>276</v>
      </c>
      <c r="IS64" s="167" t="s">
        <v>276</v>
      </c>
    </row>
    <row r="65" spans="1:255" s="167" customFormat="1" ht="22.5" customHeight="1">
      <c r="A65" s="164" t="s">
        <v>1161</v>
      </c>
      <c r="B65" s="165" t="s">
        <v>1162</v>
      </c>
      <c r="C65" s="166">
        <v>100625</v>
      </c>
      <c r="D65" s="166">
        <v>101920</v>
      </c>
      <c r="E65" s="15" t="s">
        <v>243</v>
      </c>
      <c r="F65" s="15">
        <v>901524936</v>
      </c>
      <c r="G65" s="167" t="s">
        <v>1109</v>
      </c>
      <c r="O65" s="168" t="s">
        <v>1110</v>
      </c>
      <c r="P65" s="167" t="s">
        <v>1111</v>
      </c>
      <c r="Q65" s="167">
        <v>10082831</v>
      </c>
      <c r="R65" s="168" t="s">
        <v>245</v>
      </c>
      <c r="S65" s="167" t="s">
        <v>1112</v>
      </c>
      <c r="T65" s="167" t="s">
        <v>247</v>
      </c>
      <c r="U65" s="167" t="s">
        <v>1113</v>
      </c>
      <c r="V65" s="169" t="s">
        <v>249</v>
      </c>
      <c r="W65" s="169" t="s">
        <v>249</v>
      </c>
      <c r="Y65" s="168" t="s">
        <v>250</v>
      </c>
      <c r="Z65" s="170" t="s">
        <v>251</v>
      </c>
      <c r="AA65" s="168" t="s">
        <v>1163</v>
      </c>
      <c r="AB65" s="168" t="s">
        <v>1164</v>
      </c>
      <c r="AC65" s="171" t="s">
        <v>1165</v>
      </c>
      <c r="AD65" s="172" t="s">
        <v>1166</v>
      </c>
      <c r="AE65" s="254">
        <v>848400</v>
      </c>
      <c r="AF65" s="164">
        <v>0</v>
      </c>
      <c r="AG65" s="164" t="s">
        <v>1118</v>
      </c>
      <c r="AH65" s="164" t="s">
        <v>1118</v>
      </c>
      <c r="AI65" s="164" t="s">
        <v>1118</v>
      </c>
      <c r="AJ65" s="20">
        <v>848400</v>
      </c>
      <c r="AK65" s="174" t="s">
        <v>255</v>
      </c>
      <c r="AL65" s="164" t="s">
        <v>256</v>
      </c>
      <c r="AM65" s="175" t="s">
        <v>257</v>
      </c>
      <c r="AN65" s="22">
        <v>0.1</v>
      </c>
      <c r="AO65" s="174" t="s">
        <v>1118</v>
      </c>
      <c r="AP65" s="257">
        <f t="shared" ref="AP65:AP84" si="5">AJ65*AN65</f>
        <v>84840</v>
      </c>
      <c r="AQ65" s="144">
        <v>0</v>
      </c>
      <c r="AR65" s="144">
        <v>0</v>
      </c>
      <c r="AS65" s="208">
        <v>1.32E-2</v>
      </c>
      <c r="AT65" s="209">
        <f t="shared" si="1"/>
        <v>11198.88</v>
      </c>
      <c r="AU65" s="210">
        <f t="shared" si="4"/>
        <v>8.6800000000000002E-2</v>
      </c>
      <c r="AV65" s="96">
        <f t="shared" si="3"/>
        <v>73641.119999999995</v>
      </c>
      <c r="AW65" s="144">
        <v>0</v>
      </c>
      <c r="AX65" s="141" t="s">
        <v>258</v>
      </c>
      <c r="AY65" s="144">
        <v>0</v>
      </c>
      <c r="AZ65" s="144">
        <v>0</v>
      </c>
      <c r="BA65" s="168" t="s">
        <v>259</v>
      </c>
      <c r="BB65" s="168" t="s">
        <v>1167</v>
      </c>
      <c r="BC65" s="168" t="s">
        <v>375</v>
      </c>
      <c r="BD65" s="192">
        <v>15131</v>
      </c>
      <c r="BE65" s="168" t="s">
        <v>375</v>
      </c>
      <c r="BF65" s="182">
        <v>3</v>
      </c>
      <c r="BH65" s="168">
        <v>1159767</v>
      </c>
      <c r="BI65" s="168" t="s">
        <v>1168</v>
      </c>
      <c r="BJ65" s="182">
        <v>0</v>
      </c>
      <c r="BK65" s="168" t="s">
        <v>1169</v>
      </c>
      <c r="BL65" s="168" t="s">
        <v>1167</v>
      </c>
      <c r="BM65" s="168" t="s">
        <v>375</v>
      </c>
      <c r="BN65" s="168" t="s">
        <v>264</v>
      </c>
      <c r="BO65" s="164" t="s">
        <v>265</v>
      </c>
      <c r="BP65" s="218" t="s">
        <v>1170</v>
      </c>
      <c r="BQ65" s="219" t="s">
        <v>1171</v>
      </c>
      <c r="BR65" s="221">
        <v>45519</v>
      </c>
      <c r="BS65" s="219" t="s">
        <v>1171</v>
      </c>
      <c r="BT65" s="221">
        <v>45505</v>
      </c>
      <c r="BU65" s="193">
        <v>45519</v>
      </c>
      <c r="BV65" s="168" t="s">
        <v>250</v>
      </c>
      <c r="BW65" s="168" t="s">
        <v>251</v>
      </c>
      <c r="BX65" s="168">
        <v>1020488418</v>
      </c>
      <c r="BY65" s="168" t="s">
        <v>1172</v>
      </c>
      <c r="BZ65" s="187" t="s">
        <v>1099</v>
      </c>
      <c r="CA65" s="168" t="s">
        <v>1173</v>
      </c>
      <c r="CB65" s="168" t="s">
        <v>305</v>
      </c>
      <c r="CC65" s="168">
        <v>3219958594</v>
      </c>
      <c r="CD65" s="168"/>
      <c r="CE65" s="168" t="s">
        <v>1174</v>
      </c>
      <c r="DJ65" s="168" t="s">
        <v>250</v>
      </c>
      <c r="DK65" s="168" t="s">
        <v>1175</v>
      </c>
      <c r="DL65" s="168" t="s">
        <v>973</v>
      </c>
      <c r="DM65" s="168" t="s">
        <v>1176</v>
      </c>
      <c r="DN65" s="188">
        <v>1</v>
      </c>
      <c r="DO65" s="168" t="s">
        <v>1177</v>
      </c>
      <c r="DP65" s="168" t="s">
        <v>1178</v>
      </c>
      <c r="DQ65" s="168" t="s">
        <v>1179</v>
      </c>
      <c r="DR65" s="194"/>
      <c r="DS65" s="168" t="s">
        <v>1180</v>
      </c>
      <c r="DT65" s="168" t="s">
        <v>264</v>
      </c>
      <c r="DU65" s="168" t="s">
        <v>271</v>
      </c>
      <c r="DV65" s="189" t="s">
        <v>1097</v>
      </c>
      <c r="DW65" s="168" t="s">
        <v>1181</v>
      </c>
      <c r="DX65" s="168">
        <v>40730579</v>
      </c>
      <c r="DY65" s="168" t="s">
        <v>272</v>
      </c>
      <c r="DZ65" s="168" t="s">
        <v>273</v>
      </c>
      <c r="EA65" s="168" t="s">
        <v>329</v>
      </c>
      <c r="EB65" s="190" t="s">
        <v>1182</v>
      </c>
      <c r="EC65" s="168">
        <v>19</v>
      </c>
      <c r="HM65" s="167" t="s">
        <v>247</v>
      </c>
      <c r="HN65" s="167" t="s">
        <v>276</v>
      </c>
      <c r="HO65" s="167" t="s">
        <v>247</v>
      </c>
      <c r="HP65" s="167" t="s">
        <v>247</v>
      </c>
      <c r="HQ65" s="167" t="s">
        <v>247</v>
      </c>
      <c r="HR65" s="167" t="s">
        <v>247</v>
      </c>
      <c r="HS65" s="167" t="s">
        <v>247</v>
      </c>
      <c r="HT65" s="167" t="s">
        <v>247</v>
      </c>
      <c r="HU65" s="167" t="s">
        <v>247</v>
      </c>
      <c r="HV65" s="167" t="s">
        <v>247</v>
      </c>
      <c r="HW65" s="167" t="s">
        <v>276</v>
      </c>
      <c r="HX65" s="167" t="s">
        <v>276</v>
      </c>
      <c r="HY65" s="167" t="s">
        <v>255</v>
      </c>
      <c r="HZ65" s="167" t="s">
        <v>276</v>
      </c>
      <c r="IA65" s="167" t="s">
        <v>247</v>
      </c>
      <c r="IB65" s="167" t="s">
        <v>247</v>
      </c>
      <c r="IC65" s="167" t="s">
        <v>276</v>
      </c>
      <c r="ID65" s="167" t="s">
        <v>247</v>
      </c>
      <c r="IE65" s="167" t="s">
        <v>247</v>
      </c>
      <c r="IF65" s="167" t="s">
        <v>247</v>
      </c>
      <c r="IG65" s="167" t="s">
        <v>276</v>
      </c>
      <c r="IH65" s="167" t="s">
        <v>276</v>
      </c>
      <c r="II65" s="167" t="s">
        <v>276</v>
      </c>
      <c r="IJ65" s="167" t="s">
        <v>276</v>
      </c>
      <c r="IK65" s="167" t="s">
        <v>247</v>
      </c>
      <c r="IL65" s="167" t="s">
        <v>247</v>
      </c>
      <c r="IM65" s="167" t="s">
        <v>276</v>
      </c>
      <c r="IN65" s="167" t="s">
        <v>247</v>
      </c>
      <c r="IO65" s="167" t="s">
        <v>276</v>
      </c>
      <c r="IP65" s="167" t="s">
        <v>247</v>
      </c>
      <c r="IQ65" s="167" t="s">
        <v>276</v>
      </c>
      <c r="IR65" s="167" t="s">
        <v>276</v>
      </c>
      <c r="IS65" s="167" t="s">
        <v>276</v>
      </c>
    </row>
    <row r="66" spans="1:255" s="167" customFormat="1" ht="22.5" customHeight="1">
      <c r="A66" s="164" t="s">
        <v>1183</v>
      </c>
      <c r="B66" s="165" t="s">
        <v>1184</v>
      </c>
      <c r="C66" s="166">
        <v>100626</v>
      </c>
      <c r="D66" s="166">
        <v>101921</v>
      </c>
      <c r="E66" s="15" t="s">
        <v>243</v>
      </c>
      <c r="F66" s="15">
        <v>901524937</v>
      </c>
      <c r="G66" s="167" t="s">
        <v>1109</v>
      </c>
      <c r="O66" s="168" t="s">
        <v>1110</v>
      </c>
      <c r="P66" s="167" t="s">
        <v>1111</v>
      </c>
      <c r="Q66" s="167">
        <v>10082832</v>
      </c>
      <c r="R66" s="168" t="s">
        <v>245</v>
      </c>
      <c r="S66" s="167" t="s">
        <v>246</v>
      </c>
      <c r="T66" s="167" t="s">
        <v>247</v>
      </c>
      <c r="U66" s="167" t="s">
        <v>1113</v>
      </c>
      <c r="V66" s="169" t="s">
        <v>249</v>
      </c>
      <c r="W66" s="169" t="s">
        <v>249</v>
      </c>
      <c r="Y66" s="168" t="s">
        <v>250</v>
      </c>
      <c r="Z66" s="170" t="s">
        <v>251</v>
      </c>
      <c r="AA66" s="168" t="s">
        <v>1185</v>
      </c>
      <c r="AB66" s="168" t="s">
        <v>1186</v>
      </c>
      <c r="AC66" s="171" t="s">
        <v>1187</v>
      </c>
      <c r="AD66" s="172" t="s">
        <v>1188</v>
      </c>
      <c r="AE66" s="254">
        <v>1967040</v>
      </c>
      <c r="AF66" s="164">
        <v>0</v>
      </c>
      <c r="AG66" s="164" t="s">
        <v>1118</v>
      </c>
      <c r="AH66" s="164" t="s">
        <v>1118</v>
      </c>
      <c r="AI66" s="164" t="s">
        <v>1118</v>
      </c>
      <c r="AJ66" s="20">
        <v>1967040</v>
      </c>
      <c r="AK66" s="174" t="s">
        <v>255</v>
      </c>
      <c r="AL66" s="164" t="s">
        <v>256</v>
      </c>
      <c r="AM66" s="175" t="s">
        <v>257</v>
      </c>
      <c r="AN66" s="22">
        <v>0.08</v>
      </c>
      <c r="AO66" s="174" t="s">
        <v>1118</v>
      </c>
      <c r="AP66" s="257">
        <f t="shared" si="5"/>
        <v>157363.20000000001</v>
      </c>
      <c r="AQ66" s="144">
        <v>0</v>
      </c>
      <c r="AR66" s="144">
        <v>0</v>
      </c>
      <c r="AS66" s="208">
        <v>1.32E-2</v>
      </c>
      <c r="AT66" s="209">
        <f t="shared" si="1"/>
        <v>25964.928</v>
      </c>
      <c r="AU66" s="210">
        <f t="shared" si="4"/>
        <v>6.6799999999999998E-2</v>
      </c>
      <c r="AV66" s="96">
        <f t="shared" si="3"/>
        <v>131398.272</v>
      </c>
      <c r="AW66" s="144">
        <v>0</v>
      </c>
      <c r="AX66" s="141" t="s">
        <v>258</v>
      </c>
      <c r="AY66" s="144">
        <v>0</v>
      </c>
      <c r="AZ66" s="144">
        <v>0</v>
      </c>
      <c r="BA66" s="168" t="s">
        <v>259</v>
      </c>
      <c r="BB66" s="168" t="s">
        <v>1189</v>
      </c>
      <c r="BC66" s="168" t="s">
        <v>314</v>
      </c>
      <c r="BD66" s="181" t="s">
        <v>1097</v>
      </c>
      <c r="BE66" s="168" t="s">
        <v>336</v>
      </c>
      <c r="BF66" s="182">
        <v>4</v>
      </c>
      <c r="BH66" s="168">
        <v>1066268</v>
      </c>
      <c r="BI66" s="168" t="s">
        <v>1190</v>
      </c>
      <c r="BJ66" s="182">
        <v>0</v>
      </c>
      <c r="BK66" s="168" t="s">
        <v>1191</v>
      </c>
      <c r="BL66" s="168" t="s">
        <v>1189</v>
      </c>
      <c r="BM66" s="168" t="s">
        <v>314</v>
      </c>
      <c r="BN66" s="168" t="s">
        <v>264</v>
      </c>
      <c r="BO66" s="164" t="s">
        <v>265</v>
      </c>
      <c r="BP66" s="218" t="s">
        <v>1192</v>
      </c>
      <c r="BQ66" s="219" t="s">
        <v>1193</v>
      </c>
      <c r="BR66" s="221">
        <v>45521</v>
      </c>
      <c r="BS66" s="219" t="s">
        <v>1194</v>
      </c>
      <c r="BT66" s="221">
        <v>45505</v>
      </c>
      <c r="BU66" s="185">
        <v>45521</v>
      </c>
      <c r="BV66" s="168" t="s">
        <v>250</v>
      </c>
      <c r="BW66" s="168" t="s">
        <v>251</v>
      </c>
      <c r="BX66" s="168">
        <v>7440448</v>
      </c>
      <c r="BY66" s="168" t="s">
        <v>1195</v>
      </c>
      <c r="BZ66" s="187" t="s">
        <v>1104</v>
      </c>
      <c r="CA66" s="168" t="s">
        <v>1196</v>
      </c>
      <c r="CB66" s="168" t="s">
        <v>320</v>
      </c>
      <c r="CC66" s="168">
        <v>3137671712</v>
      </c>
      <c r="CD66" s="168"/>
      <c r="CE66" s="168" t="s">
        <v>1197</v>
      </c>
      <c r="DJ66" s="168" t="s">
        <v>250</v>
      </c>
      <c r="DK66" s="168" t="s">
        <v>1198</v>
      </c>
      <c r="DL66" s="168" t="s">
        <v>973</v>
      </c>
      <c r="DM66" s="168" t="s">
        <v>1199</v>
      </c>
      <c r="DN66" s="188">
        <v>1</v>
      </c>
      <c r="DO66" s="168" t="s">
        <v>1200</v>
      </c>
      <c r="DP66" s="168" t="s">
        <v>861</v>
      </c>
      <c r="DQ66" s="168" t="s">
        <v>1201</v>
      </c>
      <c r="DR66" s="168"/>
      <c r="DS66" s="168" t="s">
        <v>1202</v>
      </c>
      <c r="DT66" s="168" t="s">
        <v>264</v>
      </c>
      <c r="DU66" s="168" t="s">
        <v>271</v>
      </c>
      <c r="DV66" s="189" t="s">
        <v>1097</v>
      </c>
      <c r="DW66" s="168" t="s">
        <v>1203</v>
      </c>
      <c r="DX66" s="168">
        <v>39306816</v>
      </c>
      <c r="DY66" s="168" t="s">
        <v>272</v>
      </c>
      <c r="DZ66" s="168" t="s">
        <v>273</v>
      </c>
      <c r="EA66" s="168" t="s">
        <v>329</v>
      </c>
      <c r="EB66" s="190" t="s">
        <v>1204</v>
      </c>
      <c r="EC66" s="168">
        <v>21</v>
      </c>
      <c r="HM66" s="167" t="s">
        <v>247</v>
      </c>
      <c r="HN66" s="167" t="s">
        <v>276</v>
      </c>
      <c r="HO66" s="167" t="s">
        <v>247</v>
      </c>
      <c r="HP66" s="167" t="s">
        <v>247</v>
      </c>
      <c r="HQ66" s="167" t="s">
        <v>255</v>
      </c>
      <c r="HR66" s="167" t="s">
        <v>247</v>
      </c>
      <c r="HS66" s="167" t="s">
        <v>247</v>
      </c>
      <c r="HT66" s="167" t="s">
        <v>255</v>
      </c>
      <c r="HU66" s="167" t="s">
        <v>247</v>
      </c>
      <c r="HV66" s="167" t="s">
        <v>247</v>
      </c>
      <c r="HW66" s="167" t="s">
        <v>276</v>
      </c>
      <c r="HX66" s="167" t="s">
        <v>276</v>
      </c>
      <c r="HY66" s="167" t="s">
        <v>276</v>
      </c>
      <c r="HZ66" s="167" t="s">
        <v>255</v>
      </c>
      <c r="IA66" s="167" t="s">
        <v>247</v>
      </c>
      <c r="IB66" s="167" t="s">
        <v>247</v>
      </c>
      <c r="IC66" s="167" t="s">
        <v>276</v>
      </c>
      <c r="ID66" s="167" t="s">
        <v>247</v>
      </c>
      <c r="IE66" s="167" t="s">
        <v>276</v>
      </c>
      <c r="IF66" s="167" t="s">
        <v>276</v>
      </c>
      <c r="IG66" s="167" t="s">
        <v>247</v>
      </c>
      <c r="IH66" s="167" t="s">
        <v>276</v>
      </c>
      <c r="II66" s="167" t="s">
        <v>276</v>
      </c>
      <c r="IJ66" s="167" t="s">
        <v>276</v>
      </c>
      <c r="IK66" s="167" t="s">
        <v>247</v>
      </c>
      <c r="IL66" s="167" t="s">
        <v>247</v>
      </c>
      <c r="IM66" s="167" t="s">
        <v>276</v>
      </c>
      <c r="IN66" s="167" t="s">
        <v>247</v>
      </c>
      <c r="IO66" s="167" t="s">
        <v>276</v>
      </c>
      <c r="IP66" s="167" t="s">
        <v>247</v>
      </c>
      <c r="IQ66" s="167" t="s">
        <v>276</v>
      </c>
      <c r="IR66" s="167" t="s">
        <v>276</v>
      </c>
      <c r="IS66" s="167" t="s">
        <v>276</v>
      </c>
    </row>
    <row r="67" spans="1:255" s="167" customFormat="1" ht="22.5" customHeight="1">
      <c r="A67" s="164" t="s">
        <v>1205</v>
      </c>
      <c r="B67" s="165" t="s">
        <v>1206</v>
      </c>
      <c r="C67" s="195">
        <v>101127</v>
      </c>
      <c r="D67" s="195">
        <v>102581</v>
      </c>
      <c r="E67" s="15" t="s">
        <v>243</v>
      </c>
      <c r="F67" s="15">
        <v>901524939</v>
      </c>
      <c r="G67" s="167" t="s">
        <v>1109</v>
      </c>
      <c r="O67" s="168" t="s">
        <v>1110</v>
      </c>
      <c r="P67" s="167" t="s">
        <v>1111</v>
      </c>
      <c r="Q67" s="167">
        <v>10082834</v>
      </c>
      <c r="R67" s="168" t="s">
        <v>245</v>
      </c>
      <c r="S67" s="167" t="s">
        <v>246</v>
      </c>
      <c r="T67" s="167" t="s">
        <v>247</v>
      </c>
      <c r="U67" s="167" t="s">
        <v>1113</v>
      </c>
      <c r="V67" s="169" t="s">
        <v>249</v>
      </c>
      <c r="W67" s="169" t="s">
        <v>249</v>
      </c>
      <c r="Y67" s="168" t="s">
        <v>250</v>
      </c>
      <c r="Z67" s="170" t="s">
        <v>251</v>
      </c>
      <c r="AA67" s="168" t="s">
        <v>1207</v>
      </c>
      <c r="AB67" s="168" t="s">
        <v>1208</v>
      </c>
      <c r="AC67" s="171" t="s">
        <v>1209</v>
      </c>
      <c r="AD67" s="196" t="s">
        <v>1210</v>
      </c>
      <c r="AE67" s="254">
        <v>2100000</v>
      </c>
      <c r="AF67" s="164">
        <v>0</v>
      </c>
      <c r="AG67" s="164" t="s">
        <v>1118</v>
      </c>
      <c r="AH67" s="164" t="s">
        <v>1118</v>
      </c>
      <c r="AI67" s="164" t="s">
        <v>1118</v>
      </c>
      <c r="AJ67" s="20">
        <v>2100000</v>
      </c>
      <c r="AK67" s="174" t="s">
        <v>255</v>
      </c>
      <c r="AL67" s="164" t="s">
        <v>256</v>
      </c>
      <c r="AM67" s="175" t="s">
        <v>257</v>
      </c>
      <c r="AN67" s="22">
        <v>0.1</v>
      </c>
      <c r="AO67" s="174" t="s">
        <v>1118</v>
      </c>
      <c r="AP67" s="257">
        <f t="shared" si="5"/>
        <v>210000</v>
      </c>
      <c r="AQ67" s="144">
        <v>0</v>
      </c>
      <c r="AR67" s="144">
        <v>0</v>
      </c>
      <c r="AS67" s="208">
        <v>1.32E-2</v>
      </c>
      <c r="AT67" s="209">
        <f t="shared" ref="AT67:AT84" si="6">AE67*AS67</f>
        <v>27720</v>
      </c>
      <c r="AU67" s="210">
        <f t="shared" si="4"/>
        <v>8.6800000000000002E-2</v>
      </c>
      <c r="AV67" s="96">
        <f t="shared" ref="AV67:AV84" si="7">AE67*AU67</f>
        <v>182280</v>
      </c>
      <c r="AW67" s="144">
        <v>0</v>
      </c>
      <c r="AX67" s="141" t="s">
        <v>258</v>
      </c>
      <c r="AY67" s="144">
        <v>0</v>
      </c>
      <c r="AZ67" s="144">
        <v>0</v>
      </c>
      <c r="BA67" s="168" t="s">
        <v>259</v>
      </c>
      <c r="BB67" s="168" t="s">
        <v>1211</v>
      </c>
      <c r="BC67" s="168" t="s">
        <v>386</v>
      </c>
      <c r="BD67" s="181" t="s">
        <v>1100</v>
      </c>
      <c r="BE67" s="168" t="s">
        <v>386</v>
      </c>
      <c r="BF67" s="182">
        <v>4</v>
      </c>
      <c r="BH67" s="168">
        <v>1390559</v>
      </c>
      <c r="BI67" s="168" t="s">
        <v>1212</v>
      </c>
      <c r="BJ67" s="182">
        <v>0</v>
      </c>
      <c r="BK67" s="168" t="s">
        <v>1213</v>
      </c>
      <c r="BL67" s="168" t="s">
        <v>1211</v>
      </c>
      <c r="BM67" s="168" t="s">
        <v>386</v>
      </c>
      <c r="BN67" s="168" t="s">
        <v>264</v>
      </c>
      <c r="BO67" s="164" t="s">
        <v>265</v>
      </c>
      <c r="BP67" s="218" t="s">
        <v>1214</v>
      </c>
      <c r="BQ67" s="219" t="s">
        <v>1215</v>
      </c>
      <c r="BR67" s="221">
        <v>45526</v>
      </c>
      <c r="BS67" s="219" t="s">
        <v>1216</v>
      </c>
      <c r="BT67" s="221">
        <v>45505</v>
      </c>
      <c r="BU67" s="193">
        <v>45526</v>
      </c>
      <c r="BV67" s="168" t="s">
        <v>250</v>
      </c>
      <c r="BW67" s="168" t="s">
        <v>251</v>
      </c>
      <c r="BX67" s="168">
        <v>3377560</v>
      </c>
      <c r="BY67" s="168" t="s">
        <v>1217</v>
      </c>
      <c r="BZ67" s="187" t="s">
        <v>1099</v>
      </c>
      <c r="CA67" s="168" t="s">
        <v>1218</v>
      </c>
      <c r="CB67" s="168" t="s">
        <v>287</v>
      </c>
      <c r="CC67" s="168">
        <v>3022216980</v>
      </c>
      <c r="CD67" s="168"/>
      <c r="CE67" s="168" t="s">
        <v>1219</v>
      </c>
      <c r="DJ67" s="168" t="s">
        <v>250</v>
      </c>
      <c r="DK67" s="168" t="s">
        <v>1220</v>
      </c>
      <c r="DL67" s="168" t="s">
        <v>973</v>
      </c>
      <c r="DM67" s="168" t="s">
        <v>1221</v>
      </c>
      <c r="DN67" s="188">
        <v>1</v>
      </c>
      <c r="DO67" s="168" t="s">
        <v>1222</v>
      </c>
      <c r="DP67" s="168"/>
      <c r="DQ67" s="168" t="s">
        <v>1223</v>
      </c>
      <c r="DR67" s="168"/>
      <c r="DS67" s="168" t="s">
        <v>1224</v>
      </c>
      <c r="DT67" s="168" t="s">
        <v>264</v>
      </c>
      <c r="DU67" s="168" t="s">
        <v>1225</v>
      </c>
      <c r="DV67" s="189" t="s">
        <v>1226</v>
      </c>
      <c r="DW67" s="168" t="s">
        <v>1227</v>
      </c>
      <c r="DX67" s="168">
        <v>8029370</v>
      </c>
      <c r="DY67" s="168" t="s">
        <v>272</v>
      </c>
      <c r="DZ67" s="168" t="s">
        <v>273</v>
      </c>
      <c r="EA67" s="168" t="s">
        <v>329</v>
      </c>
      <c r="EB67" s="190" t="s">
        <v>1228</v>
      </c>
      <c r="EC67" s="168">
        <v>26</v>
      </c>
      <c r="HM67" s="167" t="s">
        <v>247</v>
      </c>
      <c r="HN67" s="167" t="s">
        <v>276</v>
      </c>
      <c r="HO67" s="167" t="s">
        <v>247</v>
      </c>
      <c r="HP67" s="167" t="s">
        <v>247</v>
      </c>
      <c r="HQ67" s="167" t="s">
        <v>255</v>
      </c>
      <c r="HR67" s="167" t="s">
        <v>247</v>
      </c>
      <c r="HS67" s="167" t="s">
        <v>247</v>
      </c>
      <c r="HT67" s="167" t="s">
        <v>255</v>
      </c>
      <c r="HU67" s="167" t="s">
        <v>247</v>
      </c>
      <c r="HV67" s="167" t="s">
        <v>247</v>
      </c>
      <c r="HW67" s="167" t="s">
        <v>276</v>
      </c>
      <c r="HX67" s="167" t="s">
        <v>276</v>
      </c>
      <c r="HY67" s="167" t="s">
        <v>276</v>
      </c>
      <c r="HZ67" s="167" t="s">
        <v>255</v>
      </c>
      <c r="IA67" s="167" t="s">
        <v>247</v>
      </c>
      <c r="IB67" s="167" t="s">
        <v>247</v>
      </c>
      <c r="IC67" s="167" t="s">
        <v>276</v>
      </c>
      <c r="ID67" s="167" t="s">
        <v>247</v>
      </c>
      <c r="IE67" s="167" t="s">
        <v>276</v>
      </c>
      <c r="IF67" s="167" t="s">
        <v>276</v>
      </c>
      <c r="IG67" s="167" t="s">
        <v>247</v>
      </c>
      <c r="IH67" s="167" t="s">
        <v>276</v>
      </c>
      <c r="II67" s="167" t="s">
        <v>276</v>
      </c>
      <c r="IJ67" s="167" t="s">
        <v>276</v>
      </c>
      <c r="IK67" s="167" t="s">
        <v>247</v>
      </c>
      <c r="IL67" s="167" t="s">
        <v>247</v>
      </c>
      <c r="IM67" s="167" t="s">
        <v>276</v>
      </c>
      <c r="IN67" s="167" t="s">
        <v>247</v>
      </c>
      <c r="IO67" s="167" t="s">
        <v>276</v>
      </c>
      <c r="IP67" s="167" t="s">
        <v>247</v>
      </c>
      <c r="IQ67" s="167" t="s">
        <v>276</v>
      </c>
      <c r="IR67" s="167" t="s">
        <v>276</v>
      </c>
      <c r="IS67" s="167" t="s">
        <v>276</v>
      </c>
    </row>
    <row r="68" spans="1:255" s="167" customFormat="1" ht="22.5" customHeight="1">
      <c r="A68" s="164" t="s">
        <v>1229</v>
      </c>
      <c r="B68" s="165" t="s">
        <v>1230</v>
      </c>
      <c r="C68" s="195">
        <v>101128</v>
      </c>
      <c r="D68" s="195">
        <v>102582</v>
      </c>
      <c r="E68" s="15" t="s">
        <v>243</v>
      </c>
      <c r="F68" s="15">
        <v>901524940</v>
      </c>
      <c r="G68" s="167" t="s">
        <v>1109</v>
      </c>
      <c r="O68" s="168" t="s">
        <v>1110</v>
      </c>
      <c r="P68" s="167" t="s">
        <v>1111</v>
      </c>
      <c r="Q68" s="167">
        <v>10082835</v>
      </c>
      <c r="R68" s="168" t="s">
        <v>245</v>
      </c>
      <c r="S68" s="167" t="s">
        <v>1112</v>
      </c>
      <c r="T68" s="167" t="s">
        <v>247</v>
      </c>
      <c r="U68" s="167" t="s">
        <v>1113</v>
      </c>
      <c r="V68" s="169" t="s">
        <v>249</v>
      </c>
      <c r="W68" s="169" t="s">
        <v>249</v>
      </c>
      <c r="Y68" s="168" t="s">
        <v>250</v>
      </c>
      <c r="Z68" s="170" t="s">
        <v>251</v>
      </c>
      <c r="AA68" s="168" t="s">
        <v>1231</v>
      </c>
      <c r="AB68" s="168" t="s">
        <v>1232</v>
      </c>
      <c r="AC68" s="171" t="s">
        <v>1233</v>
      </c>
      <c r="AD68" s="196" t="s">
        <v>1234</v>
      </c>
      <c r="AE68" s="254">
        <v>1800000</v>
      </c>
      <c r="AF68" s="164">
        <v>0</v>
      </c>
      <c r="AG68" s="164" t="s">
        <v>1118</v>
      </c>
      <c r="AH68" s="164" t="s">
        <v>1118</v>
      </c>
      <c r="AI68" s="164" t="s">
        <v>1118</v>
      </c>
      <c r="AJ68" s="20">
        <v>1800000</v>
      </c>
      <c r="AK68" s="174" t="s">
        <v>255</v>
      </c>
      <c r="AL68" s="164" t="s">
        <v>256</v>
      </c>
      <c r="AM68" s="175" t="s">
        <v>257</v>
      </c>
      <c r="AN68" s="22">
        <v>0.1</v>
      </c>
      <c r="AO68" s="174" t="s">
        <v>1118</v>
      </c>
      <c r="AP68" s="257">
        <f t="shared" si="5"/>
        <v>180000</v>
      </c>
      <c r="AQ68" s="144">
        <v>0</v>
      </c>
      <c r="AR68" s="144">
        <v>0</v>
      </c>
      <c r="AS68" s="208">
        <v>1.32E-2</v>
      </c>
      <c r="AT68" s="209">
        <f t="shared" si="6"/>
        <v>23760</v>
      </c>
      <c r="AU68" s="210">
        <f t="shared" si="4"/>
        <v>8.6800000000000002E-2</v>
      </c>
      <c r="AV68" s="96">
        <f t="shared" si="7"/>
        <v>156240</v>
      </c>
      <c r="AW68" s="144">
        <v>0</v>
      </c>
      <c r="AX68" s="141" t="s">
        <v>258</v>
      </c>
      <c r="AY68" s="144">
        <v>0</v>
      </c>
      <c r="AZ68" s="144">
        <v>0</v>
      </c>
      <c r="BA68" s="168" t="s">
        <v>259</v>
      </c>
      <c r="BB68" s="168" t="s">
        <v>1235</v>
      </c>
      <c r="BC68" s="168" t="s">
        <v>261</v>
      </c>
      <c r="BD68" s="181" t="s">
        <v>1098</v>
      </c>
      <c r="BE68" s="168" t="s">
        <v>1236</v>
      </c>
      <c r="BF68" s="182">
        <v>3</v>
      </c>
      <c r="BH68" s="168">
        <v>1172438</v>
      </c>
      <c r="BI68" s="168" t="s">
        <v>1237</v>
      </c>
      <c r="BJ68" s="182">
        <v>0</v>
      </c>
      <c r="BK68" s="168" t="s">
        <v>1238</v>
      </c>
      <c r="BL68" s="168" t="s">
        <v>1235</v>
      </c>
      <c r="BM68" s="168" t="s">
        <v>261</v>
      </c>
      <c r="BN68" s="168" t="s">
        <v>264</v>
      </c>
      <c r="BO68" s="164" t="s">
        <v>265</v>
      </c>
      <c r="BP68" s="218" t="s">
        <v>1239</v>
      </c>
      <c r="BQ68" s="219" t="s">
        <v>1240</v>
      </c>
      <c r="BR68" s="220">
        <v>45519</v>
      </c>
      <c r="BS68" s="219" t="s">
        <v>1241</v>
      </c>
      <c r="BT68" s="221">
        <v>45505</v>
      </c>
      <c r="BU68" s="186">
        <v>45519</v>
      </c>
      <c r="BV68" s="168" t="s">
        <v>250</v>
      </c>
      <c r="BW68" s="168" t="s">
        <v>251</v>
      </c>
      <c r="BX68" s="168">
        <v>1007221892</v>
      </c>
      <c r="BY68" s="168" t="s">
        <v>1242</v>
      </c>
      <c r="BZ68" s="187" t="s">
        <v>1098</v>
      </c>
      <c r="CA68" s="168" t="s">
        <v>1243</v>
      </c>
      <c r="CB68" s="168" t="s">
        <v>301</v>
      </c>
      <c r="CC68" s="168">
        <v>3028060636</v>
      </c>
      <c r="CD68" s="168"/>
      <c r="CE68" s="168" t="s">
        <v>1244</v>
      </c>
      <c r="DJ68" s="168" t="s">
        <v>250</v>
      </c>
      <c r="DK68" s="168" t="s">
        <v>1245</v>
      </c>
      <c r="DL68" s="168" t="s">
        <v>973</v>
      </c>
      <c r="DM68" s="168" t="s">
        <v>1246</v>
      </c>
      <c r="DN68" s="188">
        <v>1</v>
      </c>
      <c r="DO68" s="168" t="s">
        <v>1247</v>
      </c>
      <c r="DP68" s="168"/>
      <c r="DQ68" s="168" t="s">
        <v>1248</v>
      </c>
      <c r="DR68" s="168"/>
      <c r="DS68" s="168" t="s">
        <v>1249</v>
      </c>
      <c r="DT68" s="168" t="s">
        <v>264</v>
      </c>
      <c r="DU68" s="168" t="s">
        <v>271</v>
      </c>
      <c r="DV68" s="189" t="s">
        <v>1097</v>
      </c>
      <c r="DW68" s="168" t="s">
        <v>1250</v>
      </c>
      <c r="DX68" s="168">
        <v>1036618746</v>
      </c>
      <c r="DY68" s="168" t="s">
        <v>272</v>
      </c>
      <c r="DZ68" s="168" t="s">
        <v>273</v>
      </c>
      <c r="EA68" s="168" t="s">
        <v>329</v>
      </c>
      <c r="EB68" s="190" t="s">
        <v>1251</v>
      </c>
      <c r="EC68" s="168">
        <v>19</v>
      </c>
      <c r="HM68" s="167" t="s">
        <v>247</v>
      </c>
      <c r="HN68" s="167" t="s">
        <v>276</v>
      </c>
      <c r="HO68" s="167" t="s">
        <v>247</v>
      </c>
      <c r="HP68" s="167" t="s">
        <v>247</v>
      </c>
      <c r="HQ68" s="167" t="s">
        <v>255</v>
      </c>
      <c r="HR68" s="167" t="s">
        <v>247</v>
      </c>
      <c r="HS68" s="167" t="s">
        <v>247</v>
      </c>
      <c r="HT68" s="167" t="s">
        <v>255</v>
      </c>
      <c r="HU68" s="167" t="s">
        <v>247</v>
      </c>
      <c r="HV68" s="167" t="s">
        <v>247</v>
      </c>
      <c r="HW68" s="167" t="s">
        <v>276</v>
      </c>
      <c r="HX68" s="167" t="s">
        <v>276</v>
      </c>
      <c r="HY68" s="167" t="s">
        <v>276</v>
      </c>
      <c r="HZ68" s="167" t="s">
        <v>276</v>
      </c>
      <c r="IA68" s="167" t="s">
        <v>247</v>
      </c>
      <c r="IB68" s="167" t="s">
        <v>247</v>
      </c>
      <c r="IC68" s="167" t="s">
        <v>276</v>
      </c>
      <c r="ID68" s="167" t="s">
        <v>247</v>
      </c>
      <c r="IE68" s="167" t="s">
        <v>255</v>
      </c>
      <c r="IF68" s="167" t="s">
        <v>255</v>
      </c>
      <c r="IG68" s="167" t="s">
        <v>276</v>
      </c>
      <c r="IH68" s="167" t="s">
        <v>276</v>
      </c>
      <c r="II68" s="167" t="s">
        <v>276</v>
      </c>
      <c r="IJ68" s="167" t="s">
        <v>276</v>
      </c>
      <c r="IK68" s="167" t="s">
        <v>247</v>
      </c>
      <c r="IL68" s="167" t="s">
        <v>247</v>
      </c>
      <c r="IM68" s="167" t="s">
        <v>276</v>
      </c>
      <c r="IN68" s="167" t="s">
        <v>247</v>
      </c>
      <c r="IO68" s="167" t="s">
        <v>276</v>
      </c>
      <c r="IP68" s="167" t="s">
        <v>247</v>
      </c>
      <c r="IQ68" s="167" t="s">
        <v>276</v>
      </c>
      <c r="IR68" s="167" t="s">
        <v>276</v>
      </c>
      <c r="IS68" s="167" t="s">
        <v>276</v>
      </c>
    </row>
    <row r="69" spans="1:255" s="167" customFormat="1" ht="22.5" customHeight="1">
      <c r="A69" s="12">
        <v>516</v>
      </c>
      <c r="B69" s="30" t="s">
        <v>1252</v>
      </c>
      <c r="C69" s="195">
        <v>101129</v>
      </c>
      <c r="D69" s="195">
        <v>102583</v>
      </c>
      <c r="E69" s="15" t="s">
        <v>243</v>
      </c>
      <c r="F69" s="15">
        <v>901524941</v>
      </c>
      <c r="G69" s="167" t="s">
        <v>1109</v>
      </c>
      <c r="O69" s="168" t="s">
        <v>1110</v>
      </c>
      <c r="P69" s="167" t="s">
        <v>1111</v>
      </c>
      <c r="Q69" s="167">
        <v>10082836</v>
      </c>
      <c r="R69" s="168" t="s">
        <v>245</v>
      </c>
      <c r="S69" s="167" t="s">
        <v>246</v>
      </c>
      <c r="T69" s="167" t="s">
        <v>247</v>
      </c>
      <c r="U69" s="167" t="s">
        <v>1113</v>
      </c>
      <c r="V69" s="169" t="s">
        <v>249</v>
      </c>
      <c r="W69" s="169" t="s">
        <v>249</v>
      </c>
      <c r="Y69" s="168" t="s">
        <v>250</v>
      </c>
      <c r="Z69" s="170" t="s">
        <v>251</v>
      </c>
      <c r="AA69" s="197">
        <v>1104009706</v>
      </c>
      <c r="AB69" s="17" t="s">
        <v>1253</v>
      </c>
      <c r="AC69" s="198" t="s">
        <v>1254</v>
      </c>
      <c r="AD69" s="199" t="s">
        <v>1255</v>
      </c>
      <c r="AE69" s="255">
        <v>850000</v>
      </c>
      <c r="AF69" s="164">
        <v>0</v>
      </c>
      <c r="AG69" s="164" t="s">
        <v>1118</v>
      </c>
      <c r="AH69" s="164" t="s">
        <v>1118</v>
      </c>
      <c r="AI69" s="164" t="s">
        <v>1118</v>
      </c>
      <c r="AJ69" s="20">
        <v>850000</v>
      </c>
      <c r="AK69" s="12" t="s">
        <v>255</v>
      </c>
      <c r="AL69" s="164" t="s">
        <v>256</v>
      </c>
      <c r="AM69" s="175" t="s">
        <v>257</v>
      </c>
      <c r="AN69" s="22">
        <v>0.1</v>
      </c>
      <c r="AO69" s="174" t="s">
        <v>1118</v>
      </c>
      <c r="AP69" s="257">
        <f t="shared" si="5"/>
        <v>85000</v>
      </c>
      <c r="AQ69" s="144">
        <v>0</v>
      </c>
      <c r="AR69" s="144">
        <v>0</v>
      </c>
      <c r="AS69" s="208">
        <v>1.32E-2</v>
      </c>
      <c r="AT69" s="209">
        <f t="shared" si="6"/>
        <v>11220</v>
      </c>
      <c r="AU69" s="210">
        <f t="shared" si="4"/>
        <v>8.6800000000000002E-2</v>
      </c>
      <c r="AV69" s="96">
        <f t="shared" si="7"/>
        <v>73780</v>
      </c>
      <c r="AW69" s="144">
        <v>0</v>
      </c>
      <c r="AX69" s="141" t="s">
        <v>258</v>
      </c>
      <c r="AY69" s="144">
        <v>0</v>
      </c>
      <c r="AZ69" s="144">
        <v>0</v>
      </c>
      <c r="BA69" s="168" t="s">
        <v>259</v>
      </c>
      <c r="BB69" s="17" t="s">
        <v>1256</v>
      </c>
      <c r="BC69" s="17" t="s">
        <v>432</v>
      </c>
      <c r="BD69" s="181" t="s">
        <v>1099</v>
      </c>
      <c r="BE69" s="17" t="s">
        <v>568</v>
      </c>
      <c r="BF69" s="43">
        <v>2</v>
      </c>
      <c r="BH69" s="168">
        <v>1085729</v>
      </c>
      <c r="BI69" s="17" t="s">
        <v>1257</v>
      </c>
      <c r="BJ69" s="43">
        <v>0</v>
      </c>
      <c r="BK69" s="197">
        <v>3007722015</v>
      </c>
      <c r="BL69" s="17" t="s">
        <v>1256</v>
      </c>
      <c r="BM69" s="17" t="s">
        <v>432</v>
      </c>
      <c r="BN69" s="168" t="s">
        <v>264</v>
      </c>
      <c r="BO69" s="164" t="s">
        <v>265</v>
      </c>
      <c r="BP69" s="222">
        <v>45433</v>
      </c>
      <c r="BQ69" s="223">
        <v>45797</v>
      </c>
      <c r="BR69" s="224">
        <v>45525</v>
      </c>
      <c r="BS69" s="225">
        <v>45798</v>
      </c>
      <c r="BT69" s="221">
        <v>45505</v>
      </c>
      <c r="BU69" s="200">
        <v>45525</v>
      </c>
      <c r="BV69" s="168" t="s">
        <v>250</v>
      </c>
      <c r="BW69" s="168" t="s">
        <v>251</v>
      </c>
      <c r="BX69" s="168">
        <v>1104012910</v>
      </c>
      <c r="BY69" s="168" t="s">
        <v>1258</v>
      </c>
      <c r="BZ69" s="187" t="s">
        <v>1099</v>
      </c>
      <c r="CA69" s="168" t="s">
        <v>1259</v>
      </c>
      <c r="CB69" s="168" t="s">
        <v>305</v>
      </c>
      <c r="CC69" s="168">
        <v>3144808615</v>
      </c>
      <c r="CD69" s="168"/>
      <c r="CE69" s="168" t="s">
        <v>1260</v>
      </c>
      <c r="DJ69" s="168" t="s">
        <v>250</v>
      </c>
      <c r="DK69" s="197">
        <v>21406960</v>
      </c>
      <c r="DL69" s="168" t="s">
        <v>973</v>
      </c>
      <c r="DM69" s="17" t="s">
        <v>1261</v>
      </c>
      <c r="DN69" s="188">
        <v>1</v>
      </c>
      <c r="DO69" s="17" t="s">
        <v>1262</v>
      </c>
      <c r="DP69" s="197">
        <v>4590378</v>
      </c>
      <c r="DQ69" s="168">
        <v>3016951046</v>
      </c>
      <c r="DR69" s="168">
        <v>3014814373</v>
      </c>
      <c r="DS69" s="17" t="s">
        <v>1263</v>
      </c>
      <c r="DT69" s="168" t="s">
        <v>264</v>
      </c>
      <c r="DU69" s="168" t="s">
        <v>287</v>
      </c>
      <c r="DV69" s="189" t="s">
        <v>1099</v>
      </c>
      <c r="DW69" s="17" t="s">
        <v>1264</v>
      </c>
      <c r="DX69" s="168">
        <v>43828884</v>
      </c>
      <c r="DY69" s="168" t="s">
        <v>272</v>
      </c>
      <c r="DZ69" s="17" t="s">
        <v>273</v>
      </c>
      <c r="EA69" s="17" t="s">
        <v>329</v>
      </c>
      <c r="EB69" s="201" t="s">
        <v>1265</v>
      </c>
      <c r="EC69" s="168">
        <v>25</v>
      </c>
      <c r="HM69" s="167" t="s">
        <v>247</v>
      </c>
      <c r="HN69" s="167" t="s">
        <v>276</v>
      </c>
      <c r="HO69" s="167" t="s">
        <v>247</v>
      </c>
      <c r="HP69" s="167" t="s">
        <v>247</v>
      </c>
      <c r="HQ69" s="167" t="s">
        <v>255</v>
      </c>
      <c r="HR69" s="167" t="s">
        <v>247</v>
      </c>
      <c r="HS69" s="167" t="s">
        <v>247</v>
      </c>
      <c r="HT69" s="167" t="s">
        <v>255</v>
      </c>
      <c r="HU69" s="167" t="s">
        <v>247</v>
      </c>
      <c r="HV69" s="167" t="s">
        <v>247</v>
      </c>
      <c r="HW69" s="167" t="s">
        <v>276</v>
      </c>
      <c r="HX69" s="167" t="s">
        <v>276</v>
      </c>
      <c r="HY69" s="167" t="s">
        <v>276</v>
      </c>
      <c r="HZ69" s="167" t="s">
        <v>255</v>
      </c>
      <c r="IA69" s="167" t="s">
        <v>247</v>
      </c>
      <c r="IB69" s="167" t="s">
        <v>247</v>
      </c>
      <c r="IC69" s="167" t="s">
        <v>276</v>
      </c>
      <c r="ID69" s="167" t="s">
        <v>247</v>
      </c>
      <c r="IE69" s="167" t="s">
        <v>276</v>
      </c>
      <c r="IF69" s="167" t="s">
        <v>276</v>
      </c>
      <c r="IG69" s="167" t="s">
        <v>247</v>
      </c>
      <c r="IH69" s="167" t="s">
        <v>276</v>
      </c>
      <c r="II69" s="167" t="s">
        <v>276</v>
      </c>
      <c r="IJ69" s="167" t="s">
        <v>276</v>
      </c>
      <c r="IK69" s="167" t="s">
        <v>247</v>
      </c>
      <c r="IL69" s="167" t="s">
        <v>247</v>
      </c>
      <c r="IM69" s="167" t="s">
        <v>276</v>
      </c>
      <c r="IN69" s="167" t="s">
        <v>247</v>
      </c>
      <c r="IO69" s="167" t="s">
        <v>276</v>
      </c>
      <c r="IP69" s="167" t="s">
        <v>247</v>
      </c>
      <c r="IQ69" s="167" t="s">
        <v>276</v>
      </c>
      <c r="IR69" s="167" t="s">
        <v>276</v>
      </c>
      <c r="IS69" s="167" t="s">
        <v>276</v>
      </c>
    </row>
    <row r="70" spans="1:255" s="286" customFormat="1" ht="12.75">
      <c r="A70" s="260">
        <v>119</v>
      </c>
      <c r="B70" s="261" t="s">
        <v>1316</v>
      </c>
      <c r="C70" s="284">
        <v>101733</v>
      </c>
      <c r="D70" s="284">
        <v>103352</v>
      </c>
      <c r="E70" s="263" t="s">
        <v>1317</v>
      </c>
      <c r="F70" s="263">
        <v>901524934</v>
      </c>
      <c r="G70" s="263" t="s">
        <v>1318</v>
      </c>
      <c r="H70" s="263"/>
      <c r="I70" s="263"/>
      <c r="J70" s="263"/>
      <c r="K70" s="263"/>
      <c r="L70" s="263"/>
      <c r="M70" s="263"/>
      <c r="N70" s="263"/>
      <c r="O70" s="262" t="s">
        <v>1110</v>
      </c>
      <c r="P70" s="262" t="s">
        <v>1110</v>
      </c>
      <c r="Q70" s="285">
        <v>10085558</v>
      </c>
      <c r="R70" s="262" t="s">
        <v>245</v>
      </c>
      <c r="S70" s="263" t="s">
        <v>247</v>
      </c>
      <c r="T70" s="263" t="s">
        <v>247</v>
      </c>
      <c r="U70" s="263" t="s">
        <v>1319</v>
      </c>
      <c r="V70" s="263"/>
      <c r="W70" s="263"/>
      <c r="X70" s="263"/>
      <c r="Y70" s="264" t="s">
        <v>250</v>
      </c>
      <c r="Z70" s="264" t="s">
        <v>251</v>
      </c>
      <c r="AA70" s="262">
        <v>1037946650</v>
      </c>
      <c r="AB70" s="265" t="s">
        <v>1518</v>
      </c>
      <c r="AC70" s="262" t="s">
        <v>1320</v>
      </c>
      <c r="AD70" s="263" t="s">
        <v>1321</v>
      </c>
      <c r="AE70" s="266">
        <v>988940</v>
      </c>
      <c r="AF70" s="262" t="b">
        <v>0</v>
      </c>
      <c r="AG70" s="267">
        <v>0</v>
      </c>
      <c r="AH70" s="267">
        <v>0</v>
      </c>
      <c r="AI70" s="267">
        <v>0</v>
      </c>
      <c r="AJ70" s="267">
        <f t="shared" ref="AJ70:AJ84" si="8">AE70+AG70</f>
        <v>988940</v>
      </c>
      <c r="AK70" s="268" t="s">
        <v>255</v>
      </c>
      <c r="AL70" s="269" t="s">
        <v>256</v>
      </c>
      <c r="AM70" s="268" t="s">
        <v>257</v>
      </c>
      <c r="AN70" s="270">
        <v>0.1</v>
      </c>
      <c r="AO70" s="267">
        <v>0</v>
      </c>
      <c r="AP70" s="257">
        <f t="shared" si="5"/>
        <v>98894</v>
      </c>
      <c r="AQ70" s="267">
        <v>0</v>
      </c>
      <c r="AR70" s="267">
        <v>0</v>
      </c>
      <c r="AS70" s="208">
        <v>1.32E-2</v>
      </c>
      <c r="AT70" s="209">
        <f t="shared" si="6"/>
        <v>13054.008</v>
      </c>
      <c r="AU70" s="210">
        <f t="shared" si="4"/>
        <v>8.6800000000000002E-2</v>
      </c>
      <c r="AV70" s="96">
        <f t="shared" si="7"/>
        <v>85839.991999999998</v>
      </c>
      <c r="AW70" s="144">
        <v>0</v>
      </c>
      <c r="AX70" s="272" t="s">
        <v>255</v>
      </c>
      <c r="AY70" s="271">
        <v>1000000</v>
      </c>
      <c r="AZ70" s="260">
        <v>0</v>
      </c>
      <c r="BA70" s="262" t="s">
        <v>259</v>
      </c>
      <c r="BB70" s="262" t="s">
        <v>1322</v>
      </c>
      <c r="BC70" s="262" t="s">
        <v>375</v>
      </c>
      <c r="BD70" s="263"/>
      <c r="BE70" s="262" t="s">
        <v>282</v>
      </c>
      <c r="BF70" s="269">
        <v>2</v>
      </c>
      <c r="BG70" s="262" t="s">
        <v>249</v>
      </c>
      <c r="BH70" s="262">
        <v>1156891</v>
      </c>
      <c r="BI70" s="262" t="s">
        <v>1323</v>
      </c>
      <c r="BJ70" s="262" t="s">
        <v>249</v>
      </c>
      <c r="BK70" s="262">
        <v>3135053167</v>
      </c>
      <c r="BL70" s="262" t="s">
        <v>1322</v>
      </c>
      <c r="BM70" s="262" t="s">
        <v>375</v>
      </c>
      <c r="BN70" s="264" t="s">
        <v>304</v>
      </c>
      <c r="BO70" s="260" t="s">
        <v>265</v>
      </c>
      <c r="BP70" s="273">
        <v>44749</v>
      </c>
      <c r="BQ70" s="273">
        <v>45844</v>
      </c>
      <c r="BR70" s="264" t="s">
        <v>266</v>
      </c>
      <c r="BS70" s="273">
        <v>45844</v>
      </c>
      <c r="BT70" s="263"/>
      <c r="BU70" s="263"/>
      <c r="BV70" s="262" t="s">
        <v>249</v>
      </c>
      <c r="BW70" s="262" t="s">
        <v>249</v>
      </c>
      <c r="BX70" s="262" t="s">
        <v>249</v>
      </c>
      <c r="BY70" s="262" t="s">
        <v>249</v>
      </c>
      <c r="BZ70" s="262"/>
      <c r="CA70" s="262" t="s">
        <v>249</v>
      </c>
      <c r="CB70" s="262" t="s">
        <v>249</v>
      </c>
      <c r="CC70" s="262" t="s">
        <v>249</v>
      </c>
      <c r="CD70" s="262" t="s">
        <v>249</v>
      </c>
      <c r="CE70" s="262" t="s">
        <v>249</v>
      </c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2" t="s">
        <v>250</v>
      </c>
      <c r="DK70" s="262">
        <v>32297753</v>
      </c>
      <c r="DL70" s="262" t="s">
        <v>1324</v>
      </c>
      <c r="DM70" s="262" t="s">
        <v>1325</v>
      </c>
      <c r="DN70" s="274">
        <v>1</v>
      </c>
      <c r="DO70" s="262" t="s">
        <v>1326</v>
      </c>
      <c r="DP70" s="262"/>
      <c r="DQ70" s="262">
        <v>3166215237</v>
      </c>
      <c r="DR70" s="263"/>
      <c r="DS70" s="262" t="s">
        <v>1327</v>
      </c>
      <c r="DT70" s="262" t="s">
        <v>304</v>
      </c>
      <c r="DU70" s="262" t="s">
        <v>287</v>
      </c>
      <c r="DV70" s="263"/>
      <c r="DW70" s="265" t="s">
        <v>1328</v>
      </c>
      <c r="DX70" s="265">
        <v>32297753</v>
      </c>
      <c r="DY70" s="262" t="s">
        <v>272</v>
      </c>
      <c r="DZ70" s="262" t="s">
        <v>273</v>
      </c>
      <c r="EA70" s="262" t="s">
        <v>1329</v>
      </c>
      <c r="EB70" s="265">
        <v>54254707514</v>
      </c>
      <c r="EC70" s="262">
        <v>91</v>
      </c>
      <c r="ED70" s="262"/>
      <c r="EE70" s="262"/>
      <c r="EF70" s="262"/>
      <c r="EG70" s="262"/>
      <c r="EH70" s="262"/>
      <c r="EI70" s="262"/>
      <c r="EJ70" s="262"/>
      <c r="EK70" s="262"/>
      <c r="EL70" s="262"/>
      <c r="EM70" s="275"/>
      <c r="EN70" s="263"/>
      <c r="EO70" s="275"/>
      <c r="EP70" s="275"/>
      <c r="EQ70" s="275"/>
      <c r="ER70" s="275"/>
      <c r="ES70" s="275"/>
      <c r="ET70" s="275"/>
      <c r="EU70" s="275"/>
      <c r="EV70" s="275"/>
      <c r="EW70" s="275"/>
      <c r="EX70" s="275"/>
      <c r="EY70" s="275"/>
      <c r="EZ70" s="275"/>
      <c r="FA70" s="275"/>
      <c r="FB70" s="275"/>
      <c r="FC70" s="275"/>
      <c r="FD70" s="275"/>
      <c r="FE70" s="275"/>
      <c r="FF70" s="263"/>
      <c r="FG70" s="275"/>
      <c r="FH70" s="275"/>
      <c r="FI70" s="275"/>
      <c r="FJ70" s="275"/>
      <c r="FK70" s="275"/>
      <c r="FL70" s="275"/>
      <c r="FM70" s="275"/>
      <c r="FN70" s="263"/>
      <c r="FO70" s="263"/>
      <c r="FP70" s="263"/>
      <c r="FQ70" s="263"/>
      <c r="FR70" s="263"/>
      <c r="FS70" s="263"/>
      <c r="FT70" s="263"/>
      <c r="FU70" s="263"/>
      <c r="FV70" s="263"/>
      <c r="FW70" s="263"/>
      <c r="FX70" s="263"/>
      <c r="FY70" s="263"/>
      <c r="FZ70" s="263"/>
      <c r="GA70" s="263"/>
      <c r="GB70" s="263"/>
      <c r="GC70" s="263"/>
      <c r="GD70" s="263"/>
      <c r="GE70" s="263"/>
      <c r="GF70" s="263"/>
      <c r="GG70" s="263"/>
      <c r="GH70" s="263"/>
      <c r="GI70" s="263"/>
      <c r="GJ70" s="263"/>
      <c r="GK70" s="263"/>
      <c r="GL70" s="263"/>
      <c r="GM70" s="263"/>
      <c r="GN70" s="263"/>
      <c r="GO70" s="263"/>
      <c r="GP70" s="263"/>
      <c r="GQ70" s="263"/>
      <c r="GR70" s="263"/>
      <c r="GS70" s="263"/>
      <c r="GT70" s="263"/>
      <c r="GU70" s="263"/>
      <c r="GV70" s="263"/>
      <c r="GW70" s="263"/>
      <c r="GX70" s="263"/>
      <c r="GY70" s="262" t="s">
        <v>1330</v>
      </c>
      <c r="GZ70" s="263"/>
      <c r="HA70" s="263"/>
      <c r="HB70" s="263"/>
      <c r="HC70" s="263"/>
      <c r="HD70" s="263"/>
      <c r="HE70" s="263"/>
      <c r="HF70" s="263"/>
      <c r="HG70" s="263"/>
      <c r="HH70" s="263"/>
      <c r="HI70" s="263"/>
      <c r="HJ70" s="263"/>
      <c r="HK70" s="263"/>
      <c r="HL70" s="275" t="s">
        <v>275</v>
      </c>
      <c r="HM70" s="263" t="s">
        <v>247</v>
      </c>
      <c r="HN70" s="263" t="s">
        <v>276</v>
      </c>
      <c r="HO70" s="263" t="s">
        <v>247</v>
      </c>
      <c r="HP70" s="263" t="s">
        <v>247</v>
      </c>
      <c r="HQ70" s="263" t="s">
        <v>247</v>
      </c>
      <c r="HR70" s="263" t="s">
        <v>247</v>
      </c>
      <c r="HS70" s="263" t="s">
        <v>247</v>
      </c>
      <c r="HT70" s="263" t="s">
        <v>247</v>
      </c>
      <c r="HU70" s="263" t="s">
        <v>247</v>
      </c>
      <c r="HV70" s="263" t="s">
        <v>247</v>
      </c>
      <c r="HW70" s="263" t="s">
        <v>276</v>
      </c>
      <c r="HX70" s="263" t="s">
        <v>276</v>
      </c>
      <c r="HY70" s="263" t="s">
        <v>276</v>
      </c>
      <c r="HZ70" s="263" t="s">
        <v>276</v>
      </c>
      <c r="IA70" s="263" t="s">
        <v>247</v>
      </c>
      <c r="IB70" s="263" t="s">
        <v>247</v>
      </c>
      <c r="IC70" s="263" t="s">
        <v>276</v>
      </c>
      <c r="ID70" s="263" t="s">
        <v>247</v>
      </c>
      <c r="IE70" s="263" t="s">
        <v>247</v>
      </c>
      <c r="IF70" s="263" t="s">
        <v>247</v>
      </c>
      <c r="IG70" s="263" t="s">
        <v>247</v>
      </c>
      <c r="IH70" s="263" t="s">
        <v>276</v>
      </c>
      <c r="II70" s="263" t="s">
        <v>276</v>
      </c>
      <c r="IJ70" s="263" t="s">
        <v>276</v>
      </c>
      <c r="IK70" s="263" t="s">
        <v>247</v>
      </c>
      <c r="IL70" s="263" t="s">
        <v>247</v>
      </c>
      <c r="IM70" s="263" t="s">
        <v>276</v>
      </c>
      <c r="IN70" s="263" t="s">
        <v>247</v>
      </c>
      <c r="IO70" s="263" t="s">
        <v>276</v>
      </c>
      <c r="IP70" s="263" t="s">
        <v>276</v>
      </c>
      <c r="IQ70" s="263" t="s">
        <v>276</v>
      </c>
      <c r="IR70" s="263" t="s">
        <v>276</v>
      </c>
      <c r="IS70" s="263" t="s">
        <v>276</v>
      </c>
      <c r="IT70" s="263"/>
      <c r="IU70" s="263"/>
    </row>
    <row r="71" spans="1:255" s="286" customFormat="1" ht="19.5" customHeight="1">
      <c r="A71" s="260">
        <v>142</v>
      </c>
      <c r="B71" s="261" t="s">
        <v>1331</v>
      </c>
      <c r="C71" s="284">
        <v>101734</v>
      </c>
      <c r="D71" s="284">
        <v>103353</v>
      </c>
      <c r="E71" s="263" t="s">
        <v>1317</v>
      </c>
      <c r="F71" s="263">
        <v>901524934</v>
      </c>
      <c r="G71" s="263" t="s">
        <v>1318</v>
      </c>
      <c r="H71" s="263"/>
      <c r="I71" s="263"/>
      <c r="J71" s="263"/>
      <c r="K71" s="263"/>
      <c r="L71" s="263"/>
      <c r="M71" s="263"/>
      <c r="N71" s="263"/>
      <c r="O71" s="262" t="s">
        <v>1110</v>
      </c>
      <c r="P71" s="262" t="s">
        <v>1110</v>
      </c>
      <c r="Q71" s="285">
        <v>10085559</v>
      </c>
      <c r="R71" s="262" t="s">
        <v>245</v>
      </c>
      <c r="S71" s="263" t="s">
        <v>247</v>
      </c>
      <c r="T71" s="263" t="s">
        <v>247</v>
      </c>
      <c r="U71" s="263" t="s">
        <v>1319</v>
      </c>
      <c r="V71" s="263"/>
      <c r="W71" s="263"/>
      <c r="X71" s="263"/>
      <c r="Y71" s="264" t="s">
        <v>250</v>
      </c>
      <c r="Z71" s="264" t="s">
        <v>251</v>
      </c>
      <c r="AA71" s="262">
        <v>1128462464</v>
      </c>
      <c r="AB71" s="265" t="s">
        <v>1332</v>
      </c>
      <c r="AC71" s="262" t="s">
        <v>1333</v>
      </c>
      <c r="AD71" s="263" t="s">
        <v>1334</v>
      </c>
      <c r="AE71" s="266">
        <v>1384516</v>
      </c>
      <c r="AF71" s="262" t="b">
        <v>0</v>
      </c>
      <c r="AG71" s="267">
        <v>0</v>
      </c>
      <c r="AH71" s="267">
        <v>0</v>
      </c>
      <c r="AI71" s="267">
        <v>0</v>
      </c>
      <c r="AJ71" s="267">
        <f t="shared" si="8"/>
        <v>1384516</v>
      </c>
      <c r="AK71" s="268" t="s">
        <v>255</v>
      </c>
      <c r="AL71" s="269" t="s">
        <v>256</v>
      </c>
      <c r="AM71" s="268" t="s">
        <v>257</v>
      </c>
      <c r="AN71" s="270">
        <v>0.1</v>
      </c>
      <c r="AO71" s="267">
        <v>0</v>
      </c>
      <c r="AP71" s="257">
        <f t="shared" si="5"/>
        <v>138451.6</v>
      </c>
      <c r="AQ71" s="267">
        <v>0</v>
      </c>
      <c r="AR71" s="267">
        <v>0</v>
      </c>
      <c r="AS71" s="208">
        <v>1.32E-2</v>
      </c>
      <c r="AT71" s="209">
        <f t="shared" si="6"/>
        <v>18275.611199999999</v>
      </c>
      <c r="AU71" s="210">
        <f t="shared" si="4"/>
        <v>8.6800000000000002E-2</v>
      </c>
      <c r="AV71" s="96">
        <f t="shared" si="7"/>
        <v>120175.98880000001</v>
      </c>
      <c r="AW71" s="144">
        <v>0</v>
      </c>
      <c r="AX71" s="272" t="s">
        <v>255</v>
      </c>
      <c r="AY71" s="271">
        <v>1000000</v>
      </c>
      <c r="AZ71" s="260">
        <v>0</v>
      </c>
      <c r="BA71" s="262" t="s">
        <v>259</v>
      </c>
      <c r="BB71" s="262" t="s">
        <v>1335</v>
      </c>
      <c r="BC71" s="262" t="s">
        <v>432</v>
      </c>
      <c r="BD71" s="263"/>
      <c r="BE71" s="262" t="s">
        <v>1336</v>
      </c>
      <c r="BF71" s="269">
        <v>3</v>
      </c>
      <c r="BG71" s="262" t="s">
        <v>249</v>
      </c>
      <c r="BH71" s="262">
        <v>11427303</v>
      </c>
      <c r="BI71" s="262" t="s">
        <v>1337</v>
      </c>
      <c r="BJ71" s="262" t="s">
        <v>249</v>
      </c>
      <c r="BK71" s="262">
        <v>3218160492</v>
      </c>
      <c r="BL71" s="262" t="s">
        <v>1335</v>
      </c>
      <c r="BM71" s="262" t="s">
        <v>432</v>
      </c>
      <c r="BN71" s="264" t="s">
        <v>304</v>
      </c>
      <c r="BO71" s="260" t="s">
        <v>265</v>
      </c>
      <c r="BP71" s="273">
        <v>44802</v>
      </c>
      <c r="BQ71" s="273">
        <v>45897</v>
      </c>
      <c r="BR71" s="264" t="s">
        <v>266</v>
      </c>
      <c r="BS71" s="273">
        <v>45897</v>
      </c>
      <c r="BT71" s="263"/>
      <c r="BU71" s="263"/>
      <c r="BV71" s="262" t="s">
        <v>250</v>
      </c>
      <c r="BW71" s="262" t="s">
        <v>1324</v>
      </c>
      <c r="BX71" s="262">
        <v>1017275604</v>
      </c>
      <c r="BY71" s="262" t="s">
        <v>1338</v>
      </c>
      <c r="BZ71" s="262"/>
      <c r="CA71" s="262" t="s">
        <v>1339</v>
      </c>
      <c r="CB71" s="262" t="s">
        <v>432</v>
      </c>
      <c r="CC71" s="262">
        <v>3042475673</v>
      </c>
      <c r="CD71" s="262" t="s">
        <v>249</v>
      </c>
      <c r="CE71" s="262" t="s">
        <v>1340</v>
      </c>
      <c r="CF71" s="263"/>
      <c r="CG71" s="263"/>
      <c r="CH71" s="263"/>
      <c r="CI71" s="263"/>
      <c r="CJ71" s="263"/>
      <c r="CK71" s="263"/>
      <c r="CL71" s="263"/>
      <c r="CM71" s="263"/>
      <c r="CN71" s="263"/>
      <c r="CO71" s="263"/>
      <c r="CP71" s="263"/>
      <c r="CQ71" s="263"/>
      <c r="CR71" s="263"/>
      <c r="CS71" s="263"/>
      <c r="CT71" s="263"/>
      <c r="CU71" s="263"/>
      <c r="CV71" s="263"/>
      <c r="CW71" s="263"/>
      <c r="CX71" s="263"/>
      <c r="CY71" s="263"/>
      <c r="CZ71" s="263"/>
      <c r="DA71" s="263"/>
      <c r="DB71" s="263"/>
      <c r="DC71" s="263"/>
      <c r="DD71" s="263"/>
      <c r="DE71" s="263"/>
      <c r="DF71" s="263"/>
      <c r="DG71" s="263"/>
      <c r="DH71" s="263"/>
      <c r="DI71" s="263"/>
      <c r="DJ71" s="262" t="s">
        <v>250</v>
      </c>
      <c r="DK71" s="262">
        <v>71266192</v>
      </c>
      <c r="DL71" s="262" t="s">
        <v>1324</v>
      </c>
      <c r="DM71" s="262" t="s">
        <v>1341</v>
      </c>
      <c r="DN71" s="274">
        <v>0.5</v>
      </c>
      <c r="DO71" s="262" t="s">
        <v>1342</v>
      </c>
      <c r="DP71" s="262" t="s">
        <v>1343</v>
      </c>
      <c r="DQ71" s="262">
        <v>3007505463</v>
      </c>
      <c r="DR71" s="263"/>
      <c r="DS71" s="262" t="s">
        <v>1344</v>
      </c>
      <c r="DT71" s="262" t="s">
        <v>304</v>
      </c>
      <c r="DU71" s="262" t="s">
        <v>287</v>
      </c>
      <c r="DV71" s="263"/>
      <c r="DW71" s="265" t="s">
        <v>1345</v>
      </c>
      <c r="DX71" s="265">
        <v>71266192</v>
      </c>
      <c r="DY71" s="262" t="s">
        <v>272</v>
      </c>
      <c r="DZ71" s="262" t="s">
        <v>273</v>
      </c>
      <c r="EA71" s="262" t="s">
        <v>1329</v>
      </c>
      <c r="EB71" s="265">
        <v>93537924029</v>
      </c>
      <c r="EC71" s="262">
        <v>94</v>
      </c>
      <c r="ED71" s="262" t="s">
        <v>1346</v>
      </c>
      <c r="EE71" s="262" t="s">
        <v>1347</v>
      </c>
      <c r="EF71" s="262" t="s">
        <v>1348</v>
      </c>
      <c r="EG71" s="262">
        <v>32296001</v>
      </c>
      <c r="EH71" s="274">
        <v>0.5</v>
      </c>
      <c r="EI71" s="262"/>
      <c r="EJ71" s="262">
        <v>3007505463</v>
      </c>
      <c r="EK71" s="262" t="s">
        <v>1344</v>
      </c>
      <c r="EL71" s="262" t="s">
        <v>304</v>
      </c>
      <c r="EM71" s="262" t="s">
        <v>432</v>
      </c>
      <c r="EN71" s="263"/>
      <c r="EO71" s="275" t="s">
        <v>1345</v>
      </c>
      <c r="EP71" s="275">
        <v>71266192</v>
      </c>
      <c r="EQ71" s="275" t="s">
        <v>272</v>
      </c>
      <c r="ER71" s="275" t="s">
        <v>273</v>
      </c>
      <c r="ES71" s="275" t="s">
        <v>1329</v>
      </c>
      <c r="ET71" s="275">
        <v>93537924029</v>
      </c>
      <c r="EU71" s="275">
        <v>3</v>
      </c>
      <c r="EV71" s="275"/>
      <c r="EW71" s="275"/>
      <c r="EX71" s="275"/>
      <c r="EY71" s="275"/>
      <c r="EZ71" s="275"/>
      <c r="FA71" s="275"/>
      <c r="FB71" s="275"/>
      <c r="FC71" s="275"/>
      <c r="FD71" s="275"/>
      <c r="FE71" s="275"/>
      <c r="FF71" s="263"/>
      <c r="FG71" s="275"/>
      <c r="FH71" s="275"/>
      <c r="FI71" s="275"/>
      <c r="FJ71" s="275"/>
      <c r="FK71" s="275"/>
      <c r="FL71" s="275"/>
      <c r="FM71" s="275"/>
      <c r="FN71" s="263"/>
      <c r="FO71" s="263"/>
      <c r="FP71" s="263"/>
      <c r="FQ71" s="263"/>
      <c r="FR71" s="263"/>
      <c r="FS71" s="263"/>
      <c r="FT71" s="263"/>
      <c r="FU71" s="263"/>
      <c r="FV71" s="263"/>
      <c r="FW71" s="263"/>
      <c r="FX71" s="263"/>
      <c r="FY71" s="263"/>
      <c r="FZ71" s="263"/>
      <c r="GA71" s="263"/>
      <c r="GB71" s="263"/>
      <c r="GC71" s="263"/>
      <c r="GD71" s="263"/>
      <c r="GE71" s="263"/>
      <c r="GF71" s="263"/>
      <c r="GG71" s="263"/>
      <c r="GH71" s="263"/>
      <c r="GI71" s="263"/>
      <c r="GJ71" s="263"/>
      <c r="GK71" s="263"/>
      <c r="GL71" s="263"/>
      <c r="GM71" s="263"/>
      <c r="GN71" s="263"/>
      <c r="GO71" s="263"/>
      <c r="GP71" s="263"/>
      <c r="GQ71" s="263"/>
      <c r="GR71" s="263"/>
      <c r="GS71" s="263"/>
      <c r="GT71" s="263"/>
      <c r="GU71" s="263"/>
      <c r="GV71" s="263"/>
      <c r="GW71" s="263"/>
      <c r="GX71" s="263"/>
      <c r="GY71" s="262" t="s">
        <v>1349</v>
      </c>
      <c r="GZ71" s="263"/>
      <c r="HA71" s="263"/>
      <c r="HB71" s="263"/>
      <c r="HC71" s="263"/>
      <c r="HD71" s="263"/>
      <c r="HE71" s="263"/>
      <c r="HF71" s="263"/>
      <c r="HG71" s="263"/>
      <c r="HH71" s="263"/>
      <c r="HI71" s="263"/>
      <c r="HJ71" s="263"/>
      <c r="HK71" s="263"/>
      <c r="HL71" s="275" t="s">
        <v>275</v>
      </c>
      <c r="HM71" s="263" t="s">
        <v>247</v>
      </c>
      <c r="HN71" s="263" t="s">
        <v>276</v>
      </c>
      <c r="HO71" s="263" t="s">
        <v>247</v>
      </c>
      <c r="HP71" s="263" t="s">
        <v>247</v>
      </c>
      <c r="HQ71" s="263" t="s">
        <v>247</v>
      </c>
      <c r="HR71" s="263" t="s">
        <v>247</v>
      </c>
      <c r="HS71" s="263" t="s">
        <v>247</v>
      </c>
      <c r="HT71" s="263" t="s">
        <v>247</v>
      </c>
      <c r="HU71" s="263" t="s">
        <v>247</v>
      </c>
      <c r="HV71" s="263" t="s">
        <v>247</v>
      </c>
      <c r="HW71" s="263" t="s">
        <v>276</v>
      </c>
      <c r="HX71" s="263" t="s">
        <v>276</v>
      </c>
      <c r="HY71" s="263" t="s">
        <v>276</v>
      </c>
      <c r="HZ71" s="263" t="s">
        <v>276</v>
      </c>
      <c r="IA71" s="263" t="s">
        <v>247</v>
      </c>
      <c r="IB71" s="263" t="s">
        <v>247</v>
      </c>
      <c r="IC71" s="263" t="s">
        <v>276</v>
      </c>
      <c r="ID71" s="263" t="s">
        <v>247</v>
      </c>
      <c r="IE71" s="263" t="s">
        <v>247</v>
      </c>
      <c r="IF71" s="263" t="s">
        <v>247</v>
      </c>
      <c r="IG71" s="263" t="s">
        <v>247</v>
      </c>
      <c r="IH71" s="263" t="s">
        <v>276</v>
      </c>
      <c r="II71" s="263" t="s">
        <v>276</v>
      </c>
      <c r="IJ71" s="263" t="s">
        <v>276</v>
      </c>
      <c r="IK71" s="263" t="s">
        <v>247</v>
      </c>
      <c r="IL71" s="263" t="s">
        <v>276</v>
      </c>
      <c r="IM71" s="263" t="s">
        <v>276</v>
      </c>
      <c r="IN71" s="263" t="s">
        <v>247</v>
      </c>
      <c r="IO71" s="263" t="s">
        <v>276</v>
      </c>
      <c r="IP71" s="263" t="s">
        <v>276</v>
      </c>
      <c r="IQ71" s="263" t="s">
        <v>276</v>
      </c>
      <c r="IR71" s="263" t="s">
        <v>276</v>
      </c>
      <c r="IS71" s="263" t="s">
        <v>276</v>
      </c>
      <c r="IT71" s="263"/>
      <c r="IU71" s="263"/>
    </row>
    <row r="72" spans="1:255" s="286" customFormat="1" ht="12.75">
      <c r="A72" s="260">
        <v>145</v>
      </c>
      <c r="B72" s="261" t="s">
        <v>1350</v>
      </c>
      <c r="C72" s="284">
        <v>101735</v>
      </c>
      <c r="D72" s="284">
        <v>103354</v>
      </c>
      <c r="E72" s="263" t="s">
        <v>1317</v>
      </c>
      <c r="F72" s="263">
        <v>901524934</v>
      </c>
      <c r="G72" s="263" t="s">
        <v>1318</v>
      </c>
      <c r="H72" s="263"/>
      <c r="I72" s="263"/>
      <c r="J72" s="263"/>
      <c r="K72" s="263"/>
      <c r="L72" s="263"/>
      <c r="M72" s="263"/>
      <c r="N72" s="263"/>
      <c r="O72" s="262" t="s">
        <v>1110</v>
      </c>
      <c r="P72" s="262" t="s">
        <v>1110</v>
      </c>
      <c r="Q72" s="285">
        <v>10085560</v>
      </c>
      <c r="R72" s="262" t="s">
        <v>245</v>
      </c>
      <c r="S72" s="263" t="s">
        <v>247</v>
      </c>
      <c r="T72" s="263" t="s">
        <v>247</v>
      </c>
      <c r="U72" s="263" t="s">
        <v>1319</v>
      </c>
      <c r="V72" s="263"/>
      <c r="W72" s="263"/>
      <c r="X72" s="263"/>
      <c r="Y72" s="264" t="s">
        <v>250</v>
      </c>
      <c r="Z72" s="264" t="s">
        <v>251</v>
      </c>
      <c r="AA72" s="262">
        <v>8431315</v>
      </c>
      <c r="AB72" s="265" t="s">
        <v>1519</v>
      </c>
      <c r="AC72" s="262" t="s">
        <v>1351</v>
      </c>
      <c r="AD72" s="263" t="s">
        <v>1352</v>
      </c>
      <c r="AE72" s="266">
        <v>1359793</v>
      </c>
      <c r="AF72" s="262" t="b">
        <v>0</v>
      </c>
      <c r="AG72" s="267">
        <v>0</v>
      </c>
      <c r="AH72" s="267">
        <v>0</v>
      </c>
      <c r="AI72" s="267">
        <v>0</v>
      </c>
      <c r="AJ72" s="267">
        <f t="shared" si="8"/>
        <v>1359793</v>
      </c>
      <c r="AK72" s="268" t="s">
        <v>255</v>
      </c>
      <c r="AL72" s="269" t="s">
        <v>256</v>
      </c>
      <c r="AM72" s="268" t="s">
        <v>257</v>
      </c>
      <c r="AN72" s="270">
        <v>0.1</v>
      </c>
      <c r="AO72" s="267">
        <v>0</v>
      </c>
      <c r="AP72" s="257">
        <f t="shared" si="5"/>
        <v>135979.30000000002</v>
      </c>
      <c r="AQ72" s="267">
        <v>0</v>
      </c>
      <c r="AR72" s="267">
        <v>0</v>
      </c>
      <c r="AS72" s="208">
        <v>1.32E-2</v>
      </c>
      <c r="AT72" s="209">
        <f t="shared" si="6"/>
        <v>17949.267599999999</v>
      </c>
      <c r="AU72" s="210">
        <f t="shared" si="4"/>
        <v>8.6800000000000002E-2</v>
      </c>
      <c r="AV72" s="96">
        <f t="shared" si="7"/>
        <v>118030.0324</v>
      </c>
      <c r="AW72" s="144">
        <v>0</v>
      </c>
      <c r="AX72" s="272" t="s">
        <v>255</v>
      </c>
      <c r="AY72" s="271">
        <v>1000000</v>
      </c>
      <c r="AZ72" s="260">
        <v>0</v>
      </c>
      <c r="BA72" s="262" t="s">
        <v>259</v>
      </c>
      <c r="BB72" s="262" t="s">
        <v>1353</v>
      </c>
      <c r="BC72" s="262" t="s">
        <v>314</v>
      </c>
      <c r="BD72" s="263"/>
      <c r="BE72" s="262" t="s">
        <v>1013</v>
      </c>
      <c r="BF72" s="269">
        <v>3</v>
      </c>
      <c r="BG72" s="262" t="s">
        <v>249</v>
      </c>
      <c r="BH72" s="262">
        <v>1259318</v>
      </c>
      <c r="BI72" s="262" t="s">
        <v>1354</v>
      </c>
      <c r="BJ72" s="262" t="s">
        <v>249</v>
      </c>
      <c r="BK72" s="262">
        <v>3012625600</v>
      </c>
      <c r="BL72" s="262" t="s">
        <v>1353</v>
      </c>
      <c r="BM72" s="262" t="s">
        <v>314</v>
      </c>
      <c r="BN72" s="264" t="s">
        <v>304</v>
      </c>
      <c r="BO72" s="260" t="s">
        <v>265</v>
      </c>
      <c r="BP72" s="273">
        <v>44805</v>
      </c>
      <c r="BQ72" s="273">
        <v>45900</v>
      </c>
      <c r="BR72" s="264" t="s">
        <v>266</v>
      </c>
      <c r="BS72" s="273">
        <v>45900</v>
      </c>
      <c r="BT72" s="263"/>
      <c r="BU72" s="263"/>
      <c r="BV72" s="262" t="s">
        <v>250</v>
      </c>
      <c r="BW72" s="262" t="s">
        <v>1324</v>
      </c>
      <c r="BX72" s="262">
        <v>98531765</v>
      </c>
      <c r="BY72" s="262" t="s">
        <v>1355</v>
      </c>
      <c r="BZ72" s="262"/>
      <c r="CA72" s="262" t="s">
        <v>1356</v>
      </c>
      <c r="CB72" s="262" t="s">
        <v>314</v>
      </c>
      <c r="CC72" s="262">
        <v>3216446202</v>
      </c>
      <c r="CD72" s="262" t="s">
        <v>249</v>
      </c>
      <c r="CE72" s="262" t="s">
        <v>1357</v>
      </c>
      <c r="CF72" s="263"/>
      <c r="CG72" s="263"/>
      <c r="CH72" s="263"/>
      <c r="CI72" s="263"/>
      <c r="CJ72" s="263"/>
      <c r="CK72" s="263"/>
      <c r="CL72" s="263"/>
      <c r="CM72" s="263"/>
      <c r="CN72" s="263"/>
      <c r="CO72" s="263"/>
      <c r="CP72" s="263"/>
      <c r="CQ72" s="263"/>
      <c r="CR72" s="263"/>
      <c r="CS72" s="263"/>
      <c r="CT72" s="263"/>
      <c r="CU72" s="263"/>
      <c r="CV72" s="263"/>
      <c r="CW72" s="263"/>
      <c r="CX72" s="263"/>
      <c r="CY72" s="263"/>
      <c r="CZ72" s="263"/>
      <c r="DA72" s="263"/>
      <c r="DB72" s="263"/>
      <c r="DC72" s="263"/>
      <c r="DD72" s="263"/>
      <c r="DE72" s="263"/>
      <c r="DF72" s="263"/>
      <c r="DG72" s="263"/>
      <c r="DH72" s="263"/>
      <c r="DI72" s="263"/>
      <c r="DJ72" s="262" t="s">
        <v>250</v>
      </c>
      <c r="DK72" s="262">
        <v>32543710</v>
      </c>
      <c r="DL72" s="262" t="s">
        <v>1324</v>
      </c>
      <c r="DM72" s="262" t="s">
        <v>1358</v>
      </c>
      <c r="DN72" s="274">
        <v>0.5</v>
      </c>
      <c r="DO72" s="262" t="s">
        <v>1359</v>
      </c>
      <c r="DP72" s="262"/>
      <c r="DQ72" s="262">
        <v>3146639431</v>
      </c>
      <c r="DR72" s="263"/>
      <c r="DS72" s="262" t="s">
        <v>1360</v>
      </c>
      <c r="DT72" s="262" t="s">
        <v>304</v>
      </c>
      <c r="DU72" s="262" t="s">
        <v>287</v>
      </c>
      <c r="DV72" s="263"/>
      <c r="DW72" s="265" t="s">
        <v>1361</v>
      </c>
      <c r="DX72" s="265">
        <v>32543710</v>
      </c>
      <c r="DY72" s="262" t="s">
        <v>272</v>
      </c>
      <c r="DZ72" s="262" t="s">
        <v>273</v>
      </c>
      <c r="EA72" s="262" t="s">
        <v>1329</v>
      </c>
      <c r="EB72" s="265" t="s">
        <v>1362</v>
      </c>
      <c r="EC72" s="262">
        <v>94</v>
      </c>
      <c r="ED72" s="262" t="s">
        <v>1363</v>
      </c>
      <c r="EE72" s="262" t="s">
        <v>1347</v>
      </c>
      <c r="EF72" s="262" t="s">
        <v>1348</v>
      </c>
      <c r="EG72" s="262">
        <v>13839930</v>
      </c>
      <c r="EH72" s="274">
        <v>0.5</v>
      </c>
      <c r="EI72" s="262"/>
      <c r="EJ72" s="262">
        <v>3186885326</v>
      </c>
      <c r="EK72" s="262" t="s">
        <v>1360</v>
      </c>
      <c r="EL72" s="262" t="s">
        <v>304</v>
      </c>
      <c r="EM72" s="262" t="s">
        <v>432</v>
      </c>
      <c r="EN72" s="263"/>
      <c r="EO72" s="262" t="s">
        <v>1361</v>
      </c>
      <c r="EP72" s="262">
        <v>32543710</v>
      </c>
      <c r="EQ72" s="262" t="s">
        <v>272</v>
      </c>
      <c r="ER72" s="262" t="s">
        <v>273</v>
      </c>
      <c r="ES72" s="262" t="s">
        <v>1329</v>
      </c>
      <c r="ET72" s="262" t="s">
        <v>1362</v>
      </c>
      <c r="EU72" s="262">
        <v>5</v>
      </c>
      <c r="EV72" s="275"/>
      <c r="EW72" s="275"/>
      <c r="EX72" s="275"/>
      <c r="EY72" s="275"/>
      <c r="EZ72" s="275"/>
      <c r="FA72" s="275"/>
      <c r="FB72" s="275"/>
      <c r="FC72" s="275"/>
      <c r="FD72" s="275"/>
      <c r="FE72" s="275"/>
      <c r="FF72" s="263"/>
      <c r="FG72" s="275"/>
      <c r="FH72" s="275"/>
      <c r="FI72" s="275"/>
      <c r="FJ72" s="275"/>
      <c r="FK72" s="275"/>
      <c r="FL72" s="275"/>
      <c r="FM72" s="275"/>
      <c r="FN72" s="263"/>
      <c r="FO72" s="263"/>
      <c r="FP72" s="263"/>
      <c r="FQ72" s="263"/>
      <c r="FR72" s="263"/>
      <c r="FS72" s="263"/>
      <c r="FT72" s="263"/>
      <c r="FU72" s="263"/>
      <c r="FV72" s="263"/>
      <c r="FW72" s="263"/>
      <c r="FX72" s="263"/>
      <c r="FY72" s="263"/>
      <c r="FZ72" s="263"/>
      <c r="GA72" s="263"/>
      <c r="GB72" s="263"/>
      <c r="GC72" s="263"/>
      <c r="GD72" s="263"/>
      <c r="GE72" s="263"/>
      <c r="GF72" s="263"/>
      <c r="GG72" s="263"/>
      <c r="GH72" s="263"/>
      <c r="GI72" s="263"/>
      <c r="GJ72" s="263"/>
      <c r="GK72" s="263"/>
      <c r="GL72" s="263"/>
      <c r="GM72" s="263"/>
      <c r="GN72" s="263"/>
      <c r="GO72" s="263"/>
      <c r="GP72" s="263"/>
      <c r="GQ72" s="263"/>
      <c r="GR72" s="263"/>
      <c r="GS72" s="263"/>
      <c r="GT72" s="263"/>
      <c r="GU72" s="263"/>
      <c r="GV72" s="263"/>
      <c r="GW72" s="263"/>
      <c r="GX72" s="263"/>
      <c r="GY72" s="262"/>
      <c r="GZ72" s="263"/>
      <c r="HA72" s="263"/>
      <c r="HB72" s="263"/>
      <c r="HC72" s="263"/>
      <c r="HD72" s="263"/>
      <c r="HE72" s="263"/>
      <c r="HF72" s="263"/>
      <c r="HG72" s="263"/>
      <c r="HH72" s="263"/>
      <c r="HI72" s="263"/>
      <c r="HJ72" s="263"/>
      <c r="HK72" s="263"/>
      <c r="HL72" s="275" t="s">
        <v>275</v>
      </c>
      <c r="HM72" s="263" t="s">
        <v>247</v>
      </c>
      <c r="HN72" s="263" t="s">
        <v>276</v>
      </c>
      <c r="HO72" s="263" t="s">
        <v>247</v>
      </c>
      <c r="HP72" s="263" t="s">
        <v>247</v>
      </c>
      <c r="HQ72" s="263" t="s">
        <v>276</v>
      </c>
      <c r="HR72" s="263" t="s">
        <v>247</v>
      </c>
      <c r="HS72" s="263" t="s">
        <v>247</v>
      </c>
      <c r="HT72" s="263" t="s">
        <v>247</v>
      </c>
      <c r="HU72" s="263" t="s">
        <v>247</v>
      </c>
      <c r="HV72" s="263" t="s">
        <v>247</v>
      </c>
      <c r="HW72" s="263" t="s">
        <v>276</v>
      </c>
      <c r="HX72" s="263" t="s">
        <v>276</v>
      </c>
      <c r="HY72" s="263" t="s">
        <v>276</v>
      </c>
      <c r="HZ72" s="263" t="s">
        <v>276</v>
      </c>
      <c r="IA72" s="263" t="s">
        <v>276</v>
      </c>
      <c r="IB72" s="263" t="s">
        <v>247</v>
      </c>
      <c r="IC72" s="263" t="s">
        <v>276</v>
      </c>
      <c r="ID72" s="263" t="s">
        <v>247</v>
      </c>
      <c r="IE72" s="263" t="s">
        <v>247</v>
      </c>
      <c r="IF72" s="263" t="s">
        <v>247</v>
      </c>
      <c r="IG72" s="263" t="s">
        <v>247</v>
      </c>
      <c r="IH72" s="263" t="s">
        <v>247</v>
      </c>
      <c r="II72" s="263" t="s">
        <v>247</v>
      </c>
      <c r="IJ72" s="263" t="s">
        <v>276</v>
      </c>
      <c r="IK72" s="263" t="s">
        <v>247</v>
      </c>
      <c r="IL72" s="263" t="s">
        <v>247</v>
      </c>
      <c r="IM72" s="263" t="s">
        <v>276</v>
      </c>
      <c r="IN72" s="263" t="s">
        <v>276</v>
      </c>
      <c r="IO72" s="263" t="s">
        <v>276</v>
      </c>
      <c r="IP72" s="263" t="s">
        <v>247</v>
      </c>
      <c r="IQ72" s="263" t="s">
        <v>276</v>
      </c>
      <c r="IR72" s="263" t="s">
        <v>276</v>
      </c>
      <c r="IS72" s="263" t="s">
        <v>276</v>
      </c>
      <c r="IT72" s="263"/>
      <c r="IU72" s="263"/>
    </row>
    <row r="73" spans="1:255" s="286" customFormat="1" ht="12.75">
      <c r="A73" s="260">
        <v>342</v>
      </c>
      <c r="B73" s="261" t="s">
        <v>1364</v>
      </c>
      <c r="C73" s="284">
        <v>101736</v>
      </c>
      <c r="D73" s="284">
        <v>103355</v>
      </c>
      <c r="E73" s="263" t="s">
        <v>1317</v>
      </c>
      <c r="F73" s="263">
        <v>901524934</v>
      </c>
      <c r="G73" s="263" t="s">
        <v>1318</v>
      </c>
      <c r="H73" s="263"/>
      <c r="I73" s="263"/>
      <c r="J73" s="263"/>
      <c r="K73" s="263"/>
      <c r="L73" s="263"/>
      <c r="M73" s="263"/>
      <c r="N73" s="263"/>
      <c r="O73" s="262" t="s">
        <v>1110</v>
      </c>
      <c r="P73" s="262" t="s">
        <v>1110</v>
      </c>
      <c r="Q73" s="285">
        <v>10085561</v>
      </c>
      <c r="R73" s="262" t="s">
        <v>245</v>
      </c>
      <c r="S73" s="263" t="s">
        <v>247</v>
      </c>
      <c r="T73" s="263" t="s">
        <v>247</v>
      </c>
      <c r="U73" s="263" t="s">
        <v>1319</v>
      </c>
      <c r="V73" s="263"/>
      <c r="W73" s="263"/>
      <c r="X73" s="263"/>
      <c r="Y73" s="264" t="s">
        <v>250</v>
      </c>
      <c r="Z73" s="264" t="s">
        <v>251</v>
      </c>
      <c r="AA73" s="262">
        <v>15372603</v>
      </c>
      <c r="AB73" s="265" t="s">
        <v>1520</v>
      </c>
      <c r="AC73" s="262" t="s">
        <v>1365</v>
      </c>
      <c r="AD73" s="263" t="s">
        <v>1366</v>
      </c>
      <c r="AE73" s="266">
        <v>1857760</v>
      </c>
      <c r="AF73" s="262" t="b">
        <v>0</v>
      </c>
      <c r="AG73" s="267">
        <v>0</v>
      </c>
      <c r="AH73" s="267">
        <v>0</v>
      </c>
      <c r="AI73" s="267">
        <v>0</v>
      </c>
      <c r="AJ73" s="267">
        <f t="shared" si="8"/>
        <v>1857760</v>
      </c>
      <c r="AK73" s="268" t="s">
        <v>255</v>
      </c>
      <c r="AL73" s="269" t="s">
        <v>256</v>
      </c>
      <c r="AM73" s="268" t="s">
        <v>257</v>
      </c>
      <c r="AN73" s="270">
        <v>0.1</v>
      </c>
      <c r="AO73" s="267">
        <v>0</v>
      </c>
      <c r="AP73" s="257">
        <f t="shared" si="5"/>
        <v>185776</v>
      </c>
      <c r="AQ73" s="267">
        <v>0</v>
      </c>
      <c r="AR73" s="267">
        <v>0</v>
      </c>
      <c r="AS73" s="208">
        <v>1.32E-2</v>
      </c>
      <c r="AT73" s="209">
        <f t="shared" si="6"/>
        <v>24522.432000000001</v>
      </c>
      <c r="AU73" s="210">
        <f t="shared" si="4"/>
        <v>8.6800000000000002E-2</v>
      </c>
      <c r="AV73" s="96">
        <f t="shared" si="7"/>
        <v>161253.568</v>
      </c>
      <c r="AW73" s="144">
        <v>0</v>
      </c>
      <c r="AX73" s="272" t="s">
        <v>255</v>
      </c>
      <c r="AY73" s="271">
        <v>1000000</v>
      </c>
      <c r="AZ73" s="260">
        <v>0</v>
      </c>
      <c r="BA73" s="262" t="s">
        <v>259</v>
      </c>
      <c r="BB73" s="262" t="s">
        <v>1367</v>
      </c>
      <c r="BC73" s="262" t="s">
        <v>314</v>
      </c>
      <c r="BD73" s="263"/>
      <c r="BE73" s="262" t="s">
        <v>336</v>
      </c>
      <c r="BF73" s="269">
        <v>4</v>
      </c>
      <c r="BG73" s="262" t="s">
        <v>249</v>
      </c>
      <c r="BH73" s="262">
        <v>11066239</v>
      </c>
      <c r="BI73" s="262" t="s">
        <v>1368</v>
      </c>
      <c r="BJ73" s="262" t="s">
        <v>249</v>
      </c>
      <c r="BK73" s="262">
        <v>3007878140</v>
      </c>
      <c r="BL73" s="262" t="s">
        <v>1367</v>
      </c>
      <c r="BM73" s="262" t="s">
        <v>314</v>
      </c>
      <c r="BN73" s="264" t="s">
        <v>304</v>
      </c>
      <c r="BO73" s="260" t="s">
        <v>265</v>
      </c>
      <c r="BP73" s="273">
        <v>45155</v>
      </c>
      <c r="BQ73" s="273">
        <v>45885</v>
      </c>
      <c r="BR73" s="264" t="s">
        <v>266</v>
      </c>
      <c r="BS73" s="273">
        <v>45885</v>
      </c>
      <c r="BT73" s="263"/>
      <c r="BU73" s="263"/>
      <c r="BV73" s="262" t="s">
        <v>249</v>
      </c>
      <c r="BW73" s="262" t="s">
        <v>249</v>
      </c>
      <c r="BX73" s="262" t="s">
        <v>249</v>
      </c>
      <c r="BY73" s="262" t="s">
        <v>249</v>
      </c>
      <c r="BZ73" s="262"/>
      <c r="CA73" s="262" t="s">
        <v>249</v>
      </c>
      <c r="CB73" s="262" t="s">
        <v>249</v>
      </c>
      <c r="CC73" s="262" t="s">
        <v>249</v>
      </c>
      <c r="CD73" s="262" t="s">
        <v>249</v>
      </c>
      <c r="CE73" s="262" t="s">
        <v>249</v>
      </c>
      <c r="CF73" s="263"/>
      <c r="CG73" s="263"/>
      <c r="CH73" s="263"/>
      <c r="CI73" s="263"/>
      <c r="CJ73" s="263"/>
      <c r="CK73" s="263"/>
      <c r="CL73" s="263"/>
      <c r="CM73" s="263"/>
      <c r="CN73" s="263"/>
      <c r="CO73" s="263"/>
      <c r="CP73" s="263"/>
      <c r="CQ73" s="263"/>
      <c r="CR73" s="263"/>
      <c r="CS73" s="263"/>
      <c r="CT73" s="263"/>
      <c r="CU73" s="263"/>
      <c r="CV73" s="263"/>
      <c r="CW73" s="263"/>
      <c r="CX73" s="263"/>
      <c r="CY73" s="263"/>
      <c r="CZ73" s="263"/>
      <c r="DA73" s="263"/>
      <c r="DB73" s="263"/>
      <c r="DC73" s="263"/>
      <c r="DD73" s="263"/>
      <c r="DE73" s="263"/>
      <c r="DF73" s="263"/>
      <c r="DG73" s="263"/>
      <c r="DH73" s="263"/>
      <c r="DI73" s="263"/>
      <c r="DJ73" s="262" t="s">
        <v>250</v>
      </c>
      <c r="DK73" s="262">
        <v>71699198</v>
      </c>
      <c r="DL73" s="262" t="s">
        <v>1324</v>
      </c>
      <c r="DM73" s="262" t="s">
        <v>1369</v>
      </c>
      <c r="DN73" s="274">
        <v>1</v>
      </c>
      <c r="DO73" s="262" t="s">
        <v>1370</v>
      </c>
      <c r="DP73" s="262"/>
      <c r="DQ73" s="262">
        <v>3113223444</v>
      </c>
      <c r="DR73" s="263"/>
      <c r="DS73" s="262" t="s">
        <v>1371</v>
      </c>
      <c r="DT73" s="262" t="s">
        <v>304</v>
      </c>
      <c r="DU73" s="262" t="s">
        <v>287</v>
      </c>
      <c r="DV73" s="263"/>
      <c r="DW73" s="265" t="s">
        <v>1372</v>
      </c>
      <c r="DX73" s="265">
        <v>71699198</v>
      </c>
      <c r="DY73" s="262" t="s">
        <v>272</v>
      </c>
      <c r="DZ73" s="262" t="s">
        <v>273</v>
      </c>
      <c r="EA73" s="262" t="s">
        <v>1329</v>
      </c>
      <c r="EB73" s="265" t="s">
        <v>1373</v>
      </c>
      <c r="EC73" s="262">
        <v>92</v>
      </c>
      <c r="ED73" s="262"/>
      <c r="EE73" s="262"/>
      <c r="EF73" s="262"/>
      <c r="EG73" s="262"/>
      <c r="EH73" s="262"/>
      <c r="EI73" s="262"/>
      <c r="EJ73" s="262"/>
      <c r="EK73" s="262"/>
      <c r="EL73" s="262"/>
      <c r="EM73" s="275"/>
      <c r="EN73" s="263"/>
      <c r="EO73" s="275"/>
      <c r="EP73" s="275"/>
      <c r="EQ73" s="275"/>
      <c r="ER73" s="275"/>
      <c r="ES73" s="275"/>
      <c r="ET73" s="275"/>
      <c r="EU73" s="275"/>
      <c r="EV73" s="275"/>
      <c r="EW73" s="275"/>
      <c r="EX73" s="275"/>
      <c r="EY73" s="275"/>
      <c r="EZ73" s="275"/>
      <c r="FA73" s="275"/>
      <c r="FB73" s="275"/>
      <c r="FC73" s="275"/>
      <c r="FD73" s="275"/>
      <c r="FE73" s="275"/>
      <c r="FF73" s="263"/>
      <c r="FG73" s="275"/>
      <c r="FH73" s="275"/>
      <c r="FI73" s="275"/>
      <c r="FJ73" s="275"/>
      <c r="FK73" s="275"/>
      <c r="FL73" s="275"/>
      <c r="FM73" s="275"/>
      <c r="FN73" s="263"/>
      <c r="FO73" s="263"/>
      <c r="FP73" s="263"/>
      <c r="FQ73" s="263"/>
      <c r="FR73" s="263"/>
      <c r="FS73" s="263"/>
      <c r="FT73" s="263"/>
      <c r="FU73" s="263"/>
      <c r="FV73" s="263"/>
      <c r="FW73" s="263"/>
      <c r="FX73" s="263"/>
      <c r="FY73" s="263"/>
      <c r="FZ73" s="263"/>
      <c r="GA73" s="263"/>
      <c r="GB73" s="263"/>
      <c r="GC73" s="263"/>
      <c r="GD73" s="263"/>
      <c r="GE73" s="263"/>
      <c r="GF73" s="263"/>
      <c r="GG73" s="263"/>
      <c r="GH73" s="263"/>
      <c r="GI73" s="263"/>
      <c r="GJ73" s="263"/>
      <c r="GK73" s="263"/>
      <c r="GL73" s="263"/>
      <c r="GM73" s="263"/>
      <c r="GN73" s="263"/>
      <c r="GO73" s="263"/>
      <c r="GP73" s="263"/>
      <c r="GQ73" s="263"/>
      <c r="GR73" s="263"/>
      <c r="GS73" s="263"/>
      <c r="GT73" s="263"/>
      <c r="GU73" s="263"/>
      <c r="GV73" s="263"/>
      <c r="GW73" s="263"/>
      <c r="GX73" s="263"/>
      <c r="GY73" s="262" t="s">
        <v>1374</v>
      </c>
      <c r="GZ73" s="263"/>
      <c r="HA73" s="263"/>
      <c r="HB73" s="263"/>
      <c r="HC73" s="263"/>
      <c r="HD73" s="263"/>
      <c r="HE73" s="263"/>
      <c r="HF73" s="263"/>
      <c r="HG73" s="263"/>
      <c r="HH73" s="263"/>
      <c r="HI73" s="263"/>
      <c r="HJ73" s="263"/>
      <c r="HK73" s="263"/>
      <c r="HL73" s="275" t="s">
        <v>275</v>
      </c>
      <c r="HM73" s="263" t="s">
        <v>247</v>
      </c>
      <c r="HN73" s="263" t="s">
        <v>276</v>
      </c>
      <c r="HO73" s="263" t="s">
        <v>247</v>
      </c>
      <c r="HP73" s="263" t="s">
        <v>247</v>
      </c>
      <c r="HQ73" s="263" t="s">
        <v>247</v>
      </c>
      <c r="HR73" s="263" t="s">
        <v>247</v>
      </c>
      <c r="HS73" s="263" t="s">
        <v>247</v>
      </c>
      <c r="HT73" s="263" t="s">
        <v>247</v>
      </c>
      <c r="HU73" s="263" t="s">
        <v>247</v>
      </c>
      <c r="HV73" s="263" t="s">
        <v>247</v>
      </c>
      <c r="HW73" s="263" t="s">
        <v>276</v>
      </c>
      <c r="HX73" s="263" t="s">
        <v>276</v>
      </c>
      <c r="HY73" s="263" t="s">
        <v>276</v>
      </c>
      <c r="HZ73" s="263" t="s">
        <v>276</v>
      </c>
      <c r="IA73" s="263" t="s">
        <v>247</v>
      </c>
      <c r="IB73" s="263" t="s">
        <v>255</v>
      </c>
      <c r="IC73" s="263" t="s">
        <v>276</v>
      </c>
      <c r="ID73" s="263" t="s">
        <v>276</v>
      </c>
      <c r="IE73" s="263" t="s">
        <v>247</v>
      </c>
      <c r="IF73" s="263" t="s">
        <v>276</v>
      </c>
      <c r="IG73" s="263" t="s">
        <v>276</v>
      </c>
      <c r="IH73" s="263" t="s">
        <v>276</v>
      </c>
      <c r="II73" s="263" t="s">
        <v>276</v>
      </c>
      <c r="IJ73" s="263" t="s">
        <v>276</v>
      </c>
      <c r="IK73" s="263" t="s">
        <v>247</v>
      </c>
      <c r="IL73" s="263" t="s">
        <v>247</v>
      </c>
      <c r="IM73" s="263" t="s">
        <v>276</v>
      </c>
      <c r="IN73" s="263" t="s">
        <v>247</v>
      </c>
      <c r="IO73" s="263" t="s">
        <v>276</v>
      </c>
      <c r="IP73" s="263" t="s">
        <v>247</v>
      </c>
      <c r="IQ73" s="263" t="s">
        <v>276</v>
      </c>
      <c r="IR73" s="263" t="s">
        <v>276</v>
      </c>
      <c r="IS73" s="263" t="s">
        <v>276</v>
      </c>
      <c r="IT73" s="263"/>
      <c r="IU73" s="263"/>
    </row>
    <row r="74" spans="1:255" s="286" customFormat="1" ht="12.75">
      <c r="A74" s="260">
        <v>385</v>
      </c>
      <c r="B74" s="261" t="s">
        <v>1375</v>
      </c>
      <c r="C74" s="284">
        <v>101737</v>
      </c>
      <c r="D74" s="284">
        <v>103356</v>
      </c>
      <c r="E74" s="263" t="s">
        <v>1317</v>
      </c>
      <c r="F74" s="263">
        <v>901524934</v>
      </c>
      <c r="G74" s="263" t="s">
        <v>1318</v>
      </c>
      <c r="H74" s="263"/>
      <c r="I74" s="263"/>
      <c r="J74" s="263"/>
      <c r="K74" s="263"/>
      <c r="L74" s="263"/>
      <c r="M74" s="263"/>
      <c r="N74" s="263"/>
      <c r="O74" s="262" t="s">
        <v>1110</v>
      </c>
      <c r="P74" s="262" t="s">
        <v>1110</v>
      </c>
      <c r="Q74" s="285">
        <v>10085562</v>
      </c>
      <c r="R74" s="262" t="s">
        <v>245</v>
      </c>
      <c r="S74" s="263" t="s">
        <v>247</v>
      </c>
      <c r="T74" s="263" t="s">
        <v>247</v>
      </c>
      <c r="U74" s="263" t="s">
        <v>1319</v>
      </c>
      <c r="V74" s="263"/>
      <c r="W74" s="263"/>
      <c r="X74" s="263"/>
      <c r="Y74" s="264" t="s">
        <v>250</v>
      </c>
      <c r="Z74" s="264" t="s">
        <v>251</v>
      </c>
      <c r="AA74" s="262">
        <v>1033651042</v>
      </c>
      <c r="AB74" s="265" t="s">
        <v>1521</v>
      </c>
      <c r="AC74" s="262" t="s">
        <v>829</v>
      </c>
      <c r="AD74" s="263" t="s">
        <v>1376</v>
      </c>
      <c r="AE74" s="266">
        <v>1475280</v>
      </c>
      <c r="AF74" s="262" t="b">
        <v>0</v>
      </c>
      <c r="AG74" s="267">
        <v>0</v>
      </c>
      <c r="AH74" s="267">
        <v>0</v>
      </c>
      <c r="AI74" s="267">
        <v>0</v>
      </c>
      <c r="AJ74" s="267">
        <v>1475280</v>
      </c>
      <c r="AK74" s="268" t="s">
        <v>255</v>
      </c>
      <c r="AL74" s="269" t="s">
        <v>256</v>
      </c>
      <c r="AM74" s="268" t="s">
        <v>257</v>
      </c>
      <c r="AN74" s="270">
        <v>0.1</v>
      </c>
      <c r="AO74" s="267">
        <v>0</v>
      </c>
      <c r="AP74" s="257">
        <f t="shared" si="5"/>
        <v>147528</v>
      </c>
      <c r="AQ74" s="267">
        <v>0</v>
      </c>
      <c r="AR74" s="267">
        <v>0</v>
      </c>
      <c r="AS74" s="208">
        <v>1.32E-2</v>
      </c>
      <c r="AT74" s="209">
        <f t="shared" si="6"/>
        <v>19473.696</v>
      </c>
      <c r="AU74" s="210">
        <f t="shared" si="4"/>
        <v>8.6800000000000002E-2</v>
      </c>
      <c r="AV74" s="96">
        <f t="shared" si="7"/>
        <v>128054.304</v>
      </c>
      <c r="AW74" s="144">
        <v>0</v>
      </c>
      <c r="AX74" s="272" t="s">
        <v>255</v>
      </c>
      <c r="AY74" s="271">
        <v>1000000</v>
      </c>
      <c r="AZ74" s="260">
        <v>0</v>
      </c>
      <c r="BA74" s="262" t="s">
        <v>259</v>
      </c>
      <c r="BB74" s="262" t="s">
        <v>1377</v>
      </c>
      <c r="BC74" s="262" t="s">
        <v>432</v>
      </c>
      <c r="BD74" s="263"/>
      <c r="BE74" s="262" t="s">
        <v>1336</v>
      </c>
      <c r="BF74" s="269">
        <v>3</v>
      </c>
      <c r="BG74" s="262" t="s">
        <v>249</v>
      </c>
      <c r="BH74" s="262">
        <v>11427203</v>
      </c>
      <c r="BI74" s="262" t="s">
        <v>1378</v>
      </c>
      <c r="BJ74" s="262" t="s">
        <v>249</v>
      </c>
      <c r="BK74" s="262">
        <v>3104721737</v>
      </c>
      <c r="BL74" s="262" t="s">
        <v>1377</v>
      </c>
      <c r="BM74" s="262" t="s">
        <v>432</v>
      </c>
      <c r="BN74" s="264" t="s">
        <v>304</v>
      </c>
      <c r="BO74" s="260" t="s">
        <v>265</v>
      </c>
      <c r="BP74" s="273">
        <v>45225</v>
      </c>
      <c r="BQ74" s="273">
        <v>45590</v>
      </c>
      <c r="BR74" s="264" t="s">
        <v>266</v>
      </c>
      <c r="BS74" s="273">
        <v>45590</v>
      </c>
      <c r="BT74" s="263"/>
      <c r="BU74" s="263"/>
      <c r="BV74" s="262" t="s">
        <v>250</v>
      </c>
      <c r="BW74" s="262" t="s">
        <v>1324</v>
      </c>
      <c r="BX74" s="276">
        <v>1007002154</v>
      </c>
      <c r="BY74" s="262" t="s">
        <v>1379</v>
      </c>
      <c r="BZ74" s="262"/>
      <c r="CA74" s="262" t="s">
        <v>1380</v>
      </c>
      <c r="CB74" s="262" t="s">
        <v>386</v>
      </c>
      <c r="CC74" s="262">
        <v>3116335521</v>
      </c>
      <c r="CD74" s="262" t="s">
        <v>249</v>
      </c>
      <c r="CE74" s="262" t="s">
        <v>1381</v>
      </c>
      <c r="CF74" s="263"/>
      <c r="CG74" s="263"/>
      <c r="CH74" s="263"/>
      <c r="CI74" s="263"/>
      <c r="CJ74" s="263"/>
      <c r="CK74" s="263"/>
      <c r="CL74" s="263"/>
      <c r="CM74" s="263"/>
      <c r="CN74" s="263"/>
      <c r="CO74" s="263"/>
      <c r="CP74" s="263"/>
      <c r="CQ74" s="263"/>
      <c r="CR74" s="263"/>
      <c r="CS74" s="263"/>
      <c r="CT74" s="263"/>
      <c r="CU74" s="263"/>
      <c r="CV74" s="263"/>
      <c r="CW74" s="263"/>
      <c r="CX74" s="263"/>
      <c r="CY74" s="263"/>
      <c r="CZ74" s="263"/>
      <c r="DA74" s="263"/>
      <c r="DB74" s="263"/>
      <c r="DC74" s="263"/>
      <c r="DD74" s="263"/>
      <c r="DE74" s="263"/>
      <c r="DF74" s="263"/>
      <c r="DG74" s="263"/>
      <c r="DH74" s="263"/>
      <c r="DI74" s="263"/>
      <c r="DJ74" s="262" t="s">
        <v>250</v>
      </c>
      <c r="DK74" s="262">
        <v>7181176</v>
      </c>
      <c r="DL74" s="262" t="s">
        <v>1324</v>
      </c>
      <c r="DM74" s="262" t="s">
        <v>1382</v>
      </c>
      <c r="DN74" s="274">
        <v>1</v>
      </c>
      <c r="DO74" s="262" t="s">
        <v>1383</v>
      </c>
      <c r="DP74" s="262"/>
      <c r="DQ74" s="262">
        <v>3137891026</v>
      </c>
      <c r="DR74" s="263"/>
      <c r="DS74" s="262" t="s">
        <v>1384</v>
      </c>
      <c r="DT74" s="262" t="s">
        <v>304</v>
      </c>
      <c r="DU74" s="262" t="s">
        <v>287</v>
      </c>
      <c r="DV74" s="263"/>
      <c r="DW74" s="265" t="s">
        <v>1385</v>
      </c>
      <c r="DX74" s="265">
        <v>7181176</v>
      </c>
      <c r="DY74" s="262" t="s">
        <v>272</v>
      </c>
      <c r="DZ74" s="262" t="s">
        <v>273</v>
      </c>
      <c r="EA74" s="262" t="s">
        <v>1329</v>
      </c>
      <c r="EB74" s="265" t="s">
        <v>1522</v>
      </c>
      <c r="EC74" s="262">
        <v>94</v>
      </c>
      <c r="ED74" s="262"/>
      <c r="EE74" s="262"/>
      <c r="EF74" s="262"/>
      <c r="EG74" s="262"/>
      <c r="EH74" s="262"/>
      <c r="EI74" s="262"/>
      <c r="EJ74" s="262"/>
      <c r="EK74" s="262"/>
      <c r="EL74" s="262"/>
      <c r="EM74" s="275"/>
      <c r="EN74" s="263"/>
      <c r="EO74" s="275"/>
      <c r="EP74" s="275"/>
      <c r="EQ74" s="275"/>
      <c r="ER74" s="275"/>
      <c r="ES74" s="275"/>
      <c r="ET74" s="275"/>
      <c r="EU74" s="275"/>
      <c r="EV74" s="275"/>
      <c r="EW74" s="275"/>
      <c r="EX74" s="275"/>
      <c r="EY74" s="275"/>
      <c r="EZ74" s="275"/>
      <c r="FA74" s="275"/>
      <c r="FB74" s="275"/>
      <c r="FC74" s="275"/>
      <c r="FD74" s="275"/>
      <c r="FE74" s="275"/>
      <c r="FF74" s="263"/>
      <c r="FG74" s="275"/>
      <c r="FH74" s="275"/>
      <c r="FI74" s="275"/>
      <c r="FJ74" s="275"/>
      <c r="FK74" s="275"/>
      <c r="FL74" s="275"/>
      <c r="FM74" s="275"/>
      <c r="FN74" s="263"/>
      <c r="FO74" s="263"/>
      <c r="FP74" s="263"/>
      <c r="FQ74" s="263"/>
      <c r="FR74" s="263"/>
      <c r="FS74" s="263"/>
      <c r="FT74" s="263"/>
      <c r="FU74" s="263"/>
      <c r="FV74" s="263"/>
      <c r="FW74" s="263"/>
      <c r="FX74" s="263"/>
      <c r="FY74" s="263"/>
      <c r="FZ74" s="263"/>
      <c r="GA74" s="263"/>
      <c r="GB74" s="263"/>
      <c r="GC74" s="263"/>
      <c r="GD74" s="263"/>
      <c r="GE74" s="263"/>
      <c r="GF74" s="263"/>
      <c r="GG74" s="263"/>
      <c r="GH74" s="263"/>
      <c r="GI74" s="263"/>
      <c r="GJ74" s="263"/>
      <c r="GK74" s="263"/>
      <c r="GL74" s="263"/>
      <c r="GM74" s="263"/>
      <c r="GN74" s="263"/>
      <c r="GO74" s="263"/>
      <c r="GP74" s="263"/>
      <c r="GQ74" s="263"/>
      <c r="GR74" s="263"/>
      <c r="GS74" s="263"/>
      <c r="GT74" s="263"/>
      <c r="GU74" s="263"/>
      <c r="GV74" s="263"/>
      <c r="GW74" s="263"/>
      <c r="GX74" s="263"/>
      <c r="GY74" s="262" t="s">
        <v>1349</v>
      </c>
      <c r="GZ74" s="263"/>
      <c r="HA74" s="263"/>
      <c r="HB74" s="263"/>
      <c r="HC74" s="263"/>
      <c r="HD74" s="263"/>
      <c r="HE74" s="263"/>
      <c r="HF74" s="263"/>
      <c r="HG74" s="263"/>
      <c r="HH74" s="263"/>
      <c r="HI74" s="263"/>
      <c r="HJ74" s="263"/>
      <c r="HK74" s="263"/>
      <c r="HL74" s="275" t="s">
        <v>275</v>
      </c>
      <c r="HM74" s="263" t="s">
        <v>1386</v>
      </c>
      <c r="HN74" s="263" t="s">
        <v>276</v>
      </c>
      <c r="HO74" s="263" t="s">
        <v>247</v>
      </c>
      <c r="HP74" s="263" t="s">
        <v>247</v>
      </c>
      <c r="HQ74" s="263" t="s">
        <v>247</v>
      </c>
      <c r="HR74" s="263" t="s">
        <v>247</v>
      </c>
      <c r="HS74" s="263" t="s">
        <v>247</v>
      </c>
      <c r="HT74" s="263" t="s">
        <v>247</v>
      </c>
      <c r="HU74" s="263" t="s">
        <v>247</v>
      </c>
      <c r="HV74" s="263" t="s">
        <v>255</v>
      </c>
      <c r="HW74" s="263" t="s">
        <v>276</v>
      </c>
      <c r="HX74" s="263" t="s">
        <v>276</v>
      </c>
      <c r="HY74" s="263" t="s">
        <v>276</v>
      </c>
      <c r="HZ74" s="263" t="s">
        <v>276</v>
      </c>
      <c r="IA74" s="263" t="s">
        <v>247</v>
      </c>
      <c r="IB74" s="263" t="s">
        <v>276</v>
      </c>
      <c r="IC74" s="263" t="s">
        <v>276</v>
      </c>
      <c r="ID74" s="263" t="s">
        <v>247</v>
      </c>
      <c r="IE74" s="263" t="s">
        <v>247</v>
      </c>
      <c r="IF74" s="263" t="s">
        <v>247</v>
      </c>
      <c r="IG74" s="263" t="s">
        <v>276</v>
      </c>
      <c r="IH74" s="263" t="s">
        <v>276</v>
      </c>
      <c r="II74" s="263" t="s">
        <v>276</v>
      </c>
      <c r="IJ74" s="263" t="s">
        <v>276</v>
      </c>
      <c r="IK74" s="263" t="s">
        <v>247</v>
      </c>
      <c r="IL74" s="263" t="s">
        <v>247</v>
      </c>
      <c r="IM74" s="263" t="s">
        <v>276</v>
      </c>
      <c r="IN74" s="263" t="s">
        <v>247</v>
      </c>
      <c r="IO74" s="263" t="s">
        <v>276</v>
      </c>
      <c r="IP74" s="263" t="s">
        <v>258</v>
      </c>
      <c r="IQ74" s="263" t="s">
        <v>1387</v>
      </c>
      <c r="IR74" s="263" t="s">
        <v>276</v>
      </c>
      <c r="IS74" s="263" t="s">
        <v>276</v>
      </c>
      <c r="IT74" s="263"/>
      <c r="IU74" s="263"/>
    </row>
    <row r="75" spans="1:255" s="286" customFormat="1" ht="12.75">
      <c r="A75" s="260">
        <v>501</v>
      </c>
      <c r="B75" s="261" t="s">
        <v>1388</v>
      </c>
      <c r="C75" s="284">
        <v>101738</v>
      </c>
      <c r="D75" s="284">
        <v>103357</v>
      </c>
      <c r="E75" s="263" t="s">
        <v>1317</v>
      </c>
      <c r="F75" s="263">
        <v>901524934</v>
      </c>
      <c r="G75" s="263" t="s">
        <v>1318</v>
      </c>
      <c r="H75" s="263"/>
      <c r="I75" s="263"/>
      <c r="J75" s="263"/>
      <c r="K75" s="263"/>
      <c r="L75" s="263"/>
      <c r="M75" s="263"/>
      <c r="N75" s="263"/>
      <c r="O75" s="262" t="s">
        <v>1110</v>
      </c>
      <c r="P75" s="262" t="s">
        <v>1110</v>
      </c>
      <c r="Q75" s="285">
        <v>10085563</v>
      </c>
      <c r="R75" s="262" t="s">
        <v>245</v>
      </c>
      <c r="S75" s="263" t="s">
        <v>247</v>
      </c>
      <c r="T75" s="263" t="s">
        <v>247</v>
      </c>
      <c r="U75" s="263" t="s">
        <v>1319</v>
      </c>
      <c r="V75" s="263"/>
      <c r="W75" s="263"/>
      <c r="X75" s="263"/>
      <c r="Y75" s="264" t="s">
        <v>250</v>
      </c>
      <c r="Z75" s="264" t="s">
        <v>251</v>
      </c>
      <c r="AA75" s="262">
        <v>1036645411</v>
      </c>
      <c r="AB75" s="265" t="s">
        <v>1523</v>
      </c>
      <c r="AC75" s="262" t="s">
        <v>1389</v>
      </c>
      <c r="AD75" s="263" t="s">
        <v>1390</v>
      </c>
      <c r="AE75" s="266">
        <v>1100000</v>
      </c>
      <c r="AF75" s="262" t="b">
        <v>0</v>
      </c>
      <c r="AG75" s="267">
        <v>0</v>
      </c>
      <c r="AH75" s="267">
        <v>0</v>
      </c>
      <c r="AI75" s="267">
        <v>0</v>
      </c>
      <c r="AJ75" s="267">
        <f t="shared" si="8"/>
        <v>1100000</v>
      </c>
      <c r="AK75" s="268" t="s">
        <v>255</v>
      </c>
      <c r="AL75" s="269" t="s">
        <v>256</v>
      </c>
      <c r="AM75" s="268" t="s">
        <v>257</v>
      </c>
      <c r="AN75" s="270">
        <v>0.1</v>
      </c>
      <c r="AO75" s="267">
        <v>0</v>
      </c>
      <c r="AP75" s="257">
        <f t="shared" si="5"/>
        <v>110000</v>
      </c>
      <c r="AQ75" s="267">
        <v>0</v>
      </c>
      <c r="AR75" s="267">
        <v>0</v>
      </c>
      <c r="AS75" s="208">
        <v>1.32E-2</v>
      </c>
      <c r="AT75" s="209">
        <f t="shared" si="6"/>
        <v>14520</v>
      </c>
      <c r="AU75" s="210">
        <f t="shared" si="4"/>
        <v>8.6800000000000002E-2</v>
      </c>
      <c r="AV75" s="96">
        <f t="shared" si="7"/>
        <v>95480</v>
      </c>
      <c r="AW75" s="144">
        <v>0</v>
      </c>
      <c r="AX75" s="272" t="s">
        <v>255</v>
      </c>
      <c r="AY75" s="271">
        <v>1000000</v>
      </c>
      <c r="AZ75" s="260">
        <v>0</v>
      </c>
      <c r="BA75" s="262" t="s">
        <v>259</v>
      </c>
      <c r="BB75" s="262" t="s">
        <v>1391</v>
      </c>
      <c r="BC75" s="262" t="s">
        <v>432</v>
      </c>
      <c r="BD75" s="263"/>
      <c r="BE75" s="262" t="s">
        <v>1336</v>
      </c>
      <c r="BF75" s="269">
        <v>2</v>
      </c>
      <c r="BG75" s="262" t="s">
        <v>249</v>
      </c>
      <c r="BH75" s="262">
        <v>1346511</v>
      </c>
      <c r="BI75" s="262" t="s">
        <v>1392</v>
      </c>
      <c r="BJ75" s="262" t="s">
        <v>249</v>
      </c>
      <c r="BK75" s="262">
        <v>3154919483</v>
      </c>
      <c r="BL75" s="262" t="s">
        <v>1391</v>
      </c>
      <c r="BM75" s="262" t="s">
        <v>432</v>
      </c>
      <c r="BN75" s="264" t="s">
        <v>304</v>
      </c>
      <c r="BO75" s="260" t="s">
        <v>265</v>
      </c>
      <c r="BP75" s="273">
        <v>45402</v>
      </c>
      <c r="BQ75" s="273">
        <v>45766</v>
      </c>
      <c r="BR75" s="264" t="s">
        <v>266</v>
      </c>
      <c r="BS75" s="273">
        <v>45766</v>
      </c>
      <c r="BT75" s="263"/>
      <c r="BU75" s="263"/>
      <c r="BV75" s="262" t="s">
        <v>250</v>
      </c>
      <c r="BW75" s="262" t="s">
        <v>1324</v>
      </c>
      <c r="BX75" s="276">
        <v>1036636042</v>
      </c>
      <c r="BY75" s="262" t="s">
        <v>1393</v>
      </c>
      <c r="BZ75" s="262"/>
      <c r="CA75" s="262" t="s">
        <v>1524</v>
      </c>
      <c r="CB75" s="262" t="s">
        <v>432</v>
      </c>
      <c r="CC75" s="262">
        <v>3017987351</v>
      </c>
      <c r="CD75" s="262" t="s">
        <v>249</v>
      </c>
      <c r="CE75" s="262" t="s">
        <v>1394</v>
      </c>
      <c r="CF75" s="263"/>
      <c r="CG75" s="263"/>
      <c r="CH75" s="263"/>
      <c r="CI75" s="263"/>
      <c r="CJ75" s="263"/>
      <c r="CK75" s="263"/>
      <c r="CL75" s="263"/>
      <c r="CM75" s="263"/>
      <c r="CN75" s="263"/>
      <c r="CO75" s="263"/>
      <c r="CP75" s="263"/>
      <c r="CQ75" s="263"/>
      <c r="CR75" s="263"/>
      <c r="CS75" s="263"/>
      <c r="CT75" s="263"/>
      <c r="CU75" s="263"/>
      <c r="CV75" s="263"/>
      <c r="CW75" s="263"/>
      <c r="CX75" s="263"/>
      <c r="CY75" s="263"/>
      <c r="CZ75" s="263"/>
      <c r="DA75" s="263"/>
      <c r="DB75" s="263"/>
      <c r="DC75" s="263"/>
      <c r="DD75" s="263"/>
      <c r="DE75" s="263"/>
      <c r="DF75" s="263"/>
      <c r="DG75" s="263"/>
      <c r="DH75" s="263"/>
      <c r="DI75" s="263"/>
      <c r="DJ75" s="262" t="s">
        <v>250</v>
      </c>
      <c r="DK75" s="262">
        <v>43381060</v>
      </c>
      <c r="DL75" s="262" t="s">
        <v>1324</v>
      </c>
      <c r="DM75" s="262" t="s">
        <v>1395</v>
      </c>
      <c r="DN75" s="274">
        <v>1</v>
      </c>
      <c r="DO75" s="262" t="s">
        <v>1396</v>
      </c>
      <c r="DP75" s="262"/>
      <c r="DQ75" s="262">
        <v>3145266020</v>
      </c>
      <c r="DR75" s="263"/>
      <c r="DS75" s="262" t="s">
        <v>1397</v>
      </c>
      <c r="DT75" s="262" t="s">
        <v>304</v>
      </c>
      <c r="DU75" s="262" t="s">
        <v>287</v>
      </c>
      <c r="DV75" s="263"/>
      <c r="DW75" s="265" t="s">
        <v>1525</v>
      </c>
      <c r="DX75" s="265">
        <v>43381060</v>
      </c>
      <c r="DY75" s="262" t="s">
        <v>272</v>
      </c>
      <c r="DZ75" s="262" t="s">
        <v>273</v>
      </c>
      <c r="EA75" s="262" t="s">
        <v>1329</v>
      </c>
      <c r="EB75" s="265" t="s">
        <v>1526</v>
      </c>
      <c r="EC75" s="262">
        <v>93</v>
      </c>
      <c r="ED75" s="262"/>
      <c r="EE75" s="262"/>
      <c r="EF75" s="262"/>
      <c r="EG75" s="262"/>
      <c r="EH75" s="274"/>
      <c r="EI75" s="262"/>
      <c r="EJ75" s="262"/>
      <c r="EK75" s="262"/>
      <c r="EL75" s="262"/>
      <c r="EM75" s="275"/>
      <c r="EN75" s="263"/>
      <c r="EO75" s="275"/>
      <c r="EP75" s="275"/>
      <c r="EQ75" s="275"/>
      <c r="ER75" s="275"/>
      <c r="ES75" s="275"/>
      <c r="ET75" s="277"/>
      <c r="EU75" s="275"/>
      <c r="EV75" s="275"/>
      <c r="EW75" s="275"/>
      <c r="EX75" s="275"/>
      <c r="EY75" s="275"/>
      <c r="EZ75" s="275"/>
      <c r="FA75" s="275"/>
      <c r="FB75" s="275"/>
      <c r="FC75" s="275"/>
      <c r="FD75" s="275"/>
      <c r="FE75" s="275"/>
      <c r="FF75" s="263"/>
      <c r="FG75" s="275"/>
      <c r="FH75" s="275"/>
      <c r="FI75" s="275"/>
      <c r="FJ75" s="275"/>
      <c r="FK75" s="275"/>
      <c r="FL75" s="275"/>
      <c r="FM75" s="275"/>
      <c r="FN75" s="263"/>
      <c r="FO75" s="263"/>
      <c r="FP75" s="263"/>
      <c r="FQ75" s="263"/>
      <c r="FR75" s="263"/>
      <c r="FS75" s="263"/>
      <c r="FT75" s="263"/>
      <c r="FU75" s="263"/>
      <c r="FV75" s="263"/>
      <c r="FW75" s="263"/>
      <c r="FX75" s="263"/>
      <c r="FY75" s="263"/>
      <c r="FZ75" s="263"/>
      <c r="GA75" s="263"/>
      <c r="GB75" s="263"/>
      <c r="GC75" s="263"/>
      <c r="GD75" s="263"/>
      <c r="GE75" s="263"/>
      <c r="GF75" s="263"/>
      <c r="GG75" s="263"/>
      <c r="GH75" s="263"/>
      <c r="GI75" s="263"/>
      <c r="GJ75" s="263"/>
      <c r="GK75" s="263"/>
      <c r="GL75" s="263"/>
      <c r="GM75" s="263"/>
      <c r="GN75" s="263"/>
      <c r="GO75" s="263"/>
      <c r="GP75" s="263"/>
      <c r="GQ75" s="263"/>
      <c r="GR75" s="263"/>
      <c r="GS75" s="263"/>
      <c r="GT75" s="263"/>
      <c r="GU75" s="263"/>
      <c r="GV75" s="263"/>
      <c r="GW75" s="263"/>
      <c r="GX75" s="263"/>
      <c r="GY75" s="262" t="s">
        <v>1398</v>
      </c>
      <c r="GZ75" s="263"/>
      <c r="HA75" s="263"/>
      <c r="HB75" s="263"/>
      <c r="HC75" s="263"/>
      <c r="HD75" s="263"/>
      <c r="HE75" s="263"/>
      <c r="HF75" s="263"/>
      <c r="HG75" s="263"/>
      <c r="HH75" s="263"/>
      <c r="HI75" s="263"/>
      <c r="HJ75" s="263"/>
      <c r="HK75" s="263"/>
      <c r="HL75" s="275" t="s">
        <v>275</v>
      </c>
      <c r="HM75" s="263" t="s">
        <v>1386</v>
      </c>
      <c r="HN75" s="263" t="s">
        <v>276</v>
      </c>
      <c r="HO75" s="263" t="s">
        <v>247</v>
      </c>
      <c r="HP75" s="263" t="s">
        <v>247</v>
      </c>
      <c r="HQ75" s="263" t="s">
        <v>247</v>
      </c>
      <c r="HR75" s="263" t="s">
        <v>247</v>
      </c>
      <c r="HS75" s="263" t="s">
        <v>247</v>
      </c>
      <c r="HT75" s="263" t="s">
        <v>247</v>
      </c>
      <c r="HU75" s="263" t="s">
        <v>247</v>
      </c>
      <c r="HV75" s="263" t="s">
        <v>255</v>
      </c>
      <c r="HW75" s="263" t="s">
        <v>276</v>
      </c>
      <c r="HX75" s="263" t="s">
        <v>276</v>
      </c>
      <c r="HY75" s="263" t="s">
        <v>276</v>
      </c>
      <c r="HZ75" s="263" t="s">
        <v>276</v>
      </c>
      <c r="IA75" s="263" t="s">
        <v>247</v>
      </c>
      <c r="IB75" s="263" t="s">
        <v>276</v>
      </c>
      <c r="IC75" s="263" t="s">
        <v>276</v>
      </c>
      <c r="ID75" s="263" t="s">
        <v>247</v>
      </c>
      <c r="IE75" s="263" t="s">
        <v>247</v>
      </c>
      <c r="IF75" s="263" t="s">
        <v>247</v>
      </c>
      <c r="IG75" s="263" t="s">
        <v>276</v>
      </c>
      <c r="IH75" s="263" t="s">
        <v>276</v>
      </c>
      <c r="II75" s="263" t="s">
        <v>276</v>
      </c>
      <c r="IJ75" s="263" t="s">
        <v>276</v>
      </c>
      <c r="IK75" s="263" t="s">
        <v>247</v>
      </c>
      <c r="IL75" s="263" t="s">
        <v>247</v>
      </c>
      <c r="IM75" s="263" t="s">
        <v>276</v>
      </c>
      <c r="IN75" s="263" t="s">
        <v>247</v>
      </c>
      <c r="IO75" s="263" t="s">
        <v>276</v>
      </c>
      <c r="IP75" s="263" t="s">
        <v>258</v>
      </c>
      <c r="IQ75" s="263" t="s">
        <v>1387</v>
      </c>
      <c r="IR75" s="263" t="s">
        <v>276</v>
      </c>
      <c r="IS75" s="263" t="s">
        <v>276</v>
      </c>
      <c r="IT75" s="263"/>
      <c r="IU75" s="263"/>
    </row>
    <row r="76" spans="1:255" s="286" customFormat="1" ht="12.75">
      <c r="A76" s="260">
        <v>503</v>
      </c>
      <c r="B76" s="261" t="s">
        <v>1399</v>
      </c>
      <c r="C76" s="284">
        <v>101739</v>
      </c>
      <c r="D76" s="284">
        <v>103358</v>
      </c>
      <c r="E76" s="263" t="s">
        <v>1317</v>
      </c>
      <c r="F76" s="263">
        <v>901524934</v>
      </c>
      <c r="G76" s="263" t="s">
        <v>1318</v>
      </c>
      <c r="H76" s="263"/>
      <c r="I76" s="263"/>
      <c r="J76" s="263"/>
      <c r="K76" s="263"/>
      <c r="L76" s="263"/>
      <c r="M76" s="263"/>
      <c r="N76" s="263"/>
      <c r="O76" s="262" t="s">
        <v>1110</v>
      </c>
      <c r="P76" s="262" t="s">
        <v>1110</v>
      </c>
      <c r="Q76" s="285">
        <v>10085564</v>
      </c>
      <c r="R76" s="262" t="s">
        <v>245</v>
      </c>
      <c r="S76" s="263" t="s">
        <v>247</v>
      </c>
      <c r="T76" s="263" t="s">
        <v>247</v>
      </c>
      <c r="U76" s="263" t="s">
        <v>1319</v>
      </c>
      <c r="V76" s="263"/>
      <c r="W76" s="263"/>
      <c r="X76" s="263"/>
      <c r="Y76" s="264" t="s">
        <v>250</v>
      </c>
      <c r="Z76" s="264" t="s">
        <v>251</v>
      </c>
      <c r="AA76" s="262">
        <v>21516837</v>
      </c>
      <c r="AB76" s="265" t="s">
        <v>1527</v>
      </c>
      <c r="AC76" s="262" t="s">
        <v>1400</v>
      </c>
      <c r="AD76" s="263" t="s">
        <v>1401</v>
      </c>
      <c r="AE76" s="266">
        <v>1000000</v>
      </c>
      <c r="AF76" s="262" t="b">
        <v>0</v>
      </c>
      <c r="AG76" s="267">
        <v>0</v>
      </c>
      <c r="AH76" s="267">
        <v>0</v>
      </c>
      <c r="AI76" s="267">
        <v>0</v>
      </c>
      <c r="AJ76" s="267">
        <f t="shared" si="8"/>
        <v>1000000</v>
      </c>
      <c r="AK76" s="268" t="s">
        <v>255</v>
      </c>
      <c r="AL76" s="269" t="s">
        <v>256</v>
      </c>
      <c r="AM76" s="268" t="s">
        <v>257</v>
      </c>
      <c r="AN76" s="270">
        <v>0.1</v>
      </c>
      <c r="AO76" s="267">
        <v>0</v>
      </c>
      <c r="AP76" s="257">
        <f t="shared" si="5"/>
        <v>100000</v>
      </c>
      <c r="AQ76" s="267">
        <v>0</v>
      </c>
      <c r="AR76" s="267">
        <v>0</v>
      </c>
      <c r="AS76" s="208">
        <v>1.32E-2</v>
      </c>
      <c r="AT76" s="209">
        <f t="shared" si="6"/>
        <v>13200</v>
      </c>
      <c r="AU76" s="210">
        <f t="shared" si="4"/>
        <v>8.6800000000000002E-2</v>
      </c>
      <c r="AV76" s="96">
        <f t="shared" si="7"/>
        <v>86800</v>
      </c>
      <c r="AW76" s="144">
        <v>0</v>
      </c>
      <c r="AX76" s="272" t="s">
        <v>255</v>
      </c>
      <c r="AY76" s="271">
        <v>1000000</v>
      </c>
      <c r="AZ76" s="260">
        <v>0</v>
      </c>
      <c r="BA76" s="262" t="s">
        <v>259</v>
      </c>
      <c r="BB76" s="262" t="s">
        <v>1402</v>
      </c>
      <c r="BC76" s="262" t="s">
        <v>375</v>
      </c>
      <c r="BD76" s="263"/>
      <c r="BE76" s="262" t="s">
        <v>282</v>
      </c>
      <c r="BF76" s="269">
        <v>2</v>
      </c>
      <c r="BG76" s="262" t="s">
        <v>249</v>
      </c>
      <c r="BH76" s="262">
        <v>1156882</v>
      </c>
      <c r="BI76" s="262" t="s">
        <v>1403</v>
      </c>
      <c r="BJ76" s="262" t="s">
        <v>249</v>
      </c>
      <c r="BK76" s="262">
        <v>3217536799</v>
      </c>
      <c r="BL76" s="262" t="s">
        <v>1402</v>
      </c>
      <c r="BM76" s="262" t="s">
        <v>375</v>
      </c>
      <c r="BN76" s="264" t="s">
        <v>304</v>
      </c>
      <c r="BO76" s="260" t="s">
        <v>265</v>
      </c>
      <c r="BP76" s="273">
        <v>45405</v>
      </c>
      <c r="BQ76" s="273">
        <v>45769</v>
      </c>
      <c r="BR76" s="264" t="s">
        <v>266</v>
      </c>
      <c r="BS76" s="273">
        <v>45770</v>
      </c>
      <c r="BT76" s="263"/>
      <c r="BU76" s="263"/>
      <c r="BV76" s="262" t="s">
        <v>250</v>
      </c>
      <c r="BW76" s="262" t="s">
        <v>1324</v>
      </c>
      <c r="BX76" s="276">
        <v>76315003</v>
      </c>
      <c r="BY76" s="262" t="s">
        <v>1404</v>
      </c>
      <c r="BZ76" s="262"/>
      <c r="CA76" s="262" t="s">
        <v>1405</v>
      </c>
      <c r="CB76" s="262" t="s">
        <v>432</v>
      </c>
      <c r="CC76" s="262">
        <v>3113111612</v>
      </c>
      <c r="CD76" s="262" t="s">
        <v>249</v>
      </c>
      <c r="CE76" s="262" t="s">
        <v>1406</v>
      </c>
      <c r="CF76" s="263"/>
      <c r="CG76" s="263"/>
      <c r="CH76" s="263"/>
      <c r="CI76" s="263"/>
      <c r="CJ76" s="263"/>
      <c r="CK76" s="263"/>
      <c r="CL76" s="263"/>
      <c r="CM76" s="263"/>
      <c r="CN76" s="263"/>
      <c r="CO76" s="263"/>
      <c r="CP76" s="263"/>
      <c r="CQ76" s="263"/>
      <c r="CR76" s="263"/>
      <c r="CS76" s="263"/>
      <c r="CT76" s="263"/>
      <c r="CU76" s="263"/>
      <c r="CV76" s="263"/>
      <c r="CW76" s="263"/>
      <c r="CX76" s="263"/>
      <c r="CY76" s="263"/>
      <c r="CZ76" s="263"/>
      <c r="DA76" s="263"/>
      <c r="DB76" s="263"/>
      <c r="DC76" s="263"/>
      <c r="DD76" s="263"/>
      <c r="DE76" s="263"/>
      <c r="DF76" s="263"/>
      <c r="DG76" s="263"/>
      <c r="DH76" s="263"/>
      <c r="DI76" s="263"/>
      <c r="DJ76" s="262" t="s">
        <v>250</v>
      </c>
      <c r="DK76" s="262">
        <v>71651317</v>
      </c>
      <c r="DL76" s="262" t="s">
        <v>1324</v>
      </c>
      <c r="DM76" s="262" t="s">
        <v>1407</v>
      </c>
      <c r="DN76" s="274">
        <v>1</v>
      </c>
      <c r="DO76" s="262" t="s">
        <v>1408</v>
      </c>
      <c r="DP76" s="262">
        <v>3711177</v>
      </c>
      <c r="DQ76" s="262">
        <v>3122725369</v>
      </c>
      <c r="DR76" s="263"/>
      <c r="DS76" s="262" t="s">
        <v>1409</v>
      </c>
      <c r="DT76" s="262" t="s">
        <v>304</v>
      </c>
      <c r="DU76" s="262" t="s">
        <v>271</v>
      </c>
      <c r="DV76" s="263"/>
      <c r="DW76" s="265" t="s">
        <v>1528</v>
      </c>
      <c r="DX76" s="265">
        <v>39165737</v>
      </c>
      <c r="DY76" s="262" t="s">
        <v>272</v>
      </c>
      <c r="DZ76" s="262" t="s">
        <v>369</v>
      </c>
      <c r="EA76" s="262" t="s">
        <v>1329</v>
      </c>
      <c r="EB76" s="265">
        <v>30170016049</v>
      </c>
      <c r="EC76" s="262">
        <v>93</v>
      </c>
      <c r="ED76" s="262"/>
      <c r="EE76" s="262"/>
      <c r="EF76" s="262"/>
      <c r="EG76" s="262"/>
      <c r="EH76" s="262"/>
      <c r="EI76" s="262"/>
      <c r="EJ76" s="262"/>
      <c r="EK76" s="262"/>
      <c r="EL76" s="262"/>
      <c r="EM76" s="278"/>
      <c r="EN76" s="263"/>
      <c r="EO76" s="275"/>
      <c r="EP76" s="275"/>
      <c r="EQ76" s="275"/>
      <c r="ER76" s="275"/>
      <c r="ES76" s="275"/>
      <c r="ET76" s="275"/>
      <c r="EU76" s="275"/>
      <c r="EV76" s="275"/>
      <c r="EW76" s="275"/>
      <c r="EX76" s="275"/>
      <c r="EY76" s="275"/>
      <c r="EZ76" s="275"/>
      <c r="FA76" s="275"/>
      <c r="FB76" s="275"/>
      <c r="FC76" s="275"/>
      <c r="FD76" s="275"/>
      <c r="FE76" s="275"/>
      <c r="FF76" s="263"/>
      <c r="FG76" s="275"/>
      <c r="FH76" s="275"/>
      <c r="FI76" s="275"/>
      <c r="FJ76" s="275"/>
      <c r="FK76" s="275"/>
      <c r="FL76" s="275"/>
      <c r="FM76" s="275"/>
      <c r="FN76" s="263"/>
      <c r="FO76" s="263"/>
      <c r="FP76" s="263"/>
      <c r="FQ76" s="263"/>
      <c r="FR76" s="263"/>
      <c r="FS76" s="263"/>
      <c r="FT76" s="263"/>
      <c r="FU76" s="263"/>
      <c r="FV76" s="263"/>
      <c r="FW76" s="263"/>
      <c r="FX76" s="263"/>
      <c r="FY76" s="263"/>
      <c r="FZ76" s="263"/>
      <c r="GA76" s="263"/>
      <c r="GB76" s="263"/>
      <c r="GC76" s="263"/>
      <c r="GD76" s="263"/>
      <c r="GE76" s="263"/>
      <c r="GF76" s="263"/>
      <c r="GG76" s="263"/>
      <c r="GH76" s="263"/>
      <c r="GI76" s="263"/>
      <c r="GJ76" s="263"/>
      <c r="GK76" s="263"/>
      <c r="GL76" s="263"/>
      <c r="GM76" s="263"/>
      <c r="GN76" s="263"/>
      <c r="GO76" s="263"/>
      <c r="GP76" s="263"/>
      <c r="GQ76" s="263"/>
      <c r="GR76" s="263"/>
      <c r="GS76" s="263"/>
      <c r="GT76" s="263"/>
      <c r="GU76" s="263"/>
      <c r="GV76" s="263"/>
      <c r="GW76" s="263"/>
      <c r="GX76" s="263"/>
      <c r="GY76" s="262" t="s">
        <v>1410</v>
      </c>
      <c r="GZ76" s="263"/>
      <c r="HA76" s="263"/>
      <c r="HB76" s="263"/>
      <c r="HC76" s="263"/>
      <c r="HD76" s="263"/>
      <c r="HE76" s="263"/>
      <c r="HF76" s="263"/>
      <c r="HG76" s="263"/>
      <c r="HH76" s="263"/>
      <c r="HI76" s="263"/>
      <c r="HJ76" s="263"/>
      <c r="HK76" s="263"/>
      <c r="HL76" s="275" t="s">
        <v>275</v>
      </c>
      <c r="HM76" s="263" t="s">
        <v>1386</v>
      </c>
      <c r="HN76" s="263" t="s">
        <v>276</v>
      </c>
      <c r="HO76" s="263" t="s">
        <v>247</v>
      </c>
      <c r="HP76" s="263" t="s">
        <v>247</v>
      </c>
      <c r="HQ76" s="263" t="s">
        <v>247</v>
      </c>
      <c r="HR76" s="263" t="s">
        <v>247</v>
      </c>
      <c r="HS76" s="263" t="s">
        <v>247</v>
      </c>
      <c r="HT76" s="263" t="s">
        <v>247</v>
      </c>
      <c r="HU76" s="263" t="s">
        <v>247</v>
      </c>
      <c r="HV76" s="263" t="s">
        <v>255</v>
      </c>
      <c r="HW76" s="263" t="s">
        <v>276</v>
      </c>
      <c r="HX76" s="263" t="s">
        <v>276</v>
      </c>
      <c r="HY76" s="263" t="s">
        <v>276</v>
      </c>
      <c r="HZ76" s="263" t="s">
        <v>276</v>
      </c>
      <c r="IA76" s="263" t="s">
        <v>247</v>
      </c>
      <c r="IB76" s="263" t="s">
        <v>276</v>
      </c>
      <c r="IC76" s="263" t="s">
        <v>276</v>
      </c>
      <c r="ID76" s="263" t="s">
        <v>247</v>
      </c>
      <c r="IE76" s="263" t="s">
        <v>247</v>
      </c>
      <c r="IF76" s="263" t="s">
        <v>247</v>
      </c>
      <c r="IG76" s="263" t="s">
        <v>276</v>
      </c>
      <c r="IH76" s="263" t="s">
        <v>276</v>
      </c>
      <c r="II76" s="263" t="s">
        <v>276</v>
      </c>
      <c r="IJ76" s="263" t="s">
        <v>276</v>
      </c>
      <c r="IK76" s="263" t="s">
        <v>247</v>
      </c>
      <c r="IL76" s="263" t="s">
        <v>247</v>
      </c>
      <c r="IM76" s="263" t="s">
        <v>276</v>
      </c>
      <c r="IN76" s="263" t="s">
        <v>247</v>
      </c>
      <c r="IO76" s="263" t="s">
        <v>276</v>
      </c>
      <c r="IP76" s="263" t="s">
        <v>258</v>
      </c>
      <c r="IQ76" s="263" t="s">
        <v>1387</v>
      </c>
      <c r="IR76" s="263" t="s">
        <v>276</v>
      </c>
      <c r="IS76" s="263" t="s">
        <v>276</v>
      </c>
      <c r="IT76" s="263"/>
      <c r="IU76" s="263"/>
    </row>
    <row r="77" spans="1:255" s="286" customFormat="1" ht="12.75">
      <c r="A77" s="260">
        <v>510</v>
      </c>
      <c r="B77" s="261" t="s">
        <v>1411</v>
      </c>
      <c r="C77" s="284">
        <v>101740</v>
      </c>
      <c r="D77" s="284">
        <v>103359</v>
      </c>
      <c r="E77" s="263" t="s">
        <v>1317</v>
      </c>
      <c r="F77" s="263">
        <v>901524934</v>
      </c>
      <c r="G77" s="263" t="s">
        <v>1318</v>
      </c>
      <c r="H77" s="263"/>
      <c r="I77" s="263"/>
      <c r="J77" s="263"/>
      <c r="K77" s="263"/>
      <c r="L77" s="263"/>
      <c r="M77" s="263"/>
      <c r="N77" s="263"/>
      <c r="O77" s="262" t="s">
        <v>1110</v>
      </c>
      <c r="P77" s="262" t="s">
        <v>1110</v>
      </c>
      <c r="Q77" s="285">
        <v>10085565</v>
      </c>
      <c r="R77" s="262" t="s">
        <v>245</v>
      </c>
      <c r="S77" s="263" t="s">
        <v>247</v>
      </c>
      <c r="T77" s="263" t="s">
        <v>247</v>
      </c>
      <c r="U77" s="263" t="s">
        <v>1319</v>
      </c>
      <c r="V77" s="263"/>
      <c r="W77" s="263"/>
      <c r="X77" s="263"/>
      <c r="Y77" s="264" t="s">
        <v>250</v>
      </c>
      <c r="Z77" s="264" t="s">
        <v>251</v>
      </c>
      <c r="AA77" s="262">
        <v>1085909353</v>
      </c>
      <c r="AB77" s="265" t="s">
        <v>1529</v>
      </c>
      <c r="AC77" s="262" t="s">
        <v>1412</v>
      </c>
      <c r="AD77" s="263" t="s">
        <v>1413</v>
      </c>
      <c r="AE77" s="266">
        <v>1250000</v>
      </c>
      <c r="AF77" s="262" t="b">
        <v>0</v>
      </c>
      <c r="AG77" s="267">
        <v>0</v>
      </c>
      <c r="AH77" s="267">
        <v>0</v>
      </c>
      <c r="AI77" s="267">
        <v>0</v>
      </c>
      <c r="AJ77" s="267">
        <f t="shared" si="8"/>
        <v>1250000</v>
      </c>
      <c r="AK77" s="268" t="s">
        <v>255</v>
      </c>
      <c r="AL77" s="269" t="s">
        <v>256</v>
      </c>
      <c r="AM77" s="268" t="s">
        <v>257</v>
      </c>
      <c r="AN77" s="270">
        <v>0.1</v>
      </c>
      <c r="AO77" s="267">
        <v>0</v>
      </c>
      <c r="AP77" s="257">
        <f t="shared" si="5"/>
        <v>125000</v>
      </c>
      <c r="AQ77" s="267">
        <v>0</v>
      </c>
      <c r="AR77" s="267">
        <v>0</v>
      </c>
      <c r="AS77" s="208">
        <v>1.32E-2</v>
      </c>
      <c r="AT77" s="209">
        <f t="shared" si="6"/>
        <v>16500</v>
      </c>
      <c r="AU77" s="210">
        <f t="shared" si="4"/>
        <v>8.6800000000000002E-2</v>
      </c>
      <c r="AV77" s="96">
        <f t="shared" si="7"/>
        <v>108500</v>
      </c>
      <c r="AW77" s="144">
        <v>0</v>
      </c>
      <c r="AX77" s="272" t="s">
        <v>255</v>
      </c>
      <c r="AY77" s="271">
        <v>1000000</v>
      </c>
      <c r="AZ77" s="260">
        <v>0</v>
      </c>
      <c r="BA77" s="262" t="s">
        <v>259</v>
      </c>
      <c r="BB77" s="262" t="s">
        <v>1414</v>
      </c>
      <c r="BC77" s="262" t="s">
        <v>261</v>
      </c>
      <c r="BD77" s="263"/>
      <c r="BE77" s="262" t="s">
        <v>282</v>
      </c>
      <c r="BF77" s="269">
        <v>3</v>
      </c>
      <c r="BG77" s="262" t="s">
        <v>249</v>
      </c>
      <c r="BH77" s="262">
        <v>11284850</v>
      </c>
      <c r="BI77" s="262" t="s">
        <v>1415</v>
      </c>
      <c r="BJ77" s="262" t="s">
        <v>249</v>
      </c>
      <c r="BK77" s="262">
        <v>3106218206</v>
      </c>
      <c r="BL77" s="262" t="s">
        <v>1414</v>
      </c>
      <c r="BM77" s="262" t="s">
        <v>261</v>
      </c>
      <c r="BN77" s="264" t="s">
        <v>304</v>
      </c>
      <c r="BO77" s="260" t="s">
        <v>265</v>
      </c>
      <c r="BP77" s="273">
        <v>45416</v>
      </c>
      <c r="BQ77" s="273">
        <v>45780</v>
      </c>
      <c r="BR77" s="264" t="s">
        <v>266</v>
      </c>
      <c r="BS77" s="273">
        <v>45780</v>
      </c>
      <c r="BT77" s="263"/>
      <c r="BU77" s="263"/>
      <c r="BV77" s="262" t="s">
        <v>250</v>
      </c>
      <c r="BW77" s="262" t="s">
        <v>1324</v>
      </c>
      <c r="BX77" s="276">
        <v>1085950462</v>
      </c>
      <c r="BY77" s="262" t="s">
        <v>1416</v>
      </c>
      <c r="BZ77" s="262"/>
      <c r="CA77" s="262" t="s">
        <v>1417</v>
      </c>
      <c r="CB77" s="262" t="s">
        <v>1418</v>
      </c>
      <c r="CC77" s="262">
        <v>3183085316</v>
      </c>
      <c r="CD77" s="262" t="s">
        <v>249</v>
      </c>
      <c r="CE77" s="262" t="s">
        <v>1419</v>
      </c>
      <c r="CF77" s="263"/>
      <c r="CG77" s="263"/>
      <c r="CH77" s="263"/>
      <c r="CI77" s="263"/>
      <c r="CJ77" s="263"/>
      <c r="CK77" s="263"/>
      <c r="CL77" s="263"/>
      <c r="CM77" s="263"/>
      <c r="CN77" s="263"/>
      <c r="CO77" s="263"/>
      <c r="CP77" s="263"/>
      <c r="CQ77" s="263"/>
      <c r="CR77" s="263"/>
      <c r="CS77" s="263"/>
      <c r="CT77" s="263"/>
      <c r="CU77" s="263"/>
      <c r="CV77" s="263"/>
      <c r="CW77" s="263"/>
      <c r="CX77" s="263"/>
      <c r="CY77" s="263"/>
      <c r="CZ77" s="263"/>
      <c r="DA77" s="263"/>
      <c r="DB77" s="263"/>
      <c r="DC77" s="263"/>
      <c r="DD77" s="263"/>
      <c r="DE77" s="263"/>
      <c r="DF77" s="263"/>
      <c r="DG77" s="263"/>
      <c r="DH77" s="263"/>
      <c r="DI77" s="263"/>
      <c r="DJ77" s="262" t="s">
        <v>250</v>
      </c>
      <c r="DK77" s="262">
        <v>1037644381</v>
      </c>
      <c r="DL77" s="262" t="s">
        <v>1324</v>
      </c>
      <c r="DM77" s="262" t="s">
        <v>1420</v>
      </c>
      <c r="DN77" s="274">
        <v>1</v>
      </c>
      <c r="DO77" s="262" t="s">
        <v>1421</v>
      </c>
      <c r="DP77" s="262"/>
      <c r="DQ77" s="262">
        <v>3015319031</v>
      </c>
      <c r="DR77" s="263"/>
      <c r="DS77" s="262" t="s">
        <v>1422</v>
      </c>
      <c r="DT77" s="262" t="s">
        <v>304</v>
      </c>
      <c r="DU77" s="262" t="s">
        <v>563</v>
      </c>
      <c r="DV77" s="263"/>
      <c r="DW77" s="265" t="s">
        <v>1530</v>
      </c>
      <c r="DX77" s="265">
        <v>1037644381</v>
      </c>
      <c r="DY77" s="262" t="s">
        <v>272</v>
      </c>
      <c r="DZ77" s="262" t="s">
        <v>273</v>
      </c>
      <c r="EA77" s="262" t="s">
        <v>1329</v>
      </c>
      <c r="EB77" s="265" t="s">
        <v>1531</v>
      </c>
      <c r="EC77" s="262">
        <v>90</v>
      </c>
      <c r="ED77" s="262"/>
      <c r="EE77" s="262"/>
      <c r="EF77" s="262"/>
      <c r="EG77" s="262"/>
      <c r="EH77" s="262"/>
      <c r="EI77" s="262"/>
      <c r="EJ77" s="262"/>
      <c r="EK77" s="262"/>
      <c r="EL77" s="262"/>
      <c r="EM77" s="275"/>
      <c r="EN77" s="263"/>
      <c r="EO77" s="275"/>
      <c r="EP77" s="275"/>
      <c r="EQ77" s="275"/>
      <c r="ER77" s="275"/>
      <c r="ES77" s="275"/>
      <c r="ET77" s="275"/>
      <c r="EU77" s="275"/>
      <c r="EV77" s="275"/>
      <c r="EW77" s="275"/>
      <c r="EX77" s="275"/>
      <c r="EY77" s="275"/>
      <c r="EZ77" s="275"/>
      <c r="FA77" s="275"/>
      <c r="FB77" s="275"/>
      <c r="FC77" s="275"/>
      <c r="FD77" s="275"/>
      <c r="FE77" s="275"/>
      <c r="FF77" s="263"/>
      <c r="FG77" s="275"/>
      <c r="FH77" s="275"/>
      <c r="FI77" s="275"/>
      <c r="FJ77" s="275"/>
      <c r="FK77" s="275"/>
      <c r="FL77" s="275"/>
      <c r="FM77" s="275"/>
      <c r="FN77" s="263"/>
      <c r="FO77" s="263"/>
      <c r="FP77" s="263"/>
      <c r="FQ77" s="263"/>
      <c r="FR77" s="263"/>
      <c r="FS77" s="263"/>
      <c r="FT77" s="263"/>
      <c r="FU77" s="263"/>
      <c r="FV77" s="263"/>
      <c r="FW77" s="263"/>
      <c r="FX77" s="263"/>
      <c r="FY77" s="263"/>
      <c r="FZ77" s="263"/>
      <c r="GA77" s="263"/>
      <c r="GB77" s="263"/>
      <c r="GC77" s="263"/>
      <c r="GD77" s="263"/>
      <c r="GE77" s="263"/>
      <c r="GF77" s="263"/>
      <c r="GG77" s="263"/>
      <c r="GH77" s="263"/>
      <c r="GI77" s="263"/>
      <c r="GJ77" s="263"/>
      <c r="GK77" s="263"/>
      <c r="GL77" s="263"/>
      <c r="GM77" s="263"/>
      <c r="GN77" s="263"/>
      <c r="GO77" s="263"/>
      <c r="GP77" s="263"/>
      <c r="GQ77" s="263"/>
      <c r="GR77" s="263"/>
      <c r="GS77" s="263"/>
      <c r="GT77" s="263"/>
      <c r="GU77" s="263"/>
      <c r="GV77" s="263"/>
      <c r="GW77" s="263"/>
      <c r="GX77" s="263"/>
      <c r="GY77" s="262" t="s">
        <v>1423</v>
      </c>
      <c r="GZ77" s="263"/>
      <c r="HA77" s="263"/>
      <c r="HB77" s="263"/>
      <c r="HC77" s="263"/>
      <c r="HD77" s="263"/>
      <c r="HE77" s="263"/>
      <c r="HF77" s="263"/>
      <c r="HG77" s="263"/>
      <c r="HH77" s="263"/>
      <c r="HI77" s="263"/>
      <c r="HJ77" s="263"/>
      <c r="HK77" s="263"/>
      <c r="HL77" s="275" t="s">
        <v>275</v>
      </c>
      <c r="HM77" s="263" t="s">
        <v>1386</v>
      </c>
      <c r="HN77" s="263" t="s">
        <v>276</v>
      </c>
      <c r="HO77" s="263" t="s">
        <v>247</v>
      </c>
      <c r="HP77" s="263" t="s">
        <v>247</v>
      </c>
      <c r="HQ77" s="263" t="s">
        <v>276</v>
      </c>
      <c r="HR77" s="263" t="s">
        <v>247</v>
      </c>
      <c r="HS77" s="263" t="s">
        <v>247</v>
      </c>
      <c r="HT77" s="263" t="s">
        <v>247</v>
      </c>
      <c r="HU77" s="263" t="s">
        <v>247</v>
      </c>
      <c r="HV77" s="263" t="s">
        <v>255</v>
      </c>
      <c r="HW77" s="263" t="s">
        <v>276</v>
      </c>
      <c r="HX77" s="263" t="s">
        <v>276</v>
      </c>
      <c r="HY77" s="263" t="s">
        <v>276</v>
      </c>
      <c r="HZ77" s="263" t="s">
        <v>276</v>
      </c>
      <c r="IA77" s="263" t="s">
        <v>247</v>
      </c>
      <c r="IB77" s="263" t="s">
        <v>276</v>
      </c>
      <c r="IC77" s="263" t="s">
        <v>276</v>
      </c>
      <c r="ID77" s="263" t="s">
        <v>247</v>
      </c>
      <c r="IE77" s="263" t="s">
        <v>247</v>
      </c>
      <c r="IF77" s="263" t="s">
        <v>247</v>
      </c>
      <c r="IG77" s="263" t="s">
        <v>276</v>
      </c>
      <c r="IH77" s="263" t="s">
        <v>276</v>
      </c>
      <c r="II77" s="263" t="s">
        <v>276</v>
      </c>
      <c r="IJ77" s="263" t="s">
        <v>276</v>
      </c>
      <c r="IK77" s="263" t="s">
        <v>247</v>
      </c>
      <c r="IL77" s="263" t="s">
        <v>247</v>
      </c>
      <c r="IM77" s="263" t="s">
        <v>276</v>
      </c>
      <c r="IN77" s="263" t="s">
        <v>247</v>
      </c>
      <c r="IO77" s="263" t="s">
        <v>276</v>
      </c>
      <c r="IP77" s="263" t="s">
        <v>258</v>
      </c>
      <c r="IQ77" s="263" t="s">
        <v>1387</v>
      </c>
      <c r="IR77" s="263" t="s">
        <v>276</v>
      </c>
      <c r="IS77" s="263" t="s">
        <v>276</v>
      </c>
      <c r="IT77" s="263"/>
      <c r="IU77" s="263"/>
    </row>
    <row r="78" spans="1:255" s="286" customFormat="1" ht="12.75">
      <c r="A78" s="260">
        <v>530</v>
      </c>
      <c r="B78" s="261" t="s">
        <v>1424</v>
      </c>
      <c r="C78" s="284">
        <v>101741</v>
      </c>
      <c r="D78" s="284">
        <v>103360</v>
      </c>
      <c r="E78" s="263" t="s">
        <v>1317</v>
      </c>
      <c r="F78" s="263">
        <v>901524934</v>
      </c>
      <c r="G78" s="263" t="s">
        <v>1318</v>
      </c>
      <c r="H78" s="263"/>
      <c r="I78" s="263"/>
      <c r="J78" s="263"/>
      <c r="K78" s="263"/>
      <c r="L78" s="263"/>
      <c r="M78" s="263"/>
      <c r="N78" s="263"/>
      <c r="O78" s="262" t="s">
        <v>1110</v>
      </c>
      <c r="P78" s="262" t="s">
        <v>1110</v>
      </c>
      <c r="Q78" s="285">
        <v>10085566</v>
      </c>
      <c r="R78" s="262" t="s">
        <v>245</v>
      </c>
      <c r="S78" s="263" t="s">
        <v>247</v>
      </c>
      <c r="T78" s="263" t="s">
        <v>247</v>
      </c>
      <c r="U78" s="263" t="s">
        <v>1319</v>
      </c>
      <c r="V78" s="263"/>
      <c r="W78" s="263"/>
      <c r="X78" s="263"/>
      <c r="Y78" s="264" t="s">
        <v>250</v>
      </c>
      <c r="Z78" s="264" t="s">
        <v>251</v>
      </c>
      <c r="AA78" s="262">
        <v>70553723</v>
      </c>
      <c r="AB78" s="265" t="s">
        <v>1532</v>
      </c>
      <c r="AC78" s="262" t="s">
        <v>1425</v>
      </c>
      <c r="AD78" s="263" t="s">
        <v>1426</v>
      </c>
      <c r="AE78" s="266">
        <v>1300000</v>
      </c>
      <c r="AF78" s="262" t="b">
        <v>0</v>
      </c>
      <c r="AG78" s="267">
        <v>0</v>
      </c>
      <c r="AH78" s="267">
        <v>0</v>
      </c>
      <c r="AI78" s="267">
        <v>0</v>
      </c>
      <c r="AJ78" s="267">
        <f t="shared" si="8"/>
        <v>1300000</v>
      </c>
      <c r="AK78" s="268" t="s">
        <v>255</v>
      </c>
      <c r="AL78" s="269" t="s">
        <v>256</v>
      </c>
      <c r="AM78" s="268" t="s">
        <v>257</v>
      </c>
      <c r="AN78" s="270">
        <v>0.1</v>
      </c>
      <c r="AO78" s="267">
        <v>0</v>
      </c>
      <c r="AP78" s="257">
        <f t="shared" si="5"/>
        <v>130000</v>
      </c>
      <c r="AQ78" s="267">
        <v>0</v>
      </c>
      <c r="AR78" s="267">
        <v>0</v>
      </c>
      <c r="AS78" s="208">
        <v>1.32E-2</v>
      </c>
      <c r="AT78" s="209">
        <f t="shared" si="6"/>
        <v>17160</v>
      </c>
      <c r="AU78" s="210">
        <f t="shared" si="4"/>
        <v>8.6800000000000002E-2</v>
      </c>
      <c r="AV78" s="96">
        <f t="shared" si="7"/>
        <v>112840</v>
      </c>
      <c r="AW78" s="144">
        <v>0</v>
      </c>
      <c r="AX78" s="272" t="s">
        <v>255</v>
      </c>
      <c r="AY78" s="271">
        <v>1000000</v>
      </c>
      <c r="AZ78" s="260">
        <v>0</v>
      </c>
      <c r="BA78" s="262" t="s">
        <v>259</v>
      </c>
      <c r="BB78" s="262" t="s">
        <v>1427</v>
      </c>
      <c r="BC78" s="262" t="s">
        <v>432</v>
      </c>
      <c r="BD78" s="263"/>
      <c r="BE78" s="262" t="s">
        <v>1336</v>
      </c>
      <c r="BF78" s="269">
        <v>3</v>
      </c>
      <c r="BG78" s="262" t="s">
        <v>249</v>
      </c>
      <c r="BH78" s="262">
        <v>11461584</v>
      </c>
      <c r="BI78" s="262" t="s">
        <v>1428</v>
      </c>
      <c r="BJ78" s="262" t="s">
        <v>249</v>
      </c>
      <c r="BK78" s="262">
        <v>3195450965</v>
      </c>
      <c r="BL78" s="262" t="s">
        <v>1427</v>
      </c>
      <c r="BM78" s="262" t="s">
        <v>432</v>
      </c>
      <c r="BN78" s="264" t="s">
        <v>304</v>
      </c>
      <c r="BO78" s="260" t="s">
        <v>265</v>
      </c>
      <c r="BP78" s="273">
        <v>45460</v>
      </c>
      <c r="BQ78" s="273">
        <v>45824</v>
      </c>
      <c r="BR78" s="264" t="s">
        <v>266</v>
      </c>
      <c r="BS78" s="273">
        <v>45824</v>
      </c>
      <c r="BT78" s="263"/>
      <c r="BU78" s="263"/>
      <c r="BV78" s="262" t="s">
        <v>250</v>
      </c>
      <c r="BW78" s="262" t="s">
        <v>1324</v>
      </c>
      <c r="BX78" s="276">
        <v>1128463734</v>
      </c>
      <c r="BY78" s="262" t="s">
        <v>1429</v>
      </c>
      <c r="BZ78" s="262"/>
      <c r="CA78" s="262" t="s">
        <v>1430</v>
      </c>
      <c r="CB78" s="262" t="s">
        <v>432</v>
      </c>
      <c r="CC78" s="262">
        <v>3045776588</v>
      </c>
      <c r="CD78" s="262" t="s">
        <v>249</v>
      </c>
      <c r="CE78" s="262" t="s">
        <v>1431</v>
      </c>
      <c r="CF78" s="263"/>
      <c r="CG78" s="263"/>
      <c r="CH78" s="263"/>
      <c r="CI78" s="263"/>
      <c r="CJ78" s="263"/>
      <c r="CK78" s="263"/>
      <c r="CL78" s="263"/>
      <c r="CM78" s="263"/>
      <c r="CN78" s="263"/>
      <c r="CO78" s="263"/>
      <c r="CP78" s="263"/>
      <c r="CQ78" s="263"/>
      <c r="CR78" s="263"/>
      <c r="CS78" s="263"/>
      <c r="CT78" s="263"/>
      <c r="CU78" s="263"/>
      <c r="CV78" s="263"/>
      <c r="CW78" s="263"/>
      <c r="CX78" s="263"/>
      <c r="CY78" s="263"/>
      <c r="CZ78" s="263"/>
      <c r="DA78" s="263"/>
      <c r="DB78" s="263"/>
      <c r="DC78" s="263"/>
      <c r="DD78" s="263"/>
      <c r="DE78" s="263"/>
      <c r="DF78" s="263"/>
      <c r="DG78" s="263"/>
      <c r="DH78" s="263"/>
      <c r="DI78" s="263"/>
      <c r="DJ78" s="262" t="s">
        <v>250</v>
      </c>
      <c r="DK78" s="262">
        <v>66953263</v>
      </c>
      <c r="DL78" s="262" t="s">
        <v>1324</v>
      </c>
      <c r="DM78" s="262" t="s">
        <v>1432</v>
      </c>
      <c r="DN78" s="274">
        <v>1</v>
      </c>
      <c r="DO78" s="262" t="s">
        <v>1433</v>
      </c>
      <c r="DP78" s="262"/>
      <c r="DQ78" s="262">
        <v>9089433152</v>
      </c>
      <c r="DR78" s="263"/>
      <c r="DS78" s="262" t="s">
        <v>1434</v>
      </c>
      <c r="DT78" s="262" t="s">
        <v>304</v>
      </c>
      <c r="DU78" s="262" t="s">
        <v>563</v>
      </c>
      <c r="DV78" s="263"/>
      <c r="DW78" s="265" t="s">
        <v>1533</v>
      </c>
      <c r="DX78" s="265">
        <v>66953263</v>
      </c>
      <c r="DY78" s="262" t="s">
        <v>272</v>
      </c>
      <c r="DZ78" s="262" t="s">
        <v>273</v>
      </c>
      <c r="EA78" s="262" t="s">
        <v>1329</v>
      </c>
      <c r="EB78" s="265" t="s">
        <v>1534</v>
      </c>
      <c r="EC78" s="262">
        <v>92</v>
      </c>
      <c r="ED78" s="262"/>
      <c r="EE78" s="262"/>
      <c r="EF78" s="262"/>
      <c r="EG78" s="262"/>
      <c r="EH78" s="262"/>
      <c r="EI78" s="262"/>
      <c r="EJ78" s="262"/>
      <c r="EK78" s="262"/>
      <c r="EL78" s="262"/>
      <c r="EM78" s="275"/>
      <c r="EN78" s="263"/>
      <c r="EO78" s="275"/>
      <c r="EP78" s="275"/>
      <c r="EQ78" s="275"/>
      <c r="ER78" s="275"/>
      <c r="ES78" s="275"/>
      <c r="ET78" s="275"/>
      <c r="EU78" s="275"/>
      <c r="EV78" s="275"/>
      <c r="EW78" s="275"/>
      <c r="EX78" s="275"/>
      <c r="EY78" s="275"/>
      <c r="EZ78" s="275"/>
      <c r="FA78" s="275"/>
      <c r="FB78" s="275"/>
      <c r="FC78" s="275"/>
      <c r="FD78" s="275"/>
      <c r="FE78" s="275"/>
      <c r="FF78" s="263"/>
      <c r="FG78" s="275"/>
      <c r="FH78" s="275"/>
      <c r="FI78" s="275"/>
      <c r="FJ78" s="275"/>
      <c r="FK78" s="275"/>
      <c r="FL78" s="275"/>
      <c r="FM78" s="275"/>
      <c r="FN78" s="263"/>
      <c r="FO78" s="263"/>
      <c r="FP78" s="263"/>
      <c r="FQ78" s="263"/>
      <c r="FR78" s="263"/>
      <c r="FS78" s="263"/>
      <c r="FT78" s="263"/>
      <c r="FU78" s="263"/>
      <c r="FV78" s="263"/>
      <c r="FW78" s="263"/>
      <c r="FX78" s="263"/>
      <c r="FY78" s="263"/>
      <c r="FZ78" s="263"/>
      <c r="GA78" s="263"/>
      <c r="GB78" s="263"/>
      <c r="GC78" s="263"/>
      <c r="GD78" s="263"/>
      <c r="GE78" s="263"/>
      <c r="GF78" s="263"/>
      <c r="GG78" s="263"/>
      <c r="GH78" s="263"/>
      <c r="GI78" s="263"/>
      <c r="GJ78" s="263"/>
      <c r="GK78" s="263"/>
      <c r="GL78" s="263"/>
      <c r="GM78" s="263"/>
      <c r="GN78" s="263"/>
      <c r="GO78" s="263"/>
      <c r="GP78" s="263"/>
      <c r="GQ78" s="263"/>
      <c r="GR78" s="263"/>
      <c r="GS78" s="263"/>
      <c r="GT78" s="263"/>
      <c r="GU78" s="263"/>
      <c r="GV78" s="263"/>
      <c r="GW78" s="263"/>
      <c r="GX78" s="263"/>
      <c r="GY78" s="262" t="s">
        <v>1349</v>
      </c>
      <c r="GZ78" s="263"/>
      <c r="HA78" s="263"/>
      <c r="HB78" s="263"/>
      <c r="HC78" s="263"/>
      <c r="HD78" s="263"/>
      <c r="HE78" s="263"/>
      <c r="HF78" s="263"/>
      <c r="HG78" s="263"/>
      <c r="HH78" s="263"/>
      <c r="HI78" s="263"/>
      <c r="HJ78" s="263"/>
      <c r="HK78" s="263"/>
      <c r="HL78" s="275" t="s">
        <v>275</v>
      </c>
      <c r="HM78" s="263" t="s">
        <v>1386</v>
      </c>
      <c r="HN78" s="263" t="s">
        <v>276</v>
      </c>
      <c r="HO78" s="263" t="s">
        <v>247</v>
      </c>
      <c r="HP78" s="263" t="s">
        <v>247</v>
      </c>
      <c r="HQ78" s="263" t="s">
        <v>276</v>
      </c>
      <c r="HR78" s="263" t="s">
        <v>247</v>
      </c>
      <c r="HS78" s="263" t="s">
        <v>247</v>
      </c>
      <c r="HT78" s="263" t="s">
        <v>247</v>
      </c>
      <c r="HU78" s="263" t="s">
        <v>247</v>
      </c>
      <c r="HV78" s="263" t="s">
        <v>255</v>
      </c>
      <c r="HW78" s="263" t="s">
        <v>276</v>
      </c>
      <c r="HX78" s="263" t="s">
        <v>276</v>
      </c>
      <c r="HY78" s="263" t="s">
        <v>276</v>
      </c>
      <c r="HZ78" s="263" t="s">
        <v>276</v>
      </c>
      <c r="IA78" s="263" t="s">
        <v>247</v>
      </c>
      <c r="IB78" s="263" t="s">
        <v>276</v>
      </c>
      <c r="IC78" s="263" t="s">
        <v>276</v>
      </c>
      <c r="ID78" s="263" t="s">
        <v>247</v>
      </c>
      <c r="IE78" s="263" t="s">
        <v>247</v>
      </c>
      <c r="IF78" s="263" t="s">
        <v>247</v>
      </c>
      <c r="IG78" s="263" t="s">
        <v>276</v>
      </c>
      <c r="IH78" s="263" t="s">
        <v>276</v>
      </c>
      <c r="II78" s="263" t="s">
        <v>276</v>
      </c>
      <c r="IJ78" s="263" t="s">
        <v>276</v>
      </c>
      <c r="IK78" s="263" t="s">
        <v>247</v>
      </c>
      <c r="IL78" s="263" t="s">
        <v>247</v>
      </c>
      <c r="IM78" s="263" t="s">
        <v>276</v>
      </c>
      <c r="IN78" s="263" t="s">
        <v>247</v>
      </c>
      <c r="IO78" s="263" t="s">
        <v>276</v>
      </c>
      <c r="IP78" s="263" t="s">
        <v>258</v>
      </c>
      <c r="IQ78" s="263" t="s">
        <v>1387</v>
      </c>
      <c r="IR78" s="263" t="s">
        <v>276</v>
      </c>
      <c r="IS78" s="263" t="s">
        <v>276</v>
      </c>
      <c r="IT78" s="263" t="s">
        <v>1435</v>
      </c>
      <c r="IU78" s="263"/>
    </row>
    <row r="79" spans="1:255" s="286" customFormat="1" ht="12.75">
      <c r="A79" s="260">
        <v>587</v>
      </c>
      <c r="B79" s="279">
        <v>39154</v>
      </c>
      <c r="C79" s="284">
        <v>101742</v>
      </c>
      <c r="D79" s="284">
        <v>103361</v>
      </c>
      <c r="E79" s="263" t="s">
        <v>1317</v>
      </c>
      <c r="F79" s="263">
        <v>901524934</v>
      </c>
      <c r="G79" s="263" t="s">
        <v>1318</v>
      </c>
      <c r="H79" s="263"/>
      <c r="I79" s="263"/>
      <c r="J79" s="263"/>
      <c r="K79" s="263"/>
      <c r="L79" s="263"/>
      <c r="M79" s="263"/>
      <c r="N79" s="263"/>
      <c r="O79" s="262" t="s">
        <v>1110</v>
      </c>
      <c r="P79" s="262" t="s">
        <v>1110</v>
      </c>
      <c r="Q79" s="285">
        <v>10085567</v>
      </c>
      <c r="R79" s="262" t="s">
        <v>245</v>
      </c>
      <c r="S79" s="263" t="s">
        <v>247</v>
      </c>
      <c r="T79" s="263" t="s">
        <v>247</v>
      </c>
      <c r="U79" s="263" t="s">
        <v>1319</v>
      </c>
      <c r="V79" s="263"/>
      <c r="W79" s="263"/>
      <c r="X79" s="263"/>
      <c r="Y79" s="264" t="s">
        <v>250</v>
      </c>
      <c r="Z79" s="264" t="s">
        <v>251</v>
      </c>
      <c r="AA79" s="262">
        <v>42675551</v>
      </c>
      <c r="AB79" s="265" t="s">
        <v>1535</v>
      </c>
      <c r="AC79" s="262" t="s">
        <v>1436</v>
      </c>
      <c r="AD79" s="263" t="s">
        <v>1437</v>
      </c>
      <c r="AE79" s="266">
        <v>1800000</v>
      </c>
      <c r="AF79" s="280" t="b">
        <v>0</v>
      </c>
      <c r="AG79" s="267">
        <v>0</v>
      </c>
      <c r="AH79" s="267">
        <v>0</v>
      </c>
      <c r="AI79" s="267">
        <v>0</v>
      </c>
      <c r="AJ79" s="267">
        <f t="shared" si="8"/>
        <v>1800000</v>
      </c>
      <c r="AK79" s="268" t="s">
        <v>255</v>
      </c>
      <c r="AL79" s="269" t="s">
        <v>256</v>
      </c>
      <c r="AM79" s="268" t="s">
        <v>257</v>
      </c>
      <c r="AN79" s="270">
        <v>0.1</v>
      </c>
      <c r="AO79" s="267">
        <v>0</v>
      </c>
      <c r="AP79" s="257">
        <f t="shared" si="5"/>
        <v>180000</v>
      </c>
      <c r="AQ79" s="267">
        <v>0</v>
      </c>
      <c r="AR79" s="267">
        <v>0</v>
      </c>
      <c r="AS79" s="208">
        <v>1.32E-2</v>
      </c>
      <c r="AT79" s="209">
        <f t="shared" si="6"/>
        <v>23760</v>
      </c>
      <c r="AU79" s="210">
        <f t="shared" si="4"/>
        <v>8.6800000000000002E-2</v>
      </c>
      <c r="AV79" s="96">
        <f t="shared" si="7"/>
        <v>156240</v>
      </c>
      <c r="AW79" s="144">
        <v>0</v>
      </c>
      <c r="AX79" s="272" t="s">
        <v>255</v>
      </c>
      <c r="AY79" s="271">
        <v>1000000</v>
      </c>
      <c r="AZ79" s="260">
        <v>0</v>
      </c>
      <c r="BA79" s="262" t="s">
        <v>259</v>
      </c>
      <c r="BB79" s="262" t="s">
        <v>1438</v>
      </c>
      <c r="BC79" s="262" t="s">
        <v>261</v>
      </c>
      <c r="BD79" s="263"/>
      <c r="BE79" s="262" t="s">
        <v>1439</v>
      </c>
      <c r="BF79" s="269">
        <v>4</v>
      </c>
      <c r="BG79" s="262" t="s">
        <v>249</v>
      </c>
      <c r="BH79" s="262">
        <v>1212110</v>
      </c>
      <c r="BI79" s="262" t="s">
        <v>1440</v>
      </c>
      <c r="BJ79" s="262" t="s">
        <v>249</v>
      </c>
      <c r="BK79" s="262">
        <v>3016905403</v>
      </c>
      <c r="BL79" s="262" t="s">
        <v>1438</v>
      </c>
      <c r="BM79" s="262" t="s">
        <v>261</v>
      </c>
      <c r="BN79" s="264" t="s">
        <v>304</v>
      </c>
      <c r="BO79" s="260" t="s">
        <v>265</v>
      </c>
      <c r="BP79" s="273">
        <v>45534</v>
      </c>
      <c r="BQ79" s="273">
        <v>45898</v>
      </c>
      <c r="BR79" s="264" t="s">
        <v>266</v>
      </c>
      <c r="BS79" s="273">
        <v>45898</v>
      </c>
      <c r="BT79" s="263"/>
      <c r="BU79" s="263"/>
      <c r="BV79" s="262" t="s">
        <v>250</v>
      </c>
      <c r="BW79" s="262" t="s">
        <v>1324</v>
      </c>
      <c r="BX79" s="276">
        <v>43056192</v>
      </c>
      <c r="BY79" s="262" t="s">
        <v>1441</v>
      </c>
      <c r="BZ79" s="262"/>
      <c r="CA79" s="262" t="s">
        <v>1442</v>
      </c>
      <c r="CB79" s="262" t="s">
        <v>432</v>
      </c>
      <c r="CC79" s="262">
        <v>3184964710</v>
      </c>
      <c r="CD79" s="262" t="s">
        <v>249</v>
      </c>
      <c r="CE79" s="262" t="s">
        <v>1443</v>
      </c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  <c r="DF79" s="263"/>
      <c r="DG79" s="263"/>
      <c r="DH79" s="263"/>
      <c r="DI79" s="263"/>
      <c r="DJ79" s="262" t="s">
        <v>250</v>
      </c>
      <c r="DK79" s="262">
        <v>51886718</v>
      </c>
      <c r="DL79" s="262" t="s">
        <v>1324</v>
      </c>
      <c r="DM79" s="262" t="s">
        <v>1444</v>
      </c>
      <c r="DN79" s="274">
        <v>1</v>
      </c>
      <c r="DO79" s="262" t="s">
        <v>1445</v>
      </c>
      <c r="DP79" s="262"/>
      <c r="DQ79" s="262">
        <v>12019600425</v>
      </c>
      <c r="DR79" s="263"/>
      <c r="DS79" s="262" t="s">
        <v>1446</v>
      </c>
      <c r="DT79" s="262" t="s">
        <v>304</v>
      </c>
      <c r="DU79" s="262" t="s">
        <v>301</v>
      </c>
      <c r="DV79" s="263"/>
      <c r="DW79" s="265" t="s">
        <v>1536</v>
      </c>
      <c r="DX79" s="265">
        <v>32427595</v>
      </c>
      <c r="DY79" s="262" t="s">
        <v>272</v>
      </c>
      <c r="DZ79" s="262" t="s">
        <v>392</v>
      </c>
      <c r="EA79" s="262" t="s">
        <v>1329</v>
      </c>
      <c r="EB79" s="265" t="s">
        <v>1537</v>
      </c>
      <c r="EC79" s="262">
        <v>94</v>
      </c>
      <c r="ED79" s="262"/>
      <c r="EE79" s="262"/>
      <c r="EF79" s="262"/>
      <c r="EG79" s="262"/>
      <c r="EH79" s="262"/>
      <c r="EI79" s="262"/>
      <c r="EJ79" s="262"/>
      <c r="EK79" s="262"/>
      <c r="EL79" s="262"/>
      <c r="EM79" s="281"/>
      <c r="EN79" s="263"/>
      <c r="EO79" s="281"/>
      <c r="EP79" s="281"/>
      <c r="EQ79" s="281"/>
      <c r="ER79" s="281"/>
      <c r="ES79" s="281"/>
      <c r="ET79" s="281"/>
      <c r="EU79" s="281"/>
      <c r="EV79" s="281"/>
      <c r="EW79" s="281"/>
      <c r="EX79" s="281"/>
      <c r="EY79" s="281"/>
      <c r="EZ79" s="281"/>
      <c r="FA79" s="281"/>
      <c r="FB79" s="281"/>
      <c r="FC79" s="281"/>
      <c r="FD79" s="281"/>
      <c r="FE79" s="281"/>
      <c r="FF79" s="263"/>
      <c r="FG79" s="281"/>
      <c r="FH79" s="281"/>
      <c r="FI79" s="281"/>
      <c r="FJ79" s="281"/>
      <c r="FK79" s="281"/>
      <c r="FL79" s="281"/>
      <c r="FM79" s="281"/>
      <c r="FN79" s="263"/>
      <c r="FO79" s="263"/>
      <c r="FP79" s="263"/>
      <c r="FQ79" s="263"/>
      <c r="FR79" s="263"/>
      <c r="FS79" s="263"/>
      <c r="FT79" s="263"/>
      <c r="FU79" s="263"/>
      <c r="FV79" s="263"/>
      <c r="FW79" s="263"/>
      <c r="FX79" s="263"/>
      <c r="FY79" s="263"/>
      <c r="FZ79" s="263"/>
      <c r="GA79" s="263"/>
      <c r="GB79" s="263"/>
      <c r="GC79" s="263"/>
      <c r="GD79" s="263"/>
      <c r="GE79" s="263"/>
      <c r="GF79" s="263"/>
      <c r="GG79" s="263"/>
      <c r="GH79" s="263"/>
      <c r="GI79" s="263"/>
      <c r="GJ79" s="263"/>
      <c r="GK79" s="263"/>
      <c r="GL79" s="263"/>
      <c r="GM79" s="263"/>
      <c r="GN79" s="263"/>
      <c r="GO79" s="263"/>
      <c r="GP79" s="263"/>
      <c r="GQ79" s="263"/>
      <c r="GR79" s="263"/>
      <c r="GS79" s="263"/>
      <c r="GT79" s="263"/>
      <c r="GU79" s="263"/>
      <c r="GV79" s="263"/>
      <c r="GW79" s="263"/>
      <c r="GX79" s="263"/>
      <c r="GY79" s="262" t="s">
        <v>1447</v>
      </c>
      <c r="GZ79" s="263"/>
      <c r="HA79" s="263"/>
      <c r="HB79" s="263"/>
      <c r="HC79" s="263"/>
      <c r="HD79" s="263"/>
      <c r="HE79" s="263"/>
      <c r="HF79" s="263"/>
      <c r="HG79" s="263"/>
      <c r="HH79" s="263"/>
      <c r="HI79" s="263"/>
      <c r="HJ79" s="263"/>
      <c r="HK79" s="263"/>
      <c r="HL79" s="275" t="s">
        <v>275</v>
      </c>
      <c r="HM79" s="263" t="s">
        <v>1386</v>
      </c>
      <c r="HN79" s="263" t="s">
        <v>276</v>
      </c>
      <c r="HO79" s="263" t="s">
        <v>247</v>
      </c>
      <c r="HP79" s="263" t="s">
        <v>247</v>
      </c>
      <c r="HQ79" s="263" t="s">
        <v>276</v>
      </c>
      <c r="HR79" s="263" t="s">
        <v>247</v>
      </c>
      <c r="HS79" s="263" t="s">
        <v>247</v>
      </c>
      <c r="HT79" s="263" t="s">
        <v>247</v>
      </c>
      <c r="HU79" s="263" t="s">
        <v>247</v>
      </c>
      <c r="HV79" s="263" t="s">
        <v>255</v>
      </c>
      <c r="HW79" s="263" t="s">
        <v>276</v>
      </c>
      <c r="HX79" s="263" t="s">
        <v>276</v>
      </c>
      <c r="HY79" s="263" t="s">
        <v>276</v>
      </c>
      <c r="HZ79" s="263" t="s">
        <v>276</v>
      </c>
      <c r="IA79" s="263" t="s">
        <v>247</v>
      </c>
      <c r="IB79" s="263" t="s">
        <v>276</v>
      </c>
      <c r="IC79" s="263" t="s">
        <v>276</v>
      </c>
      <c r="ID79" s="263" t="s">
        <v>247</v>
      </c>
      <c r="IE79" s="263" t="s">
        <v>247</v>
      </c>
      <c r="IF79" s="263" t="s">
        <v>247</v>
      </c>
      <c r="IG79" s="263" t="s">
        <v>276</v>
      </c>
      <c r="IH79" s="263" t="s">
        <v>276</v>
      </c>
      <c r="II79" s="263" t="s">
        <v>276</v>
      </c>
      <c r="IJ79" s="263" t="s">
        <v>276</v>
      </c>
      <c r="IK79" s="263" t="s">
        <v>247</v>
      </c>
      <c r="IL79" s="263" t="s">
        <v>247</v>
      </c>
      <c r="IM79" s="263" t="s">
        <v>276</v>
      </c>
      <c r="IN79" s="263" t="s">
        <v>247</v>
      </c>
      <c r="IO79" s="263" t="s">
        <v>276</v>
      </c>
      <c r="IP79" s="263" t="s">
        <v>258</v>
      </c>
      <c r="IQ79" s="263" t="s">
        <v>1387</v>
      </c>
      <c r="IR79" s="263" t="s">
        <v>276</v>
      </c>
      <c r="IS79" s="263" t="s">
        <v>276</v>
      </c>
      <c r="IT79" s="263" t="s">
        <v>1435</v>
      </c>
      <c r="IU79" s="263"/>
    </row>
    <row r="80" spans="1:255" s="286" customFormat="1" ht="12.75">
      <c r="A80" s="260">
        <v>534</v>
      </c>
      <c r="B80" s="279">
        <v>35013</v>
      </c>
      <c r="C80" s="284">
        <v>101743</v>
      </c>
      <c r="D80" s="284">
        <v>103362</v>
      </c>
      <c r="E80" s="263" t="s">
        <v>1317</v>
      </c>
      <c r="F80" s="263">
        <v>901524934</v>
      </c>
      <c r="G80" s="263" t="s">
        <v>1318</v>
      </c>
      <c r="H80" s="263"/>
      <c r="I80" s="263"/>
      <c r="J80" s="263"/>
      <c r="K80" s="263"/>
      <c r="L80" s="263"/>
      <c r="M80" s="263"/>
      <c r="N80" s="263"/>
      <c r="O80" s="262" t="s">
        <v>1110</v>
      </c>
      <c r="P80" s="262" t="s">
        <v>1110</v>
      </c>
      <c r="Q80" s="285">
        <v>10085568</v>
      </c>
      <c r="R80" s="262" t="s">
        <v>245</v>
      </c>
      <c r="S80" s="263" t="s">
        <v>255</v>
      </c>
      <c r="T80" s="263" t="s">
        <v>255</v>
      </c>
      <c r="U80" s="263" t="s">
        <v>1319</v>
      </c>
      <c r="V80" s="263"/>
      <c r="W80" s="263"/>
      <c r="X80" s="263"/>
      <c r="Y80" s="264" t="s">
        <v>250</v>
      </c>
      <c r="Z80" s="264" t="s">
        <v>251</v>
      </c>
      <c r="AA80" s="262">
        <v>1040743156</v>
      </c>
      <c r="AB80" s="265" t="s">
        <v>1448</v>
      </c>
      <c r="AC80" s="262" t="s">
        <v>1449</v>
      </c>
      <c r="AD80" s="263" t="s">
        <v>1450</v>
      </c>
      <c r="AE80" s="266">
        <v>1600000</v>
      </c>
      <c r="AF80" s="280" t="b">
        <v>0</v>
      </c>
      <c r="AG80" s="267">
        <v>0</v>
      </c>
      <c r="AH80" s="267">
        <v>0</v>
      </c>
      <c r="AI80" s="267">
        <v>0</v>
      </c>
      <c r="AJ80" s="267">
        <f t="shared" si="8"/>
        <v>1600000</v>
      </c>
      <c r="AK80" s="268" t="s">
        <v>255</v>
      </c>
      <c r="AL80" s="269" t="s">
        <v>256</v>
      </c>
      <c r="AM80" s="268" t="s">
        <v>257</v>
      </c>
      <c r="AN80" s="270">
        <v>0.1</v>
      </c>
      <c r="AO80" s="267">
        <v>0</v>
      </c>
      <c r="AP80" s="257">
        <f t="shared" si="5"/>
        <v>160000</v>
      </c>
      <c r="AQ80" s="267">
        <v>0</v>
      </c>
      <c r="AR80" s="267">
        <v>0</v>
      </c>
      <c r="AS80" s="208">
        <v>1.32E-2</v>
      </c>
      <c r="AT80" s="209">
        <f t="shared" si="6"/>
        <v>21120</v>
      </c>
      <c r="AU80" s="210">
        <f t="shared" si="4"/>
        <v>8.6800000000000002E-2</v>
      </c>
      <c r="AV80" s="96">
        <f t="shared" si="7"/>
        <v>138880</v>
      </c>
      <c r="AW80" s="144">
        <v>0</v>
      </c>
      <c r="AX80" s="272" t="s">
        <v>255</v>
      </c>
      <c r="AY80" s="271">
        <v>1000000</v>
      </c>
      <c r="AZ80" s="260">
        <v>0</v>
      </c>
      <c r="BA80" s="262" t="s">
        <v>259</v>
      </c>
      <c r="BB80" s="262" t="s">
        <v>1451</v>
      </c>
      <c r="BC80" s="262" t="s">
        <v>261</v>
      </c>
      <c r="BD80" s="263"/>
      <c r="BE80" s="262" t="s">
        <v>1439</v>
      </c>
      <c r="BF80" s="269">
        <v>4</v>
      </c>
      <c r="BG80" s="262" t="s">
        <v>249</v>
      </c>
      <c r="BH80" s="262"/>
      <c r="BI80" s="262" t="s">
        <v>1452</v>
      </c>
      <c r="BJ80" s="262" t="s">
        <v>249</v>
      </c>
      <c r="BK80" s="262">
        <v>3206098483</v>
      </c>
      <c r="BL80" s="262" t="s">
        <v>1451</v>
      </c>
      <c r="BM80" s="262" t="s">
        <v>261</v>
      </c>
      <c r="BN80" s="264" t="s">
        <v>304</v>
      </c>
      <c r="BO80" s="260" t="s">
        <v>265</v>
      </c>
      <c r="BP80" s="273">
        <v>45465</v>
      </c>
      <c r="BQ80" s="273">
        <v>45829</v>
      </c>
      <c r="BR80" s="264" t="s">
        <v>266</v>
      </c>
      <c r="BS80" s="273">
        <v>45829</v>
      </c>
      <c r="BT80" s="263"/>
      <c r="BU80" s="263"/>
      <c r="BV80" s="262" t="s">
        <v>250</v>
      </c>
      <c r="BW80" s="262" t="s">
        <v>1324</v>
      </c>
      <c r="BX80" s="276">
        <v>1128265869</v>
      </c>
      <c r="BY80" s="262" t="s">
        <v>1453</v>
      </c>
      <c r="BZ80" s="262"/>
      <c r="CA80" s="262" t="s">
        <v>1454</v>
      </c>
      <c r="CB80" s="262" t="s">
        <v>386</v>
      </c>
      <c r="CC80" s="262">
        <v>3013453509</v>
      </c>
      <c r="CD80" s="262" t="s">
        <v>249</v>
      </c>
      <c r="CE80" s="262" t="s">
        <v>1455</v>
      </c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  <c r="DE80" s="263"/>
      <c r="DF80" s="263"/>
      <c r="DG80" s="263"/>
      <c r="DH80" s="263"/>
      <c r="DI80" s="263"/>
      <c r="DJ80" s="262" t="s">
        <v>250</v>
      </c>
      <c r="DK80" s="262">
        <v>71731461</v>
      </c>
      <c r="DL80" s="262" t="s">
        <v>1324</v>
      </c>
      <c r="DM80" s="262" t="s">
        <v>1456</v>
      </c>
      <c r="DN80" s="274">
        <v>1</v>
      </c>
      <c r="DO80" s="262" t="s">
        <v>1457</v>
      </c>
      <c r="DP80" s="262"/>
      <c r="DQ80" s="262">
        <v>3113122995</v>
      </c>
      <c r="DR80" s="263"/>
      <c r="DS80" s="262" t="s">
        <v>1458</v>
      </c>
      <c r="DT80" s="262" t="s">
        <v>304</v>
      </c>
      <c r="DU80" s="262" t="s">
        <v>563</v>
      </c>
      <c r="DV80" s="263"/>
      <c r="DW80" s="265" t="s">
        <v>1459</v>
      </c>
      <c r="DX80" s="265">
        <v>71731461</v>
      </c>
      <c r="DY80" s="262" t="s">
        <v>272</v>
      </c>
      <c r="DZ80" s="262" t="s">
        <v>273</v>
      </c>
      <c r="EA80" s="262" t="s">
        <v>1329</v>
      </c>
      <c r="EB80" s="265" t="s">
        <v>1460</v>
      </c>
      <c r="EC80" s="265">
        <v>93</v>
      </c>
      <c r="ED80" s="262"/>
      <c r="EE80" s="262"/>
      <c r="EF80" s="262"/>
      <c r="EG80" s="262"/>
      <c r="EH80" s="262"/>
      <c r="EI80" s="262"/>
      <c r="EJ80" s="262"/>
      <c r="EK80" s="262"/>
      <c r="EL80" s="281"/>
      <c r="EM80" s="281"/>
      <c r="EN80" s="263"/>
      <c r="EO80" s="281"/>
      <c r="EP80" s="281"/>
      <c r="EQ80" s="281"/>
      <c r="ER80" s="281"/>
      <c r="ES80" s="281"/>
      <c r="ET80" s="281"/>
      <c r="EU80" s="281"/>
      <c r="EV80" s="281"/>
      <c r="EW80" s="281"/>
      <c r="EX80" s="281"/>
      <c r="EY80" s="281"/>
      <c r="EZ80" s="281"/>
      <c r="FA80" s="281"/>
      <c r="FB80" s="281"/>
      <c r="FC80" s="281"/>
      <c r="FD80" s="281"/>
      <c r="FE80" s="281"/>
      <c r="FF80" s="263"/>
      <c r="FG80" s="281"/>
      <c r="FH80" s="281"/>
      <c r="FI80" s="281"/>
      <c r="FJ80" s="281"/>
      <c r="FK80" s="281"/>
      <c r="FL80" s="281"/>
      <c r="FM80" s="281"/>
      <c r="FN80" s="263"/>
      <c r="FO80" s="263"/>
      <c r="FP80" s="263"/>
      <c r="FQ80" s="263"/>
      <c r="FR80" s="263"/>
      <c r="FS80" s="263"/>
      <c r="FT80" s="263"/>
      <c r="FU80" s="263"/>
      <c r="FV80" s="263"/>
      <c r="FW80" s="263"/>
      <c r="FX80" s="263"/>
      <c r="FY80" s="263"/>
      <c r="FZ80" s="263"/>
      <c r="GA80" s="263"/>
      <c r="GB80" s="263"/>
      <c r="GC80" s="263"/>
      <c r="GD80" s="263"/>
      <c r="GE80" s="263"/>
      <c r="GF80" s="263"/>
      <c r="GG80" s="263"/>
      <c r="GH80" s="263"/>
      <c r="GI80" s="263"/>
      <c r="GJ80" s="263"/>
      <c r="GK80" s="263"/>
      <c r="GL80" s="263"/>
      <c r="GM80" s="263"/>
      <c r="GN80" s="263"/>
      <c r="GO80" s="263"/>
      <c r="GP80" s="263"/>
      <c r="GQ80" s="263"/>
      <c r="GR80" s="263"/>
      <c r="GS80" s="263"/>
      <c r="GT80" s="263"/>
      <c r="GU80" s="263"/>
      <c r="GV80" s="263"/>
      <c r="GW80" s="263"/>
      <c r="GX80" s="263"/>
      <c r="GY80" s="262" t="s">
        <v>1447</v>
      </c>
      <c r="GZ80" s="263"/>
      <c r="HA80" s="263"/>
      <c r="HB80" s="263"/>
      <c r="HC80" s="263"/>
      <c r="HD80" s="263"/>
      <c r="HE80" s="263"/>
      <c r="HF80" s="263"/>
      <c r="HG80" s="263"/>
      <c r="HH80" s="263"/>
      <c r="HI80" s="263"/>
      <c r="HJ80" s="263"/>
      <c r="HK80" s="263"/>
      <c r="HL80" s="275" t="s">
        <v>275</v>
      </c>
      <c r="HM80" s="263" t="s">
        <v>1386</v>
      </c>
      <c r="HN80" s="263" t="s">
        <v>276</v>
      </c>
      <c r="HO80" s="263" t="s">
        <v>247</v>
      </c>
      <c r="HP80" s="263" t="s">
        <v>247</v>
      </c>
      <c r="HQ80" s="263" t="s">
        <v>276</v>
      </c>
      <c r="HR80" s="263" t="s">
        <v>247</v>
      </c>
      <c r="HS80" s="263" t="s">
        <v>247</v>
      </c>
      <c r="HT80" s="263" t="s">
        <v>247</v>
      </c>
      <c r="HU80" s="263" t="s">
        <v>247</v>
      </c>
      <c r="HV80" s="263" t="s">
        <v>255</v>
      </c>
      <c r="HW80" s="263" t="s">
        <v>276</v>
      </c>
      <c r="HX80" s="263" t="s">
        <v>276</v>
      </c>
      <c r="HY80" s="263" t="s">
        <v>276</v>
      </c>
      <c r="HZ80" s="263" t="s">
        <v>276</v>
      </c>
      <c r="IA80" s="263" t="s">
        <v>247</v>
      </c>
      <c r="IB80" s="263" t="s">
        <v>276</v>
      </c>
      <c r="IC80" s="263" t="s">
        <v>276</v>
      </c>
      <c r="ID80" s="263" t="s">
        <v>247</v>
      </c>
      <c r="IE80" s="263" t="s">
        <v>247</v>
      </c>
      <c r="IF80" s="263" t="s">
        <v>247</v>
      </c>
      <c r="IG80" s="263" t="s">
        <v>276</v>
      </c>
      <c r="IH80" s="263" t="s">
        <v>276</v>
      </c>
      <c r="II80" s="263" t="s">
        <v>276</v>
      </c>
      <c r="IJ80" s="263" t="s">
        <v>276</v>
      </c>
      <c r="IK80" s="263" t="s">
        <v>247</v>
      </c>
      <c r="IL80" s="263" t="s">
        <v>247</v>
      </c>
      <c r="IM80" s="263" t="s">
        <v>276</v>
      </c>
      <c r="IN80" s="263" t="s">
        <v>247</v>
      </c>
      <c r="IO80" s="263" t="s">
        <v>276</v>
      </c>
      <c r="IP80" s="263" t="s">
        <v>258</v>
      </c>
      <c r="IQ80" s="263" t="s">
        <v>1387</v>
      </c>
      <c r="IR80" s="263" t="s">
        <v>276</v>
      </c>
      <c r="IS80" s="263" t="s">
        <v>276</v>
      </c>
      <c r="IT80" s="263"/>
      <c r="IU80" s="263"/>
    </row>
    <row r="81" spans="1:255" s="286" customFormat="1" ht="12.75">
      <c r="A81" s="260">
        <v>329</v>
      </c>
      <c r="B81" s="279">
        <v>14257</v>
      </c>
      <c r="C81" s="284">
        <v>101744</v>
      </c>
      <c r="D81" s="284">
        <v>103363</v>
      </c>
      <c r="E81" s="263" t="s">
        <v>1317</v>
      </c>
      <c r="F81" s="263">
        <v>901524934</v>
      </c>
      <c r="G81" s="263" t="s">
        <v>1318</v>
      </c>
      <c r="H81" s="263"/>
      <c r="I81" s="263"/>
      <c r="J81" s="263"/>
      <c r="K81" s="263"/>
      <c r="L81" s="263"/>
      <c r="M81" s="263"/>
      <c r="N81" s="263"/>
      <c r="O81" s="262" t="s">
        <v>1110</v>
      </c>
      <c r="P81" s="262" t="s">
        <v>1110</v>
      </c>
      <c r="Q81" s="285">
        <v>10085569</v>
      </c>
      <c r="R81" s="262" t="s">
        <v>245</v>
      </c>
      <c r="S81" s="263" t="s">
        <v>247</v>
      </c>
      <c r="T81" s="263" t="s">
        <v>247</v>
      </c>
      <c r="U81" s="263" t="s">
        <v>1319</v>
      </c>
      <c r="V81" s="263"/>
      <c r="W81" s="263"/>
      <c r="X81" s="263"/>
      <c r="Y81" s="264" t="s">
        <v>250</v>
      </c>
      <c r="Z81" s="264" t="s">
        <v>251</v>
      </c>
      <c r="AA81" s="262">
        <v>71278482</v>
      </c>
      <c r="AB81" s="265" t="s">
        <v>1461</v>
      </c>
      <c r="AC81" s="262" t="s">
        <v>672</v>
      </c>
      <c r="AD81" s="263" t="s">
        <v>1462</v>
      </c>
      <c r="AE81" s="266">
        <v>1639200</v>
      </c>
      <c r="AF81" s="280" t="b">
        <v>0</v>
      </c>
      <c r="AG81" s="267">
        <v>0</v>
      </c>
      <c r="AH81" s="267">
        <v>0</v>
      </c>
      <c r="AI81" s="267">
        <v>0</v>
      </c>
      <c r="AJ81" s="267">
        <f t="shared" si="8"/>
        <v>1639200</v>
      </c>
      <c r="AK81" s="268" t="s">
        <v>255</v>
      </c>
      <c r="AL81" s="269" t="s">
        <v>256</v>
      </c>
      <c r="AM81" s="268" t="s">
        <v>257</v>
      </c>
      <c r="AN81" s="270">
        <v>0.1</v>
      </c>
      <c r="AO81" s="267">
        <v>0</v>
      </c>
      <c r="AP81" s="257">
        <f t="shared" si="5"/>
        <v>163920</v>
      </c>
      <c r="AQ81" s="267">
        <v>0</v>
      </c>
      <c r="AR81" s="267">
        <v>0</v>
      </c>
      <c r="AS81" s="208">
        <v>1.32E-2</v>
      </c>
      <c r="AT81" s="209">
        <f t="shared" si="6"/>
        <v>21637.439999999999</v>
      </c>
      <c r="AU81" s="210">
        <f t="shared" si="4"/>
        <v>8.6800000000000002E-2</v>
      </c>
      <c r="AV81" s="96">
        <f t="shared" si="7"/>
        <v>142282.56</v>
      </c>
      <c r="AW81" s="144">
        <v>0</v>
      </c>
      <c r="AX81" s="272" t="s">
        <v>255</v>
      </c>
      <c r="AY81" s="271">
        <v>1000000</v>
      </c>
      <c r="AZ81" s="260">
        <v>0</v>
      </c>
      <c r="BA81" s="262" t="s">
        <v>259</v>
      </c>
      <c r="BB81" s="262" t="s">
        <v>1463</v>
      </c>
      <c r="BC81" s="262" t="s">
        <v>261</v>
      </c>
      <c r="BD81" s="263"/>
      <c r="BE81" s="262" t="s">
        <v>1464</v>
      </c>
      <c r="BF81" s="269">
        <v>3</v>
      </c>
      <c r="BG81" s="262" t="s">
        <v>249</v>
      </c>
      <c r="BH81" s="262"/>
      <c r="BI81" s="262" t="s">
        <v>1465</v>
      </c>
      <c r="BJ81" s="262" t="s">
        <v>249</v>
      </c>
      <c r="BK81" s="262">
        <v>3217004208</v>
      </c>
      <c r="BL81" s="262" t="s">
        <v>1463</v>
      </c>
      <c r="BM81" s="262" t="s">
        <v>261</v>
      </c>
      <c r="BN81" s="264" t="s">
        <v>304</v>
      </c>
      <c r="BO81" s="260" t="s">
        <v>265</v>
      </c>
      <c r="BP81" s="273">
        <v>45135</v>
      </c>
      <c r="BQ81" s="273">
        <v>45865</v>
      </c>
      <c r="BR81" s="264" t="s">
        <v>266</v>
      </c>
      <c r="BS81" s="273">
        <v>45865</v>
      </c>
      <c r="BT81" s="263"/>
      <c r="BU81" s="263"/>
      <c r="BV81" s="262" t="s">
        <v>249</v>
      </c>
      <c r="BW81" s="262" t="s">
        <v>249</v>
      </c>
      <c r="BX81" s="262" t="s">
        <v>249</v>
      </c>
      <c r="BY81" s="262" t="s">
        <v>249</v>
      </c>
      <c r="BZ81" s="262"/>
      <c r="CA81" s="262" t="s">
        <v>249</v>
      </c>
      <c r="CB81" s="262" t="s">
        <v>249</v>
      </c>
      <c r="CC81" s="262" t="s">
        <v>249</v>
      </c>
      <c r="CD81" s="262" t="s">
        <v>249</v>
      </c>
      <c r="CE81" s="262" t="s">
        <v>249</v>
      </c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  <c r="DE81" s="263"/>
      <c r="DF81" s="263"/>
      <c r="DG81" s="263"/>
      <c r="DH81" s="263"/>
      <c r="DI81" s="263"/>
      <c r="DJ81" s="262" t="s">
        <v>250</v>
      </c>
      <c r="DK81" s="262">
        <v>71294250</v>
      </c>
      <c r="DL81" s="262" t="s">
        <v>1324</v>
      </c>
      <c r="DM81" s="262" t="s">
        <v>1466</v>
      </c>
      <c r="DN81" s="274">
        <v>1</v>
      </c>
      <c r="DO81" s="262" t="s">
        <v>1467</v>
      </c>
      <c r="DP81" s="262" t="s">
        <v>1468</v>
      </c>
      <c r="DQ81" s="262">
        <v>3013577855</v>
      </c>
      <c r="DR81" s="263"/>
      <c r="DS81" s="262" t="s">
        <v>1469</v>
      </c>
      <c r="DT81" s="262" t="s">
        <v>304</v>
      </c>
      <c r="DU81" s="262" t="s">
        <v>271</v>
      </c>
      <c r="DV81" s="263"/>
      <c r="DW81" s="265" t="s">
        <v>1470</v>
      </c>
      <c r="DX81" s="265">
        <v>71294250</v>
      </c>
      <c r="DY81" s="262" t="s">
        <v>272</v>
      </c>
      <c r="DZ81" s="262" t="s">
        <v>273</v>
      </c>
      <c r="EA81" s="262" t="s">
        <v>1329</v>
      </c>
      <c r="EB81" s="265" t="s">
        <v>1471</v>
      </c>
      <c r="EC81" s="265">
        <v>94</v>
      </c>
      <c r="ED81" s="262"/>
      <c r="EE81" s="262"/>
      <c r="EF81" s="262"/>
      <c r="EG81" s="262"/>
      <c r="EH81" s="262"/>
      <c r="EI81" s="262"/>
      <c r="EJ81" s="262"/>
      <c r="EK81" s="262"/>
      <c r="EL81" s="281"/>
      <c r="EM81" s="281"/>
      <c r="EN81" s="263"/>
      <c r="EO81" s="281"/>
      <c r="EP81" s="281"/>
      <c r="EQ81" s="281"/>
      <c r="ER81" s="281"/>
      <c r="ES81" s="281"/>
      <c r="ET81" s="281"/>
      <c r="EU81" s="281"/>
      <c r="EV81" s="281"/>
      <c r="EW81" s="281"/>
      <c r="EX81" s="281"/>
      <c r="EY81" s="281"/>
      <c r="EZ81" s="281"/>
      <c r="FA81" s="281"/>
      <c r="FB81" s="281"/>
      <c r="FC81" s="281"/>
      <c r="FD81" s="281"/>
      <c r="FE81" s="281"/>
      <c r="FF81" s="263"/>
      <c r="FG81" s="281"/>
      <c r="FH81" s="281"/>
      <c r="FI81" s="281"/>
      <c r="FJ81" s="281"/>
      <c r="FK81" s="281"/>
      <c r="FL81" s="281"/>
      <c r="FM81" s="281"/>
      <c r="FN81" s="263"/>
      <c r="FO81" s="263"/>
      <c r="FP81" s="263"/>
      <c r="FQ81" s="263"/>
      <c r="FR81" s="263"/>
      <c r="FS81" s="263"/>
      <c r="FT81" s="263"/>
      <c r="FU81" s="263"/>
      <c r="FV81" s="263"/>
      <c r="FW81" s="263"/>
      <c r="FX81" s="263"/>
      <c r="FY81" s="263"/>
      <c r="FZ81" s="263"/>
      <c r="GA81" s="263"/>
      <c r="GB81" s="263"/>
      <c r="GC81" s="263"/>
      <c r="GD81" s="263"/>
      <c r="GE81" s="263"/>
      <c r="GF81" s="263"/>
      <c r="GG81" s="263"/>
      <c r="GH81" s="263"/>
      <c r="GI81" s="263"/>
      <c r="GJ81" s="263"/>
      <c r="GK81" s="263"/>
      <c r="GL81" s="263"/>
      <c r="GM81" s="263"/>
      <c r="GN81" s="263"/>
      <c r="GO81" s="263"/>
      <c r="GP81" s="263"/>
      <c r="GQ81" s="263"/>
      <c r="GR81" s="263"/>
      <c r="GS81" s="263"/>
      <c r="GT81" s="263"/>
      <c r="GU81" s="263"/>
      <c r="GV81" s="263"/>
      <c r="GW81" s="263"/>
      <c r="GX81" s="263"/>
      <c r="GY81" s="262" t="s">
        <v>1472</v>
      </c>
      <c r="GZ81" s="263"/>
      <c r="HA81" s="263"/>
      <c r="HB81" s="263"/>
      <c r="HC81" s="263"/>
      <c r="HD81" s="263"/>
      <c r="HE81" s="263"/>
      <c r="HF81" s="263"/>
      <c r="HG81" s="263"/>
      <c r="HH81" s="263"/>
      <c r="HI81" s="263"/>
      <c r="HJ81" s="263"/>
      <c r="HK81" s="263"/>
      <c r="HL81" s="275" t="s">
        <v>275</v>
      </c>
      <c r="HM81" s="263" t="s">
        <v>1386</v>
      </c>
      <c r="HN81" s="263" t="s">
        <v>276</v>
      </c>
      <c r="HO81" s="263" t="s">
        <v>247</v>
      </c>
      <c r="HP81" s="263" t="s">
        <v>247</v>
      </c>
      <c r="HQ81" s="263" t="s">
        <v>276</v>
      </c>
      <c r="HR81" s="263" t="s">
        <v>247</v>
      </c>
      <c r="HS81" s="263" t="s">
        <v>247</v>
      </c>
      <c r="HT81" s="263" t="s">
        <v>247</v>
      </c>
      <c r="HU81" s="263" t="s">
        <v>247</v>
      </c>
      <c r="HV81" s="263" t="s">
        <v>255</v>
      </c>
      <c r="HW81" s="263" t="s">
        <v>276</v>
      </c>
      <c r="HX81" s="263" t="s">
        <v>276</v>
      </c>
      <c r="HY81" s="263" t="s">
        <v>276</v>
      </c>
      <c r="HZ81" s="263" t="s">
        <v>276</v>
      </c>
      <c r="IA81" s="263" t="s">
        <v>247</v>
      </c>
      <c r="IB81" s="263" t="s">
        <v>276</v>
      </c>
      <c r="IC81" s="263" t="s">
        <v>276</v>
      </c>
      <c r="ID81" s="263" t="s">
        <v>247</v>
      </c>
      <c r="IE81" s="263" t="s">
        <v>247</v>
      </c>
      <c r="IF81" s="263" t="s">
        <v>247</v>
      </c>
      <c r="IG81" s="263" t="s">
        <v>276</v>
      </c>
      <c r="IH81" s="263" t="s">
        <v>276</v>
      </c>
      <c r="II81" s="263" t="s">
        <v>276</v>
      </c>
      <c r="IJ81" s="263" t="s">
        <v>276</v>
      </c>
      <c r="IK81" s="263" t="s">
        <v>247</v>
      </c>
      <c r="IL81" s="263" t="s">
        <v>247</v>
      </c>
      <c r="IM81" s="263" t="s">
        <v>276</v>
      </c>
      <c r="IN81" s="263" t="s">
        <v>247</v>
      </c>
      <c r="IO81" s="263" t="s">
        <v>276</v>
      </c>
      <c r="IP81" s="263" t="s">
        <v>247</v>
      </c>
      <c r="IQ81" s="263" t="s">
        <v>276</v>
      </c>
      <c r="IR81" s="263" t="s">
        <v>276</v>
      </c>
      <c r="IS81" s="263" t="s">
        <v>276</v>
      </c>
      <c r="IT81" s="263" t="s">
        <v>1473</v>
      </c>
      <c r="IU81" s="263"/>
    </row>
    <row r="82" spans="1:255" s="286" customFormat="1" ht="12.75">
      <c r="A82" s="260">
        <v>574</v>
      </c>
      <c r="B82" s="279">
        <v>39238</v>
      </c>
      <c r="C82" s="284">
        <v>101745</v>
      </c>
      <c r="D82" s="284">
        <v>103364</v>
      </c>
      <c r="E82" s="263" t="s">
        <v>1317</v>
      </c>
      <c r="F82" s="263">
        <v>901524934</v>
      </c>
      <c r="G82" s="263" t="s">
        <v>1318</v>
      </c>
      <c r="H82" s="263"/>
      <c r="I82" s="263"/>
      <c r="J82" s="263"/>
      <c r="K82" s="263"/>
      <c r="L82" s="263"/>
      <c r="M82" s="263"/>
      <c r="N82" s="263"/>
      <c r="O82" s="262" t="s">
        <v>1110</v>
      </c>
      <c r="P82" s="262" t="s">
        <v>1110</v>
      </c>
      <c r="Q82" s="285">
        <v>10085570</v>
      </c>
      <c r="R82" s="262" t="s">
        <v>245</v>
      </c>
      <c r="S82" s="263" t="s">
        <v>247</v>
      </c>
      <c r="T82" s="263" t="s">
        <v>247</v>
      </c>
      <c r="U82" s="263" t="s">
        <v>1319</v>
      </c>
      <c r="V82" s="263"/>
      <c r="W82" s="263"/>
      <c r="X82" s="263"/>
      <c r="Y82" s="264" t="s">
        <v>250</v>
      </c>
      <c r="Z82" s="264" t="s">
        <v>251</v>
      </c>
      <c r="AA82" s="262">
        <v>98582848</v>
      </c>
      <c r="AB82" s="265" t="s">
        <v>1474</v>
      </c>
      <c r="AC82" s="262" t="s">
        <v>1475</v>
      </c>
      <c r="AD82" s="263" t="s">
        <v>1476</v>
      </c>
      <c r="AE82" s="266">
        <v>1800000</v>
      </c>
      <c r="AF82" s="280" t="b">
        <v>0</v>
      </c>
      <c r="AG82" s="267">
        <v>0</v>
      </c>
      <c r="AH82" s="267">
        <v>0</v>
      </c>
      <c r="AI82" s="267">
        <v>0</v>
      </c>
      <c r="AJ82" s="267">
        <f t="shared" si="8"/>
        <v>1800000</v>
      </c>
      <c r="AK82" s="268" t="s">
        <v>255</v>
      </c>
      <c r="AL82" s="269" t="s">
        <v>256</v>
      </c>
      <c r="AM82" s="268" t="s">
        <v>257</v>
      </c>
      <c r="AN82" s="270">
        <v>0.08</v>
      </c>
      <c r="AO82" s="267">
        <v>0</v>
      </c>
      <c r="AP82" s="257">
        <f t="shared" si="5"/>
        <v>144000</v>
      </c>
      <c r="AQ82" s="267">
        <v>0</v>
      </c>
      <c r="AR82" s="267">
        <v>0</v>
      </c>
      <c r="AS82" s="208">
        <v>1.32E-2</v>
      </c>
      <c r="AT82" s="209">
        <f t="shared" si="6"/>
        <v>23760</v>
      </c>
      <c r="AU82" s="210">
        <f t="shared" si="4"/>
        <v>6.6799999999999998E-2</v>
      </c>
      <c r="AV82" s="96">
        <f t="shared" si="7"/>
        <v>120240</v>
      </c>
      <c r="AW82" s="144">
        <v>0</v>
      </c>
      <c r="AX82" s="272" t="s">
        <v>255</v>
      </c>
      <c r="AY82" s="271">
        <v>1000000</v>
      </c>
      <c r="AZ82" s="260">
        <v>0</v>
      </c>
      <c r="BA82" s="262" t="s">
        <v>259</v>
      </c>
      <c r="BB82" s="262" t="s">
        <v>1477</v>
      </c>
      <c r="BC82" s="262" t="s">
        <v>261</v>
      </c>
      <c r="BD82" s="263"/>
      <c r="BE82" s="262" t="s">
        <v>1236</v>
      </c>
      <c r="BF82" s="262">
        <v>4</v>
      </c>
      <c r="BG82" s="262" t="s">
        <v>249</v>
      </c>
      <c r="BH82" s="262"/>
      <c r="BI82" s="262" t="s">
        <v>1478</v>
      </c>
      <c r="BJ82" s="262" t="s">
        <v>249</v>
      </c>
      <c r="BK82" s="262">
        <v>3158235546</v>
      </c>
      <c r="BL82" s="262" t="s">
        <v>1477</v>
      </c>
      <c r="BM82" s="262" t="s">
        <v>261</v>
      </c>
      <c r="BN82" s="264" t="s">
        <v>304</v>
      </c>
      <c r="BO82" s="260" t="s">
        <v>265</v>
      </c>
      <c r="BP82" s="273">
        <v>45514</v>
      </c>
      <c r="BQ82" s="273">
        <v>45878</v>
      </c>
      <c r="BR82" s="262" t="s">
        <v>266</v>
      </c>
      <c r="BS82" s="273">
        <v>45878</v>
      </c>
      <c r="BT82" s="263"/>
      <c r="BU82" s="263"/>
      <c r="BV82" s="262" t="s">
        <v>250</v>
      </c>
      <c r="BW82" s="262" t="s">
        <v>1324</v>
      </c>
      <c r="BX82" s="262">
        <v>98581332</v>
      </c>
      <c r="BY82" s="262" t="s">
        <v>1479</v>
      </c>
      <c r="BZ82" s="265"/>
      <c r="CA82" s="265" t="s">
        <v>1480</v>
      </c>
      <c r="CB82" s="262" t="s">
        <v>261</v>
      </c>
      <c r="CC82" s="262">
        <v>3158235546</v>
      </c>
      <c r="CD82" s="262" t="s">
        <v>249</v>
      </c>
      <c r="CE82" s="262" t="s">
        <v>1478</v>
      </c>
      <c r="CF82" s="263"/>
      <c r="CG82" s="263"/>
      <c r="CH82" s="263"/>
      <c r="CI82" s="263"/>
      <c r="CJ82" s="263"/>
      <c r="CK82" s="263"/>
      <c r="CL82" s="263"/>
      <c r="CM82" s="263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3"/>
      <c r="DB82" s="263"/>
      <c r="DC82" s="263"/>
      <c r="DD82" s="263"/>
      <c r="DE82" s="263"/>
      <c r="DF82" s="263"/>
      <c r="DG82" s="263"/>
      <c r="DH82" s="263"/>
      <c r="DI82" s="263"/>
      <c r="DJ82" s="262" t="s">
        <v>250</v>
      </c>
      <c r="DK82" s="262">
        <v>43016329</v>
      </c>
      <c r="DL82" s="262" t="s">
        <v>1324</v>
      </c>
      <c r="DM82" s="262" t="s">
        <v>1481</v>
      </c>
      <c r="DN82" s="274">
        <v>1</v>
      </c>
      <c r="DO82" s="262" t="s">
        <v>1482</v>
      </c>
      <c r="DP82" s="262"/>
      <c r="DQ82" s="262">
        <v>3155414384</v>
      </c>
      <c r="DR82" s="263"/>
      <c r="DS82" s="262" t="s">
        <v>1483</v>
      </c>
      <c r="DT82" s="262" t="s">
        <v>304</v>
      </c>
      <c r="DU82" s="262" t="s">
        <v>287</v>
      </c>
      <c r="DV82" s="263"/>
      <c r="DW82" s="265" t="s">
        <v>1484</v>
      </c>
      <c r="DX82" s="265">
        <v>43016329</v>
      </c>
      <c r="DY82" s="262" t="s">
        <v>272</v>
      </c>
      <c r="DZ82" s="262" t="s">
        <v>273</v>
      </c>
      <c r="EA82" s="262" t="s">
        <v>1329</v>
      </c>
      <c r="EB82" s="282" t="s">
        <v>1485</v>
      </c>
      <c r="EC82" s="262">
        <v>91</v>
      </c>
      <c r="ED82" s="262"/>
      <c r="EE82" s="262"/>
      <c r="EF82" s="262"/>
      <c r="EG82" s="262"/>
      <c r="EH82" s="262"/>
      <c r="EI82" s="262"/>
      <c r="EJ82" s="262"/>
      <c r="EK82" s="262"/>
      <c r="EL82" s="262"/>
      <c r="EM82" s="262"/>
      <c r="EN82" s="263"/>
      <c r="EO82" s="273"/>
      <c r="EP82" s="260"/>
      <c r="EQ82" s="262"/>
      <c r="ER82" s="281"/>
      <c r="ES82" s="281"/>
      <c r="ET82" s="281"/>
      <c r="EU82" s="281"/>
      <c r="EV82" s="281"/>
      <c r="EW82" s="281"/>
      <c r="EX82" s="281"/>
      <c r="EY82" s="281"/>
      <c r="EZ82" s="281"/>
      <c r="FA82" s="281"/>
      <c r="FB82" s="281"/>
      <c r="FC82" s="281"/>
      <c r="FD82" s="281"/>
      <c r="FE82" s="281"/>
      <c r="FF82" s="263"/>
      <c r="FG82" s="281"/>
      <c r="FH82" s="281"/>
      <c r="FI82" s="281"/>
      <c r="FJ82" s="281"/>
      <c r="FK82" s="281"/>
      <c r="FL82" s="281"/>
      <c r="FM82" s="281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3"/>
      <c r="FY82" s="263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3"/>
      <c r="GN82" s="263"/>
      <c r="GO82" s="263"/>
      <c r="GP82" s="263"/>
      <c r="GQ82" s="263"/>
      <c r="GR82" s="263"/>
      <c r="GS82" s="263"/>
      <c r="GT82" s="263"/>
      <c r="GU82" s="263"/>
      <c r="GV82" s="263"/>
      <c r="GW82" s="263"/>
      <c r="GX82" s="263"/>
      <c r="GY82" s="281" t="s">
        <v>1486</v>
      </c>
      <c r="GZ82" s="263"/>
      <c r="HA82" s="263"/>
      <c r="HB82" s="263"/>
      <c r="HC82" s="263"/>
      <c r="HD82" s="263"/>
      <c r="HE82" s="263"/>
      <c r="HF82" s="263"/>
      <c r="HG82" s="263"/>
      <c r="HH82" s="263"/>
      <c r="HI82" s="263"/>
      <c r="HJ82" s="263"/>
      <c r="HK82" s="263"/>
      <c r="HL82" s="275" t="s">
        <v>275</v>
      </c>
      <c r="HM82" s="263"/>
      <c r="HN82" s="263"/>
      <c r="HO82" s="263"/>
      <c r="HP82" s="263"/>
      <c r="HQ82" s="263"/>
      <c r="HR82" s="263"/>
      <c r="HS82" s="263"/>
      <c r="HT82" s="263"/>
      <c r="HU82" s="263"/>
      <c r="HV82" s="263"/>
      <c r="HW82" s="263"/>
      <c r="HX82" s="263"/>
      <c r="HY82" s="263"/>
      <c r="HZ82" s="263"/>
      <c r="IA82" s="263"/>
      <c r="IB82" s="263"/>
      <c r="IC82" s="263"/>
      <c r="ID82" s="263"/>
      <c r="IE82" s="263"/>
      <c r="IF82" s="263"/>
      <c r="IG82" s="263"/>
      <c r="IH82" s="263"/>
      <c r="II82" s="263"/>
      <c r="IJ82" s="263"/>
      <c r="IK82" s="263"/>
      <c r="IL82" s="263"/>
      <c r="IM82" s="263"/>
      <c r="IN82" s="263"/>
      <c r="IO82" s="263"/>
      <c r="IP82" s="263"/>
      <c r="IQ82" s="263"/>
      <c r="IR82" s="263"/>
      <c r="IS82" s="263"/>
      <c r="IT82" s="263"/>
      <c r="IU82" s="263"/>
    </row>
    <row r="83" spans="1:255" s="286" customFormat="1" ht="12.75">
      <c r="A83" s="260">
        <v>313</v>
      </c>
      <c r="B83" s="279">
        <v>13050</v>
      </c>
      <c r="C83" s="284">
        <v>101746</v>
      </c>
      <c r="D83" s="284">
        <v>103365</v>
      </c>
      <c r="E83" s="263" t="s">
        <v>1317</v>
      </c>
      <c r="F83" s="263">
        <v>901524934</v>
      </c>
      <c r="G83" s="263" t="s">
        <v>1318</v>
      </c>
      <c r="H83" s="263"/>
      <c r="I83" s="263"/>
      <c r="J83" s="263"/>
      <c r="K83" s="263"/>
      <c r="L83" s="263"/>
      <c r="M83" s="263"/>
      <c r="N83" s="263"/>
      <c r="O83" s="262" t="s">
        <v>1110</v>
      </c>
      <c r="P83" s="262" t="s">
        <v>1110</v>
      </c>
      <c r="Q83" s="285">
        <v>10085571</v>
      </c>
      <c r="R83" s="262" t="s">
        <v>245</v>
      </c>
      <c r="S83" s="263" t="s">
        <v>247</v>
      </c>
      <c r="T83" s="263" t="s">
        <v>247</v>
      </c>
      <c r="U83" s="263" t="s">
        <v>1319</v>
      </c>
      <c r="V83" s="263"/>
      <c r="W83" s="263"/>
      <c r="X83" s="263"/>
      <c r="Y83" s="264" t="s">
        <v>250</v>
      </c>
      <c r="Z83" s="264" t="s">
        <v>251</v>
      </c>
      <c r="AA83" s="262">
        <v>1128480441</v>
      </c>
      <c r="AB83" s="265" t="s">
        <v>1487</v>
      </c>
      <c r="AC83" s="262" t="s">
        <v>1488</v>
      </c>
      <c r="AD83" s="263" t="s">
        <v>1489</v>
      </c>
      <c r="AE83" s="266">
        <v>1311360</v>
      </c>
      <c r="AF83" s="280" t="b">
        <v>0</v>
      </c>
      <c r="AG83" s="267">
        <v>0</v>
      </c>
      <c r="AH83" s="267">
        <v>0</v>
      </c>
      <c r="AI83" s="267">
        <v>0</v>
      </c>
      <c r="AJ83" s="267">
        <f t="shared" si="8"/>
        <v>1311360</v>
      </c>
      <c r="AK83" s="268" t="s">
        <v>255</v>
      </c>
      <c r="AL83" s="269" t="s">
        <v>256</v>
      </c>
      <c r="AM83" s="268" t="s">
        <v>257</v>
      </c>
      <c r="AN83" s="270">
        <v>0.1</v>
      </c>
      <c r="AO83" s="267">
        <v>0</v>
      </c>
      <c r="AP83" s="257">
        <f t="shared" si="5"/>
        <v>131136</v>
      </c>
      <c r="AQ83" s="267">
        <v>0</v>
      </c>
      <c r="AR83" s="267">
        <v>0</v>
      </c>
      <c r="AS83" s="208">
        <v>1.32E-2</v>
      </c>
      <c r="AT83" s="209">
        <f t="shared" si="6"/>
        <v>17309.952000000001</v>
      </c>
      <c r="AU83" s="210">
        <f t="shared" si="4"/>
        <v>8.6800000000000002E-2</v>
      </c>
      <c r="AV83" s="96">
        <f t="shared" si="7"/>
        <v>113826.04800000001</v>
      </c>
      <c r="AW83" s="144">
        <v>0</v>
      </c>
      <c r="AX83" s="272" t="s">
        <v>255</v>
      </c>
      <c r="AY83" s="271">
        <v>1000000</v>
      </c>
      <c r="AZ83" s="260">
        <v>0</v>
      </c>
      <c r="BA83" s="262" t="s">
        <v>259</v>
      </c>
      <c r="BB83" s="262" t="s">
        <v>1490</v>
      </c>
      <c r="BC83" s="262" t="s">
        <v>432</v>
      </c>
      <c r="BD83" s="263"/>
      <c r="BE83" s="262" t="s">
        <v>432</v>
      </c>
      <c r="BF83" s="262">
        <v>2</v>
      </c>
      <c r="BG83" s="262" t="s">
        <v>249</v>
      </c>
      <c r="BH83" s="262"/>
      <c r="BI83" s="262" t="s">
        <v>1491</v>
      </c>
      <c r="BJ83" s="262" t="s">
        <v>249</v>
      </c>
      <c r="BK83" s="262">
        <v>3136823775</v>
      </c>
      <c r="BL83" s="262" t="s">
        <v>1490</v>
      </c>
      <c r="BM83" s="262" t="s">
        <v>432</v>
      </c>
      <c r="BN83" s="264" t="s">
        <v>304</v>
      </c>
      <c r="BO83" s="260" t="s">
        <v>265</v>
      </c>
      <c r="BP83" s="273">
        <v>45106</v>
      </c>
      <c r="BQ83" s="273">
        <v>45836</v>
      </c>
      <c r="BR83" s="262" t="s">
        <v>266</v>
      </c>
      <c r="BS83" s="273">
        <v>45836</v>
      </c>
      <c r="BT83" s="263"/>
      <c r="BU83" s="263"/>
      <c r="BV83" s="262" t="s">
        <v>249</v>
      </c>
      <c r="BW83" s="262" t="s">
        <v>249</v>
      </c>
      <c r="BX83" s="262" t="s">
        <v>249</v>
      </c>
      <c r="BY83" s="262" t="s">
        <v>249</v>
      </c>
      <c r="BZ83" s="262"/>
      <c r="CA83" s="262" t="s">
        <v>249</v>
      </c>
      <c r="CB83" s="262" t="s">
        <v>249</v>
      </c>
      <c r="CC83" s="262" t="s">
        <v>249</v>
      </c>
      <c r="CD83" s="262" t="s">
        <v>249</v>
      </c>
      <c r="CE83" s="262" t="s">
        <v>249</v>
      </c>
      <c r="CF83" s="263"/>
      <c r="CG83" s="263"/>
      <c r="CH83" s="263"/>
      <c r="CI83" s="263"/>
      <c r="CJ83" s="263"/>
      <c r="CK83" s="263"/>
      <c r="CL83" s="263"/>
      <c r="CM83" s="263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3"/>
      <c r="DB83" s="263"/>
      <c r="DC83" s="263"/>
      <c r="DD83" s="263"/>
      <c r="DE83" s="263"/>
      <c r="DF83" s="263"/>
      <c r="DG83" s="263"/>
      <c r="DH83" s="263"/>
      <c r="DI83" s="263"/>
      <c r="DJ83" s="262" t="s">
        <v>250</v>
      </c>
      <c r="DK83" s="262">
        <v>42760786</v>
      </c>
      <c r="DL83" s="262" t="s">
        <v>1324</v>
      </c>
      <c r="DM83" s="262" t="s">
        <v>1492</v>
      </c>
      <c r="DN83" s="274">
        <v>1</v>
      </c>
      <c r="DO83" s="262" t="s">
        <v>1493</v>
      </c>
      <c r="DP83" s="262"/>
      <c r="DQ83" s="262">
        <v>3015404328</v>
      </c>
      <c r="DR83" s="263"/>
      <c r="DS83" s="262" t="s">
        <v>1494</v>
      </c>
      <c r="DT83" s="262" t="s">
        <v>304</v>
      </c>
      <c r="DU83" s="262" t="s">
        <v>287</v>
      </c>
      <c r="DV83" s="263"/>
      <c r="DW83" s="265" t="s">
        <v>1495</v>
      </c>
      <c r="DX83" s="265">
        <v>42760786</v>
      </c>
      <c r="DY83" s="262" t="s">
        <v>272</v>
      </c>
      <c r="DZ83" s="262" t="s">
        <v>273</v>
      </c>
      <c r="EA83" s="262" t="s">
        <v>1329</v>
      </c>
      <c r="EB83" s="282" t="s">
        <v>1496</v>
      </c>
      <c r="EC83" s="262">
        <v>94</v>
      </c>
      <c r="ED83" s="262"/>
      <c r="EE83" s="262"/>
      <c r="EF83" s="262"/>
      <c r="EG83" s="262"/>
      <c r="EH83" s="262"/>
      <c r="EI83" s="262"/>
      <c r="EJ83" s="262"/>
      <c r="EK83" s="262"/>
      <c r="EL83" s="262"/>
      <c r="EM83" s="262"/>
      <c r="EN83" s="263"/>
      <c r="EO83" s="273"/>
      <c r="EP83" s="260"/>
      <c r="EQ83" s="262"/>
      <c r="ER83" s="281"/>
      <c r="ES83" s="281"/>
      <c r="ET83" s="281"/>
      <c r="EU83" s="281"/>
      <c r="EV83" s="281"/>
      <c r="EW83" s="281"/>
      <c r="EX83" s="281"/>
      <c r="EY83" s="281"/>
      <c r="EZ83" s="281"/>
      <c r="FA83" s="281"/>
      <c r="FB83" s="281"/>
      <c r="FC83" s="281"/>
      <c r="FD83" s="281"/>
      <c r="FE83" s="281"/>
      <c r="FF83" s="263"/>
      <c r="FG83" s="281"/>
      <c r="FH83" s="281"/>
      <c r="FI83" s="281"/>
      <c r="FJ83" s="281"/>
      <c r="FK83" s="281"/>
      <c r="FL83" s="281"/>
      <c r="FM83" s="281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3"/>
      <c r="FY83" s="263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3"/>
      <c r="GN83" s="263"/>
      <c r="GO83" s="263"/>
      <c r="GP83" s="263"/>
      <c r="GQ83" s="263"/>
      <c r="GR83" s="263"/>
      <c r="GS83" s="263"/>
      <c r="GT83" s="263"/>
      <c r="GU83" s="263"/>
      <c r="GV83" s="263"/>
      <c r="GW83" s="263"/>
      <c r="GX83" s="263"/>
      <c r="GY83" s="281" t="s">
        <v>1497</v>
      </c>
      <c r="GZ83" s="263"/>
      <c r="HA83" s="263"/>
      <c r="HB83" s="263"/>
      <c r="HC83" s="263"/>
      <c r="HD83" s="263"/>
      <c r="HE83" s="263"/>
      <c r="HF83" s="263"/>
      <c r="HG83" s="263"/>
      <c r="HH83" s="263"/>
      <c r="HI83" s="263"/>
      <c r="HJ83" s="263"/>
      <c r="HK83" s="263"/>
      <c r="HL83" s="275" t="s">
        <v>275</v>
      </c>
      <c r="HM83" s="263" t="s">
        <v>247</v>
      </c>
      <c r="HN83" s="263" t="s">
        <v>276</v>
      </c>
      <c r="HO83" s="263" t="s">
        <v>247</v>
      </c>
      <c r="HP83" s="263" t="s">
        <v>247</v>
      </c>
      <c r="HQ83" s="263"/>
      <c r="HR83" s="263" t="s">
        <v>247</v>
      </c>
      <c r="HS83" s="263" t="s">
        <v>247</v>
      </c>
      <c r="HT83" s="263" t="s">
        <v>247</v>
      </c>
      <c r="HU83" s="263" t="s">
        <v>247</v>
      </c>
      <c r="HV83" s="263" t="s">
        <v>247</v>
      </c>
      <c r="HW83" s="263" t="s">
        <v>276</v>
      </c>
      <c r="HX83" s="263" t="s">
        <v>276</v>
      </c>
      <c r="HY83" s="263" t="s">
        <v>276</v>
      </c>
      <c r="HZ83" s="263" t="s">
        <v>276</v>
      </c>
      <c r="IA83" s="263" t="s">
        <v>247</v>
      </c>
      <c r="IB83" s="263" t="s">
        <v>276</v>
      </c>
      <c r="IC83" s="263" t="s">
        <v>276</v>
      </c>
      <c r="ID83" s="263" t="s">
        <v>247</v>
      </c>
      <c r="IE83" s="263" t="s">
        <v>247</v>
      </c>
      <c r="IF83" s="263" t="s">
        <v>247</v>
      </c>
      <c r="IG83" s="263" t="s">
        <v>276</v>
      </c>
      <c r="IH83" s="263" t="s">
        <v>276</v>
      </c>
      <c r="II83" s="263" t="s">
        <v>276</v>
      </c>
      <c r="IJ83" s="263" t="s">
        <v>276</v>
      </c>
      <c r="IK83" s="263" t="s">
        <v>247</v>
      </c>
      <c r="IL83" s="263" t="s">
        <v>247</v>
      </c>
      <c r="IM83" s="263" t="s">
        <v>276</v>
      </c>
      <c r="IN83" s="263" t="s">
        <v>247</v>
      </c>
      <c r="IO83" s="263" t="s">
        <v>276</v>
      </c>
      <c r="IP83" s="263" t="s">
        <v>276</v>
      </c>
      <c r="IQ83" s="263" t="s">
        <v>276</v>
      </c>
      <c r="IR83" s="263" t="s">
        <v>276</v>
      </c>
      <c r="IS83" s="263" t="s">
        <v>276</v>
      </c>
      <c r="IT83" s="263"/>
      <c r="IU83" s="263"/>
    </row>
    <row r="84" spans="1:255" s="286" customFormat="1" ht="12.75">
      <c r="A84" s="260">
        <v>295</v>
      </c>
      <c r="B84" s="260">
        <v>11607</v>
      </c>
      <c r="C84" s="284">
        <v>101747</v>
      </c>
      <c r="D84" s="284">
        <v>103366</v>
      </c>
      <c r="E84" s="263" t="s">
        <v>1317</v>
      </c>
      <c r="F84" s="263">
        <v>901524934</v>
      </c>
      <c r="G84" s="263" t="s">
        <v>1318</v>
      </c>
      <c r="H84" s="263"/>
      <c r="I84" s="263"/>
      <c r="J84" s="263"/>
      <c r="K84" s="263"/>
      <c r="L84" s="263"/>
      <c r="M84" s="263"/>
      <c r="N84" s="263"/>
      <c r="O84" s="262" t="s">
        <v>1110</v>
      </c>
      <c r="P84" s="262" t="s">
        <v>1110</v>
      </c>
      <c r="Q84" s="285">
        <v>10085572</v>
      </c>
      <c r="R84" s="262" t="s">
        <v>245</v>
      </c>
      <c r="S84" s="263" t="s">
        <v>1498</v>
      </c>
      <c r="T84" s="263" t="s">
        <v>247</v>
      </c>
      <c r="U84" s="263" t="s">
        <v>1319</v>
      </c>
      <c r="V84" s="263"/>
      <c r="W84" s="263"/>
      <c r="X84" s="263"/>
      <c r="Y84" s="264" t="s">
        <v>250</v>
      </c>
      <c r="Z84" s="264" t="s">
        <v>251</v>
      </c>
      <c r="AA84" s="262">
        <v>71526473</v>
      </c>
      <c r="AB84" s="265" t="s">
        <v>1499</v>
      </c>
      <c r="AC84" s="262" t="s">
        <v>1500</v>
      </c>
      <c r="AD84" s="263" t="s">
        <v>1501</v>
      </c>
      <c r="AE84" s="266">
        <v>1420640</v>
      </c>
      <c r="AF84" s="280" t="b">
        <v>0</v>
      </c>
      <c r="AG84" s="267">
        <v>0</v>
      </c>
      <c r="AH84" s="267">
        <v>0</v>
      </c>
      <c r="AI84" s="267">
        <v>0</v>
      </c>
      <c r="AJ84" s="267">
        <f t="shared" si="8"/>
        <v>1420640</v>
      </c>
      <c r="AK84" s="268" t="s">
        <v>255</v>
      </c>
      <c r="AL84" s="269" t="s">
        <v>256</v>
      </c>
      <c r="AM84" s="268" t="s">
        <v>257</v>
      </c>
      <c r="AN84" s="270">
        <v>0.1</v>
      </c>
      <c r="AO84" s="267">
        <v>0</v>
      </c>
      <c r="AP84" s="257">
        <f t="shared" si="5"/>
        <v>142064</v>
      </c>
      <c r="AQ84" s="267">
        <v>0</v>
      </c>
      <c r="AR84" s="267">
        <v>0</v>
      </c>
      <c r="AS84" s="208">
        <v>1.32E-2</v>
      </c>
      <c r="AT84" s="209">
        <f t="shared" si="6"/>
        <v>18752.448</v>
      </c>
      <c r="AU84" s="210">
        <f t="shared" si="4"/>
        <v>8.6800000000000002E-2</v>
      </c>
      <c r="AV84" s="96">
        <f t="shared" si="7"/>
        <v>123311.552</v>
      </c>
      <c r="AW84" s="144">
        <v>0</v>
      </c>
      <c r="AX84" s="272" t="s">
        <v>255</v>
      </c>
      <c r="AY84" s="271">
        <v>1000000</v>
      </c>
      <c r="AZ84" s="260">
        <v>0</v>
      </c>
      <c r="BA84" s="262" t="s">
        <v>259</v>
      </c>
      <c r="BB84" s="262" t="s">
        <v>1502</v>
      </c>
      <c r="BC84" s="262" t="s">
        <v>261</v>
      </c>
      <c r="BD84" s="263"/>
      <c r="BE84" s="262" t="s">
        <v>282</v>
      </c>
      <c r="BF84" s="262">
        <v>3</v>
      </c>
      <c r="BG84" s="262" t="s">
        <v>249</v>
      </c>
      <c r="BH84" s="262">
        <v>1394933</v>
      </c>
      <c r="BI84" s="262" t="s">
        <v>1503</v>
      </c>
      <c r="BJ84" s="262" t="s">
        <v>249</v>
      </c>
      <c r="BK84" s="262">
        <v>3004688924</v>
      </c>
      <c r="BL84" s="262" t="s">
        <v>1502</v>
      </c>
      <c r="BM84" s="262" t="s">
        <v>261</v>
      </c>
      <c r="BN84" s="264" t="s">
        <v>304</v>
      </c>
      <c r="BO84" s="260" t="s">
        <v>265</v>
      </c>
      <c r="BP84" s="273">
        <v>45079</v>
      </c>
      <c r="BQ84" s="273">
        <v>45809</v>
      </c>
      <c r="BR84" s="262" t="s">
        <v>266</v>
      </c>
      <c r="BS84" s="273">
        <v>45809</v>
      </c>
      <c r="BT84" s="263"/>
      <c r="BU84" s="263"/>
      <c r="BV84" s="262" t="s">
        <v>249</v>
      </c>
      <c r="BW84" s="262" t="s">
        <v>249</v>
      </c>
      <c r="BX84" s="262" t="s">
        <v>249</v>
      </c>
      <c r="BY84" s="262" t="s">
        <v>249</v>
      </c>
      <c r="BZ84" s="262"/>
      <c r="CA84" s="262" t="s">
        <v>249</v>
      </c>
      <c r="CB84" s="262" t="s">
        <v>249</v>
      </c>
      <c r="CC84" s="262" t="s">
        <v>249</v>
      </c>
      <c r="CD84" s="262" t="s">
        <v>249</v>
      </c>
      <c r="CE84" s="262" t="s">
        <v>249</v>
      </c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  <c r="DE84" s="263"/>
      <c r="DF84" s="263"/>
      <c r="DG84" s="263"/>
      <c r="DH84" s="263"/>
      <c r="DI84" s="263"/>
      <c r="DJ84" s="262" t="s">
        <v>250</v>
      </c>
      <c r="DK84" s="262">
        <v>43257372</v>
      </c>
      <c r="DL84" s="262" t="s">
        <v>1324</v>
      </c>
      <c r="DM84" s="262" t="s">
        <v>1504</v>
      </c>
      <c r="DN84" s="274">
        <v>0.25</v>
      </c>
      <c r="DO84" s="262" t="s">
        <v>1505</v>
      </c>
      <c r="DP84" s="262" t="s">
        <v>1506</v>
      </c>
      <c r="DQ84" s="262">
        <v>3146802744</v>
      </c>
      <c r="DR84" s="263"/>
      <c r="DS84" s="262" t="s">
        <v>1507</v>
      </c>
      <c r="DT84" s="262" t="s">
        <v>304</v>
      </c>
      <c r="DU84" s="262" t="s">
        <v>287</v>
      </c>
      <c r="DV84" s="263"/>
      <c r="DW84" s="265" t="s">
        <v>1508</v>
      </c>
      <c r="DX84" s="265">
        <v>1034996674</v>
      </c>
      <c r="DY84" s="262" t="s">
        <v>272</v>
      </c>
      <c r="DZ84" s="262" t="s">
        <v>273</v>
      </c>
      <c r="EA84" s="262" t="s">
        <v>1329</v>
      </c>
      <c r="EB84" s="282" t="s">
        <v>1509</v>
      </c>
      <c r="EC84" s="262">
        <v>90</v>
      </c>
      <c r="ED84" s="262" t="s">
        <v>1510</v>
      </c>
      <c r="EE84" s="262" t="s">
        <v>1347</v>
      </c>
      <c r="EF84" s="262" t="s">
        <v>1348</v>
      </c>
      <c r="EG84" s="262">
        <v>71778682</v>
      </c>
      <c r="EH84" s="274">
        <v>0.25</v>
      </c>
      <c r="EI84" s="262" t="s">
        <v>1511</v>
      </c>
      <c r="EJ84" s="262">
        <v>3103640275</v>
      </c>
      <c r="EK84" s="262" t="s">
        <v>1512</v>
      </c>
      <c r="EL84" s="262" t="s">
        <v>304</v>
      </c>
      <c r="EM84" s="262" t="s">
        <v>432</v>
      </c>
      <c r="EN84" s="263"/>
      <c r="EO84" s="262" t="s">
        <v>1508</v>
      </c>
      <c r="EP84" s="262">
        <v>1034996674</v>
      </c>
      <c r="EQ84" s="262" t="s">
        <v>272</v>
      </c>
      <c r="ER84" s="262" t="s">
        <v>273</v>
      </c>
      <c r="ES84" s="262" t="s">
        <v>329</v>
      </c>
      <c r="ET84" s="282" t="s">
        <v>1509</v>
      </c>
      <c r="EU84" s="262">
        <v>10</v>
      </c>
      <c r="EV84" s="281" t="s">
        <v>1513</v>
      </c>
      <c r="EW84" s="281" t="s">
        <v>1347</v>
      </c>
      <c r="EX84" s="281" t="s">
        <v>1324</v>
      </c>
      <c r="EY84" s="281">
        <v>8303680</v>
      </c>
      <c r="EZ84" s="283">
        <v>0.5</v>
      </c>
      <c r="FA84" s="281" t="s">
        <v>1514</v>
      </c>
      <c r="FB84" s="281">
        <v>3006137736</v>
      </c>
      <c r="FC84" s="281" t="s">
        <v>1515</v>
      </c>
      <c r="FD84" s="281" t="s">
        <v>304</v>
      </c>
      <c r="FE84" s="281" t="s">
        <v>432</v>
      </c>
      <c r="FF84" s="263"/>
      <c r="FG84" s="262" t="s">
        <v>1508</v>
      </c>
      <c r="FH84" s="262">
        <v>1034996674</v>
      </c>
      <c r="FI84" s="262" t="s">
        <v>1516</v>
      </c>
      <c r="FJ84" s="262" t="s">
        <v>273</v>
      </c>
      <c r="FK84" s="262" t="s">
        <v>329</v>
      </c>
      <c r="FL84" s="282" t="s">
        <v>1509</v>
      </c>
      <c r="FM84" s="262">
        <v>10</v>
      </c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3"/>
      <c r="FY84" s="263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3"/>
      <c r="GN84" s="263"/>
      <c r="GO84" s="263"/>
      <c r="GP84" s="263"/>
      <c r="GQ84" s="263"/>
      <c r="GR84" s="263"/>
      <c r="GS84" s="263"/>
      <c r="GT84" s="263"/>
      <c r="GU84" s="263"/>
      <c r="GV84" s="263"/>
      <c r="GW84" s="263"/>
      <c r="GX84" s="263"/>
      <c r="GY84" s="281" t="s">
        <v>1517</v>
      </c>
      <c r="GZ84" s="263"/>
      <c r="HA84" s="263"/>
      <c r="HB84" s="263"/>
      <c r="HC84" s="263"/>
      <c r="HD84" s="263"/>
      <c r="HE84" s="263"/>
      <c r="HF84" s="263"/>
      <c r="HG84" s="263"/>
      <c r="HH84" s="263"/>
      <c r="HI84" s="263"/>
      <c r="HJ84" s="263"/>
      <c r="HK84" s="263"/>
      <c r="HL84" s="275" t="s">
        <v>275</v>
      </c>
      <c r="HM84" s="263" t="s">
        <v>247</v>
      </c>
      <c r="HN84" s="263" t="s">
        <v>276</v>
      </c>
      <c r="HO84" s="263" t="s">
        <v>247</v>
      </c>
      <c r="HP84" s="263" t="s">
        <v>247</v>
      </c>
      <c r="HQ84" s="263" t="s">
        <v>276</v>
      </c>
      <c r="HR84" s="263" t="s">
        <v>247</v>
      </c>
      <c r="HS84" s="263" t="s">
        <v>247</v>
      </c>
      <c r="HT84" s="263" t="s">
        <v>247</v>
      </c>
      <c r="HU84" s="263" t="s">
        <v>247</v>
      </c>
      <c r="HV84" s="263" t="s">
        <v>247</v>
      </c>
      <c r="HW84" s="263" t="s">
        <v>276</v>
      </c>
      <c r="HX84" s="263" t="s">
        <v>276</v>
      </c>
      <c r="HY84" s="263" t="s">
        <v>276</v>
      </c>
      <c r="HZ84" s="263" t="s">
        <v>276</v>
      </c>
      <c r="IA84" s="263" t="s">
        <v>247</v>
      </c>
      <c r="IB84" s="263" t="s">
        <v>276</v>
      </c>
      <c r="IC84" s="263" t="s">
        <v>276</v>
      </c>
      <c r="ID84" s="263" t="s">
        <v>247</v>
      </c>
      <c r="IE84" s="263" t="s">
        <v>247</v>
      </c>
      <c r="IF84" s="263" t="s">
        <v>247</v>
      </c>
      <c r="IG84" s="263" t="s">
        <v>247</v>
      </c>
      <c r="IH84" s="263" t="s">
        <v>276</v>
      </c>
      <c r="II84" s="263" t="s">
        <v>276</v>
      </c>
      <c r="IJ84" s="263" t="s">
        <v>276</v>
      </c>
      <c r="IK84" s="263" t="s">
        <v>247</v>
      </c>
      <c r="IL84" s="263" t="s">
        <v>247</v>
      </c>
      <c r="IM84" s="263" t="s">
        <v>276</v>
      </c>
      <c r="IN84" s="263" t="s">
        <v>247</v>
      </c>
      <c r="IO84" s="263" t="s">
        <v>276</v>
      </c>
      <c r="IP84" s="263" t="s">
        <v>247</v>
      </c>
      <c r="IQ84" s="263" t="s">
        <v>276</v>
      </c>
      <c r="IR84" s="263" t="s">
        <v>276</v>
      </c>
      <c r="IS84" s="263" t="s">
        <v>276</v>
      </c>
      <c r="IT84" s="263"/>
      <c r="IU84" s="263"/>
    </row>
    <row r="86" spans="1:255" ht="22.5" customHeight="1">
      <c r="AE86" s="288">
        <f>SUM(AE2:AE85)</f>
        <v>124362820</v>
      </c>
      <c r="AJ86" s="287">
        <f>SUM(AJ2:AJ85)</f>
        <v>124251940</v>
      </c>
      <c r="AP86" s="289">
        <f>SUM(AP2:AP85)</f>
        <v>11874288.560000001</v>
      </c>
      <c r="AT86" s="290">
        <f>SUM(AT2:AT85)</f>
        <v>1641589.2239999997</v>
      </c>
      <c r="AV86" s="287">
        <f>SUM(AV2:AV85)</f>
        <v>10232699.336000003</v>
      </c>
    </row>
    <row r="88" spans="1:255" ht="22.5" customHeight="1">
      <c r="AR88" s="289">
        <f>AP86</f>
        <v>11874288.560000001</v>
      </c>
      <c r="AV88">
        <v>10232699</v>
      </c>
    </row>
    <row r="89" spans="1:255" ht="22.5" customHeight="1">
      <c r="AE89">
        <v>124362820</v>
      </c>
      <c r="AR89" s="290">
        <f>AT86</f>
        <v>1641589.2239999997</v>
      </c>
    </row>
    <row r="90" spans="1:255" ht="22.5" customHeight="1">
      <c r="AR90" s="289">
        <f>AR88-AR89</f>
        <v>10232699.336000001</v>
      </c>
    </row>
    <row r="91" spans="1:255" ht="22.5" customHeight="1">
      <c r="AR91" s="289"/>
    </row>
  </sheetData>
  <autoFilter ref="A1:IU76" xr:uid="{9B825D8F-7503-4943-83E1-801F74BCCB38}"/>
  <conditionalFormatting sqref="A1:A5">
    <cfRule type="duplicateValues" dxfId="156" priority="122"/>
    <cfRule type="duplicateValues" dxfId="155" priority="117"/>
    <cfRule type="duplicateValues" dxfId="154" priority="118"/>
    <cfRule type="duplicateValues" dxfId="153" priority="119"/>
    <cfRule type="duplicateValues" dxfId="152" priority="120"/>
    <cfRule type="duplicateValues" dxfId="151" priority="121"/>
    <cfRule type="duplicateValues" dxfId="150" priority="123"/>
    <cfRule type="duplicateValues" dxfId="149" priority="124"/>
    <cfRule type="duplicateValues" dxfId="148" priority="125"/>
    <cfRule type="duplicateValues" dxfId="147" priority="126" stopIfTrue="1"/>
  </conditionalFormatting>
  <conditionalFormatting sqref="B1:C5">
    <cfRule type="duplicateValues" dxfId="146" priority="137"/>
    <cfRule type="duplicateValues" dxfId="145" priority="138" stopIfTrue="1"/>
  </conditionalFormatting>
  <conditionalFormatting sqref="C1:C5">
    <cfRule type="duplicateValues" dxfId="144" priority="142"/>
    <cfRule type="duplicateValues" dxfId="143" priority="143"/>
    <cfRule type="duplicateValues" dxfId="142" priority="144"/>
    <cfRule type="duplicateValues" dxfId="141" priority="145"/>
    <cfRule type="duplicateValues" dxfId="140" priority="146"/>
    <cfRule type="duplicateValues" dxfId="139" priority="148"/>
    <cfRule type="duplicateValues" dxfId="138" priority="147"/>
    <cfRule type="duplicateValues" dxfId="137" priority="141"/>
  </conditionalFormatting>
  <conditionalFormatting sqref="C1:C1048576">
    <cfRule type="duplicateValues" dxfId="136" priority="1"/>
  </conditionalFormatting>
  <conditionalFormatting sqref="D1:D5">
    <cfRule type="duplicateValues" dxfId="135" priority="157"/>
    <cfRule type="duplicateValues" dxfId="134" priority="158"/>
    <cfRule type="duplicateValues" dxfId="133" priority="159"/>
    <cfRule type="duplicateValues" dxfId="132" priority="160"/>
  </conditionalFormatting>
  <conditionalFormatting sqref="I1:I5 G1:G62">
    <cfRule type="duplicateValues" dxfId="131" priority="227" stopIfTrue="1"/>
    <cfRule type="duplicateValues" dxfId="130" priority="226"/>
  </conditionalFormatting>
  <conditionalFormatting sqref="Q1">
    <cfRule type="duplicateValues" dxfId="129" priority="50"/>
  </conditionalFormatting>
  <conditionalFormatting sqref="X1:X5">
    <cfRule type="duplicateValues" dxfId="128" priority="173"/>
    <cfRule type="duplicateValues" dxfId="127" priority="174"/>
    <cfRule type="duplicateValues" dxfId="126" priority="175"/>
    <cfRule type="duplicateValues" dxfId="125" priority="176"/>
  </conditionalFormatting>
  <conditionalFormatting sqref="EN22 EN1:EN5 EN8 EN18">
    <cfRule type="duplicateValues" dxfId="124" priority="12"/>
    <cfRule type="duplicateValues" dxfId="123" priority="13"/>
    <cfRule type="duplicateValues" dxfId="122" priority="14"/>
    <cfRule type="duplicateValues" dxfId="121" priority="15"/>
    <cfRule type="duplicateValues" dxfId="120" priority="16" stopIfTrue="1"/>
  </conditionalFormatting>
  <conditionalFormatting sqref="FF1:FF5">
    <cfRule type="duplicateValues" dxfId="119" priority="201"/>
    <cfRule type="duplicateValues" dxfId="118" priority="202"/>
    <cfRule type="duplicateValues" dxfId="117" priority="203"/>
    <cfRule type="duplicateValues" dxfId="116" priority="204"/>
    <cfRule type="duplicateValues" dxfId="115" priority="205" stopIfTrue="1"/>
  </conditionalFormatting>
  <conditionalFormatting sqref="FX1:FX5">
    <cfRule type="duplicateValues" dxfId="114" priority="211"/>
    <cfRule type="duplicateValues" dxfId="113" priority="212"/>
    <cfRule type="duplicateValues" dxfId="112" priority="213"/>
    <cfRule type="duplicateValues" dxfId="111" priority="214"/>
    <cfRule type="duplicateValues" dxfId="110" priority="215" stopIfTrue="1"/>
  </conditionalFormatting>
  <conditionalFormatting sqref="GP1:GP5">
    <cfRule type="duplicateValues" dxfId="109" priority="222"/>
    <cfRule type="duplicateValues" dxfId="108" priority="223"/>
    <cfRule type="duplicateValues" dxfId="107" priority="224"/>
    <cfRule type="duplicateValues" dxfId="106" priority="225" stopIfTrue="1"/>
    <cfRule type="duplicateValues" dxfId="105" priority="221"/>
  </conditionalFormatting>
  <dataValidations count="3">
    <dataValidation type="date" allowBlank="1" showInputMessage="1" showErrorMessage="1" sqref="G70:G84" xr:uid="{C03CF21C-3EC6-4B38-8C9A-FF7CF3E1E9D1}">
      <formula1>45352</formula1>
      <formula2>46022</formula2>
    </dataValidation>
    <dataValidation type="list" allowBlank="1" showInputMessage="1" showErrorMessage="1" sqref="G70:G84" xr:uid="{9D5696F6-F40E-4B2E-8B83-F0CCA195215E}">
      <formula1>"APROBADO, APLAZADO, NEGADO, APROBADO CONDICIONADO, ANULADO, EN PROCESO"</formula1>
    </dataValidation>
    <dataValidation type="whole" allowBlank="1" showInputMessage="1" showErrorMessage="1" sqref="Q70:Q84" xr:uid="{291F6BD0-6B66-48E1-AF77-9143751E6DFD}">
      <formula1>10057725</formula1>
      <formula2>19999999</formula2>
    </dataValidation>
  </dataValidations>
  <hyperlinks>
    <hyperlink ref="EK8" r:id="rId1" display="mailto:fheranaya@gmail.com" xr:uid="{97B54EE4-ADE5-4404-8D23-F9771D0E3A7F}"/>
    <hyperlink ref="EK22" r:id="rId2" display="mailto:adurangs@gmail.com" xr:uid="{60BF4F65-C7E1-46BB-A1E3-28A46A9C374C}"/>
    <hyperlink ref="EK41" r:id="rId3" display="mailto:esteban_rr@hotmail.com" xr:uid="{0F05BDEB-95AA-4038-A018-6883E51B6D2A}"/>
    <hyperlink ref="EK54" r:id="rId4" display="mailto:jairo.ruiz@udea.edu.co" xr:uid="{2C76F24D-7510-4303-BE7F-77B41693E36B}"/>
    <hyperlink ref="CE6" r:id="rId5" xr:uid="{A472F31C-55D2-43F3-BEE9-84CA3CC5F3E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085C-B8DF-4BC6-8346-F745C831E866}">
  <dimension ref="A1:J23"/>
  <sheetViews>
    <sheetView tabSelected="1" workbookViewId="0">
      <selection activeCell="E10" sqref="E10"/>
    </sheetView>
  </sheetViews>
  <sheetFormatPr baseColWidth="10" defaultColWidth="19.5703125" defaultRowHeight="15"/>
  <cols>
    <col min="1" max="1" width="31.7109375" customWidth="1"/>
    <col min="2" max="2" width="21.28515625" customWidth="1"/>
  </cols>
  <sheetData>
    <row r="1" spans="1:10">
      <c r="A1" s="292" t="s">
        <v>1312</v>
      </c>
      <c r="B1" s="293"/>
      <c r="C1" s="226" t="s">
        <v>1313</v>
      </c>
      <c r="D1" s="79"/>
      <c r="E1" s="79"/>
      <c r="F1" s="79"/>
      <c r="G1" s="79"/>
      <c r="H1" s="79"/>
      <c r="I1" s="79"/>
      <c r="J1" s="79"/>
    </row>
    <row r="2" spans="1:10">
      <c r="A2" s="227" t="s">
        <v>1287</v>
      </c>
      <c r="B2" s="227" t="s">
        <v>1288</v>
      </c>
      <c r="C2" s="79"/>
      <c r="D2" s="79"/>
      <c r="E2" s="79"/>
      <c r="F2" s="79"/>
      <c r="G2" s="79"/>
      <c r="H2" s="79"/>
      <c r="I2" s="79"/>
      <c r="J2" s="79"/>
    </row>
    <row r="3" spans="1:10">
      <c r="A3" s="228" t="s">
        <v>1289</v>
      </c>
      <c r="B3" s="229">
        <v>124362820</v>
      </c>
      <c r="C3" s="79"/>
      <c r="D3" s="230" t="s">
        <v>1290</v>
      </c>
      <c r="E3" s="230" t="s">
        <v>1291</v>
      </c>
      <c r="F3" s="230" t="s">
        <v>1292</v>
      </c>
      <c r="G3" s="230" t="s">
        <v>1314</v>
      </c>
      <c r="H3" s="230" t="s">
        <v>1293</v>
      </c>
      <c r="I3" s="230" t="s">
        <v>1294</v>
      </c>
      <c r="J3" s="230" t="s">
        <v>1295</v>
      </c>
    </row>
    <row r="4" spans="1:10">
      <c r="A4" s="231" t="s">
        <v>1296</v>
      </c>
      <c r="B4" s="229">
        <v>10232699</v>
      </c>
      <c r="C4" s="79"/>
      <c r="D4" s="131" t="s">
        <v>1297</v>
      </c>
      <c r="E4" s="232">
        <v>64600000</v>
      </c>
      <c r="F4" s="232">
        <f>E4*2.5%</f>
        <v>1615000</v>
      </c>
      <c r="G4" s="232">
        <f>E4*0.5%</f>
        <v>323000</v>
      </c>
      <c r="H4" s="232">
        <f>E4-F4-G4</f>
        <v>62662000</v>
      </c>
      <c r="I4" s="233">
        <v>62662000</v>
      </c>
      <c r="J4" s="232">
        <f>H4-I4</f>
        <v>0</v>
      </c>
    </row>
    <row r="5" spans="1:10">
      <c r="A5" s="231" t="s">
        <v>1540</v>
      </c>
      <c r="B5" s="229">
        <f>B4*19</f>
        <v>194421281</v>
      </c>
      <c r="C5" s="79"/>
      <c r="D5" s="131" t="s">
        <v>1298</v>
      </c>
      <c r="E5" s="232">
        <v>56571223</v>
      </c>
      <c r="F5" s="232">
        <f>E5*2.5%</f>
        <v>1414280.5750000002</v>
      </c>
      <c r="G5" s="232">
        <f>E5*0.5%</f>
        <v>282856.11499999999</v>
      </c>
      <c r="H5" s="232">
        <f>E5-F5-G5</f>
        <v>54874086.309999995</v>
      </c>
      <c r="I5" s="233">
        <v>54874086</v>
      </c>
      <c r="J5" s="232">
        <f>H5-I5</f>
        <v>0.30999999493360519</v>
      </c>
    </row>
    <row r="6" spans="1:10">
      <c r="A6" s="234" t="s">
        <v>1299</v>
      </c>
      <c r="B6" s="235">
        <f>B5</f>
        <v>194421281</v>
      </c>
      <c r="C6" s="79"/>
      <c r="D6" s="236" t="s">
        <v>1300</v>
      </c>
      <c r="E6" s="237">
        <f t="shared" ref="E6:J6" si="0">SUM(E4:E5)</f>
        <v>121171223</v>
      </c>
      <c r="F6" s="237">
        <f t="shared" si="0"/>
        <v>3029280.5750000002</v>
      </c>
      <c r="G6" s="237">
        <f t="shared" si="0"/>
        <v>605856.11499999999</v>
      </c>
      <c r="H6" s="237">
        <f t="shared" si="0"/>
        <v>117536086.31</v>
      </c>
      <c r="I6" s="237">
        <f t="shared" si="0"/>
        <v>117536086</v>
      </c>
      <c r="J6" s="237">
        <f t="shared" si="0"/>
        <v>0.30999999493360519</v>
      </c>
    </row>
    <row r="7" spans="1:10">
      <c r="A7" s="292" t="s">
        <v>1301</v>
      </c>
      <c r="B7" s="293"/>
      <c r="C7" s="79"/>
      <c r="D7" s="236"/>
      <c r="E7" s="237"/>
      <c r="F7" s="237"/>
      <c r="G7" s="237"/>
      <c r="H7" s="237"/>
      <c r="I7" s="237"/>
      <c r="J7" s="236"/>
    </row>
    <row r="8" spans="1:10" ht="25.5">
      <c r="A8" s="231" t="s">
        <v>1302</v>
      </c>
      <c r="B8" s="238">
        <f>-B6*2.5%</f>
        <v>-4860532.0250000004</v>
      </c>
      <c r="C8" s="79"/>
      <c r="D8" s="79"/>
      <c r="E8" s="79"/>
      <c r="F8" s="79"/>
      <c r="G8" s="79"/>
      <c r="H8" s="79"/>
      <c r="I8" s="79"/>
      <c r="J8" s="79"/>
    </row>
    <row r="9" spans="1:10">
      <c r="A9" s="231" t="s">
        <v>1315</v>
      </c>
      <c r="B9" s="238">
        <f>-B6*0.5%</f>
        <v>-972106.40500000003</v>
      </c>
      <c r="C9" s="79"/>
      <c r="D9" s="79"/>
      <c r="E9" s="79"/>
      <c r="F9" s="79"/>
      <c r="G9" s="79"/>
      <c r="H9" s="79"/>
      <c r="I9" s="79"/>
      <c r="J9" s="79"/>
    </row>
    <row r="10" spans="1:10">
      <c r="A10" s="294" t="s">
        <v>1303</v>
      </c>
      <c r="B10" s="295"/>
      <c r="C10" s="79"/>
      <c r="D10" s="236" t="s">
        <v>1304</v>
      </c>
      <c r="E10" s="291">
        <f>B6-E6</f>
        <v>73250058</v>
      </c>
      <c r="F10" s="237">
        <f>E10*2.5%</f>
        <v>1831251.4500000002</v>
      </c>
      <c r="G10" s="237">
        <f>E10*0.5%</f>
        <v>366250.29</v>
      </c>
      <c r="H10" s="237">
        <f>E10-F10+J6-G10</f>
        <v>71052556.569999978</v>
      </c>
      <c r="I10" s="79"/>
      <c r="J10" s="79"/>
    </row>
    <row r="11" spans="1:10" ht="25.5">
      <c r="A11" s="231" t="s">
        <v>1305</v>
      </c>
      <c r="B11" s="239">
        <v>-979600</v>
      </c>
      <c r="C11" s="79"/>
      <c r="D11" s="79"/>
      <c r="E11" s="240">
        <f>E10+E6</f>
        <v>194421281</v>
      </c>
      <c r="F11" s="240">
        <f>F10+F6</f>
        <v>4860532.0250000004</v>
      </c>
      <c r="G11" s="240">
        <f>G6+G10</f>
        <v>972106.40500000003</v>
      </c>
      <c r="H11" s="240">
        <f>H6+H10</f>
        <v>188588642.88</v>
      </c>
      <c r="I11" s="79"/>
      <c r="J11" s="79"/>
    </row>
    <row r="12" spans="1:10">
      <c r="A12" s="241" t="s">
        <v>1306</v>
      </c>
      <c r="B12" s="239">
        <v>0</v>
      </c>
      <c r="C12" s="79"/>
      <c r="D12" s="79"/>
      <c r="E12" s="79"/>
      <c r="F12" s="79"/>
      <c r="G12" s="79"/>
      <c r="H12" s="79"/>
      <c r="I12" s="79"/>
      <c r="J12" s="79"/>
    </row>
    <row r="13" spans="1:10">
      <c r="A13" s="231"/>
      <c r="B13" s="242"/>
      <c r="C13" s="79"/>
      <c r="D13" s="79"/>
      <c r="E13" s="79"/>
      <c r="F13" s="79"/>
      <c r="G13" s="79"/>
      <c r="H13" s="79"/>
      <c r="I13" s="79"/>
      <c r="J13" s="79"/>
    </row>
    <row r="14" spans="1:10">
      <c r="A14" s="234" t="s">
        <v>1307</v>
      </c>
      <c r="B14" s="238">
        <f>B11</f>
        <v>-979600</v>
      </c>
      <c r="C14" s="79"/>
      <c r="D14" s="79"/>
      <c r="E14" s="79"/>
      <c r="F14" s="79"/>
      <c r="G14" s="79"/>
      <c r="H14" s="79"/>
      <c r="I14" s="79"/>
      <c r="J14" s="79"/>
    </row>
    <row r="15" spans="1:10">
      <c r="A15" s="294" t="s">
        <v>1308</v>
      </c>
      <c r="B15" s="295"/>
      <c r="C15" s="79"/>
      <c r="D15" s="79"/>
      <c r="E15" s="79"/>
      <c r="F15" s="79">
        <v>194421281</v>
      </c>
      <c r="G15" s="79"/>
      <c r="H15" s="79"/>
      <c r="I15" s="79"/>
      <c r="J15" s="79"/>
    </row>
    <row r="16" spans="1:10">
      <c r="A16" s="241" t="s">
        <v>1306</v>
      </c>
      <c r="B16" s="238">
        <v>0</v>
      </c>
      <c r="C16" s="79"/>
      <c r="D16" s="79"/>
      <c r="E16" s="79"/>
      <c r="F16" s="79">
        <v>121171223</v>
      </c>
      <c r="G16" s="79"/>
      <c r="H16" s="79"/>
      <c r="I16" s="79"/>
      <c r="J16" s="79"/>
    </row>
    <row r="17" spans="1:10">
      <c r="A17" s="231"/>
      <c r="B17" s="243"/>
      <c r="C17" s="79"/>
      <c r="D17" s="79"/>
      <c r="E17" s="79"/>
      <c r="F17" s="79"/>
      <c r="G17" s="79"/>
      <c r="H17" s="79"/>
      <c r="I17" s="79"/>
      <c r="J17" s="79"/>
    </row>
    <row r="18" spans="1:10">
      <c r="A18" s="234" t="s">
        <v>1309</v>
      </c>
      <c r="B18" s="238">
        <v>0</v>
      </c>
      <c r="C18" s="79"/>
      <c r="D18" s="79"/>
      <c r="E18" s="79"/>
      <c r="F18" s="79"/>
      <c r="G18" s="79"/>
      <c r="H18" s="79"/>
      <c r="I18" s="79"/>
      <c r="J18" s="79"/>
    </row>
    <row r="19" spans="1:10">
      <c r="A19" s="294" t="s">
        <v>1310</v>
      </c>
      <c r="B19" s="295"/>
      <c r="C19" s="79"/>
      <c r="D19" s="79"/>
      <c r="E19" s="79"/>
      <c r="F19" s="79"/>
      <c r="G19" s="79"/>
      <c r="H19" s="79"/>
      <c r="I19" s="79"/>
      <c r="J19" s="79"/>
    </row>
    <row r="20" spans="1:10">
      <c r="A20" s="231" t="s">
        <v>1538</v>
      </c>
      <c r="B20" s="244">
        <v>-62662000</v>
      </c>
      <c r="C20" s="79"/>
      <c r="D20" s="79"/>
      <c r="E20" s="79"/>
      <c r="F20" s="79"/>
      <c r="G20" s="79"/>
      <c r="H20" s="79"/>
      <c r="I20" s="79"/>
      <c r="J20" s="79"/>
    </row>
    <row r="21" spans="1:10">
      <c r="A21" s="231" t="s">
        <v>1539</v>
      </c>
      <c r="B21" s="244">
        <v>-54874086</v>
      </c>
      <c r="C21" s="79"/>
      <c r="D21" s="79"/>
      <c r="E21" s="79"/>
      <c r="F21" s="79"/>
      <c r="G21" s="79"/>
      <c r="H21" s="79"/>
      <c r="I21" s="79"/>
      <c r="J21" s="79"/>
    </row>
    <row r="22" spans="1:10">
      <c r="A22" s="231"/>
      <c r="B22" s="245"/>
      <c r="C22" s="79"/>
      <c r="D22" s="79"/>
      <c r="E22" s="79"/>
      <c r="F22" s="79"/>
      <c r="G22" s="79"/>
      <c r="H22" s="79"/>
      <c r="I22" s="79"/>
      <c r="J22" s="79"/>
    </row>
    <row r="23" spans="1:10">
      <c r="A23" s="246" t="s">
        <v>1311</v>
      </c>
      <c r="B23" s="247">
        <f>B6+B8+B14+B20+B21+B9</f>
        <v>70072956.569999993</v>
      </c>
      <c r="C23" s="79"/>
      <c r="D23" s="79"/>
      <c r="E23" s="79"/>
      <c r="F23" s="79"/>
      <c r="G23" s="79"/>
      <c r="H23" s="79"/>
      <c r="I23" s="79"/>
      <c r="J23" s="79"/>
    </row>
  </sheetData>
  <mergeCells count="5">
    <mergeCell ref="A1:B1"/>
    <mergeCell ref="A7:B7"/>
    <mergeCell ref="A10:B10"/>
    <mergeCell ref="A15:B15"/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F182-37E4-4E2B-9F26-5E3D76CC1787}">
  <dimension ref="A1:IU7"/>
  <sheetViews>
    <sheetView workbookViewId="0">
      <selection activeCell="M5" sqref="M5"/>
    </sheetView>
  </sheetViews>
  <sheetFormatPr baseColWidth="10" defaultRowHeight="15"/>
  <sheetData>
    <row r="1" spans="1:255" s="1" customFormat="1" ht="47.25" customHeight="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7" t="s">
        <v>13</v>
      </c>
      <c r="O1" s="5" t="s">
        <v>14</v>
      </c>
      <c r="P1" s="6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6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6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6" t="s">
        <v>46</v>
      </c>
      <c r="AV1" s="6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6" t="s">
        <v>55</v>
      </c>
      <c r="BE1" s="8" t="s">
        <v>56</v>
      </c>
      <c r="BF1" s="8" t="s">
        <v>57</v>
      </c>
      <c r="BG1" s="5" t="s">
        <v>58</v>
      </c>
      <c r="BH1" s="8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6" t="s">
        <v>71</v>
      </c>
      <c r="BU1" s="6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6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5" t="s">
        <v>94</v>
      </c>
      <c r="CR1" s="5" t="s">
        <v>95</v>
      </c>
      <c r="CS1" s="5" t="s">
        <v>96</v>
      </c>
      <c r="CT1" s="6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6" t="s">
        <v>107</v>
      </c>
      <c r="DE1" s="5" t="s">
        <v>108</v>
      </c>
      <c r="DF1" s="5" t="s">
        <v>109</v>
      </c>
      <c r="DG1" s="5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25</v>
      </c>
      <c r="DM1" s="5" t="s">
        <v>115</v>
      </c>
      <c r="DN1" s="5" t="s">
        <v>116</v>
      </c>
      <c r="DO1" s="5" t="s">
        <v>117</v>
      </c>
      <c r="DP1" s="5" t="s">
        <v>118</v>
      </c>
      <c r="DQ1" s="5" t="s">
        <v>119</v>
      </c>
      <c r="DR1" s="5" t="s">
        <v>120</v>
      </c>
      <c r="DS1" s="5" t="s">
        <v>121</v>
      </c>
      <c r="DT1" s="5" t="s">
        <v>122</v>
      </c>
      <c r="DU1" s="5" t="s">
        <v>123</v>
      </c>
      <c r="DV1" s="6" t="s">
        <v>124</v>
      </c>
      <c r="DW1" s="5" t="s">
        <v>125</v>
      </c>
      <c r="DX1" s="5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5" t="s">
        <v>133</v>
      </c>
      <c r="EF1" s="5" t="s">
        <v>25</v>
      </c>
      <c r="EG1" s="5" t="s">
        <v>134</v>
      </c>
      <c r="EH1" s="5" t="s">
        <v>135</v>
      </c>
      <c r="EI1" s="5" t="s">
        <v>136</v>
      </c>
      <c r="EJ1" s="9" t="s">
        <v>137</v>
      </c>
      <c r="EK1" s="5" t="s">
        <v>138</v>
      </c>
      <c r="EL1" s="5" t="s">
        <v>139</v>
      </c>
      <c r="EM1" s="5" t="s">
        <v>140</v>
      </c>
      <c r="EN1" s="10" t="s">
        <v>141</v>
      </c>
      <c r="EO1" s="5" t="s">
        <v>142</v>
      </c>
      <c r="EP1" s="5" t="s">
        <v>143</v>
      </c>
      <c r="EQ1" s="5" t="s">
        <v>144</v>
      </c>
      <c r="ER1" s="5" t="s">
        <v>145</v>
      </c>
      <c r="ES1" s="5" t="s">
        <v>146</v>
      </c>
      <c r="ET1" s="5" t="s">
        <v>147</v>
      </c>
      <c r="EU1" s="5" t="s">
        <v>131</v>
      </c>
      <c r="EV1" s="5" t="s">
        <v>148</v>
      </c>
      <c r="EW1" s="5" t="s">
        <v>149</v>
      </c>
      <c r="EX1" s="5" t="s">
        <v>25</v>
      </c>
      <c r="EY1" s="5" t="s">
        <v>150</v>
      </c>
      <c r="EZ1" s="5" t="s">
        <v>151</v>
      </c>
      <c r="FA1" s="5" t="s">
        <v>152</v>
      </c>
      <c r="FB1" s="9" t="s">
        <v>153</v>
      </c>
      <c r="FC1" s="5" t="s">
        <v>154</v>
      </c>
      <c r="FD1" s="5" t="s">
        <v>155</v>
      </c>
      <c r="FE1" s="5" t="s">
        <v>156</v>
      </c>
      <c r="FF1" s="10" t="s">
        <v>157</v>
      </c>
      <c r="FG1" s="5" t="s">
        <v>158</v>
      </c>
      <c r="FH1" s="5" t="s">
        <v>159</v>
      </c>
      <c r="FI1" s="5" t="s">
        <v>160</v>
      </c>
      <c r="FJ1" s="5" t="s">
        <v>161</v>
      </c>
      <c r="FK1" s="5" t="s">
        <v>162</v>
      </c>
      <c r="FL1" s="5" t="s">
        <v>163</v>
      </c>
      <c r="FM1" s="5" t="s">
        <v>164</v>
      </c>
      <c r="FN1" s="5" t="s">
        <v>165</v>
      </c>
      <c r="FO1" s="5" t="s">
        <v>166</v>
      </c>
      <c r="FP1" s="5" t="s">
        <v>167</v>
      </c>
      <c r="FQ1" s="5" t="s">
        <v>168</v>
      </c>
      <c r="FR1" s="5" t="s">
        <v>169</v>
      </c>
      <c r="FS1" s="5" t="s">
        <v>170</v>
      </c>
      <c r="FT1" s="9" t="s">
        <v>171</v>
      </c>
      <c r="FU1" s="5" t="s">
        <v>172</v>
      </c>
      <c r="FV1" s="5" t="s">
        <v>173</v>
      </c>
      <c r="FW1" s="5" t="s">
        <v>174</v>
      </c>
      <c r="FX1" s="10" t="s">
        <v>175</v>
      </c>
      <c r="FY1" s="5" t="s">
        <v>176</v>
      </c>
      <c r="FZ1" s="5" t="s">
        <v>177</v>
      </c>
      <c r="GA1" s="5" t="s">
        <v>178</v>
      </c>
      <c r="GB1" s="5" t="s">
        <v>179</v>
      </c>
      <c r="GC1" s="5" t="s">
        <v>180</v>
      </c>
      <c r="GD1" s="5" t="s">
        <v>181</v>
      </c>
      <c r="GE1" s="5" t="s">
        <v>182</v>
      </c>
      <c r="GF1" s="5" t="s">
        <v>183</v>
      </c>
      <c r="GG1" s="5" t="s">
        <v>184</v>
      </c>
      <c r="GH1" s="5" t="s">
        <v>185</v>
      </c>
      <c r="GI1" s="5" t="s">
        <v>186</v>
      </c>
      <c r="GJ1" s="5" t="s">
        <v>187</v>
      </c>
      <c r="GK1" s="5" t="s">
        <v>188</v>
      </c>
      <c r="GL1" s="9" t="s">
        <v>189</v>
      </c>
      <c r="GM1" s="5" t="s">
        <v>190</v>
      </c>
      <c r="GN1" s="5" t="s">
        <v>191</v>
      </c>
      <c r="GO1" s="5" t="s">
        <v>192</v>
      </c>
      <c r="GP1" s="10" t="s">
        <v>193</v>
      </c>
      <c r="GQ1" s="5" t="s">
        <v>194</v>
      </c>
      <c r="GR1" s="5" t="s">
        <v>195</v>
      </c>
      <c r="GS1" s="5" t="s">
        <v>196</v>
      </c>
      <c r="GT1" s="5" t="s">
        <v>197</v>
      </c>
      <c r="GU1" s="5" t="s">
        <v>198</v>
      </c>
      <c r="GV1" s="5" t="s">
        <v>199</v>
      </c>
      <c r="GW1" s="5" t="s">
        <v>200</v>
      </c>
      <c r="GX1" s="5" t="s">
        <v>201</v>
      </c>
      <c r="GY1" s="5" t="s">
        <v>202</v>
      </c>
      <c r="GZ1" s="5" t="s">
        <v>203</v>
      </c>
      <c r="HA1" s="5" t="s">
        <v>204</v>
      </c>
      <c r="HB1" s="5" t="s">
        <v>205</v>
      </c>
      <c r="HC1" s="5" t="s">
        <v>206</v>
      </c>
      <c r="HD1" s="5" t="s">
        <v>207</v>
      </c>
      <c r="HE1" s="5" t="s">
        <v>125</v>
      </c>
      <c r="HF1" s="5" t="s">
        <v>126</v>
      </c>
      <c r="HG1" s="5" t="s">
        <v>208</v>
      </c>
      <c r="HH1" s="5" t="s">
        <v>128</v>
      </c>
      <c r="HI1" s="5" t="s">
        <v>129</v>
      </c>
      <c r="HJ1" s="5" t="s">
        <v>209</v>
      </c>
      <c r="HK1" s="5" t="s">
        <v>131</v>
      </c>
      <c r="HL1" s="5" t="s">
        <v>210</v>
      </c>
      <c r="HM1" s="6" t="s">
        <v>211</v>
      </c>
      <c r="HN1" s="6" t="s">
        <v>212</v>
      </c>
      <c r="HO1" s="6" t="s">
        <v>213</v>
      </c>
      <c r="HP1" s="6" t="s">
        <v>214</v>
      </c>
      <c r="HQ1" s="6" t="s">
        <v>215</v>
      </c>
      <c r="HR1" s="6" t="s">
        <v>216</v>
      </c>
      <c r="HS1" s="6" t="s">
        <v>217</v>
      </c>
      <c r="HT1" s="6" t="s">
        <v>218</v>
      </c>
      <c r="HU1" s="6" t="s">
        <v>219</v>
      </c>
      <c r="HV1" s="6" t="s">
        <v>220</v>
      </c>
      <c r="HW1" s="6" t="s">
        <v>221</v>
      </c>
      <c r="HX1" s="6" t="s">
        <v>222</v>
      </c>
      <c r="HY1" s="6" t="s">
        <v>223</v>
      </c>
      <c r="HZ1" s="6" t="s">
        <v>224</v>
      </c>
      <c r="IA1" s="6" t="s">
        <v>225</v>
      </c>
      <c r="IB1" s="6" t="s">
        <v>226</v>
      </c>
      <c r="IC1" s="6" t="s">
        <v>227</v>
      </c>
      <c r="ID1" s="6" t="s">
        <v>228</v>
      </c>
      <c r="IE1" s="6" t="s">
        <v>229</v>
      </c>
      <c r="IF1" s="6" t="s">
        <v>230</v>
      </c>
      <c r="IG1" s="6" t="s">
        <v>231</v>
      </c>
      <c r="IH1" s="6" t="s">
        <v>232</v>
      </c>
      <c r="II1" s="6" t="s">
        <v>233</v>
      </c>
      <c r="IJ1" s="6" t="s">
        <v>234</v>
      </c>
      <c r="IK1" s="6" t="s">
        <v>235</v>
      </c>
      <c r="IL1" s="6" t="s">
        <v>236</v>
      </c>
      <c r="IM1" s="6" t="s">
        <v>237</v>
      </c>
      <c r="IN1" s="6" t="s">
        <v>225</v>
      </c>
      <c r="IO1" s="6" t="s">
        <v>227</v>
      </c>
      <c r="IP1" s="6" t="s">
        <v>238</v>
      </c>
      <c r="IQ1" s="6" t="s">
        <v>239</v>
      </c>
      <c r="IR1" s="6" t="s">
        <v>240</v>
      </c>
      <c r="IS1" s="6" t="s">
        <v>12</v>
      </c>
      <c r="IT1" s="6" t="s">
        <v>241</v>
      </c>
      <c r="IU1" s="11" t="s">
        <v>242</v>
      </c>
    </row>
    <row r="2" spans="1:255" ht="18" customHeight="1" thickBot="1">
      <c r="A2" s="12">
        <v>458</v>
      </c>
      <c r="B2" s="12">
        <v>25691</v>
      </c>
      <c r="C2" s="13">
        <v>100609</v>
      </c>
      <c r="D2" s="14">
        <v>101904</v>
      </c>
      <c r="E2" s="15" t="s">
        <v>243</v>
      </c>
      <c r="F2" s="15">
        <v>901524934</v>
      </c>
      <c r="G2" s="3"/>
      <c r="H2" s="3"/>
      <c r="I2" s="3"/>
      <c r="J2" s="3"/>
      <c r="K2" s="3"/>
      <c r="L2" s="3"/>
      <c r="M2" s="3"/>
      <c r="N2" s="3"/>
      <c r="O2" s="17" t="s">
        <v>244</v>
      </c>
      <c r="P2" s="17" t="s">
        <v>244</v>
      </c>
      <c r="Q2" s="18">
        <v>25691</v>
      </c>
      <c r="R2" s="17" t="s">
        <v>245</v>
      </c>
      <c r="S2" s="3" t="s">
        <v>246</v>
      </c>
      <c r="T2" s="3" t="s">
        <v>247</v>
      </c>
      <c r="U2" s="3" t="s">
        <v>248</v>
      </c>
      <c r="V2" s="17" t="s">
        <v>249</v>
      </c>
      <c r="W2" s="17" t="s">
        <v>249</v>
      </c>
      <c r="X2" s="3"/>
      <c r="Y2" s="17" t="s">
        <v>250</v>
      </c>
      <c r="Z2" s="19" t="s">
        <v>251</v>
      </c>
      <c r="AA2" s="12">
        <v>37931234</v>
      </c>
      <c r="AB2" s="17" t="s">
        <v>921</v>
      </c>
      <c r="AC2" s="17" t="s">
        <v>922</v>
      </c>
      <c r="AD2" s="46" t="s">
        <v>923</v>
      </c>
      <c r="AE2" s="20">
        <v>1700000</v>
      </c>
      <c r="AF2" s="20">
        <v>0</v>
      </c>
      <c r="AG2" s="20">
        <v>0</v>
      </c>
      <c r="AH2" s="20">
        <v>0</v>
      </c>
      <c r="AI2" s="20">
        <v>0</v>
      </c>
      <c r="AJ2" s="20">
        <v>1700000</v>
      </c>
      <c r="AK2" s="12" t="s">
        <v>255</v>
      </c>
      <c r="AL2" s="12" t="s">
        <v>256</v>
      </c>
      <c r="AM2" s="21" t="s">
        <v>257</v>
      </c>
      <c r="AN2" s="22">
        <v>0.1</v>
      </c>
      <c r="AO2" s="20">
        <v>0</v>
      </c>
      <c r="AP2" s="20">
        <v>0</v>
      </c>
      <c r="AQ2" s="20">
        <v>0</v>
      </c>
      <c r="AR2" s="20">
        <v>0</v>
      </c>
      <c r="AS2" s="23">
        <v>1.6500000000000001E-2</v>
      </c>
      <c r="AT2" s="24">
        <v>28050</v>
      </c>
      <c r="AU2" s="3"/>
      <c r="AV2" s="3"/>
      <c r="AW2" s="20">
        <v>0</v>
      </c>
      <c r="AX2" s="12" t="s">
        <v>258</v>
      </c>
      <c r="AY2" s="20">
        <v>0</v>
      </c>
      <c r="AZ2" s="20">
        <v>0</v>
      </c>
      <c r="BA2" s="17" t="s">
        <v>259</v>
      </c>
      <c r="BB2" s="17" t="s">
        <v>924</v>
      </c>
      <c r="BC2" s="17" t="s">
        <v>261</v>
      </c>
      <c r="BD2" s="25" t="s">
        <v>1098</v>
      </c>
      <c r="BE2" s="17" t="s">
        <v>925</v>
      </c>
      <c r="BF2" s="12">
        <v>4</v>
      </c>
      <c r="BG2" s="17" t="s">
        <v>249</v>
      </c>
      <c r="BH2" s="26">
        <v>1274572</v>
      </c>
      <c r="BI2" s="17" t="s">
        <v>926</v>
      </c>
      <c r="BJ2" s="19"/>
      <c r="BK2" s="12">
        <v>3138860624</v>
      </c>
      <c r="BL2" s="17" t="s">
        <v>924</v>
      </c>
      <c r="BM2" s="17" t="s">
        <v>261</v>
      </c>
      <c r="BN2" s="17" t="s">
        <v>264</v>
      </c>
      <c r="BO2" s="12" t="s">
        <v>265</v>
      </c>
      <c r="BP2" s="27">
        <v>45337</v>
      </c>
      <c r="BQ2" s="27">
        <v>45702</v>
      </c>
      <c r="BR2" s="17" t="s">
        <v>266</v>
      </c>
      <c r="BS2" s="27">
        <v>45703</v>
      </c>
      <c r="BT2" s="41">
        <v>45474</v>
      </c>
      <c r="BU2" s="41">
        <v>45488</v>
      </c>
      <c r="BV2" s="17" t="s">
        <v>250</v>
      </c>
      <c r="BW2" s="17" t="s">
        <v>251</v>
      </c>
      <c r="BX2" s="12">
        <v>13887506</v>
      </c>
      <c r="BY2" s="17" t="s">
        <v>927</v>
      </c>
      <c r="BZ2" s="29" t="s">
        <v>1099</v>
      </c>
      <c r="CA2" s="17" t="s">
        <v>928</v>
      </c>
      <c r="CB2" s="17" t="s">
        <v>287</v>
      </c>
      <c r="CC2" s="12">
        <v>3108154893</v>
      </c>
      <c r="CD2" s="19"/>
      <c r="CE2" s="17" t="s">
        <v>929</v>
      </c>
      <c r="CF2" s="19"/>
      <c r="CG2" s="19"/>
      <c r="CH2" s="19"/>
      <c r="CI2" s="19"/>
      <c r="CJ2" s="3"/>
      <c r="CK2" s="19"/>
      <c r="CL2" s="19"/>
      <c r="CM2" s="19"/>
      <c r="CN2" s="19"/>
      <c r="CO2" s="19"/>
      <c r="CP2" s="19"/>
      <c r="CQ2" s="19"/>
      <c r="CR2" s="19"/>
      <c r="CS2" s="19"/>
      <c r="CT2" s="3"/>
      <c r="CU2" s="19"/>
      <c r="CV2" s="19"/>
      <c r="CW2" s="19"/>
      <c r="CX2" s="19"/>
      <c r="CY2" s="19"/>
      <c r="CZ2" s="19"/>
      <c r="DA2" s="19"/>
      <c r="DB2" s="19"/>
      <c r="DC2" s="19"/>
      <c r="DD2" s="3"/>
      <c r="DE2" s="19"/>
      <c r="DF2" s="19"/>
      <c r="DG2" s="19"/>
      <c r="DH2" s="19"/>
      <c r="DI2" s="19"/>
      <c r="DJ2" s="17" t="s">
        <v>250</v>
      </c>
      <c r="DK2" s="12">
        <v>22015163</v>
      </c>
      <c r="DL2" s="12" t="s">
        <v>251</v>
      </c>
      <c r="DM2" s="17" t="s">
        <v>930</v>
      </c>
      <c r="DN2" s="22">
        <v>1</v>
      </c>
      <c r="DO2" s="44" t="s">
        <v>931</v>
      </c>
      <c r="DP2" s="19"/>
      <c r="DQ2" s="12">
        <v>3003058026</v>
      </c>
      <c r="DR2" s="19"/>
      <c r="DS2" s="17" t="s">
        <v>932</v>
      </c>
      <c r="DT2" s="17" t="s">
        <v>264</v>
      </c>
      <c r="DU2" s="17" t="s">
        <v>563</v>
      </c>
      <c r="DV2" s="39" t="s">
        <v>1102</v>
      </c>
      <c r="DW2" s="17" t="s">
        <v>933</v>
      </c>
      <c r="DX2" s="17">
        <v>8103632</v>
      </c>
      <c r="DY2" s="17" t="s">
        <v>272</v>
      </c>
      <c r="DZ2" s="17" t="s">
        <v>273</v>
      </c>
      <c r="EA2" s="17" t="s">
        <v>274</v>
      </c>
      <c r="EB2" s="30">
        <v>10272729267</v>
      </c>
      <c r="EC2" s="31">
        <v>23</v>
      </c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3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3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3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3"/>
      <c r="GQ2" s="3"/>
      <c r="GR2" s="3"/>
      <c r="GS2" s="3"/>
      <c r="GT2" s="3"/>
      <c r="GU2" s="3"/>
      <c r="GV2" s="3"/>
      <c r="GW2" s="3"/>
      <c r="GX2" s="19"/>
      <c r="GY2" s="17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 t="s">
        <v>275</v>
      </c>
      <c r="HM2" s="65" t="s">
        <v>247</v>
      </c>
      <c r="HN2" s="65" t="s">
        <v>276</v>
      </c>
      <c r="HO2" s="65" t="s">
        <v>247</v>
      </c>
      <c r="HP2" s="65" t="s">
        <v>247</v>
      </c>
      <c r="HQ2" s="65" t="s">
        <v>247</v>
      </c>
      <c r="HR2" s="65" t="s">
        <v>255</v>
      </c>
      <c r="HS2" s="65" t="s">
        <v>255</v>
      </c>
      <c r="HT2" s="65" t="s">
        <v>255</v>
      </c>
      <c r="HU2" s="65" t="s">
        <v>255</v>
      </c>
      <c r="HV2" s="65" t="s">
        <v>255</v>
      </c>
      <c r="HW2" s="65" t="s">
        <v>276</v>
      </c>
      <c r="HX2" s="65" t="s">
        <v>258</v>
      </c>
      <c r="HY2" s="65" t="s">
        <v>258</v>
      </c>
      <c r="HZ2" s="65" t="s">
        <v>258</v>
      </c>
      <c r="IA2" s="65" t="s">
        <v>255</v>
      </c>
      <c r="IB2" s="65" t="s">
        <v>255</v>
      </c>
      <c r="IC2" s="65" t="s">
        <v>258</v>
      </c>
      <c r="ID2" s="65" t="s">
        <v>255</v>
      </c>
      <c r="IE2" s="65" t="s">
        <v>255</v>
      </c>
      <c r="IF2" s="65" t="s">
        <v>255</v>
      </c>
      <c r="IG2" s="65" t="s">
        <v>258</v>
      </c>
      <c r="IH2" s="65" t="s">
        <v>258</v>
      </c>
      <c r="II2" s="65" t="s">
        <v>258</v>
      </c>
      <c r="IJ2" s="65" t="s">
        <v>258</v>
      </c>
      <c r="IK2" s="65" t="s">
        <v>255</v>
      </c>
      <c r="IL2" s="65" t="s">
        <v>255</v>
      </c>
      <c r="IM2" s="65" t="s">
        <v>258</v>
      </c>
      <c r="IN2" s="65" t="s">
        <v>255</v>
      </c>
      <c r="IO2" s="65" t="s">
        <v>258</v>
      </c>
      <c r="IP2" s="65" t="s">
        <v>255</v>
      </c>
      <c r="IQ2" s="65" t="s">
        <v>255</v>
      </c>
      <c r="IR2" s="65" t="s">
        <v>258</v>
      </c>
      <c r="IS2" s="65" t="s">
        <v>258</v>
      </c>
      <c r="IT2" s="65"/>
      <c r="IU2" s="65"/>
    </row>
    <row r="3" spans="1:255" ht="18" customHeight="1" thickBot="1">
      <c r="A3" s="12">
        <v>476</v>
      </c>
      <c r="B3" s="12">
        <v>27248</v>
      </c>
      <c r="C3" s="13">
        <v>100611</v>
      </c>
      <c r="D3" s="14">
        <v>101906</v>
      </c>
      <c r="E3" s="15" t="s">
        <v>243</v>
      </c>
      <c r="F3" s="15">
        <v>901524934</v>
      </c>
      <c r="G3" s="3"/>
      <c r="H3" s="3"/>
      <c r="I3" s="3"/>
      <c r="J3" s="3"/>
      <c r="K3" s="3"/>
      <c r="L3" s="3"/>
      <c r="M3" s="3"/>
      <c r="N3" s="3"/>
      <c r="O3" s="17" t="s">
        <v>244</v>
      </c>
      <c r="P3" s="17" t="s">
        <v>244</v>
      </c>
      <c r="Q3" s="18">
        <v>27248</v>
      </c>
      <c r="R3" s="17" t="s">
        <v>245</v>
      </c>
      <c r="S3" s="3" t="s">
        <v>246</v>
      </c>
      <c r="T3" s="3" t="s">
        <v>247</v>
      </c>
      <c r="U3" s="3" t="s">
        <v>248</v>
      </c>
      <c r="V3" s="17" t="s">
        <v>249</v>
      </c>
      <c r="W3" s="17" t="s">
        <v>249</v>
      </c>
      <c r="X3" s="3"/>
      <c r="Y3" s="17" t="s">
        <v>250</v>
      </c>
      <c r="Z3" s="19" t="s">
        <v>251</v>
      </c>
      <c r="AA3" s="12">
        <v>1143879976</v>
      </c>
      <c r="AB3" s="17" t="s">
        <v>945</v>
      </c>
      <c r="AC3" s="17" t="s">
        <v>946</v>
      </c>
      <c r="AD3" s="17" t="s">
        <v>947</v>
      </c>
      <c r="AE3" s="20">
        <v>1100000</v>
      </c>
      <c r="AF3" s="20">
        <v>0</v>
      </c>
      <c r="AG3" s="20">
        <v>0</v>
      </c>
      <c r="AH3" s="20">
        <v>0</v>
      </c>
      <c r="AI3" s="20">
        <v>0</v>
      </c>
      <c r="AJ3" s="20">
        <v>1100000</v>
      </c>
      <c r="AK3" s="12" t="s">
        <v>255</v>
      </c>
      <c r="AL3" s="12" t="s">
        <v>256</v>
      </c>
      <c r="AM3" s="21" t="s">
        <v>257</v>
      </c>
      <c r="AN3" s="22">
        <v>0.1</v>
      </c>
      <c r="AO3" s="20">
        <v>0</v>
      </c>
      <c r="AP3" s="20">
        <v>0</v>
      </c>
      <c r="AQ3" s="20">
        <v>0</v>
      </c>
      <c r="AR3" s="20">
        <v>0</v>
      </c>
      <c r="AS3" s="23">
        <v>1.6500000000000001E-2</v>
      </c>
      <c r="AT3" s="24">
        <v>18150</v>
      </c>
      <c r="AU3" s="3"/>
      <c r="AV3" s="3"/>
      <c r="AW3" s="20">
        <v>0</v>
      </c>
      <c r="AX3" s="12" t="s">
        <v>258</v>
      </c>
      <c r="AY3" s="20">
        <v>0</v>
      </c>
      <c r="AZ3" s="20">
        <v>0</v>
      </c>
      <c r="BA3" s="17" t="s">
        <v>259</v>
      </c>
      <c r="BB3" s="17" t="s">
        <v>948</v>
      </c>
      <c r="BC3" s="17" t="s">
        <v>314</v>
      </c>
      <c r="BD3" s="39" t="s">
        <v>1097</v>
      </c>
      <c r="BE3" s="17" t="s">
        <v>949</v>
      </c>
      <c r="BF3" s="12">
        <v>3</v>
      </c>
      <c r="BG3" s="17" t="s">
        <v>249</v>
      </c>
      <c r="BH3" s="26">
        <v>572804</v>
      </c>
      <c r="BI3" s="17" t="s">
        <v>950</v>
      </c>
      <c r="BJ3" s="19"/>
      <c r="BK3" s="12">
        <v>3126136373</v>
      </c>
      <c r="BL3" s="17" t="s">
        <v>948</v>
      </c>
      <c r="BM3" s="17" t="s">
        <v>314</v>
      </c>
      <c r="BN3" s="17" t="s">
        <v>264</v>
      </c>
      <c r="BO3" s="12" t="s">
        <v>688</v>
      </c>
      <c r="BP3" s="27">
        <v>45355</v>
      </c>
      <c r="BQ3" s="27">
        <v>45538</v>
      </c>
      <c r="BR3" s="17" t="s">
        <v>266</v>
      </c>
      <c r="BS3" s="27">
        <v>45720</v>
      </c>
      <c r="BT3" s="41">
        <v>45474</v>
      </c>
      <c r="BU3" s="41">
        <v>45477</v>
      </c>
      <c r="BV3" s="17" t="s">
        <v>250</v>
      </c>
      <c r="BW3" s="17" t="s">
        <v>251</v>
      </c>
      <c r="BX3" s="12">
        <v>1107042211</v>
      </c>
      <c r="BY3" s="17" t="s">
        <v>951</v>
      </c>
      <c r="BZ3" s="29" t="s">
        <v>1099</v>
      </c>
      <c r="CA3" s="17" t="s">
        <v>952</v>
      </c>
      <c r="CB3" s="17" t="s">
        <v>287</v>
      </c>
      <c r="CC3" s="12">
        <v>3206719254</v>
      </c>
      <c r="CD3" s="19"/>
      <c r="CE3" s="17" t="s">
        <v>953</v>
      </c>
      <c r="CF3" s="19"/>
      <c r="CG3" s="19"/>
      <c r="CH3" s="19"/>
      <c r="CI3" s="19"/>
      <c r="CJ3" s="3"/>
      <c r="CK3" s="19"/>
      <c r="CL3" s="19"/>
      <c r="CM3" s="19"/>
      <c r="CN3" s="19"/>
      <c r="CO3" s="19"/>
      <c r="CP3" s="19"/>
      <c r="CQ3" s="19"/>
      <c r="CR3" s="19"/>
      <c r="CS3" s="19"/>
      <c r="CT3" s="3"/>
      <c r="CU3" s="19"/>
      <c r="CV3" s="19"/>
      <c r="CW3" s="19"/>
      <c r="CX3" s="19"/>
      <c r="CY3" s="19"/>
      <c r="CZ3" s="19"/>
      <c r="DA3" s="19"/>
      <c r="DB3" s="19"/>
      <c r="DC3" s="19"/>
      <c r="DD3" s="3"/>
      <c r="DE3" s="19"/>
      <c r="DF3" s="19"/>
      <c r="DG3" s="19"/>
      <c r="DH3" s="19"/>
      <c r="DI3" s="19"/>
      <c r="DJ3" s="17" t="s">
        <v>250</v>
      </c>
      <c r="DK3" s="12">
        <v>42771932</v>
      </c>
      <c r="DL3" s="12" t="s">
        <v>251</v>
      </c>
      <c r="DM3" s="17" t="s">
        <v>954</v>
      </c>
      <c r="DN3" s="22">
        <v>1</v>
      </c>
      <c r="DO3" s="44" t="s">
        <v>955</v>
      </c>
      <c r="DP3" s="19"/>
      <c r="DQ3" s="12">
        <v>3217994328</v>
      </c>
      <c r="DR3" s="19"/>
      <c r="DS3" s="17" t="s">
        <v>956</v>
      </c>
      <c r="DT3" s="17" t="s">
        <v>264</v>
      </c>
      <c r="DU3" s="17" t="s">
        <v>271</v>
      </c>
      <c r="DV3" s="39" t="s">
        <v>1097</v>
      </c>
      <c r="DW3" s="17" t="s">
        <v>954</v>
      </c>
      <c r="DX3" s="17">
        <v>42771932</v>
      </c>
      <c r="DY3" s="17" t="s">
        <v>272</v>
      </c>
      <c r="DZ3" s="17" t="s">
        <v>273</v>
      </c>
      <c r="EA3" s="17" t="s">
        <v>274</v>
      </c>
      <c r="EB3" s="30">
        <v>27933855738</v>
      </c>
      <c r="EC3" s="31">
        <v>12</v>
      </c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3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3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3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3"/>
      <c r="GQ3" s="3"/>
      <c r="GR3" s="3"/>
      <c r="GS3" s="3"/>
      <c r="GT3" s="3"/>
      <c r="GU3" s="3"/>
      <c r="GV3" s="3"/>
      <c r="GW3" s="3"/>
      <c r="GX3" s="19"/>
      <c r="GY3" s="17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 t="s">
        <v>275</v>
      </c>
      <c r="HM3" s="65" t="s">
        <v>247</v>
      </c>
      <c r="HN3" s="65" t="s">
        <v>276</v>
      </c>
      <c r="HO3" s="65" t="s">
        <v>247</v>
      </c>
      <c r="HP3" s="65" t="s">
        <v>247</v>
      </c>
      <c r="HQ3" s="65" t="s">
        <v>247</v>
      </c>
      <c r="HR3" s="65" t="s">
        <v>255</v>
      </c>
      <c r="HS3" s="65" t="s">
        <v>255</v>
      </c>
      <c r="HT3" s="65" t="s">
        <v>255</v>
      </c>
      <c r="HU3" s="65" t="s">
        <v>255</v>
      </c>
      <c r="HV3" s="65" t="s">
        <v>255</v>
      </c>
      <c r="HW3" s="65" t="s">
        <v>276</v>
      </c>
      <c r="HX3" s="65" t="s">
        <v>258</v>
      </c>
      <c r="HY3" s="65" t="s">
        <v>258</v>
      </c>
      <c r="HZ3" s="65" t="s">
        <v>258</v>
      </c>
      <c r="IA3" s="65" t="s">
        <v>255</v>
      </c>
      <c r="IB3" s="65" t="s">
        <v>255</v>
      </c>
      <c r="IC3" s="65" t="s">
        <v>258</v>
      </c>
      <c r="ID3" s="65" t="s">
        <v>255</v>
      </c>
      <c r="IE3" s="65" t="s">
        <v>255</v>
      </c>
      <c r="IF3" s="65" t="s">
        <v>255</v>
      </c>
      <c r="IG3" s="65" t="s">
        <v>258</v>
      </c>
      <c r="IH3" s="65" t="s">
        <v>258</v>
      </c>
      <c r="II3" s="65" t="s">
        <v>258</v>
      </c>
      <c r="IJ3" s="65" t="s">
        <v>258</v>
      </c>
      <c r="IK3" s="65" t="s">
        <v>255</v>
      </c>
      <c r="IL3" s="65" t="s">
        <v>255</v>
      </c>
      <c r="IM3" s="65" t="s">
        <v>258</v>
      </c>
      <c r="IN3" s="65" t="s">
        <v>255</v>
      </c>
      <c r="IO3" s="65" t="s">
        <v>258</v>
      </c>
      <c r="IP3" s="65" t="s">
        <v>255</v>
      </c>
      <c r="IQ3" s="65" t="s">
        <v>255</v>
      </c>
      <c r="IR3" s="65" t="s">
        <v>258</v>
      </c>
      <c r="IS3" s="65" t="s">
        <v>258</v>
      </c>
      <c r="IT3" s="65"/>
      <c r="IU3" s="65"/>
    </row>
    <row r="4" spans="1:255" ht="34.5" thickBot="1">
      <c r="A4" s="12">
        <v>3</v>
      </c>
      <c r="B4" s="12">
        <v>3000005628</v>
      </c>
      <c r="C4" s="98">
        <v>100615</v>
      </c>
      <c r="D4" s="14">
        <v>101910</v>
      </c>
      <c r="E4" s="15" t="s">
        <v>243</v>
      </c>
      <c r="F4" s="15">
        <v>901524934</v>
      </c>
      <c r="G4" s="15" t="s">
        <v>1105</v>
      </c>
      <c r="H4" s="3"/>
      <c r="I4" s="3"/>
      <c r="J4" s="3"/>
      <c r="K4" s="3"/>
      <c r="L4" s="86">
        <v>1546879</v>
      </c>
      <c r="M4" s="3"/>
      <c r="N4" s="3"/>
      <c r="O4" s="17" t="s">
        <v>244</v>
      </c>
      <c r="P4" s="17" t="s">
        <v>244</v>
      </c>
      <c r="Q4" s="131">
        <v>10082157</v>
      </c>
      <c r="R4" s="17" t="s">
        <v>245</v>
      </c>
      <c r="S4" s="15" t="s">
        <v>246</v>
      </c>
      <c r="T4" s="15" t="s">
        <v>247</v>
      </c>
      <c r="U4" s="3" t="s">
        <v>248</v>
      </c>
      <c r="V4" s="17" t="s">
        <v>249</v>
      </c>
      <c r="W4" s="17" t="s">
        <v>249</v>
      </c>
      <c r="X4" s="3"/>
      <c r="Y4" s="17" t="s">
        <v>250</v>
      </c>
      <c r="Z4" s="19" t="s">
        <v>251</v>
      </c>
      <c r="AA4" s="12">
        <v>1128452993</v>
      </c>
      <c r="AB4" s="80" t="s">
        <v>1000</v>
      </c>
      <c r="AC4" s="17" t="s">
        <v>1001</v>
      </c>
      <c r="AD4" s="3" t="s">
        <v>1002</v>
      </c>
      <c r="AE4" s="20">
        <v>1732421</v>
      </c>
      <c r="AF4" s="20">
        <v>0</v>
      </c>
      <c r="AG4" s="20">
        <v>0</v>
      </c>
      <c r="AH4" s="20">
        <v>0</v>
      </c>
      <c r="AI4" s="20">
        <v>0</v>
      </c>
      <c r="AJ4" s="20">
        <v>1732421</v>
      </c>
      <c r="AK4" s="12" t="s">
        <v>255</v>
      </c>
      <c r="AL4" s="12" t="s">
        <v>256</v>
      </c>
      <c r="AM4" s="21" t="s">
        <v>257</v>
      </c>
      <c r="AN4" s="22">
        <v>0.09</v>
      </c>
      <c r="AO4" s="20">
        <v>0</v>
      </c>
      <c r="AP4" s="20">
        <f t="shared" ref="AP4" si="0">AE4*AN4</f>
        <v>155917.88999999998</v>
      </c>
      <c r="AQ4" s="20">
        <v>0</v>
      </c>
      <c r="AR4" s="20">
        <v>0</v>
      </c>
      <c r="AS4" s="23">
        <v>1.32E-2</v>
      </c>
      <c r="AT4" s="24">
        <f t="shared" ref="AT4:AT7" si="1">AE4*AS4</f>
        <v>22867.957200000001</v>
      </c>
      <c r="AU4" s="95">
        <f t="shared" ref="AU4:AU7" si="2">AN4-AS4</f>
        <v>7.6799999999999993E-2</v>
      </c>
      <c r="AV4" s="96">
        <f t="shared" ref="AV4:AV7" si="3">AE4*AU4</f>
        <v>133049.93279999998</v>
      </c>
      <c r="AW4" s="20">
        <v>0</v>
      </c>
      <c r="AX4" s="12" t="s">
        <v>258</v>
      </c>
      <c r="AY4" s="20">
        <v>0</v>
      </c>
      <c r="AZ4" s="20">
        <v>0</v>
      </c>
      <c r="BA4" s="17" t="s">
        <v>259</v>
      </c>
      <c r="BB4" s="17" t="s">
        <v>1003</v>
      </c>
      <c r="BC4" s="17" t="s">
        <v>314</v>
      </c>
      <c r="BD4" s="84" t="s">
        <v>1097</v>
      </c>
      <c r="BE4" s="17" t="s">
        <v>345</v>
      </c>
      <c r="BF4" s="12">
        <v>3</v>
      </c>
      <c r="BG4" s="17" t="s">
        <v>249</v>
      </c>
      <c r="BH4" s="26">
        <v>1283035</v>
      </c>
      <c r="BI4" s="44" t="s">
        <v>1004</v>
      </c>
      <c r="BJ4" s="12">
        <v>4253597</v>
      </c>
      <c r="BK4" s="12">
        <v>300433271</v>
      </c>
      <c r="BL4" s="17" t="s">
        <v>1003</v>
      </c>
      <c r="BM4" s="17" t="s">
        <v>314</v>
      </c>
      <c r="BN4" s="17" t="s">
        <v>264</v>
      </c>
      <c r="BO4" s="12" t="s">
        <v>265</v>
      </c>
      <c r="BP4" s="27">
        <v>44559</v>
      </c>
      <c r="BQ4" s="27">
        <v>45654</v>
      </c>
      <c r="BR4" s="27">
        <v>45501</v>
      </c>
      <c r="BS4" s="27">
        <v>45655</v>
      </c>
      <c r="BT4" s="28">
        <v>45474</v>
      </c>
      <c r="BU4" s="27">
        <v>45501</v>
      </c>
      <c r="BV4" s="19"/>
      <c r="BW4" s="19"/>
      <c r="BX4" s="19"/>
      <c r="BY4" s="19"/>
      <c r="BZ4" s="3"/>
      <c r="CA4" s="19"/>
      <c r="CB4" s="45"/>
      <c r="CC4" s="19"/>
      <c r="CD4" s="19"/>
      <c r="CE4" s="19"/>
      <c r="CF4" s="19"/>
      <c r="CG4" s="19"/>
      <c r="CH4" s="19"/>
      <c r="CI4" s="19"/>
      <c r="CJ4" s="3"/>
      <c r="CK4" s="19"/>
      <c r="CL4" s="19"/>
      <c r="CM4" s="19"/>
      <c r="CN4" s="19"/>
      <c r="CO4" s="19"/>
      <c r="CP4" s="19"/>
      <c r="CQ4" s="19"/>
      <c r="CR4" s="19"/>
      <c r="CS4" s="19"/>
      <c r="CT4" s="3"/>
      <c r="CU4" s="19"/>
      <c r="CV4" s="19"/>
      <c r="CW4" s="19"/>
      <c r="CX4" s="19"/>
      <c r="CY4" s="19"/>
      <c r="CZ4" s="19"/>
      <c r="DA4" s="19"/>
      <c r="DB4" s="19"/>
      <c r="DC4" s="19"/>
      <c r="DD4" s="3"/>
      <c r="DE4" s="19"/>
      <c r="DF4" s="19"/>
      <c r="DG4" s="19"/>
      <c r="DH4" s="19"/>
      <c r="DI4" s="19"/>
      <c r="DJ4" s="17" t="s">
        <v>250</v>
      </c>
      <c r="DK4" s="12">
        <v>71665986</v>
      </c>
      <c r="DL4" s="12" t="s">
        <v>251</v>
      </c>
      <c r="DM4" s="17" t="s">
        <v>1005</v>
      </c>
      <c r="DN4" s="22">
        <v>1</v>
      </c>
      <c r="DO4" s="17" t="s">
        <v>1006</v>
      </c>
      <c r="DP4" s="12" t="s">
        <v>1007</v>
      </c>
      <c r="DQ4" s="12">
        <v>3002992681</v>
      </c>
      <c r="DR4" s="19"/>
      <c r="DS4" s="17" t="s">
        <v>1008</v>
      </c>
      <c r="DT4" s="17" t="s">
        <v>264</v>
      </c>
      <c r="DU4" s="17" t="s">
        <v>271</v>
      </c>
      <c r="DV4" s="25" t="s">
        <v>1097</v>
      </c>
      <c r="DW4" s="17" t="s">
        <v>1005</v>
      </c>
      <c r="DX4" s="17">
        <v>71665986</v>
      </c>
      <c r="DY4" s="17" t="s">
        <v>272</v>
      </c>
      <c r="DZ4" s="17" t="s">
        <v>787</v>
      </c>
      <c r="EA4" s="17" t="s">
        <v>274</v>
      </c>
      <c r="EB4" s="30">
        <v>154005078</v>
      </c>
      <c r="EC4" s="43">
        <v>4</v>
      </c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3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3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3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3"/>
      <c r="GQ4" s="3"/>
      <c r="GR4" s="3"/>
      <c r="GS4" s="3"/>
      <c r="GT4" s="3"/>
      <c r="GU4" s="3"/>
      <c r="GV4" s="3"/>
      <c r="GW4" s="3"/>
      <c r="GX4" s="19"/>
      <c r="GY4" s="17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 t="s">
        <v>275</v>
      </c>
      <c r="HM4" s="3" t="s">
        <v>247</v>
      </c>
      <c r="HN4" s="3" t="s">
        <v>276</v>
      </c>
      <c r="HO4" s="3" t="s">
        <v>247</v>
      </c>
      <c r="HP4" s="3" t="s">
        <v>247</v>
      </c>
      <c r="HQ4" s="3" t="s">
        <v>247</v>
      </c>
      <c r="HR4" s="3" t="s">
        <v>247</v>
      </c>
      <c r="HS4" s="3" t="s">
        <v>247</v>
      </c>
      <c r="HT4" s="3" t="s">
        <v>247</v>
      </c>
      <c r="HU4" s="3" t="s">
        <v>247</v>
      </c>
      <c r="HV4" s="3" t="s">
        <v>247</v>
      </c>
      <c r="HW4" s="3" t="s">
        <v>276</v>
      </c>
      <c r="HX4" s="3" t="s">
        <v>276</v>
      </c>
      <c r="HY4" s="3" t="s">
        <v>258</v>
      </c>
      <c r="HZ4" s="3" t="s">
        <v>258</v>
      </c>
      <c r="IA4" s="3" t="s">
        <v>247</v>
      </c>
      <c r="IB4" s="3" t="s">
        <v>255</v>
      </c>
      <c r="IC4" s="3" t="s">
        <v>258</v>
      </c>
      <c r="ID4" s="3" t="s">
        <v>255</v>
      </c>
      <c r="IE4" s="3" t="s">
        <v>255</v>
      </c>
      <c r="IF4" s="3" t="s">
        <v>258</v>
      </c>
      <c r="IG4" s="3" t="s">
        <v>258</v>
      </c>
      <c r="IH4" s="3" t="s">
        <v>258</v>
      </c>
      <c r="II4" s="3" t="s">
        <v>258</v>
      </c>
      <c r="IJ4" s="3" t="s">
        <v>258</v>
      </c>
      <c r="IK4" s="3" t="s">
        <v>258</v>
      </c>
      <c r="IL4" s="3" t="s">
        <v>255</v>
      </c>
      <c r="IM4" s="3" t="s">
        <v>258</v>
      </c>
      <c r="IN4" s="3" t="s">
        <v>255</v>
      </c>
      <c r="IO4" s="3" t="s">
        <v>258</v>
      </c>
      <c r="IP4" s="3" t="s">
        <v>255</v>
      </c>
      <c r="IQ4" s="3" t="s">
        <v>276</v>
      </c>
      <c r="IR4" s="3" t="s">
        <v>258</v>
      </c>
      <c r="IS4" s="3" t="s">
        <v>258</v>
      </c>
      <c r="IT4" s="3" t="s">
        <v>497</v>
      </c>
      <c r="IU4" s="3"/>
    </row>
    <row r="5" spans="1:255" s="167" customFormat="1" ht="40.5" customHeight="1">
      <c r="A5" s="164" t="s">
        <v>1266</v>
      </c>
      <c r="B5" s="165" t="s">
        <v>1267</v>
      </c>
      <c r="C5" s="195">
        <v>101126</v>
      </c>
      <c r="D5" s="195">
        <v>102580</v>
      </c>
      <c r="E5" s="15" t="s">
        <v>243</v>
      </c>
      <c r="F5" s="15">
        <v>901524938</v>
      </c>
      <c r="G5" s="167" t="s">
        <v>1109</v>
      </c>
      <c r="O5" s="168" t="s">
        <v>1110</v>
      </c>
      <c r="P5" s="167" t="s">
        <v>1111</v>
      </c>
      <c r="Q5" s="167">
        <v>10082833</v>
      </c>
      <c r="R5" s="168" t="s">
        <v>245</v>
      </c>
      <c r="S5" s="167" t="s">
        <v>246</v>
      </c>
      <c r="T5" s="167" t="s">
        <v>247</v>
      </c>
      <c r="U5" s="167" t="s">
        <v>1113</v>
      </c>
      <c r="V5" s="169" t="s">
        <v>249</v>
      </c>
      <c r="W5" s="169" t="s">
        <v>249</v>
      </c>
      <c r="Y5" s="168" t="s">
        <v>250</v>
      </c>
      <c r="Z5" s="170" t="s">
        <v>251</v>
      </c>
      <c r="AA5" s="168">
        <v>43153463</v>
      </c>
      <c r="AB5" s="168" t="s">
        <v>1268</v>
      </c>
      <c r="AC5" s="171" t="s">
        <v>1269</v>
      </c>
      <c r="AD5" s="199" t="s">
        <v>1270</v>
      </c>
      <c r="AE5" s="173" t="s">
        <v>1271</v>
      </c>
      <c r="AF5" s="164">
        <v>0</v>
      </c>
      <c r="AG5" s="164" t="s">
        <v>1118</v>
      </c>
      <c r="AH5" s="164" t="s">
        <v>1118</v>
      </c>
      <c r="AI5" s="164" t="s">
        <v>1118</v>
      </c>
      <c r="AJ5" s="20">
        <v>1400000</v>
      </c>
      <c r="AK5" s="174" t="s">
        <v>255</v>
      </c>
      <c r="AL5" s="164" t="s">
        <v>256</v>
      </c>
      <c r="AM5" s="202" t="s">
        <v>257</v>
      </c>
      <c r="AN5" s="22">
        <v>0.1</v>
      </c>
      <c r="AO5" s="174" t="s">
        <v>1118</v>
      </c>
      <c r="AP5" s="176">
        <f t="shared" ref="AP5" si="4">AJ5*AN5</f>
        <v>140000</v>
      </c>
      <c r="AS5" s="177">
        <v>1.32E-2</v>
      </c>
      <c r="AT5" s="178">
        <f t="shared" si="1"/>
        <v>18480</v>
      </c>
      <c r="AU5" s="179">
        <f t="shared" si="2"/>
        <v>8.6800000000000002E-2</v>
      </c>
      <c r="AV5" s="180">
        <f t="shared" si="3"/>
        <v>121520</v>
      </c>
      <c r="BA5" s="168" t="s">
        <v>259</v>
      </c>
      <c r="BB5" s="168" t="s">
        <v>1272</v>
      </c>
      <c r="BC5" s="168" t="s">
        <v>261</v>
      </c>
      <c r="BD5" s="181" t="s">
        <v>1098</v>
      </c>
      <c r="BE5" s="168" t="s">
        <v>262</v>
      </c>
      <c r="BF5" s="182">
        <v>3</v>
      </c>
      <c r="BH5" s="168">
        <v>1360006</v>
      </c>
      <c r="BI5" s="168" t="s">
        <v>1273</v>
      </c>
      <c r="BJ5" s="182">
        <v>0</v>
      </c>
      <c r="BK5" s="168" t="s">
        <v>1274</v>
      </c>
      <c r="BL5" s="168" t="s">
        <v>1272</v>
      </c>
      <c r="BM5" s="168" t="s">
        <v>261</v>
      </c>
      <c r="BN5" s="168" t="s">
        <v>264</v>
      </c>
      <c r="BO5" s="164" t="s">
        <v>265</v>
      </c>
      <c r="BP5" s="183" t="s">
        <v>1275</v>
      </c>
      <c r="BQ5" s="184" t="s">
        <v>1276</v>
      </c>
      <c r="BR5" s="185">
        <v>45519</v>
      </c>
      <c r="BS5" s="185">
        <v>45611</v>
      </c>
      <c r="BT5" s="185">
        <v>45505</v>
      </c>
      <c r="BU5" s="193">
        <v>45519</v>
      </c>
      <c r="BV5" s="168" t="s">
        <v>250</v>
      </c>
      <c r="BW5" s="168" t="s">
        <v>251</v>
      </c>
      <c r="BX5" s="168">
        <v>91534465</v>
      </c>
      <c r="BY5" s="168" t="s">
        <v>1277</v>
      </c>
      <c r="BZ5" s="187" t="s">
        <v>1099</v>
      </c>
      <c r="CA5" s="168" t="s">
        <v>1278</v>
      </c>
      <c r="CB5" s="168" t="s">
        <v>305</v>
      </c>
      <c r="CC5" s="168">
        <v>3175133608</v>
      </c>
      <c r="CD5" s="168"/>
      <c r="CE5" s="168" t="s">
        <v>1279</v>
      </c>
      <c r="DJ5" s="168" t="s">
        <v>250</v>
      </c>
      <c r="DK5" s="168" t="s">
        <v>1280</v>
      </c>
      <c r="DL5" s="168" t="s">
        <v>973</v>
      </c>
      <c r="DM5" s="168" t="s">
        <v>1281</v>
      </c>
      <c r="DN5" s="188">
        <v>1</v>
      </c>
      <c r="DO5" s="168" t="s">
        <v>1282</v>
      </c>
      <c r="DP5" s="168"/>
      <c r="DQ5" s="168" t="s">
        <v>1283</v>
      </c>
      <c r="DR5" s="168"/>
      <c r="DS5" s="168" t="s">
        <v>1284</v>
      </c>
      <c r="DT5" s="168" t="s">
        <v>264</v>
      </c>
      <c r="DU5" s="168" t="s">
        <v>563</v>
      </c>
      <c r="DV5" s="189" t="s">
        <v>1102</v>
      </c>
      <c r="DW5" s="168" t="s">
        <v>1285</v>
      </c>
      <c r="DX5" s="168">
        <v>4487905</v>
      </c>
      <c r="DY5" s="168" t="s">
        <v>272</v>
      </c>
      <c r="DZ5" s="168" t="s">
        <v>273</v>
      </c>
      <c r="EA5" s="168" t="s">
        <v>329</v>
      </c>
      <c r="EB5" s="190" t="s">
        <v>1286</v>
      </c>
      <c r="EC5" s="168">
        <v>19</v>
      </c>
      <c r="HM5" s="167" t="s">
        <v>247</v>
      </c>
      <c r="HN5" s="167" t="s">
        <v>276</v>
      </c>
      <c r="HO5" s="167" t="s">
        <v>247</v>
      </c>
      <c r="HP5" s="167" t="s">
        <v>247</v>
      </c>
      <c r="HQ5" s="167" t="s">
        <v>255</v>
      </c>
      <c r="HR5" s="167" t="s">
        <v>247</v>
      </c>
      <c r="HS5" s="167" t="s">
        <v>247</v>
      </c>
      <c r="HT5" s="167" t="s">
        <v>255</v>
      </c>
      <c r="HU5" s="167" t="s">
        <v>247</v>
      </c>
      <c r="HV5" s="167" t="s">
        <v>247</v>
      </c>
      <c r="HW5" s="167" t="s">
        <v>276</v>
      </c>
      <c r="HX5" s="167" t="s">
        <v>276</v>
      </c>
      <c r="HY5" s="167" t="s">
        <v>276</v>
      </c>
      <c r="HZ5" s="167" t="s">
        <v>255</v>
      </c>
      <c r="IA5" s="167" t="s">
        <v>247</v>
      </c>
      <c r="IB5" s="167" t="s">
        <v>247</v>
      </c>
      <c r="IC5" s="167" t="s">
        <v>276</v>
      </c>
      <c r="ID5" s="167" t="s">
        <v>247</v>
      </c>
      <c r="IE5" s="167" t="s">
        <v>276</v>
      </c>
      <c r="IF5" s="167" t="s">
        <v>276</v>
      </c>
      <c r="IG5" s="167" t="s">
        <v>247</v>
      </c>
      <c r="IH5" s="167" t="s">
        <v>276</v>
      </c>
      <c r="II5" s="167" t="s">
        <v>276</v>
      </c>
      <c r="IJ5" s="167" t="s">
        <v>276</v>
      </c>
      <c r="IK5" s="167" t="s">
        <v>247</v>
      </c>
      <c r="IL5" s="167" t="s">
        <v>247</v>
      </c>
      <c r="IM5" s="167" t="s">
        <v>276</v>
      </c>
      <c r="IN5" s="167" t="s">
        <v>247</v>
      </c>
      <c r="IO5" s="167" t="s">
        <v>276</v>
      </c>
      <c r="IP5" s="167" t="s">
        <v>247</v>
      </c>
      <c r="IQ5" s="167" t="s">
        <v>276</v>
      </c>
      <c r="IR5" s="167" t="s">
        <v>276</v>
      </c>
      <c r="IS5" s="167" t="s">
        <v>276</v>
      </c>
    </row>
    <row r="6" spans="1:255" ht="22.5" customHeight="1" thickBot="1">
      <c r="A6" s="12">
        <v>404</v>
      </c>
      <c r="B6" s="12">
        <v>14851</v>
      </c>
      <c r="C6" s="98">
        <v>100618</v>
      </c>
      <c r="D6" s="14">
        <v>101913</v>
      </c>
      <c r="E6" s="15" t="s">
        <v>243</v>
      </c>
      <c r="F6" s="15">
        <v>901524934</v>
      </c>
      <c r="G6" s="15" t="s">
        <v>1105</v>
      </c>
      <c r="H6" s="3"/>
      <c r="I6" s="3"/>
      <c r="J6" s="3"/>
      <c r="K6" s="3"/>
      <c r="L6" s="86">
        <v>1717950</v>
      </c>
      <c r="M6" s="3"/>
      <c r="N6" s="3"/>
      <c r="O6" s="17" t="s">
        <v>244</v>
      </c>
      <c r="P6" s="17" t="s">
        <v>244</v>
      </c>
      <c r="Q6" s="131">
        <v>10082160</v>
      </c>
      <c r="R6" s="17" t="s">
        <v>245</v>
      </c>
      <c r="S6" s="100" t="s">
        <v>246</v>
      </c>
      <c r="T6" s="15" t="s">
        <v>247</v>
      </c>
      <c r="U6" s="3" t="s">
        <v>248</v>
      </c>
      <c r="V6" s="17" t="s">
        <v>249</v>
      </c>
      <c r="W6" s="17" t="s">
        <v>249</v>
      </c>
      <c r="X6" s="3"/>
      <c r="Y6" s="17" t="s">
        <v>250</v>
      </c>
      <c r="Z6" s="19" t="s">
        <v>251</v>
      </c>
      <c r="AA6" s="12">
        <v>1056771234</v>
      </c>
      <c r="AB6" s="80" t="s">
        <v>1037</v>
      </c>
      <c r="AC6" s="17" t="s">
        <v>663</v>
      </c>
      <c r="AD6" s="17" t="s">
        <v>1038</v>
      </c>
      <c r="AE6" s="248">
        <v>1950000</v>
      </c>
      <c r="AF6" s="20">
        <v>0</v>
      </c>
      <c r="AG6" s="20">
        <v>0</v>
      </c>
      <c r="AH6" s="20">
        <v>0</v>
      </c>
      <c r="AI6" s="20">
        <v>0</v>
      </c>
      <c r="AJ6" s="20">
        <v>1950000</v>
      </c>
      <c r="AK6" s="12" t="s">
        <v>255</v>
      </c>
      <c r="AL6" s="12" t="s">
        <v>256</v>
      </c>
      <c r="AM6" s="21" t="s">
        <v>257</v>
      </c>
      <c r="AN6" s="22">
        <v>0.1</v>
      </c>
      <c r="AO6" s="20">
        <v>0</v>
      </c>
      <c r="AP6" s="257">
        <f t="shared" ref="AP6:AP7" si="5">AE6*AN6</f>
        <v>195000</v>
      </c>
      <c r="AQ6" s="20">
        <v>0</v>
      </c>
      <c r="AR6" s="20">
        <v>0</v>
      </c>
      <c r="AS6" s="208">
        <v>1.32E-2</v>
      </c>
      <c r="AT6" s="209">
        <f t="shared" si="1"/>
        <v>25740</v>
      </c>
      <c r="AU6" s="95">
        <f t="shared" si="2"/>
        <v>8.6800000000000002E-2</v>
      </c>
      <c r="AV6" s="96">
        <f t="shared" si="3"/>
        <v>169260</v>
      </c>
      <c r="AW6" s="20">
        <v>0</v>
      </c>
      <c r="AX6" s="12" t="s">
        <v>258</v>
      </c>
      <c r="AY6" s="20">
        <v>0</v>
      </c>
      <c r="AZ6" s="20">
        <v>0</v>
      </c>
      <c r="BA6" s="17" t="s">
        <v>259</v>
      </c>
      <c r="BB6" s="17" t="s">
        <v>1039</v>
      </c>
      <c r="BC6" s="17" t="s">
        <v>386</v>
      </c>
      <c r="BD6" s="84" t="s">
        <v>1100</v>
      </c>
      <c r="BE6" s="17" t="s">
        <v>1040</v>
      </c>
      <c r="BF6" s="12">
        <v>4</v>
      </c>
      <c r="BG6" s="17" t="s">
        <v>249</v>
      </c>
      <c r="BH6" s="26">
        <v>1184346</v>
      </c>
      <c r="BI6" s="17" t="s">
        <v>1041</v>
      </c>
      <c r="BJ6" s="19"/>
      <c r="BK6" s="12">
        <v>3006736190</v>
      </c>
      <c r="BL6" s="17" t="s">
        <v>1039</v>
      </c>
      <c r="BM6" s="17" t="s">
        <v>432</v>
      </c>
      <c r="BN6" s="17" t="s">
        <v>264</v>
      </c>
      <c r="BO6" s="12" t="s">
        <v>265</v>
      </c>
      <c r="BP6" s="27">
        <v>45253</v>
      </c>
      <c r="BQ6" s="27">
        <v>45618</v>
      </c>
      <c r="BR6" s="213">
        <v>45496</v>
      </c>
      <c r="BS6" s="27">
        <v>45619</v>
      </c>
      <c r="BT6" s="211">
        <v>45474</v>
      </c>
      <c r="BU6" s="93">
        <v>45496</v>
      </c>
      <c r="BV6" s="17" t="s">
        <v>250</v>
      </c>
      <c r="BW6" s="17" t="s">
        <v>251</v>
      </c>
      <c r="BX6" s="12">
        <v>1037642584</v>
      </c>
      <c r="BY6" s="17" t="s">
        <v>1042</v>
      </c>
      <c r="BZ6" s="47">
        <v>15572</v>
      </c>
      <c r="CA6" s="17" t="s">
        <v>1043</v>
      </c>
      <c r="CB6" s="42" t="s">
        <v>1044</v>
      </c>
      <c r="CC6" s="12">
        <v>3163676977</v>
      </c>
      <c r="CD6" s="19"/>
      <c r="CE6" s="17" t="s">
        <v>1045</v>
      </c>
      <c r="CF6" s="19"/>
      <c r="CG6" s="19"/>
      <c r="CH6" s="19"/>
      <c r="CI6" s="19"/>
      <c r="CJ6" s="3"/>
      <c r="CK6" s="19"/>
      <c r="CL6" s="19"/>
      <c r="CM6" s="19"/>
      <c r="CN6" s="19"/>
      <c r="CO6" s="19"/>
      <c r="CP6" s="19"/>
      <c r="CQ6" s="19"/>
      <c r="CR6" s="19"/>
      <c r="CS6" s="19"/>
      <c r="CT6" s="3"/>
      <c r="CU6" s="19"/>
      <c r="CV6" s="19"/>
      <c r="CW6" s="19"/>
      <c r="CX6" s="19"/>
      <c r="CY6" s="19"/>
      <c r="CZ6" s="19"/>
      <c r="DA6" s="19"/>
      <c r="DB6" s="19"/>
      <c r="DC6" s="19"/>
      <c r="DD6" s="3"/>
      <c r="DE6" s="19"/>
      <c r="DF6" s="19"/>
      <c r="DG6" s="19"/>
      <c r="DH6" s="19"/>
      <c r="DI6" s="19"/>
      <c r="DJ6" s="17" t="s">
        <v>250</v>
      </c>
      <c r="DK6" s="12">
        <v>1045489862</v>
      </c>
      <c r="DL6" s="12" t="s">
        <v>251</v>
      </c>
      <c r="DM6" s="17" t="s">
        <v>1046</v>
      </c>
      <c r="DN6" s="22">
        <v>1</v>
      </c>
      <c r="DO6" s="17" t="s">
        <v>1047</v>
      </c>
      <c r="DP6" s="19"/>
      <c r="DQ6" s="12">
        <v>3218465034</v>
      </c>
      <c r="DR6" s="19"/>
      <c r="DS6" s="17" t="s">
        <v>1048</v>
      </c>
      <c r="DT6" s="17" t="s">
        <v>264</v>
      </c>
      <c r="DU6" s="17" t="s">
        <v>1049</v>
      </c>
      <c r="DV6" s="39" t="s">
        <v>1103</v>
      </c>
      <c r="DW6" s="17" t="s">
        <v>1050</v>
      </c>
      <c r="DX6" s="17">
        <v>21873813</v>
      </c>
      <c r="DY6" s="17" t="s">
        <v>272</v>
      </c>
      <c r="DZ6" s="17" t="s">
        <v>273</v>
      </c>
      <c r="EA6" s="17" t="s">
        <v>274</v>
      </c>
      <c r="EB6" s="30">
        <v>95917569470</v>
      </c>
      <c r="EC6" s="43">
        <v>28</v>
      </c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3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3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3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3"/>
      <c r="GQ6" s="3"/>
      <c r="GR6" s="3"/>
      <c r="GS6" s="3"/>
      <c r="GT6" s="3"/>
      <c r="GU6" s="3"/>
      <c r="GV6" s="3"/>
      <c r="GW6" s="3"/>
      <c r="GX6" s="19"/>
      <c r="GY6" s="17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 t="s">
        <v>275</v>
      </c>
      <c r="HM6" s="3" t="s">
        <v>247</v>
      </c>
      <c r="HN6" s="3" t="s">
        <v>276</v>
      </c>
      <c r="HO6" s="3" t="s">
        <v>247</v>
      </c>
      <c r="HP6" s="3" t="s">
        <v>247</v>
      </c>
      <c r="HQ6" s="3" t="s">
        <v>247</v>
      </c>
      <c r="HR6" s="3" t="s">
        <v>764</v>
      </c>
      <c r="HS6" s="3" t="s">
        <v>255</v>
      </c>
      <c r="HT6" s="3" t="s">
        <v>255</v>
      </c>
      <c r="HU6" s="3" t="s">
        <v>255</v>
      </c>
      <c r="HV6" s="3" t="s">
        <v>255</v>
      </c>
      <c r="HW6" s="3" t="s">
        <v>276</v>
      </c>
      <c r="HX6" s="3" t="s">
        <v>258</v>
      </c>
      <c r="HY6" s="3" t="s">
        <v>258</v>
      </c>
      <c r="HZ6" s="3" t="s">
        <v>258</v>
      </c>
      <c r="IA6" s="3" t="s">
        <v>255</v>
      </c>
      <c r="IB6" s="3" t="s">
        <v>255</v>
      </c>
      <c r="IC6" s="3" t="s">
        <v>258</v>
      </c>
      <c r="ID6" s="3" t="s">
        <v>255</v>
      </c>
      <c r="IE6" s="3" t="s">
        <v>255</v>
      </c>
      <c r="IF6" s="3" t="s">
        <v>255</v>
      </c>
      <c r="IG6" s="3" t="s">
        <v>258</v>
      </c>
      <c r="IH6" s="3" t="s">
        <v>258</v>
      </c>
      <c r="II6" s="3" t="s">
        <v>258</v>
      </c>
      <c r="IJ6" s="3" t="s">
        <v>258</v>
      </c>
      <c r="IK6" s="3" t="s">
        <v>764</v>
      </c>
      <c r="IL6" s="3" t="s">
        <v>255</v>
      </c>
      <c r="IM6" s="3" t="s">
        <v>258</v>
      </c>
      <c r="IN6" s="3" t="s">
        <v>255</v>
      </c>
      <c r="IO6" s="3" t="s">
        <v>258</v>
      </c>
      <c r="IP6" s="3" t="s">
        <v>255</v>
      </c>
      <c r="IQ6" s="3" t="s">
        <v>258</v>
      </c>
      <c r="IR6" s="3" t="s">
        <v>258</v>
      </c>
      <c r="IS6" s="3" t="s">
        <v>258</v>
      </c>
      <c r="IT6" s="3"/>
      <c r="IU6" s="3"/>
    </row>
    <row r="7" spans="1:255" s="1" customFormat="1" ht="22.5" customHeight="1" thickBot="1">
      <c r="A7" s="12">
        <v>85</v>
      </c>
      <c r="B7" s="12">
        <v>6406</v>
      </c>
      <c r="C7" s="98">
        <v>100559</v>
      </c>
      <c r="D7" s="14">
        <v>101854</v>
      </c>
      <c r="E7" s="15" t="s">
        <v>243</v>
      </c>
      <c r="F7" s="15">
        <v>901524934</v>
      </c>
      <c r="G7" s="15" t="s">
        <v>1105</v>
      </c>
      <c r="H7" s="15"/>
      <c r="I7" s="15"/>
      <c r="J7" s="15"/>
      <c r="K7" s="15"/>
      <c r="L7" s="89">
        <v>781699</v>
      </c>
      <c r="M7" s="16"/>
      <c r="N7" s="16"/>
      <c r="O7" s="17" t="s">
        <v>244</v>
      </c>
      <c r="P7" s="17" t="s">
        <v>244</v>
      </c>
      <c r="Q7" s="131">
        <v>10082103</v>
      </c>
      <c r="R7" s="17" t="s">
        <v>245</v>
      </c>
      <c r="S7" s="100" t="s">
        <v>246</v>
      </c>
      <c r="T7" s="15" t="s">
        <v>247</v>
      </c>
      <c r="U7" s="15" t="s">
        <v>248</v>
      </c>
      <c r="V7" s="17" t="s">
        <v>249</v>
      </c>
      <c r="W7" s="17" t="s">
        <v>249</v>
      </c>
      <c r="X7" s="15"/>
      <c r="Y7" s="17" t="s">
        <v>250</v>
      </c>
      <c r="Z7" s="19" t="s">
        <v>251</v>
      </c>
      <c r="AA7" s="12">
        <v>53140641</v>
      </c>
      <c r="AB7" s="17" t="s">
        <v>288</v>
      </c>
      <c r="AC7" s="17" t="s">
        <v>289</v>
      </c>
      <c r="AD7" s="15" t="s">
        <v>290</v>
      </c>
      <c r="AE7" s="248">
        <v>1359793</v>
      </c>
      <c r="AF7" s="20">
        <v>0</v>
      </c>
      <c r="AG7" s="20">
        <v>0</v>
      </c>
      <c r="AH7" s="20">
        <v>0</v>
      </c>
      <c r="AI7" s="20">
        <v>0</v>
      </c>
      <c r="AJ7" s="20">
        <v>1359793</v>
      </c>
      <c r="AK7" s="12" t="s">
        <v>255</v>
      </c>
      <c r="AL7" s="12" t="s">
        <v>256</v>
      </c>
      <c r="AM7" s="21" t="s">
        <v>257</v>
      </c>
      <c r="AN7" s="22">
        <v>0.1</v>
      </c>
      <c r="AO7" s="20">
        <v>0</v>
      </c>
      <c r="AP7" s="257">
        <f t="shared" si="5"/>
        <v>135979.30000000002</v>
      </c>
      <c r="AQ7" s="20">
        <v>0</v>
      </c>
      <c r="AR7" s="20">
        <v>0</v>
      </c>
      <c r="AS7" s="208">
        <v>1.32E-2</v>
      </c>
      <c r="AT7" s="209">
        <f t="shared" si="1"/>
        <v>17949.267599999999</v>
      </c>
      <c r="AU7" s="95">
        <f t="shared" si="2"/>
        <v>8.6800000000000002E-2</v>
      </c>
      <c r="AV7" s="96">
        <f t="shared" si="3"/>
        <v>118030.0324</v>
      </c>
      <c r="AW7" s="20">
        <v>0</v>
      </c>
      <c r="AX7" s="12" t="s">
        <v>258</v>
      </c>
      <c r="AY7" s="20">
        <v>0</v>
      </c>
      <c r="AZ7" s="20">
        <v>0</v>
      </c>
      <c r="BA7" s="17" t="s">
        <v>259</v>
      </c>
      <c r="BB7" s="17" t="s">
        <v>291</v>
      </c>
      <c r="BC7" s="17" t="s">
        <v>261</v>
      </c>
      <c r="BD7" s="85" t="s">
        <v>1098</v>
      </c>
      <c r="BE7" s="17" t="s">
        <v>292</v>
      </c>
      <c r="BF7" s="12">
        <v>3</v>
      </c>
      <c r="BG7" s="17" t="s">
        <v>249</v>
      </c>
      <c r="BH7" s="26">
        <v>604354</v>
      </c>
      <c r="BI7" s="17" t="s">
        <v>293</v>
      </c>
      <c r="BJ7" s="19"/>
      <c r="BK7" s="12">
        <v>3168729920</v>
      </c>
      <c r="BL7" s="17" t="s">
        <v>291</v>
      </c>
      <c r="BM7" s="17" t="s">
        <v>261</v>
      </c>
      <c r="BN7" s="17" t="s">
        <v>264</v>
      </c>
      <c r="BO7" s="12" t="s">
        <v>265</v>
      </c>
      <c r="BP7" s="27">
        <v>44652</v>
      </c>
      <c r="BQ7" s="27">
        <v>45747</v>
      </c>
      <c r="BR7" s="27">
        <v>45504</v>
      </c>
      <c r="BS7" s="27">
        <v>45748</v>
      </c>
      <c r="BT7" s="211">
        <v>45474</v>
      </c>
      <c r="BU7" s="92">
        <v>45504</v>
      </c>
      <c r="BV7" s="17" t="s">
        <v>250</v>
      </c>
      <c r="BW7" s="17" t="s">
        <v>251</v>
      </c>
      <c r="BX7" s="12">
        <v>36621735</v>
      </c>
      <c r="BY7" s="17" t="s">
        <v>294</v>
      </c>
      <c r="BZ7" s="29" t="s">
        <v>1099</v>
      </c>
      <c r="CA7" s="17" t="s">
        <v>295</v>
      </c>
      <c r="CB7" s="17" t="s">
        <v>287</v>
      </c>
      <c r="CC7" s="12">
        <v>3017883243</v>
      </c>
      <c r="CD7" s="19"/>
      <c r="CE7" s="17" t="s">
        <v>296</v>
      </c>
      <c r="CF7" s="19"/>
      <c r="CG7" s="19"/>
      <c r="CH7" s="19"/>
      <c r="CI7" s="19"/>
      <c r="CJ7" s="15"/>
      <c r="CK7" s="19"/>
      <c r="CL7" s="19"/>
      <c r="CM7" s="19"/>
      <c r="CN7" s="19"/>
      <c r="CO7" s="19"/>
      <c r="CP7" s="19"/>
      <c r="CQ7" s="19"/>
      <c r="CR7" s="19"/>
      <c r="CS7" s="19"/>
      <c r="CT7" s="15"/>
      <c r="CU7" s="19"/>
      <c r="CV7" s="19"/>
      <c r="CW7" s="19"/>
      <c r="CX7" s="19"/>
      <c r="CY7" s="19"/>
      <c r="CZ7" s="19"/>
      <c r="DA7" s="19"/>
      <c r="DB7" s="19"/>
      <c r="DC7" s="19"/>
      <c r="DD7" s="15"/>
      <c r="DE7" s="19"/>
      <c r="DF7" s="19"/>
      <c r="DG7" s="19"/>
      <c r="DH7" s="19"/>
      <c r="DI7" s="19"/>
      <c r="DJ7" s="17" t="s">
        <v>250</v>
      </c>
      <c r="DK7" s="12">
        <v>42796519</v>
      </c>
      <c r="DL7" s="12" t="s">
        <v>251</v>
      </c>
      <c r="DM7" s="17" t="s">
        <v>297</v>
      </c>
      <c r="DN7" s="23">
        <v>0.33329999999999999</v>
      </c>
      <c r="DO7" s="17" t="s">
        <v>298</v>
      </c>
      <c r="DP7" s="12" t="s">
        <v>299</v>
      </c>
      <c r="DQ7" s="12">
        <v>3173318623</v>
      </c>
      <c r="DR7" s="19"/>
      <c r="DS7" s="17" t="s">
        <v>300</v>
      </c>
      <c r="DT7" s="17" t="s">
        <v>264</v>
      </c>
      <c r="DU7" s="17" t="s">
        <v>301</v>
      </c>
      <c r="DV7" s="25" t="s">
        <v>1098</v>
      </c>
      <c r="DW7" s="17" t="s">
        <v>297</v>
      </c>
      <c r="DX7" s="17">
        <v>42796519</v>
      </c>
      <c r="DY7" s="17" t="s">
        <v>272</v>
      </c>
      <c r="DZ7" s="17" t="s">
        <v>273</v>
      </c>
      <c r="EA7" s="17" t="s">
        <v>274</v>
      </c>
      <c r="EB7" s="30">
        <v>10537078428</v>
      </c>
      <c r="EC7" s="31">
        <v>6</v>
      </c>
      <c r="ED7" s="17" t="s">
        <v>302</v>
      </c>
      <c r="EE7" s="17" t="s">
        <v>250</v>
      </c>
      <c r="EF7" s="17" t="s">
        <v>251</v>
      </c>
      <c r="EG7" s="12">
        <v>1040740780</v>
      </c>
      <c r="EH7" s="23">
        <v>0.33329999999999999</v>
      </c>
      <c r="EI7" s="17" t="s">
        <v>303</v>
      </c>
      <c r="EJ7" s="12">
        <v>3173318623</v>
      </c>
      <c r="EK7" s="32" t="s">
        <v>300</v>
      </c>
      <c r="EL7" s="17" t="s">
        <v>304</v>
      </c>
      <c r="EM7" s="17" t="s">
        <v>305</v>
      </c>
      <c r="EN7" s="25" t="s">
        <v>1099</v>
      </c>
      <c r="EO7" s="18" t="s">
        <v>297</v>
      </c>
      <c r="EP7" s="33">
        <v>42796519</v>
      </c>
      <c r="EQ7" s="33" t="s">
        <v>272</v>
      </c>
      <c r="ER7" s="33" t="s">
        <v>273</v>
      </c>
      <c r="ES7" s="33" t="s">
        <v>274</v>
      </c>
      <c r="ET7" s="33">
        <v>10537078428</v>
      </c>
      <c r="EU7" s="34">
        <v>6</v>
      </c>
      <c r="EV7" s="17" t="s">
        <v>306</v>
      </c>
      <c r="EW7" s="17" t="s">
        <v>250</v>
      </c>
      <c r="EX7" s="17" t="s">
        <v>307</v>
      </c>
      <c r="EY7" s="12">
        <v>1040751057</v>
      </c>
      <c r="EZ7" s="23">
        <v>0.33329999999999999</v>
      </c>
      <c r="FA7" s="17" t="s">
        <v>303</v>
      </c>
      <c r="FB7" s="12">
        <v>3173318623</v>
      </c>
      <c r="FC7" s="17" t="s">
        <v>300</v>
      </c>
      <c r="FD7" s="17" t="s">
        <v>308</v>
      </c>
      <c r="FE7" s="17" t="s">
        <v>309</v>
      </c>
      <c r="FF7" s="25" t="s">
        <v>1098</v>
      </c>
      <c r="FG7" s="18" t="s">
        <v>297</v>
      </c>
      <c r="FH7" s="33">
        <v>42796519</v>
      </c>
      <c r="FI7" s="33" t="s">
        <v>272</v>
      </c>
      <c r="FJ7" s="33" t="s">
        <v>273</v>
      </c>
      <c r="FK7" s="33" t="s">
        <v>274</v>
      </c>
      <c r="FL7" s="33">
        <v>10537078428</v>
      </c>
      <c r="FM7" s="34">
        <v>6</v>
      </c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25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25"/>
      <c r="GQ7" s="15"/>
      <c r="GR7" s="15"/>
      <c r="GS7" s="15"/>
      <c r="GT7" s="15"/>
      <c r="GU7" s="15"/>
      <c r="GV7" s="15"/>
      <c r="GW7" s="15"/>
      <c r="GX7" s="19"/>
      <c r="GY7" s="17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 t="s">
        <v>275</v>
      </c>
      <c r="HM7" s="15" t="s">
        <v>247</v>
      </c>
      <c r="HN7" s="15" t="s">
        <v>276</v>
      </c>
      <c r="HO7" s="15" t="s">
        <v>247</v>
      </c>
      <c r="HP7" s="15" t="s">
        <v>247</v>
      </c>
      <c r="HQ7" s="15" t="s">
        <v>247</v>
      </c>
      <c r="HR7" s="15" t="s">
        <v>247</v>
      </c>
      <c r="HS7" s="15" t="s">
        <v>247</v>
      </c>
      <c r="HT7" s="15" t="s">
        <v>247</v>
      </c>
      <c r="HU7" s="15" t="s">
        <v>247</v>
      </c>
      <c r="HV7" s="15" t="s">
        <v>247</v>
      </c>
      <c r="HW7" s="15" t="s">
        <v>276</v>
      </c>
      <c r="HX7" s="15" t="s">
        <v>276</v>
      </c>
      <c r="HY7" s="15" t="s">
        <v>276</v>
      </c>
      <c r="HZ7" s="15" t="s">
        <v>276</v>
      </c>
      <c r="IA7" s="15" t="s">
        <v>247</v>
      </c>
      <c r="IB7" s="15" t="s">
        <v>247</v>
      </c>
      <c r="IC7" s="15" t="s">
        <v>276</v>
      </c>
      <c r="ID7" s="15" t="s">
        <v>247</v>
      </c>
      <c r="IE7" s="15" t="s">
        <v>247</v>
      </c>
      <c r="IF7" s="15" t="s">
        <v>247</v>
      </c>
      <c r="IG7" s="15" t="s">
        <v>247</v>
      </c>
      <c r="IH7" s="15" t="s">
        <v>276</v>
      </c>
      <c r="II7" s="15" t="s">
        <v>276</v>
      </c>
      <c r="IJ7" s="15" t="s">
        <v>276</v>
      </c>
      <c r="IK7" s="15" t="s">
        <v>247</v>
      </c>
      <c r="IL7" s="15" t="s">
        <v>247</v>
      </c>
      <c r="IM7" s="15" t="s">
        <v>247</v>
      </c>
      <c r="IN7" s="15" t="s">
        <v>247</v>
      </c>
      <c r="IO7" s="15" t="s">
        <v>276</v>
      </c>
      <c r="IP7" s="15" t="s">
        <v>276</v>
      </c>
      <c r="IQ7" s="15" t="s">
        <v>276</v>
      </c>
      <c r="IR7" s="15" t="s">
        <v>276</v>
      </c>
      <c r="IS7" s="15" t="s">
        <v>276</v>
      </c>
      <c r="IT7" s="15"/>
      <c r="IU7" s="35"/>
    </row>
  </sheetData>
  <conditionalFormatting sqref="A1">
    <cfRule type="duplicateValues" dxfId="104" priority="103"/>
    <cfRule type="duplicateValues" dxfId="103" priority="105" stopIfTrue="1"/>
    <cfRule type="duplicateValues" dxfId="102" priority="99"/>
    <cfRule type="duplicateValues" dxfId="101" priority="98"/>
    <cfRule type="duplicateValues" dxfId="100" priority="96"/>
    <cfRule type="duplicateValues" dxfId="99" priority="104"/>
    <cfRule type="duplicateValues" dxfId="98" priority="97"/>
    <cfRule type="duplicateValues" dxfId="97" priority="102"/>
    <cfRule type="duplicateValues" dxfId="96" priority="101"/>
    <cfRule type="duplicateValues" dxfId="95" priority="100"/>
  </conditionalFormatting>
  <conditionalFormatting sqref="A7">
    <cfRule type="duplicateValues" dxfId="94" priority="44"/>
    <cfRule type="duplicateValues" dxfId="93" priority="45"/>
    <cfRule type="duplicateValues" dxfId="92" priority="46"/>
    <cfRule type="duplicateValues" dxfId="91" priority="47"/>
    <cfRule type="duplicateValues" dxfId="90" priority="48" stopIfTrue="1"/>
    <cfRule type="duplicateValues" dxfId="89" priority="42"/>
    <cfRule type="duplicateValues" dxfId="88" priority="39"/>
    <cfRule type="duplicateValues" dxfId="87" priority="40"/>
    <cfRule type="duplicateValues" dxfId="86" priority="41"/>
    <cfRule type="duplicateValues" dxfId="85" priority="43"/>
  </conditionalFormatting>
  <conditionalFormatting sqref="B1:C1">
    <cfRule type="duplicateValues" dxfId="84" priority="87" stopIfTrue="1"/>
    <cfRule type="duplicateValues" dxfId="83" priority="86"/>
  </conditionalFormatting>
  <conditionalFormatting sqref="B7:C7">
    <cfRule type="duplicateValues" dxfId="82" priority="32"/>
    <cfRule type="duplicateValues" dxfId="81" priority="33" stopIfTrue="1"/>
  </conditionalFormatting>
  <conditionalFormatting sqref="C1">
    <cfRule type="duplicateValues" dxfId="80" priority="78"/>
    <cfRule type="duplicateValues" dxfId="79" priority="77"/>
    <cfRule type="duplicateValues" dxfId="78" priority="76"/>
    <cfRule type="duplicateValues" dxfId="77" priority="79"/>
    <cfRule type="duplicateValues" dxfId="76" priority="81"/>
    <cfRule type="duplicateValues" dxfId="75" priority="80"/>
    <cfRule type="duplicateValues" dxfId="74" priority="83"/>
    <cfRule type="duplicateValues" dxfId="73" priority="82"/>
  </conditionalFormatting>
  <conditionalFormatting sqref="C7">
    <cfRule type="duplicateValues" dxfId="72" priority="27"/>
    <cfRule type="duplicateValues" dxfId="71" priority="22"/>
    <cfRule type="duplicateValues" dxfId="70" priority="23"/>
    <cfRule type="duplicateValues" dxfId="69" priority="24"/>
    <cfRule type="duplicateValues" dxfId="68" priority="26"/>
    <cfRule type="duplicateValues" dxfId="67" priority="28"/>
    <cfRule type="duplicateValues" dxfId="66" priority="29"/>
    <cfRule type="duplicateValues" dxfId="65" priority="25"/>
  </conditionalFormatting>
  <conditionalFormatting sqref="D1">
    <cfRule type="duplicateValues" dxfId="64" priority="90"/>
    <cfRule type="duplicateValues" dxfId="63" priority="89"/>
    <cfRule type="duplicateValues" dxfId="62" priority="88"/>
    <cfRule type="duplicateValues" dxfId="61" priority="85"/>
  </conditionalFormatting>
  <conditionalFormatting sqref="D7">
    <cfRule type="duplicateValues" dxfId="60" priority="35"/>
    <cfRule type="duplicateValues" dxfId="59" priority="31"/>
    <cfRule type="duplicateValues" dxfId="58" priority="34"/>
    <cfRule type="duplicateValues" dxfId="57" priority="36"/>
  </conditionalFormatting>
  <conditionalFormatting sqref="G4">
    <cfRule type="duplicateValues" dxfId="56" priority="53"/>
    <cfRule type="duplicateValues" dxfId="55" priority="54" stopIfTrue="1"/>
  </conditionalFormatting>
  <conditionalFormatting sqref="G6">
    <cfRule type="duplicateValues" dxfId="54" priority="51"/>
    <cfRule type="duplicateValues" dxfId="53" priority="52" stopIfTrue="1"/>
  </conditionalFormatting>
  <conditionalFormatting sqref="I1 G1">
    <cfRule type="duplicateValues" dxfId="52" priority="95" stopIfTrue="1"/>
    <cfRule type="duplicateValues" dxfId="51" priority="94"/>
  </conditionalFormatting>
  <conditionalFormatting sqref="I7 G7">
    <cfRule type="duplicateValues" dxfId="50" priority="50" stopIfTrue="1"/>
    <cfRule type="duplicateValues" dxfId="49" priority="49"/>
  </conditionalFormatting>
  <conditionalFormatting sqref="Q1">
    <cfRule type="duplicateValues" dxfId="48" priority="93"/>
  </conditionalFormatting>
  <conditionalFormatting sqref="X1">
    <cfRule type="duplicateValues" dxfId="47" priority="92"/>
    <cfRule type="duplicateValues" dxfId="46" priority="91"/>
    <cfRule type="duplicateValues" dxfId="45" priority="84"/>
    <cfRule type="duplicateValues" dxfId="44" priority="75"/>
  </conditionalFormatting>
  <conditionalFormatting sqref="X7">
    <cfRule type="duplicateValues" dxfId="43" priority="21"/>
    <cfRule type="duplicateValues" dxfId="42" priority="38"/>
    <cfRule type="duplicateValues" dxfId="41" priority="37"/>
    <cfRule type="duplicateValues" dxfId="40" priority="30"/>
  </conditionalFormatting>
  <conditionalFormatting sqref="EN1">
    <cfRule type="duplicateValues" dxfId="39" priority="57"/>
    <cfRule type="duplicateValues" dxfId="38" priority="55"/>
    <cfRule type="duplicateValues" dxfId="37" priority="56"/>
    <cfRule type="duplicateValues" dxfId="36" priority="58"/>
    <cfRule type="duplicateValues" dxfId="35" priority="59" stopIfTrue="1"/>
  </conditionalFormatting>
  <conditionalFormatting sqref="EN7">
    <cfRule type="duplicateValues" dxfId="34" priority="3"/>
    <cfRule type="duplicateValues" dxfId="33" priority="4"/>
    <cfRule type="duplicateValues" dxfId="32" priority="5" stopIfTrue="1"/>
    <cfRule type="duplicateValues" dxfId="31" priority="2"/>
    <cfRule type="duplicateValues" dxfId="30" priority="1"/>
  </conditionalFormatting>
  <conditionalFormatting sqref="FF1">
    <cfRule type="duplicateValues" dxfId="29" priority="60"/>
    <cfRule type="duplicateValues" dxfId="28" priority="61"/>
    <cfRule type="duplicateValues" dxfId="27" priority="62"/>
    <cfRule type="duplicateValues" dxfId="26" priority="63"/>
    <cfRule type="duplicateValues" dxfId="25" priority="64" stopIfTrue="1"/>
  </conditionalFormatting>
  <conditionalFormatting sqref="FF7">
    <cfRule type="duplicateValues" dxfId="24" priority="9"/>
    <cfRule type="duplicateValues" dxfId="23" priority="10" stopIfTrue="1"/>
    <cfRule type="duplicateValues" dxfId="22" priority="8"/>
    <cfRule type="duplicateValues" dxfId="21" priority="7"/>
    <cfRule type="duplicateValues" dxfId="20" priority="6"/>
  </conditionalFormatting>
  <conditionalFormatting sqref="FX1">
    <cfRule type="duplicateValues" dxfId="19" priority="73"/>
    <cfRule type="duplicateValues" dxfId="18" priority="71"/>
    <cfRule type="duplicateValues" dxfId="17" priority="72"/>
    <cfRule type="duplicateValues" dxfId="16" priority="70"/>
    <cfRule type="duplicateValues" dxfId="15" priority="74" stopIfTrue="1"/>
  </conditionalFormatting>
  <conditionalFormatting sqref="FX7">
    <cfRule type="duplicateValues" dxfId="14" priority="20" stopIfTrue="1"/>
    <cfRule type="duplicateValues" dxfId="13" priority="19"/>
    <cfRule type="duplicateValues" dxfId="12" priority="17"/>
    <cfRule type="duplicateValues" dxfId="11" priority="18"/>
    <cfRule type="duplicateValues" dxfId="10" priority="16"/>
  </conditionalFormatting>
  <conditionalFormatting sqref="GP1">
    <cfRule type="duplicateValues" dxfId="9" priority="68"/>
    <cfRule type="duplicateValues" dxfId="8" priority="67"/>
    <cfRule type="duplicateValues" dxfId="7" priority="66"/>
    <cfRule type="duplicateValues" dxfId="6" priority="65"/>
    <cfRule type="duplicateValues" dxfId="5" priority="69" stopIfTrue="1"/>
  </conditionalFormatting>
  <conditionalFormatting sqref="GP7">
    <cfRule type="duplicateValues" dxfId="4" priority="14"/>
    <cfRule type="duplicateValues" dxfId="3" priority="15" stopIfTrue="1"/>
    <cfRule type="duplicateValues" dxfId="2" priority="13"/>
    <cfRule type="duplicateValues" dxfId="1" priority="12"/>
    <cfRule type="duplicateValues" dxfId="0" priority="11"/>
  </conditionalFormatting>
  <hyperlinks>
    <hyperlink ref="EK7" r:id="rId1" display="mailto:olgaquinteromejia8@gmail.com" xr:uid="{02BB4700-1D65-40FB-BDCF-46B6580E7ED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AFE4B0-1703-4600-9F87-F969365AB7FE}"/>
</file>

<file path=customXml/itemProps2.xml><?xml version="1.0" encoding="utf-8"?>
<ds:datastoreItem xmlns:ds="http://schemas.openxmlformats.org/officeDocument/2006/customXml" ds:itemID="{77F90C66-3B97-428A-BD7B-CA381AB641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2EE151-34A2-47DF-90A5-F5601CB95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</vt:lpstr>
      <vt:lpstr>LIQUIDACIÓN </vt:lpstr>
      <vt:lpstr>DESAHUCIADOS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Lady Liliana Rodriguez Uribe</dc:creator>
  <cp:keywords/>
  <dc:description/>
  <cp:lastModifiedBy>Yurley  Posada Zabala</cp:lastModifiedBy>
  <cp:revision/>
  <dcterms:created xsi:type="dcterms:W3CDTF">2024-02-16T19:49:06Z</dcterms:created>
  <dcterms:modified xsi:type="dcterms:W3CDTF">2024-10-03T17:41:25Z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