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2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karenavilacaraballo/Desktop/"/>
    </mc:Choice>
  </mc:AlternateContent>
  <xr:revisionPtr revIDLastSave="0" documentId="13_ncr:1_{876B9061-67C1-7947-A2A5-7AE07965A840}" xr6:coauthVersionLast="47" xr6:coauthVersionMax="47" xr10:uidLastSave="{00000000-0000-0000-0000-000000000000}"/>
  <bookViews>
    <workbookView xWindow="860" yWindow="2580" windowWidth="27900" windowHeight="14000" xr2:uid="{D1EB58E2-D8D9-445B-8420-9610306D8A36}"/>
  </bookViews>
  <sheets>
    <sheet name="Legalizacion" sheetId="1" r:id="rId1"/>
    <sheet name="Hoja1" sheetId="3" r:id="rId2"/>
    <sheet name="Lista" sheetId="2" r:id="rId3"/>
  </sheets>
  <definedNames>
    <definedName name="_xlnm._FilterDatabase" localSheetId="0" hidden="1">Legalizacion!$A$1:$N$1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  <c r="N4" i="1"/>
  <c r="N5" i="1"/>
  <c r="N6" i="1"/>
  <c r="N7" i="1"/>
  <c r="N8" i="1"/>
  <c r="N9" i="1"/>
  <c r="N10" i="1"/>
  <c r="N11" i="1"/>
  <c r="N12" i="1"/>
  <c r="N13" i="1"/>
  <c r="N15" i="1"/>
  <c r="N16" i="1"/>
  <c r="N17" i="1"/>
  <c r="N18" i="1"/>
  <c r="N2" i="1"/>
  <c r="H14" i="3"/>
  <c r="H13" i="3"/>
  <c r="H12" i="3"/>
  <c r="H11" i="3"/>
  <c r="H10" i="3"/>
  <c r="H9" i="3"/>
  <c r="H8" i="3"/>
  <c r="H7" i="3"/>
  <c r="H6" i="3"/>
  <c r="H5" i="3"/>
  <c r="H4" i="3"/>
  <c r="H3" i="3"/>
  <c r="H2" i="3"/>
  <c r="H1" i="3"/>
  <c r="N22" i="3"/>
  <c r="N21" i="3"/>
  <c r="O24" i="3"/>
  <c r="P24" i="3" s="1"/>
  <c r="N19" i="1"/>
  <c r="N20" i="1"/>
  <c r="O22" i="1" l="1"/>
  <c r="P22" i="1" s="1"/>
</calcChain>
</file>

<file path=xl/sharedStrings.xml><?xml version="1.0" encoding="utf-8"?>
<sst xmlns="http://schemas.openxmlformats.org/spreadsheetml/2006/main" count="158" uniqueCount="85">
  <si>
    <t>BENEFICIARIO</t>
  </si>
  <si>
    <t>CANT</t>
  </si>
  <si>
    <t>VALOR</t>
  </si>
  <si>
    <t>IVA</t>
  </si>
  <si>
    <t>TOTAL</t>
  </si>
  <si>
    <t>MES</t>
  </si>
  <si>
    <t>CATEGORIA</t>
  </si>
  <si>
    <t>DETALLE</t>
  </si>
  <si>
    <t>CC</t>
  </si>
  <si>
    <t>SEDE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</si>
  <si>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</si>
  <si>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</si>
  <si>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</si>
  <si>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</si>
  <si>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</si>
  <si>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</si>
  <si>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</si>
  <si>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</si>
  <si>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</si>
  <si>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</si>
  <si>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</si>
  <si>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</si>
  <si>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CALI NORTE</t>
  </si>
  <si>
    <t>CALI SUR</t>
  </si>
  <si>
    <t>BTA UNICENTRO</t>
  </si>
  <si>
    <t>BTA CENTRO</t>
  </si>
  <si>
    <t>CHIA</t>
  </si>
  <si>
    <t>PEREIRA</t>
  </si>
  <si>
    <t>BUCARAMANGA</t>
  </si>
  <si>
    <t>BARRANQUILLA</t>
  </si>
  <si>
    <t>DOMICILIOS</t>
  </si>
  <si>
    <t>REFRIGERIOS</t>
  </si>
  <si>
    <t>VOLANTEO</t>
  </si>
  <si>
    <t>RECOLECTOR DE DATOS</t>
  </si>
  <si>
    <t>OTROS</t>
  </si>
  <si>
    <t>FECHA (DD/MM/AAAA)</t>
  </si>
  <si>
    <t>RESPONSABLE</t>
  </si>
  <si>
    <t>CC/NIT</t>
  </si>
  <si>
    <t>COD INMUEBLE</t>
  </si>
  <si>
    <t>MARIA ALEJANDRA GUTIERREZ</t>
  </si>
  <si>
    <t>JESSICA SANDOVAL</t>
  </si>
  <si>
    <t>LILIANA APONTE</t>
  </si>
  <si>
    <t>SANTIAGO SANTOS</t>
  </si>
  <si>
    <t>DIANA DIAZ</t>
  </si>
  <si>
    <t>JUAN DAVID OCAMPO</t>
  </si>
  <si>
    <t>JOHANA QUIÑONES</t>
  </si>
  <si>
    <t>PAGO A PP POR REFERIDO</t>
  </si>
  <si>
    <t>PAGO A PORTERO POR REFERIDO</t>
  </si>
  <si>
    <t>PAGO A COLABORADOR POR REFERIDO</t>
  </si>
  <si>
    <t>CELULAR</t>
  </si>
  <si>
    <t xml:space="preserve">CAJA </t>
  </si>
  <si>
    <t xml:space="preserve">TOTAL </t>
  </si>
  <si>
    <t>BASE</t>
  </si>
  <si>
    <t xml:space="preserve">BARRANQUILLA </t>
  </si>
  <si>
    <t xml:space="preserve">KAREN PAOLA AVILA </t>
  </si>
  <si>
    <t>KAREN PAOLA AVILA CARABALLO</t>
  </si>
  <si>
    <t>PLAN PORTERO REFERIDOS</t>
  </si>
  <si>
    <t>liz gastelbondo</t>
  </si>
  <si>
    <t>cartagena</t>
  </si>
  <si>
    <t>referdo portero cap o col</t>
  </si>
  <si>
    <t xml:space="preserve">dato de captacion </t>
  </si>
  <si>
    <t>contacto</t>
  </si>
  <si>
    <t>didi</t>
  </si>
  <si>
    <t>sandra Encinales Reye</t>
  </si>
  <si>
    <t>andres castano</t>
  </si>
  <si>
    <t>isladiris Beltran</t>
  </si>
  <si>
    <t>andi palacios</t>
  </si>
  <si>
    <t>luis arteaga</t>
  </si>
  <si>
    <t>diego gutierrez</t>
  </si>
  <si>
    <t>andy palacios</t>
  </si>
  <si>
    <t>richar gutuierrez</t>
  </si>
  <si>
    <t>leymar vasquez</t>
  </si>
  <si>
    <t>jairo lora</t>
  </si>
  <si>
    <t>jorge mercado ramirez</t>
  </si>
  <si>
    <t>carlos de la rosa</t>
  </si>
  <si>
    <t>eliuas echeverry</t>
  </si>
  <si>
    <t>juan acosta</t>
  </si>
  <si>
    <t>alez de la hoz</t>
  </si>
  <si>
    <t>leon seo</t>
  </si>
  <si>
    <t>jhon monterrosa</t>
  </si>
  <si>
    <t>D1</t>
  </si>
  <si>
    <t>Guillermo suniga</t>
  </si>
  <si>
    <t>julieth silvera</t>
  </si>
  <si>
    <t>david restrepo</t>
  </si>
  <si>
    <t>YASMARI HERNANDEZ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</si>
</sst>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164" formatCode="&quot;$&quot;\ #,##0"/>
  </numFmts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rgb="FF000000"/>
      <name val="Roboto"/>
    </font>
    <font>
      <b/>
      <sz val="12"/>
      <color rgb="FF000000"/>
      <name val="Aptos Narrow"/>
      <family val="2"/>
      <scheme val="minor"/>
    </font>
    <font>
      <sz val="11"/>
      <color theme="1"/>
      <name val="Aptos Narrow"/>
      <scheme val="minor"/>
    </font>
    <font>
      <sz val="11"/>
      <color rgb="FF000000"/>
      <name val="Aptos Narrow"/>
      <scheme val="minor"/>
    </font>
    <font>
      <sz val="11"/>
      <color rgb="FF00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3" tint="0.49998474074526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</cellStyleXfs>
  <cellXfs count="43">
    <xf numFmtId="0" fontId="0" fillId="0" borderId="0" xfId="0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44" fontId="0" fillId="0" borderId="1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44" fontId="0" fillId="0" borderId="1" xfId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42" fontId="1" fillId="2" borderId="1" xfId="2" applyFont="1" applyFill="1" applyBorder="1" applyAlignment="1">
      <alignment horizontal="center"/>
    </xf>
    <xf numFmtId="42" fontId="0" fillId="0" borderId="0" xfId="2" applyFont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3" xfId="0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14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5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/>
    </xf>
    <xf numFmtId="1" fontId="7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0" fontId="0" fillId="0" borderId="1" xfId="1" applyNumberFormat="1" applyFont="1" applyFill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44" fontId="0" fillId="0" borderId="1" xfId="0" applyNumberFormat="1" applyBorder="1" applyAlignment="1">
      <alignment horizontal="center"/>
    </xf>
    <xf numFmtId="1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44" fontId="0" fillId="0" borderId="0" xfId="2" applyNumberFormat="1" applyFont="1" applyAlignment="1">
      <alignment horizontal="center"/>
    </xf>
    <xf numFmtId="44" fontId="0" fillId="0" borderId="0" xfId="0" applyNumberFormat="1" applyAlignment="1">
      <alignment horizontal="center"/>
    </xf>
    <xf numFmtId="44" fontId="0" fillId="0" borderId="2" xfId="0" applyNumberFormat="1" applyBorder="1" applyAlignment="1">
      <alignment horizontal="center"/>
    </xf>
    <xf numFmtId="4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4" fontId="0" fillId="0" borderId="0" xfId="0" applyNumberFormat="1"/>
    <xf numFmtId="3" fontId="0" fillId="0" borderId="0" xfId="0" applyNumberFormat="1"/>
    <xf numFmtId="44" fontId="0" fillId="0" borderId="0" xfId="0" applyNumberFormat="1"/>
    <xf numFmtId="1" fontId="0" fillId="0" borderId="0" xfId="0" applyNumberFormat="1"/>
    <xf numFmtId="42" fontId="0" fillId="0" borderId="0" xfId="0" applyNumberFormat="1"/>
    <xf numFmtId="164" fontId="0" fillId="0" borderId="0" xfId="0" applyNumberFormat="1"/>
  </cellXfs>
  <cellStyles count="3">
    <cellStyle name="Moneda" xfId="1" builtinId="4"/>
    <cellStyle name="Moneda [0]" xfId="2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D718F-99CB-4C18-9EEB-8F11ACE89B6E}">
  <dimension ref="A1:P30"/>
  <sheetViews>
    <sheetView tabSelected="1" topLeftCell="F1" zoomScale="90" zoomScaleNormal="90" workbookViewId="0">
      <selection activeCell="L13" sqref="L13"/>
    </sheetView>
  </sheetViews>
  <sheetFormatPr baseColWidth="10" defaultRowHeight="15" x14ac:dyDescent="0.2"/>
  <cols>
    <col min="1" max="1" width="10.83203125" style="9"/>
    <col min="2" max="2" width="19.5" style="16" bestFit="1" customWidth="1"/>
    <col min="3" max="3" width="27.5" customWidth="1"/>
    <col min="4" max="4" width="15.83203125" style="9" customWidth="1"/>
    <col min="5" max="5" width="35" style="9" customWidth="1"/>
    <col min="6" max="6" width="33.6640625" style="9" bestFit="1" customWidth="1"/>
    <col min="7" max="7" width="22.5" style="9" customWidth="1"/>
    <col min="8" max="8" width="16" style="9" customWidth="1"/>
    <col min="9" max="9" width="30.5" style="9" customWidth="1"/>
    <col min="10" max="10" width="16" style="9" customWidth="1"/>
    <col min="11" max="11" width="15" style="9" customWidth="1"/>
    <col min="12" max="12" width="15.5" style="14" customWidth="1"/>
    <col min="13" max="13" width="11.5" style="9" bestFit="1" customWidth="1"/>
    <col min="14" max="14" width="14.6640625" style="9" customWidth="1"/>
    <col min="15" max="15" width="18.33203125" customWidth="1"/>
  </cols>
  <sheetData>
    <row r="1" spans="1:14" x14ac:dyDescent="0.2">
      <c r="A1" s="11" t="s">
        <v>5</v>
      </c>
      <c r="B1" s="15" t="s">
        <v>35</v>
      </c>
      <c r="C1" s="12" t="s">
        <v>36</v>
      </c>
      <c r="D1" s="11" t="s">
        <v>9</v>
      </c>
      <c r="E1" s="11" t="s">
        <v>6</v>
      </c>
      <c r="F1" s="11" t="s">
        <v>7</v>
      </c>
      <c r="G1" s="11" t="s">
        <v>38</v>
      </c>
      <c r="H1" s="11" t="s">
        <v>37</v>
      </c>
      <c r="I1" s="11" t="s">
        <v>0</v>
      </c>
      <c r="J1" s="11" t="s">
        <v>49</v>
      </c>
      <c r="K1" s="11" t="s">
        <v>1</v>
      </c>
      <c r="L1" s="13" t="s">
        <v>2</v>
      </c>
      <c r="M1" s="11" t="s">
        <v>3</v>
      </c>
      <c r="N1" s="11" t="s">
        <v>4</v>
      </c>
    </row>
    <row r="2" spans="1:14" x14ac:dyDescent="0.2">
      <c r="A2" s="1" t="s">
        <v>16</v>
      </c>
      <c r="B2" s="26">
        <v>45860</v>
      </c>
      <c r="C2" s="1" t="s">
        <v>55</v>
      </c>
      <c r="D2" s="1" t="s">
        <v>53</v>
      </c>
      <c r="E2" s="1" t="s">
        <v>56</v>
      </c>
      <c r="F2" s="1" t="s">
        <v>59</v>
      </c>
      <c r="G2" s="21">
        <v>114145</v>
      </c>
      <c r="H2" s="3">
        <v>1049318305</v>
      </c>
      <c r="I2" s="7" t="s">
        <v>73</v>
      </c>
      <c r="J2" s="1">
        <v>3148123905</v>
      </c>
      <c r="K2" s="1">
        <v>1</v>
      </c>
      <c r="L2" s="4">
        <v>320000</v>
      </c>
      <c r="M2" s="6"/>
      <c r="N2" s="4">
        <f>L2+M2</f>
        <v>320000</v>
      </c>
    </row>
    <row r="3" spans="1:14" x14ac:dyDescent="0.2">
      <c r="A3" s="1" t="s">
        <v>16</v>
      </c>
      <c r="B3" s="26">
        <v>45860</v>
      </c>
      <c r="C3" s="1" t="s">
        <v>55</v>
      </c>
      <c r="D3" s="1" t="s">
        <v>58</v>
      </c>
      <c r="E3" s="1" t="s">
        <v>56</v>
      </c>
      <c r="F3" s="1" t="s">
        <v>60</v>
      </c>
      <c r="G3" s="21"/>
      <c r="H3" s="7">
        <v>1110807127</v>
      </c>
      <c r="I3" s="7" t="s">
        <v>74</v>
      </c>
      <c r="J3" s="7"/>
      <c r="K3" s="7">
        <v>1</v>
      </c>
      <c r="L3" s="4">
        <v>30000</v>
      </c>
      <c r="M3" s="7"/>
      <c r="N3" s="4">
        <f t="shared" ref="N3:N18" si="0">L3+M3</f>
        <v>30000</v>
      </c>
    </row>
    <row r="4" spans="1:14" x14ac:dyDescent="0.2">
      <c r="A4" s="1" t="s">
        <v>16</v>
      </c>
      <c r="B4" s="26">
        <v>45860</v>
      </c>
      <c r="C4" s="1" t="s">
        <v>55</v>
      </c>
      <c r="D4" s="1" t="s">
        <v>53</v>
      </c>
      <c r="E4" s="1" t="s">
        <v>56</v>
      </c>
      <c r="F4" s="7" t="s">
        <v>60</v>
      </c>
      <c r="G4" s="23"/>
      <c r="H4" s="3">
        <v>104704646</v>
      </c>
      <c r="I4" s="7" t="s">
        <v>75</v>
      </c>
      <c r="J4" s="1"/>
      <c r="K4" s="7">
        <v>1</v>
      </c>
      <c r="L4" s="4">
        <v>30000</v>
      </c>
      <c r="M4" s="7"/>
      <c r="N4" s="4">
        <f t="shared" si="0"/>
        <v>30000</v>
      </c>
    </row>
    <row r="5" spans="1:14" x14ac:dyDescent="0.2">
      <c r="A5" s="1" t="s">
        <v>16</v>
      </c>
      <c r="B5" s="26">
        <v>45860</v>
      </c>
      <c r="C5" s="1" t="s">
        <v>55</v>
      </c>
      <c r="D5" s="1" t="s">
        <v>53</v>
      </c>
      <c r="E5" s="1" t="s">
        <v>56</v>
      </c>
      <c r="F5" s="1" t="s">
        <v>59</v>
      </c>
      <c r="G5" s="25">
        <v>121064</v>
      </c>
      <c r="H5" s="3">
        <v>72095020</v>
      </c>
      <c r="I5" s="1" t="s">
        <v>76</v>
      </c>
      <c r="J5" s="1">
        <v>3195762910</v>
      </c>
      <c r="K5" s="7">
        <v>1</v>
      </c>
      <c r="L5" s="4">
        <v>170000</v>
      </c>
      <c r="M5" s="7"/>
      <c r="N5" s="4">
        <f t="shared" si="0"/>
        <v>170000</v>
      </c>
    </row>
    <row r="6" spans="1:14" x14ac:dyDescent="0.2">
      <c r="A6" s="1" t="s">
        <v>16</v>
      </c>
      <c r="B6" s="26">
        <v>45860</v>
      </c>
      <c r="C6" s="1" t="s">
        <v>55</v>
      </c>
      <c r="D6" s="1" t="s">
        <v>53</v>
      </c>
      <c r="E6" s="1" t="s">
        <v>56</v>
      </c>
      <c r="F6" s="1" t="s">
        <v>59</v>
      </c>
      <c r="G6" s="21">
        <v>119532</v>
      </c>
      <c r="H6" s="3">
        <v>73168969</v>
      </c>
      <c r="I6" s="7" t="s">
        <v>77</v>
      </c>
      <c r="J6" s="1">
        <v>3007335736</v>
      </c>
      <c r="K6" s="1">
        <v>1</v>
      </c>
      <c r="L6" s="4">
        <v>250000</v>
      </c>
      <c r="M6" s="4"/>
      <c r="N6" s="4">
        <f t="shared" si="0"/>
        <v>250000</v>
      </c>
    </row>
    <row r="7" spans="1:14" x14ac:dyDescent="0.2">
      <c r="A7" s="1" t="s">
        <v>16</v>
      </c>
      <c r="B7" s="26">
        <v>45860</v>
      </c>
      <c r="C7" s="1" t="s">
        <v>55</v>
      </c>
      <c r="D7" s="1" t="s">
        <v>53</v>
      </c>
      <c r="E7" s="1" t="s">
        <v>56</v>
      </c>
      <c r="F7" s="1" t="s">
        <v>59</v>
      </c>
      <c r="G7" s="21">
        <v>116530</v>
      </c>
      <c r="H7" s="3"/>
      <c r="I7" s="7" t="s">
        <v>78</v>
      </c>
      <c r="J7" s="1">
        <v>3012793051</v>
      </c>
      <c r="K7" s="1">
        <v>1</v>
      </c>
      <c r="L7" s="4">
        <v>240000</v>
      </c>
      <c r="M7" s="4"/>
      <c r="N7" s="4">
        <f t="shared" si="0"/>
        <v>240000</v>
      </c>
    </row>
    <row r="8" spans="1:14" x14ac:dyDescent="0.2">
      <c r="A8" s="1" t="s">
        <v>16</v>
      </c>
      <c r="B8" s="26">
        <v>45860</v>
      </c>
      <c r="C8" s="1" t="s">
        <v>55</v>
      </c>
      <c r="D8" s="1" t="s">
        <v>58</v>
      </c>
      <c r="E8" s="1" t="s">
        <v>56</v>
      </c>
      <c r="F8" s="1" t="s">
        <v>60</v>
      </c>
      <c r="G8" s="23"/>
      <c r="H8" s="1"/>
      <c r="I8" s="1" t="s">
        <v>79</v>
      </c>
      <c r="J8" s="1">
        <v>3017499146</v>
      </c>
      <c r="K8" s="1">
        <v>1</v>
      </c>
      <c r="L8" s="4">
        <v>20000</v>
      </c>
      <c r="M8" s="4"/>
      <c r="N8" s="4">
        <f t="shared" si="0"/>
        <v>20000</v>
      </c>
    </row>
    <row r="9" spans="1:14" x14ac:dyDescent="0.2">
      <c r="A9" s="1" t="s">
        <v>16</v>
      </c>
      <c r="B9" s="26">
        <v>45860</v>
      </c>
      <c r="C9" s="1" t="s">
        <v>55</v>
      </c>
      <c r="D9" s="1" t="s">
        <v>58</v>
      </c>
      <c r="E9" s="1" t="s">
        <v>56</v>
      </c>
      <c r="F9" s="1" t="s">
        <v>60</v>
      </c>
      <c r="G9" s="21"/>
      <c r="H9" s="3">
        <v>900276962</v>
      </c>
      <c r="I9" s="7" t="s">
        <v>80</v>
      </c>
      <c r="J9" s="1"/>
      <c r="K9" s="1">
        <v>1</v>
      </c>
      <c r="L9" s="4">
        <v>96680</v>
      </c>
      <c r="M9" s="4"/>
      <c r="N9" s="4">
        <f t="shared" si="0"/>
        <v>96680</v>
      </c>
    </row>
    <row r="10" spans="1:14" x14ac:dyDescent="0.2">
      <c r="A10" s="1" t="s">
        <v>16</v>
      </c>
      <c r="B10" s="26">
        <v>45860</v>
      </c>
      <c r="C10" s="1" t="s">
        <v>55</v>
      </c>
      <c r="D10" s="1" t="s">
        <v>53</v>
      </c>
      <c r="E10" s="1" t="s">
        <v>56</v>
      </c>
      <c r="F10" s="7" t="s">
        <v>60</v>
      </c>
      <c r="G10" s="23"/>
      <c r="H10" s="7">
        <v>9086846</v>
      </c>
      <c r="I10" s="7" t="s">
        <v>81</v>
      </c>
      <c r="J10" s="1"/>
      <c r="K10" s="7">
        <v>1</v>
      </c>
      <c r="L10" s="4">
        <v>20000</v>
      </c>
      <c r="M10" s="7"/>
      <c r="N10" s="4">
        <f t="shared" si="0"/>
        <v>20000</v>
      </c>
    </row>
    <row r="11" spans="1:14" x14ac:dyDescent="0.2">
      <c r="A11" s="1" t="s">
        <v>16</v>
      </c>
      <c r="B11" s="26">
        <v>45860</v>
      </c>
      <c r="C11" s="1" t="s">
        <v>55</v>
      </c>
      <c r="D11" s="1" t="s">
        <v>53</v>
      </c>
      <c r="E11" s="1" t="s">
        <v>56</v>
      </c>
      <c r="F11" s="7" t="s">
        <v>60</v>
      </c>
      <c r="G11" s="24"/>
      <c r="H11" s="3"/>
      <c r="I11" s="1" t="s">
        <v>82</v>
      </c>
      <c r="J11" s="7">
        <v>3007910286</v>
      </c>
      <c r="K11" s="1">
        <v>1</v>
      </c>
      <c r="L11" s="4">
        <v>25000</v>
      </c>
      <c r="M11" s="4"/>
      <c r="N11" s="4">
        <f t="shared" si="0"/>
        <v>25000</v>
      </c>
    </row>
    <row r="12" spans="1:14" x14ac:dyDescent="0.2">
      <c r="A12" s="1" t="s">
        <v>16</v>
      </c>
      <c r="B12" s="26">
        <v>45860</v>
      </c>
      <c r="C12" s="1" t="s">
        <v>55</v>
      </c>
      <c r="D12" s="1" t="s">
        <v>53</v>
      </c>
      <c r="E12" s="1" t="s">
        <v>56</v>
      </c>
      <c r="F12" s="1" t="s">
        <v>60</v>
      </c>
      <c r="G12" s="23"/>
      <c r="H12" s="7"/>
      <c r="I12" s="7" t="s">
        <v>83</v>
      </c>
      <c r="J12" s="7">
        <v>3046273690</v>
      </c>
      <c r="K12" s="7">
        <v>1</v>
      </c>
      <c r="L12" s="4">
        <v>20000</v>
      </c>
      <c r="M12" s="7"/>
      <c r="N12" s="4">
        <f t="shared" si="0"/>
        <v>20000</v>
      </c>
    </row>
    <row r="13" spans="1:14" x14ac:dyDescent="0.2">
      <c r="A13" s="1" t="s">
        <v>16</v>
      </c>
      <c r="B13" s="26">
        <v>45860</v>
      </c>
      <c r="C13" s="1" t="s">
        <v>55</v>
      </c>
      <c r="D13" s="1" t="s">
        <v>58</v>
      </c>
      <c r="E13" s="1" t="s">
        <v>56</v>
      </c>
      <c r="F13" s="1" t="s">
        <v>60</v>
      </c>
      <c r="G13" s="25"/>
      <c r="H13" s="3"/>
      <c r="I13" s="1" t="s">
        <v>62</v>
      </c>
      <c r="J13" s="1"/>
      <c r="K13" s="1">
        <v>1</v>
      </c>
      <c r="L13" s="4">
        <v>34075</v>
      </c>
      <c r="M13" s="4"/>
      <c r="N13" s="4">
        <f t="shared" si="0"/>
        <v>34075</v>
      </c>
    </row>
    <row r="14" spans="1:14" x14ac:dyDescent="0.2">
      <c r="A14" s="1"/>
      <c r="B14" s="26"/>
      <c r="C14" s="1"/>
      <c r="D14" s="1"/>
      <c r="E14" s="1"/>
      <c r="F14" s="1" t="s">
        <v>60</v>
      </c>
      <c r="G14" s="21"/>
      <c r="H14" s="1"/>
      <c r="I14" s="1" t="s">
        <v>84</v>
      </c>
      <c r="J14" s="1">
        <v>3024010273</v>
      </c>
      <c r="K14" s="1">
        <v>1</v>
      </c>
      <c r="L14" s="4">
        <v>40000</v>
      </c>
      <c r="M14" s="4"/>
      <c r="N14" s="4">
        <v>40000</v>
      </c>
    </row>
    <row r="15" spans="1:14" x14ac:dyDescent="0.2">
      <c r="A15" s="1"/>
      <c r="B15" s="2"/>
      <c r="C15" s="1"/>
      <c r="D15" s="1"/>
      <c r="E15" s="1"/>
      <c r="F15" s="1"/>
      <c r="G15" s="21"/>
      <c r="H15" s="3"/>
      <c r="I15" s="7"/>
      <c r="J15" s="1"/>
      <c r="K15" s="1"/>
      <c r="L15" s="4"/>
      <c r="M15" s="4"/>
      <c r="N15" s="4">
        <f t="shared" si="0"/>
        <v>0</v>
      </c>
    </row>
    <row r="16" spans="1:14" x14ac:dyDescent="0.2">
      <c r="A16" s="1"/>
      <c r="B16" s="26"/>
      <c r="C16" s="1"/>
      <c r="D16" s="1"/>
      <c r="E16" s="1"/>
      <c r="F16" s="1"/>
      <c r="G16" s="20"/>
      <c r="H16" s="3"/>
      <c r="I16" s="7"/>
      <c r="J16" s="1"/>
      <c r="K16" s="1"/>
      <c r="L16" s="4"/>
      <c r="M16" s="6"/>
      <c r="N16" s="4">
        <f t="shared" si="0"/>
        <v>0</v>
      </c>
    </row>
    <row r="17" spans="1:16" ht="16" x14ac:dyDescent="0.2">
      <c r="A17" s="1"/>
      <c r="B17" s="2"/>
      <c r="C17" s="1"/>
      <c r="D17" s="1"/>
      <c r="E17" s="1"/>
      <c r="F17" s="7"/>
      <c r="G17" s="22"/>
      <c r="H17" s="3"/>
      <c r="I17" s="1"/>
      <c r="J17" s="7"/>
      <c r="K17" s="1"/>
      <c r="L17" s="4"/>
      <c r="M17" s="4"/>
      <c r="N17" s="4">
        <f t="shared" si="0"/>
        <v>0</v>
      </c>
    </row>
    <row r="18" spans="1:16" ht="16" x14ac:dyDescent="0.2">
      <c r="A18" s="1"/>
      <c r="B18" s="2"/>
      <c r="C18" s="1"/>
      <c r="D18" s="1"/>
      <c r="E18" s="1"/>
      <c r="F18" s="7"/>
      <c r="G18" s="22"/>
      <c r="H18" s="3"/>
      <c r="I18" s="1"/>
      <c r="J18" s="7"/>
      <c r="K18" s="1"/>
      <c r="L18" s="4"/>
      <c r="M18" s="4"/>
      <c r="N18" s="4">
        <f t="shared" si="0"/>
        <v>0</v>
      </c>
    </row>
    <row r="19" spans="1:16" x14ac:dyDescent="0.2">
      <c r="A19" s="1"/>
      <c r="B19" s="2"/>
      <c r="C19" s="1"/>
      <c r="D19" s="7"/>
      <c r="E19" s="7"/>
      <c r="F19" s="7"/>
      <c r="G19" s="21"/>
      <c r="H19" s="3"/>
      <c r="I19" s="7"/>
      <c r="J19" s="1"/>
      <c r="K19" s="7"/>
      <c r="L19" s="4"/>
      <c r="M19" s="7"/>
      <c r="N19" s="4">
        <f t="shared" ref="N19:N20" si="1">L19</f>
        <v>0</v>
      </c>
      <c r="O19" s="9"/>
      <c r="P19" s="9"/>
    </row>
    <row r="20" spans="1:16" x14ac:dyDescent="0.2">
      <c r="A20" s="1"/>
      <c r="B20" s="2"/>
      <c r="C20" s="1"/>
      <c r="D20" s="7"/>
      <c r="E20" s="7"/>
      <c r="F20" s="7"/>
      <c r="G20" s="21"/>
      <c r="H20" s="7"/>
      <c r="I20" s="7"/>
      <c r="J20" s="1"/>
      <c r="K20" s="7"/>
      <c r="L20" s="4"/>
      <c r="M20" s="7"/>
      <c r="N20" s="4">
        <f t="shared" si="1"/>
        <v>0</v>
      </c>
      <c r="O20" s="9"/>
      <c r="P20" s="9"/>
    </row>
    <row r="21" spans="1:16" x14ac:dyDescent="0.2">
      <c r="B21" s="17"/>
      <c r="C21" s="18"/>
      <c r="N21" s="10" t="s">
        <v>52</v>
      </c>
      <c r="O21" s="7" t="s">
        <v>51</v>
      </c>
      <c r="P21" s="7" t="s">
        <v>50</v>
      </c>
    </row>
    <row r="22" spans="1:16" x14ac:dyDescent="0.2">
      <c r="N22" s="8">
        <v>1500000</v>
      </c>
      <c r="O22" s="8">
        <f>SUM(N2:N20)</f>
        <v>1295755</v>
      </c>
      <c r="P22" s="8">
        <f>+N22-O22</f>
        <v>204245</v>
      </c>
    </row>
    <row r="26" spans="1:16" x14ac:dyDescent="0.2">
      <c r="N26" s="19"/>
    </row>
    <row r="30" spans="1:16" ht="17" x14ac:dyDescent="0.2">
      <c r="H30" s="5"/>
    </row>
  </sheetData>
  <autoFilter ref="A1:N1" xr:uid="{B61D718F-99CB-4C18-9EEB-8F11ACE89B6E}">
    <sortState xmlns:xlrd2="http://schemas.microsoft.com/office/spreadsheetml/2017/richdata2" ref="A2:N17">
      <sortCondition ref="G1:G17"/>
    </sortState>
  </autoFilter>
  <phoneticPr fontId="2" type="noConversion"/>
  <pageMargins left="0.7" right="0.7" top="0.75" bottom="0.75" header="0.3" footer="0.3"/>
  <pageSetup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1505A871-16B0-425B-8289-9A53145187ED}">
          <x14:formula1>
            <xm:f>Lista!$B$2:$B$9</xm:f>
          </x14:formula1>
          <xm:sqref>D22:D1048576</xm:sqref>
        </x14:dataValidation>
        <x14:dataValidation type="list" allowBlank="1" showInputMessage="1" showErrorMessage="1" xr:uid="{5A657252-5F1C-4886-B3F1-7B6A6F5A0A17}">
          <x14:formula1>
            <xm:f>Lista!$A$2:$A$13</xm:f>
          </x14:formula1>
          <xm:sqref>A22:A1048576</xm:sqref>
        </x14:dataValidation>
        <x14:dataValidation type="list" allowBlank="1" showInputMessage="1" showErrorMessage="1" xr:uid="{649B1311-544B-4329-81A0-2D1E62055B8A}">
          <x14:formula1>
            <xm:f>Lista!$I$2:$I$16</xm:f>
          </x14:formula1>
          <xm:sqref>C22:C1048576</xm:sqref>
        </x14:dataValidation>
        <x14:dataValidation type="list" allowBlank="1" showInputMessage="1" showErrorMessage="1" xr:uid="{4A168216-93EC-4ADF-B9B0-A17119A36A85}">
          <x14:formula1>
            <xm:f>Lista!$C$2:$C$16</xm:f>
          </x14:formula1>
          <xm:sqref>E32:E1048576 E22:E24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76FC2-DBD0-6248-A4B5-76D46F6BE834}">
  <dimension ref="A1:P1048576"/>
  <sheetViews>
    <sheetView workbookViewId="0">
      <selection sqref="A1:H14"/>
    </sheetView>
  </sheetViews>
  <sheetFormatPr baseColWidth="10" defaultRowHeight="15" x14ac:dyDescent="0.2"/>
  <cols>
    <col min="1" max="1" width="5.5" bestFit="1" customWidth="1"/>
    <col min="2" max="2" width="18.1640625" bestFit="1" customWidth="1"/>
    <col min="3" max="3" width="26" bestFit="1" customWidth="1"/>
    <col min="4" max="4" width="13.1640625" bestFit="1" customWidth="1"/>
    <col min="5" max="5" width="22" bestFit="1" customWidth="1"/>
    <col min="6" max="6" width="17.83203125" bestFit="1" customWidth="1"/>
    <col min="7" max="7" width="15.6640625" bestFit="1" customWidth="1"/>
    <col min="8" max="8" width="12.6640625" bestFit="1" customWidth="1"/>
    <col min="9" max="9" width="20.83203125" bestFit="1" customWidth="1"/>
    <col min="10" max="10" width="11.1640625" bestFit="1" customWidth="1"/>
    <col min="11" max="11" width="5.33203125" bestFit="1" customWidth="1"/>
    <col min="12" max="12" width="12.5" bestFit="1" customWidth="1"/>
    <col min="13" max="13" width="3.6640625" bestFit="1" customWidth="1"/>
    <col min="14" max="14" width="12.5" bestFit="1" customWidth="1"/>
    <col min="15" max="15" width="10.5" bestFit="1" customWidth="1"/>
    <col min="16" max="16" width="9" bestFit="1" customWidth="1"/>
  </cols>
  <sheetData>
    <row r="1" spans="1:16" x14ac:dyDescent="0.2">
      <c r="A1" s="21">
        <v>119873</v>
      </c>
      <c r="B1" s="3"/>
      <c r="C1" s="7" t="s">
        <v>63</v>
      </c>
      <c r="D1" s="1">
        <v>3507255245</v>
      </c>
      <c r="E1" s="1">
        <v>1</v>
      </c>
      <c r="F1" s="4">
        <v>200000</v>
      </c>
      <c r="G1" s="6"/>
      <c r="H1" s="4">
        <f>F1+G1</f>
        <v>200000</v>
      </c>
      <c r="I1" s="11"/>
      <c r="J1" s="11"/>
      <c r="K1" s="11"/>
      <c r="L1" s="13"/>
      <c r="M1" s="11"/>
      <c r="N1" s="11"/>
    </row>
    <row r="2" spans="1:16" x14ac:dyDescent="0.2">
      <c r="A2" s="21">
        <v>119873</v>
      </c>
      <c r="B2" s="7"/>
      <c r="C2" s="7" t="s">
        <v>64</v>
      </c>
      <c r="D2" s="7">
        <v>3012238156</v>
      </c>
      <c r="E2" s="7">
        <v>1</v>
      </c>
      <c r="F2" s="4">
        <v>200000</v>
      </c>
      <c r="G2" s="7"/>
      <c r="H2" s="4">
        <f>F2+G2</f>
        <v>200000</v>
      </c>
      <c r="I2" s="7"/>
      <c r="J2" s="1"/>
      <c r="K2" s="1"/>
      <c r="L2" s="4"/>
      <c r="M2" s="6"/>
      <c r="N2" s="4"/>
    </row>
    <row r="3" spans="1:16" x14ac:dyDescent="0.2">
      <c r="A3" s="23">
        <v>119262</v>
      </c>
      <c r="B3" s="3"/>
      <c r="C3" s="7" t="s">
        <v>65</v>
      </c>
      <c r="D3" s="1">
        <v>3233758683</v>
      </c>
      <c r="E3" s="7">
        <v>1</v>
      </c>
      <c r="F3" s="4">
        <v>170000</v>
      </c>
      <c r="G3" s="7"/>
      <c r="H3" s="4">
        <f>F3+G3</f>
        <v>170000</v>
      </c>
      <c r="I3" s="7"/>
      <c r="J3" s="1"/>
      <c r="K3" s="1"/>
      <c r="L3" s="4"/>
      <c r="M3" s="27"/>
      <c r="N3" s="4"/>
    </row>
    <row r="4" spans="1:16" x14ac:dyDescent="0.2">
      <c r="A4" s="25" t="s">
        <v>61</v>
      </c>
      <c r="B4" s="3"/>
      <c r="C4" s="1" t="s">
        <v>66</v>
      </c>
      <c r="D4" s="1">
        <v>3145094059</v>
      </c>
      <c r="E4" s="7">
        <v>1</v>
      </c>
      <c r="F4" s="4">
        <v>30000</v>
      </c>
      <c r="G4" s="7"/>
      <c r="H4" s="4">
        <f t="shared" ref="H4:H14" si="0">F4+G4</f>
        <v>30000</v>
      </c>
      <c r="I4" s="7"/>
      <c r="J4" s="1"/>
      <c r="K4" s="1"/>
      <c r="L4" s="4"/>
      <c r="M4" s="28"/>
      <c r="N4" s="4"/>
    </row>
    <row r="5" spans="1:16" ht="32" x14ac:dyDescent="0.2">
      <c r="A5" s="24" t="s">
        <v>61</v>
      </c>
      <c r="B5" s="3"/>
      <c r="C5" s="1" t="s">
        <v>57</v>
      </c>
      <c r="D5" s="7">
        <v>3003994105</v>
      </c>
      <c r="E5" s="1">
        <v>1</v>
      </c>
      <c r="F5" s="4">
        <v>30000</v>
      </c>
      <c r="G5" s="4"/>
      <c r="H5" s="4">
        <f t="shared" si="0"/>
        <v>30000</v>
      </c>
      <c r="I5" s="7"/>
      <c r="J5" s="1"/>
      <c r="K5" s="1"/>
      <c r="L5" s="4"/>
      <c r="M5" s="28"/>
      <c r="N5" s="4"/>
    </row>
    <row r="6" spans="1:16" x14ac:dyDescent="0.2">
      <c r="A6" s="21">
        <v>81081</v>
      </c>
      <c r="B6" s="3">
        <v>72044228</v>
      </c>
      <c r="C6" s="7" t="s">
        <v>67</v>
      </c>
      <c r="D6" s="1">
        <v>3045218164</v>
      </c>
      <c r="E6" s="1">
        <v>1</v>
      </c>
      <c r="F6" s="4">
        <v>125000</v>
      </c>
      <c r="G6" s="4"/>
      <c r="H6" s="4">
        <f t="shared" si="0"/>
        <v>125000</v>
      </c>
      <c r="I6" s="7"/>
      <c r="J6" s="1"/>
      <c r="K6" s="1"/>
      <c r="L6" s="4"/>
      <c r="M6" s="4"/>
      <c r="N6" s="4"/>
    </row>
    <row r="7" spans="1:16" x14ac:dyDescent="0.2">
      <c r="A7" s="21">
        <v>110679</v>
      </c>
      <c r="B7" s="3">
        <v>1143464339</v>
      </c>
      <c r="C7" s="7" t="s">
        <v>68</v>
      </c>
      <c r="D7" s="1">
        <v>3174755943</v>
      </c>
      <c r="E7" s="1">
        <v>1</v>
      </c>
      <c r="F7" s="4">
        <v>190000</v>
      </c>
      <c r="G7" s="4"/>
      <c r="H7" s="4">
        <f t="shared" si="0"/>
        <v>190000</v>
      </c>
      <c r="I7" s="1"/>
      <c r="J7" s="1"/>
      <c r="K7" s="1"/>
      <c r="L7" s="4"/>
      <c r="M7" s="4"/>
      <c r="N7" s="4"/>
    </row>
    <row r="8" spans="1:16" x14ac:dyDescent="0.2">
      <c r="A8" s="23">
        <v>110679</v>
      </c>
      <c r="B8" s="1">
        <v>1041695050</v>
      </c>
      <c r="C8" s="1" t="s">
        <v>69</v>
      </c>
      <c r="D8" s="1">
        <v>3145094059</v>
      </c>
      <c r="E8" s="1">
        <v>1</v>
      </c>
      <c r="F8" s="4">
        <v>190000</v>
      </c>
      <c r="G8" s="4"/>
      <c r="H8" s="4">
        <f t="shared" si="0"/>
        <v>190000</v>
      </c>
      <c r="I8" s="7"/>
      <c r="J8" s="7"/>
      <c r="K8" s="7"/>
      <c r="L8" s="4"/>
      <c r="M8" s="29"/>
      <c r="N8" s="4"/>
    </row>
    <row r="9" spans="1:16" x14ac:dyDescent="0.2">
      <c r="A9" s="21">
        <v>81081</v>
      </c>
      <c r="B9" s="3">
        <v>72151786</v>
      </c>
      <c r="C9" s="7" t="s">
        <v>70</v>
      </c>
      <c r="D9" s="1">
        <v>3044716498</v>
      </c>
      <c r="E9" s="1">
        <v>1</v>
      </c>
      <c r="F9" s="4">
        <v>125000</v>
      </c>
      <c r="G9" s="4"/>
      <c r="H9" s="4">
        <f t="shared" si="0"/>
        <v>125000</v>
      </c>
      <c r="I9" s="1"/>
      <c r="J9" s="1"/>
      <c r="K9" s="7"/>
      <c r="L9" s="4"/>
      <c r="M9" s="29"/>
      <c r="N9" s="4"/>
    </row>
    <row r="10" spans="1:16" x14ac:dyDescent="0.2">
      <c r="A10" s="23">
        <v>116720</v>
      </c>
      <c r="B10" s="7"/>
      <c r="C10" s="7" t="s">
        <v>71</v>
      </c>
      <c r="D10" s="1"/>
      <c r="E10" s="7">
        <v>1</v>
      </c>
      <c r="F10" s="4">
        <v>140000</v>
      </c>
      <c r="G10" s="7"/>
      <c r="H10" s="4">
        <f t="shared" si="0"/>
        <v>140000</v>
      </c>
      <c r="I10" s="1"/>
      <c r="J10" s="1"/>
      <c r="K10" s="1"/>
      <c r="L10" s="4"/>
      <c r="M10" s="4"/>
      <c r="N10" s="4"/>
    </row>
    <row r="11" spans="1:16" x14ac:dyDescent="0.2">
      <c r="A11" s="24">
        <v>116720</v>
      </c>
      <c r="B11" s="3">
        <v>9285805</v>
      </c>
      <c r="C11" s="1" t="s">
        <v>72</v>
      </c>
      <c r="D11" s="7">
        <v>30144775455</v>
      </c>
      <c r="E11" s="1">
        <v>1</v>
      </c>
      <c r="F11" s="4">
        <v>140000</v>
      </c>
      <c r="G11" s="4"/>
      <c r="H11" s="4">
        <f t="shared" si="0"/>
        <v>140000</v>
      </c>
      <c r="I11" s="1"/>
      <c r="J11" s="7"/>
      <c r="K11" s="1"/>
      <c r="L11" s="4"/>
      <c r="M11" s="4"/>
      <c r="N11" s="4"/>
    </row>
    <row r="12" spans="1:16" x14ac:dyDescent="0.2">
      <c r="A12" s="23" t="s">
        <v>61</v>
      </c>
      <c r="B12" s="7"/>
      <c r="C12" s="7" t="s">
        <v>62</v>
      </c>
      <c r="D12" s="7"/>
      <c r="E12" s="7">
        <v>1</v>
      </c>
      <c r="F12" s="4">
        <v>42994</v>
      </c>
      <c r="G12" s="7"/>
      <c r="H12" s="4">
        <f t="shared" si="0"/>
        <v>42994</v>
      </c>
      <c r="I12" s="1"/>
      <c r="J12" s="7"/>
      <c r="K12" s="1"/>
      <c r="L12" s="4"/>
      <c r="M12" s="28"/>
      <c r="N12" s="4"/>
    </row>
    <row r="13" spans="1:16" x14ac:dyDescent="0.2">
      <c r="A13" s="25" t="s">
        <v>61</v>
      </c>
      <c r="B13" s="3"/>
      <c r="C13" s="1" t="s">
        <v>62</v>
      </c>
      <c r="D13" s="1"/>
      <c r="E13" s="1">
        <v>1</v>
      </c>
      <c r="F13" s="4">
        <v>43994</v>
      </c>
      <c r="G13" s="4"/>
      <c r="H13" s="4">
        <f t="shared" si="0"/>
        <v>43994</v>
      </c>
      <c r="I13" s="7"/>
      <c r="J13" s="1"/>
      <c r="K13" s="7"/>
      <c r="L13" s="4"/>
      <c r="M13" s="29"/>
      <c r="N13" s="4"/>
      <c r="O13" s="9"/>
      <c r="P13" s="9"/>
    </row>
    <row r="14" spans="1:16" x14ac:dyDescent="0.2">
      <c r="A14" s="21" t="s">
        <v>61</v>
      </c>
      <c r="B14" s="1"/>
      <c r="C14" s="1" t="s">
        <v>62</v>
      </c>
      <c r="D14" s="1"/>
      <c r="E14" s="1">
        <v>1</v>
      </c>
      <c r="F14" s="4">
        <v>40900</v>
      </c>
      <c r="G14" s="4"/>
      <c r="H14" s="4">
        <f t="shared" si="0"/>
        <v>40900</v>
      </c>
      <c r="I14" s="7"/>
      <c r="J14" s="1"/>
      <c r="K14" s="7"/>
      <c r="L14" s="4"/>
      <c r="M14" s="7"/>
      <c r="N14" s="4"/>
      <c r="O14" s="9"/>
      <c r="P14" s="9"/>
    </row>
    <row r="15" spans="1:16" x14ac:dyDescent="0.2">
      <c r="A15" s="9"/>
      <c r="B15" s="17"/>
      <c r="C15" s="18"/>
      <c r="D15" s="9"/>
      <c r="E15" s="9"/>
      <c r="F15" s="9"/>
      <c r="G15" s="30"/>
      <c r="H15" s="31"/>
      <c r="I15" s="9"/>
      <c r="J15" s="9"/>
      <c r="K15" s="9"/>
      <c r="L15" s="32"/>
      <c r="M15" s="33"/>
      <c r="N15" s="34"/>
      <c r="O15" s="7"/>
      <c r="P15" s="7"/>
    </row>
    <row r="16" spans="1:16" x14ac:dyDescent="0.2">
      <c r="A16" s="9"/>
      <c r="B16" s="17"/>
      <c r="D16" s="9"/>
      <c r="E16" s="9"/>
      <c r="F16" s="9"/>
      <c r="G16" s="30"/>
      <c r="H16" s="9"/>
      <c r="I16" s="9"/>
      <c r="J16" s="9"/>
      <c r="K16" s="9"/>
      <c r="L16" s="32"/>
      <c r="M16" s="33"/>
      <c r="N16" s="35"/>
      <c r="O16" s="36"/>
      <c r="P16" s="36"/>
    </row>
    <row r="17" spans="1:16" x14ac:dyDescent="0.2">
      <c r="A17" s="9"/>
      <c r="B17" s="17"/>
      <c r="D17" s="9"/>
      <c r="E17" s="9"/>
      <c r="F17" s="9"/>
      <c r="G17" s="30"/>
      <c r="H17" s="31"/>
      <c r="I17" s="9"/>
      <c r="J17" s="9"/>
      <c r="K17" s="9"/>
      <c r="L17" s="32"/>
      <c r="M17" s="33"/>
      <c r="N17" s="33"/>
    </row>
    <row r="18" spans="1:16" x14ac:dyDescent="0.2">
      <c r="B18" s="37"/>
      <c r="G18" s="37"/>
      <c r="H18" s="38"/>
      <c r="L18" s="39"/>
      <c r="M18" s="39"/>
      <c r="N18" s="39"/>
    </row>
    <row r="19" spans="1:16" x14ac:dyDescent="0.2">
      <c r="B19" s="37"/>
      <c r="G19" s="40"/>
      <c r="H19" s="38"/>
      <c r="L19" s="39"/>
      <c r="M19" s="39"/>
      <c r="N19" s="39"/>
    </row>
    <row r="20" spans="1:16" x14ac:dyDescent="0.2">
      <c r="B20" s="37"/>
      <c r="G20" s="40"/>
      <c r="H20" s="38"/>
      <c r="L20" s="39"/>
      <c r="M20" s="39"/>
      <c r="N20" s="39"/>
    </row>
    <row r="21" spans="1:16" x14ac:dyDescent="0.2">
      <c r="B21" s="37"/>
      <c r="G21" s="40"/>
      <c r="H21" s="38"/>
      <c r="L21" s="39"/>
      <c r="N21" s="39">
        <f t="shared" ref="N21:N22" si="1">L21</f>
        <v>0</v>
      </c>
    </row>
    <row r="22" spans="1:16" x14ac:dyDescent="0.2">
      <c r="B22" s="37"/>
      <c r="G22" s="40"/>
      <c r="L22" s="39"/>
      <c r="N22" s="39">
        <f t="shared" si="1"/>
        <v>0</v>
      </c>
    </row>
    <row r="23" spans="1:16" x14ac:dyDescent="0.2">
      <c r="B23" s="37"/>
      <c r="L23" s="41"/>
      <c r="N23" t="s">
        <v>52</v>
      </c>
      <c r="O23" t="s">
        <v>51</v>
      </c>
      <c r="P23" t="s">
        <v>50</v>
      </c>
    </row>
    <row r="24" spans="1:16" x14ac:dyDescent="0.2">
      <c r="L24" s="41"/>
      <c r="N24" s="42">
        <v>1500000</v>
      </c>
      <c r="O24" s="42">
        <f>SUM(N2:N22)</f>
        <v>0</v>
      </c>
      <c r="P24" s="42">
        <f>+N24-O24</f>
        <v>1500000</v>
      </c>
    </row>
    <row r="28" spans="1:16" x14ac:dyDescent="0.2">
      <c r="L28" s="41"/>
      <c r="N28" s="42"/>
    </row>
    <row r="32" spans="1:16" x14ac:dyDescent="0.2">
      <c r="L32" s="41"/>
    </row>
    <row r="1048576" spans="7:12" x14ac:dyDescent="0.2">
      <c r="G1048576" s="1"/>
      <c r="L1048576" s="41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DD6C9398-1928-644E-8D44-EAFAF4286631}">
          <x14:formula1>
            <xm:f>Lista!$C$2:$C$16</xm:f>
          </x14:formula1>
          <xm:sqref>E16:E17</xm:sqref>
        </x14:dataValidation>
        <x14:dataValidation type="list" allowBlank="1" showInputMessage="1" showErrorMessage="1" xr:uid="{D253D8E1-FB0D-874E-AA02-1E7B9181CAD1}">
          <x14:formula1>
            <xm:f>Lista!$I$2:$I$16</xm:f>
          </x14:formula1>
          <xm:sqref>C16:C17</xm:sqref>
        </x14:dataValidation>
        <x14:dataValidation type="list" allowBlank="1" showInputMessage="1" showErrorMessage="1" xr:uid="{9E92B1FC-C5AF-3943-B21C-E4F995608261}">
          <x14:formula1>
            <xm:f>Lista!$A$2:$A$13</xm:f>
          </x14:formula1>
          <xm:sqref>A16:A17</xm:sqref>
        </x14:dataValidation>
        <x14:dataValidation type="list" allowBlank="1" showInputMessage="1" showErrorMessage="1" xr:uid="{BD5CCC6F-19F2-6F4C-BBC7-3CD4F6C08DE3}">
          <x14:formula1>
            <xm:f>Lista!$B$2:$B$9</xm:f>
          </x14:formula1>
          <xm:sqref>D16:D17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C21F4-98EF-43B5-899E-318F2103CE43}">
  <dimension ref="A1:I13"/>
  <sheetViews>
    <sheetView workbookViewId="0">
      <selection activeCell="C5" sqref="C5"/>
    </sheetView>
  </sheetViews>
  <sheetFormatPr baseColWidth="10" defaultRowHeight="15" x14ac:dyDescent="0.2"/>
  <cols>
    <col min="2" max="2" width="14.1640625" bestFit="1" customWidth="1"/>
    <col min="3" max="3" width="20.83203125" bestFit="1" customWidth="1"/>
  </cols>
  <sheetData>
    <row r="1" spans="1:9" x14ac:dyDescent="0.2">
      <c r="A1" t="s">
        <v>5</v>
      </c>
      <c r="B1" t="s">
        <v>9</v>
      </c>
      <c r="C1" t="s">
        <v>6</v>
      </c>
      <c r="D1" t="s">
        <v>7</v>
      </c>
      <c r="E1" t="s">
        <v>8</v>
      </c>
      <c r="F1" t="s">
        <v>0</v>
      </c>
      <c r="G1" t="s">
        <v>2</v>
      </c>
      <c r="H1" t="s">
        <v>1</v>
      </c>
      <c r="I1" t="s">
        <v>36</v>
      </c>
    </row>
    <row r="2" spans="1:9" x14ac:dyDescent="0.2">
      <c r="A2" t="s">
        <v>10</v>
      </c>
      <c r="B2" t="s">
        <v>22</v>
      </c>
      <c r="C2" t="s">
        <v>30</v>
      </c>
      <c r="I2" t="s">
        <v>39</v>
      </c>
    </row>
    <row r="3" spans="1:9" x14ac:dyDescent="0.2">
      <c r="A3" t="s">
        <v>11</v>
      </c>
      <c r="B3" t="s">
        <v>23</v>
      </c>
      <c r="C3" t="s">
        <v>31</v>
      </c>
      <c r="I3" t="s">
        <v>40</v>
      </c>
    </row>
    <row r="4" spans="1:9" x14ac:dyDescent="0.2">
      <c r="A4" t="s">
        <v>12</v>
      </c>
      <c r="B4" t="s">
        <v>24</v>
      </c>
      <c r="C4" t="s">
        <v>32</v>
      </c>
      <c r="I4" t="s">
        <v>41</v>
      </c>
    </row>
    <row r="5" spans="1:9" x14ac:dyDescent="0.2">
      <c r="A5" t="s">
        <v>13</v>
      </c>
      <c r="B5" t="s">
        <v>25</v>
      </c>
      <c r="C5" t="s">
        <v>33</v>
      </c>
      <c r="I5" t="s">
        <v>42</v>
      </c>
    </row>
    <row r="6" spans="1:9" x14ac:dyDescent="0.2">
      <c r="A6" t="s">
        <v>14</v>
      </c>
      <c r="B6" t="s">
        <v>26</v>
      </c>
      <c r="C6" t="s">
        <v>34</v>
      </c>
      <c r="I6" t="s">
        <v>43</v>
      </c>
    </row>
    <row r="7" spans="1:9" x14ac:dyDescent="0.2">
      <c r="A7" t="s">
        <v>15</v>
      </c>
      <c r="B7" t="s">
        <v>27</v>
      </c>
      <c r="C7" t="s">
        <v>46</v>
      </c>
      <c r="I7" t="s">
        <v>45</v>
      </c>
    </row>
    <row r="8" spans="1:9" x14ac:dyDescent="0.2">
      <c r="A8" t="s">
        <v>16</v>
      </c>
      <c r="B8" t="s">
        <v>28</v>
      </c>
      <c r="C8" t="s">
        <v>47</v>
      </c>
      <c r="I8" t="s">
        <v>44</v>
      </c>
    </row>
    <row r="9" spans="1:9" x14ac:dyDescent="0.2">
      <c r="A9" t="s">
        <v>17</v>
      </c>
      <c r="B9" t="s">
        <v>29</v>
      </c>
      <c r="C9" t="s">
        <v>48</v>
      </c>
      <c r="I9" t="s">
        <v>54</v>
      </c>
    </row>
    <row r="10" spans="1:9" x14ac:dyDescent="0.2">
      <c r="A10" t="s">
        <v>18</v>
      </c>
    </row>
    <row r="11" spans="1:9" x14ac:dyDescent="0.2">
      <c r="A11" t="s">
        <v>19</v>
      </c>
    </row>
    <row r="12" spans="1:9" x14ac:dyDescent="0.2">
      <c r="A12" t="s">
        <v>20</v>
      </c>
    </row>
    <row r="13" spans="1:9" x14ac:dyDescent="0.2">
      <c r="A13" t="s">
        <v>21</v>
      </c>
    </row>
  </sheetData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2B476B9B929C64BB328EC7F34742FF1" ma:contentTypeVersion="14" ma:contentTypeDescription="Crear nuevo documento." ma:contentTypeScope="" ma:versionID="3a9d5e260aacbc3a24a6ee887538b7b1">
  <xsd:schema xmlns:xsd="http://www.w3.org/2001/XMLSchema" xmlns:xs="http://www.w3.org/2001/XMLSchema" xmlns:p="http://schemas.microsoft.com/office/2006/metadata/properties" xmlns:ns2="e3e36fba-f8d7-40c9-80ae-39813dd3b427" xmlns:ns3="b2165bcb-8db3-4afe-b082-f32f3b6ffc0b" targetNamespace="http://schemas.microsoft.com/office/2006/metadata/properties" ma:root="true" ma:fieldsID="43fd2971b2d49d0cc8387449875164bf" ns2:_="" ns3:_="">
    <xsd:import namespace="e3e36fba-f8d7-40c9-80ae-39813dd3b427"/>
    <xsd:import namespace="b2165bcb-8db3-4afe-b082-f32f3b6ffc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e36fba-f8d7-40c9-80ae-39813dd3b4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f81d09a7-8821-4d60-8823-3ff50a85add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165bcb-8db3-4afe-b082-f32f3b6ffc0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9eb4e8f3-db3b-4150-9e49-10ce4be12c55}" ma:internalName="TaxCatchAll" ma:showField="CatchAllData" ma:web="b2165bcb-8db3-4afe-b082-f32f3b6ffc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2165bcb-8db3-4afe-b082-f32f3b6ffc0b" xsi:nil="true"/>
    <lcf76f155ced4ddcb4097134ff3c332f xmlns="e3e36fba-f8d7-40c9-80ae-39813dd3b42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179FEDD-3DFE-42E8-850B-324741B48E33}"/>
</file>

<file path=customXml/itemProps2.xml><?xml version="1.0" encoding="utf-8"?>
<ds:datastoreItem xmlns:ds="http://schemas.openxmlformats.org/officeDocument/2006/customXml" ds:itemID="{35FD953E-5C64-4091-AB6D-2BCF00CBF317}"/>
</file>

<file path=customXml/itemProps3.xml><?xml version="1.0" encoding="utf-8"?>
<ds:datastoreItem xmlns:ds="http://schemas.openxmlformats.org/officeDocument/2006/customXml" ds:itemID="{DD5C111C-873A-49C0-B0D3-E73F3D65F57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Legalizacion</vt:lpstr>
      <vt:lpstr>Hoja1</vt:lpstr>
      <vt:lpstr>Lista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Paola Sandoval Poveda</dc:creator>
  <cp:lastModifiedBy>karenavi0123@gmail.com</cp:lastModifiedBy>
  <dcterms:created xsi:type="dcterms:W3CDTF">2024-01-16T15:06:49Z</dcterms:created>
  <dcterms:modified xsi:type="dcterms:W3CDTF">2025-07-25T16:56:10Z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0x010100E2B476B9B929C64BB328EC7F34742FF1</vt:lpwstr>
  </property>
</Properties>
</file>