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RafaelSanJuanEs\Downloads\"/>
    </mc:Choice>
  </mc:AlternateContent>
  <xr:revisionPtr revIDLastSave="0" documentId="13_ncr:1_{F4760759-D56F-4AD7-8642-601D1AE4CB47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MUDANZA Y EVENTOS" sheetId="3" r:id="rId1"/>
  </sheets>
  <definedNames>
    <definedName name="_xlnm._FilterDatabase" localSheetId="0" hidden="1">'MUDANZA Y EVENTOS'!$A$1:$Q$32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2" i="3"/>
  <c r="O10" i="3"/>
  <c r="O6" i="3"/>
  <c r="O7" i="3"/>
  <c r="O8" i="3"/>
  <c r="O12" i="3"/>
  <c r="O14" i="3"/>
  <c r="O9" i="3"/>
  <c r="O13" i="3"/>
  <c r="O11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P34" i="3"/>
  <c r="P35" i="3" s="1"/>
</calcChain>
</file>

<file path=xl/sharedStrings.xml><?xml version="1.0" encoding="utf-8"?>
<sst xmlns="http://schemas.openxmlformats.org/spreadsheetml/2006/main" count="136" uniqueCount="69">
  <si>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</si>
  <si>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</si>
  <si>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</si>
  <si>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</si>
  <si>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</si>
  <si>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</si>
  <si>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</si>
  <si>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</si>
  <si>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</si>
  <si>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</si>
  <si>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</si>
  <si>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</si>
  <si>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</si>
  <si>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</si>
  <si>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</si>
  <si>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GASTO</t>
  </si>
  <si>
    <t>SALDO</t>
  </si>
  <si>
    <t>PRESUPUESTO</t>
  </si>
  <si>
    <t>CC/NIT/PLACA</t>
  </si>
  <si>
    <t>OBSERVACIONES # CONTRATO</t>
  </si>
  <si>
    <t>NOVIEMBRRE</t>
  </si>
  <si>
    <t>NABIH</t>
  </si>
  <si>
    <t>BARRANQUILLA</t>
  </si>
  <si>
    <t>PAGADO</t>
  </si>
  <si>
    <t>EDGAR</t>
  </si>
  <si>
    <t>D1</t>
  </si>
  <si>
    <t>OSCAR</t>
  </si>
  <si>
    <t>TRASTEO 1</t>
  </si>
  <si>
    <t xml:space="preserve">COSTO DE TRASTEO ALTOS  POR CARROS MAS GRANDES </t>
  </si>
  <si>
    <t>TRASTEO 2</t>
  </si>
  <si>
    <t>ENTRE LOS DOS TRASTEO SALE MENOS QUE EN UNO SOLO QUE COSTABA 250 MIL POR SER DE CARGA PESADA</t>
  </si>
  <si>
    <t>MUDANZA A NUEVA OFICINA</t>
  </si>
  <si>
    <t>WILFRIDO</t>
  </si>
  <si>
    <t>DOLLARCITY</t>
  </si>
  <si>
    <t xml:space="preserve">PAGO </t>
  </si>
  <si>
    <t>PAGO DE PARQUEO PARA CAMION DE SILLAS Y OBJETOS DE NUEVA OFICINA PARA EVITAR MULTA</t>
  </si>
  <si>
    <t>JHON JAIRO</t>
  </si>
  <si>
    <t>EVENTO VELITAS</t>
  </si>
  <si>
    <t>ARMADO DE SILLAS PARA OFICINA NUEVA</t>
  </si>
  <si>
    <t>JOINER MARQUEZ</t>
  </si>
  <si>
    <t xml:space="preserve">IMPRESIÓN DE DIPLOMAS FIESTA FIN DE AÑO </t>
  </si>
  <si>
    <t>901193417-3</t>
  </si>
  <si>
    <t>ACCESORIOSY DETALLES ANDREAC SAS</t>
  </si>
  <si>
    <t>901193417-4</t>
  </si>
  <si>
    <t xml:space="preserve">IMPRESIÓN DE ANUNCIO ANTIGUA SEDE </t>
  </si>
  <si>
    <t>900276962-1</t>
  </si>
  <si>
    <t xml:space="preserve">EVENTOFIN DE AÑO </t>
  </si>
  <si>
    <t xml:space="preserve">PARA ENTREGA DE  RIFAS  PAPEL REGALO </t>
  </si>
  <si>
    <t>BATERIAS PARA CONTROLES DE AIRES OFICINA</t>
  </si>
  <si>
    <t>250 UND</t>
  </si>
  <si>
    <t>FABRICA DE VELAS DIVINO NIÑO  SAS</t>
  </si>
  <si>
    <t>FABRICA DE VELAS DIVINO NIÑO SAS</t>
  </si>
  <si>
    <t>750 UND</t>
  </si>
  <si>
    <t>REPARACIONES OFICINA</t>
  </si>
  <si>
    <t>TAPA TORNILLOS PARA MUEBLE OFIICNA BAHIA</t>
  </si>
  <si>
    <t>800242106-2</t>
  </si>
  <si>
    <t>HOMECENTER</t>
  </si>
  <si>
    <t>PAGO DE EMPAQUES DE VELITAS</t>
  </si>
  <si>
    <t>901965573-8</t>
  </si>
  <si>
    <t>EMPAQUETATE SAS</t>
  </si>
  <si>
    <t>250/UND</t>
  </si>
  <si>
    <t>EL CHOFER COBRA 10 MIL PESOS MAS POR TIEMPO DE MONTAJE Y DESCARGA  EFECTIVO</t>
  </si>
  <si>
    <t xml:space="preserve">SE COMPRO UNA PARTE DEBIDO A FALTA DE REFERENCIA DE VELAS </t>
  </si>
  <si>
    <t>SE COMPRA LA PARTE FALTANTE DE EN OTRA REFERENCIA DE VELAS</t>
  </si>
  <si>
    <t>PAGO DE VELITAS PARA 07 DICIEMBRE PARTE 1 - FACTURA ELECTRONICA PTE POR RECIBIR</t>
  </si>
  <si>
    <t>PAGO DE VELITAS PARA 07 DICIEMBRE PARTE 2 FACTURA ELECTRONICA PTE POR RECIBIR</t>
  </si>
  <si>
    <t xml:space="preserve">ASEO APTO </t>
  </si>
  <si>
    <t>PAGO DE ASESO AUTORIZADO PARA ENTREGA DE APTO PTO CASTILLA</t>
  </si>
  <si>
    <t>CESAR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</si>
</sst>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1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7" fillId="2" borderId="5" xfId="0" applyFont="1" applyFill="1" applyBorder="1"/>
    <xf numFmtId="0" fontId="7" fillId="2" borderId="0" xfId="0" applyFont="1" applyFill="1"/>
    <xf numFmtId="0" fontId="7" fillId="2" borderId="2" xfId="0" applyFont="1" applyFill="1" applyBorder="1"/>
    <xf numFmtId="0" fontId="6" fillId="0" borderId="1" xfId="0" applyFont="1" applyBorder="1"/>
    <xf numFmtId="0" fontId="7" fillId="2" borderId="3" xfId="0" applyFont="1" applyFill="1" applyBorder="1"/>
    <xf numFmtId="164" fontId="6" fillId="2" borderId="1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9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5" fillId="2" borderId="0" xfId="0" applyNumberFormat="1" applyFont="1" applyFill="1"/>
    <xf numFmtId="14" fontId="6" fillId="0" borderId="1" xfId="0" applyNumberFormat="1" applyFont="1" applyBorder="1"/>
    <xf numFmtId="14" fontId="5" fillId="2" borderId="8" xfId="0" applyNumberFormat="1" applyFont="1" applyFill="1" applyBorder="1"/>
    <xf numFmtId="0" fontId="5" fillId="2" borderId="7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S36"/>
  <sheetViews>
    <sheetView tabSelected="1" topLeftCell="G1" zoomScale="70" zoomScaleNormal="70" workbookViewId="0">
      <selection activeCell="I14" sqref="I14"/>
    </sheetView>
  </sheetViews>
  <sheetFormatPr baseColWidth="10" defaultColWidth="11.4140625" defaultRowHeight="14"/>
  <cols>
    <col min="1" max="1" width="17.25" customWidth="1"/>
    <col min="2" max="2" width="39.83203125" customWidth="1"/>
    <col min="3" max="3" width="26.75" customWidth="1"/>
    <col min="4" max="4" width="23.1640625" customWidth="1"/>
    <col min="5" max="5" width="48.1640625" customWidth="1"/>
    <col min="6" max="6" width="114.83203125" customWidth="1"/>
    <col min="7" max="7" width="29.58203125" customWidth="1"/>
    <col min="8" max="8" width="69.83203125" customWidth="1"/>
    <col min="9" max="9" width="24" customWidth="1"/>
    <col min="10" max="10" width="49.1640625" customWidth="1"/>
    <col min="11" max="11" width="26.83203125" customWidth="1"/>
    <col min="12" max="12" width="18.25" customWidth="1"/>
    <col min="13" max="13" width="44.25" customWidth="1"/>
    <col min="14" max="14" width="32.1640625" customWidth="1"/>
    <col min="15" max="15" width="25.25" customWidth="1"/>
    <col min="16" max="16" width="33.1640625" customWidth="1"/>
    <col min="17" max="17" width="22.4140625" customWidth="1"/>
    <col min="18" max="18" width="21.582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29" t="s">
        <v>20</v>
      </c>
      <c r="B2" s="9">
        <v>45983</v>
      </c>
      <c r="C2" s="10" t="s">
        <v>24</v>
      </c>
      <c r="D2" s="37" t="s">
        <v>22</v>
      </c>
      <c r="E2" s="51" t="s">
        <v>34</v>
      </c>
      <c r="F2" s="10" t="s">
        <v>35</v>
      </c>
      <c r="G2" s="10"/>
      <c r="H2" s="18"/>
      <c r="I2" s="47"/>
      <c r="J2" s="11" t="s">
        <v>36</v>
      </c>
      <c r="K2" s="18">
        <v>3022381667</v>
      </c>
      <c r="L2" s="18"/>
      <c r="M2" s="14">
        <v>10000</v>
      </c>
      <c r="N2" s="20"/>
      <c r="O2" s="14">
        <f t="shared" ref="O2:O32" si="0">M2</f>
        <v>10000</v>
      </c>
      <c r="P2" s="36" t="s">
        <v>23</v>
      </c>
      <c r="Q2" s="18" t="s">
        <v>24</v>
      </c>
    </row>
    <row r="3" spans="1:17">
      <c r="A3" s="29" t="s">
        <v>20</v>
      </c>
      <c r="B3" s="9">
        <v>45985</v>
      </c>
      <c r="C3" s="10" t="s">
        <v>24</v>
      </c>
      <c r="D3" s="37" t="s">
        <v>22</v>
      </c>
      <c r="E3" s="18" t="s">
        <v>27</v>
      </c>
      <c r="F3" s="49" t="s">
        <v>61</v>
      </c>
      <c r="G3" s="52"/>
      <c r="H3" t="s">
        <v>28</v>
      </c>
      <c r="I3" s="21"/>
      <c r="J3" s="11" t="s">
        <v>26</v>
      </c>
      <c r="K3" s="18">
        <v>3022847117</v>
      </c>
      <c r="L3" s="18"/>
      <c r="M3" s="14">
        <v>95000</v>
      </c>
      <c r="N3" s="20"/>
      <c r="O3" s="14">
        <f t="shared" si="0"/>
        <v>95000</v>
      </c>
      <c r="P3" s="36" t="s">
        <v>23</v>
      </c>
      <c r="Q3" s="18" t="s">
        <v>24</v>
      </c>
    </row>
    <row r="4" spans="1:17">
      <c r="A4" s="29" t="s">
        <v>20</v>
      </c>
      <c r="B4" s="9">
        <v>45987</v>
      </c>
      <c r="C4" s="9" t="s">
        <v>24</v>
      </c>
      <c r="D4" s="37" t="s">
        <v>22</v>
      </c>
      <c r="E4" s="38" t="s">
        <v>29</v>
      </c>
      <c r="F4" s="38" t="s">
        <v>30</v>
      </c>
      <c r="G4" s="19"/>
      <c r="H4" s="38" t="s">
        <v>31</v>
      </c>
      <c r="I4" s="21"/>
      <c r="J4" s="40" t="s">
        <v>32</v>
      </c>
      <c r="K4" s="18"/>
      <c r="L4" s="38"/>
      <c r="M4" s="14">
        <v>55000</v>
      </c>
      <c r="N4" s="38"/>
      <c r="O4" s="14">
        <f t="shared" si="0"/>
        <v>55000</v>
      </c>
      <c r="P4" s="36" t="s">
        <v>23</v>
      </c>
      <c r="Q4" s="18" t="s">
        <v>24</v>
      </c>
    </row>
    <row r="5" spans="1:17">
      <c r="A5" s="29" t="s">
        <v>20</v>
      </c>
      <c r="B5" s="9">
        <v>45988</v>
      </c>
      <c r="C5" s="10" t="s">
        <v>24</v>
      </c>
      <c r="D5" s="37" t="s">
        <v>22</v>
      </c>
      <c r="E5" s="18" t="s">
        <v>46</v>
      </c>
      <c r="F5" s="18" t="s">
        <v>47</v>
      </c>
      <c r="G5" s="19"/>
      <c r="H5" s="11"/>
      <c r="I5" s="18">
        <v>9009432434</v>
      </c>
      <c r="J5" s="11" t="s">
        <v>33</v>
      </c>
      <c r="K5" s="11"/>
      <c r="L5" s="11"/>
      <c r="M5" s="14">
        <v>10000</v>
      </c>
      <c r="N5" s="14"/>
      <c r="O5" s="14">
        <f t="shared" si="0"/>
        <v>10000</v>
      </c>
      <c r="P5" s="36" t="s">
        <v>23</v>
      </c>
      <c r="Q5" s="18" t="s">
        <v>24</v>
      </c>
    </row>
    <row r="6" spans="1:17">
      <c r="A6" s="29" t="s">
        <v>20</v>
      </c>
      <c r="B6" s="9">
        <v>45989</v>
      </c>
      <c r="C6" s="10" t="s">
        <v>24</v>
      </c>
      <c r="D6" s="37" t="s">
        <v>22</v>
      </c>
      <c r="E6" s="11" t="s">
        <v>34</v>
      </c>
      <c r="F6" s="11" t="s">
        <v>38</v>
      </c>
      <c r="G6" s="12"/>
      <c r="H6" s="11"/>
      <c r="I6" s="13"/>
      <c r="J6" s="11" t="s">
        <v>39</v>
      </c>
      <c r="K6" s="11">
        <v>3011490866</v>
      </c>
      <c r="L6" s="11"/>
      <c r="M6" s="14">
        <v>50000</v>
      </c>
      <c r="N6" s="14"/>
      <c r="O6" s="14">
        <f t="shared" si="0"/>
        <v>50000</v>
      </c>
      <c r="P6" s="36" t="s">
        <v>23</v>
      </c>
      <c r="Q6" s="18" t="s">
        <v>24</v>
      </c>
    </row>
    <row r="7" spans="1:17" ht="14.25" customHeight="1">
      <c r="A7" s="29" t="s">
        <v>20</v>
      </c>
      <c r="B7" s="9">
        <v>45989</v>
      </c>
      <c r="C7" s="10" t="s">
        <v>24</v>
      </c>
      <c r="D7" s="37" t="s">
        <v>22</v>
      </c>
      <c r="E7" s="11" t="s">
        <v>34</v>
      </c>
      <c r="F7" s="11" t="s">
        <v>40</v>
      </c>
      <c r="G7" s="11"/>
      <c r="H7" s="18"/>
      <c r="I7" s="13" t="s">
        <v>41</v>
      </c>
      <c r="J7" s="11" t="s">
        <v>42</v>
      </c>
      <c r="K7" s="11">
        <v>3176689324</v>
      </c>
      <c r="L7" s="11"/>
      <c r="M7" s="14">
        <v>40000</v>
      </c>
      <c r="N7" s="14"/>
      <c r="O7" s="14">
        <f t="shared" si="0"/>
        <v>40000</v>
      </c>
      <c r="P7" s="36" t="s">
        <v>23</v>
      </c>
      <c r="Q7" s="18" t="s">
        <v>24</v>
      </c>
    </row>
    <row r="8" spans="1:17" ht="14.25" customHeight="1">
      <c r="A8" s="29" t="s">
        <v>20</v>
      </c>
      <c r="B8" s="9">
        <v>45990</v>
      </c>
      <c r="C8" s="10" t="s">
        <v>24</v>
      </c>
      <c r="D8" s="37" t="s">
        <v>22</v>
      </c>
      <c r="E8" s="11" t="s">
        <v>34</v>
      </c>
      <c r="F8" s="11" t="s">
        <v>44</v>
      </c>
      <c r="G8" s="11"/>
      <c r="H8" s="18"/>
      <c r="I8" s="13" t="s">
        <v>43</v>
      </c>
      <c r="J8" s="11" t="s">
        <v>42</v>
      </c>
      <c r="K8" s="11">
        <v>3176689325</v>
      </c>
      <c r="L8" s="11"/>
      <c r="M8" s="14">
        <v>10000</v>
      </c>
      <c r="N8" s="14"/>
      <c r="O8" s="14">
        <f t="shared" si="0"/>
        <v>10000</v>
      </c>
      <c r="P8" s="36" t="s">
        <v>23</v>
      </c>
      <c r="Q8" s="18" t="s">
        <v>24</v>
      </c>
    </row>
    <row r="9" spans="1:17">
      <c r="A9" s="29" t="s">
        <v>20</v>
      </c>
      <c r="B9" s="9">
        <v>45991</v>
      </c>
      <c r="C9" s="10" t="s">
        <v>24</v>
      </c>
      <c r="D9" s="37" t="s">
        <v>22</v>
      </c>
      <c r="E9" s="11" t="s">
        <v>53</v>
      </c>
      <c r="F9" s="11" t="s">
        <v>54</v>
      </c>
      <c r="G9" s="11"/>
      <c r="H9" s="18"/>
      <c r="I9" s="13" t="s">
        <v>55</v>
      </c>
      <c r="J9" s="11" t="s">
        <v>56</v>
      </c>
      <c r="K9" s="11"/>
      <c r="L9" s="11"/>
      <c r="M9" s="14">
        <v>12900</v>
      </c>
      <c r="N9" s="14"/>
      <c r="O9" s="14">
        <f t="shared" si="0"/>
        <v>12900</v>
      </c>
      <c r="P9" s="36" t="s">
        <v>23</v>
      </c>
      <c r="Q9" s="18" t="s">
        <v>24</v>
      </c>
    </row>
    <row r="10" spans="1:17">
      <c r="A10" s="29" t="s">
        <v>20</v>
      </c>
      <c r="B10" s="9">
        <v>45993</v>
      </c>
      <c r="C10" s="10" t="s">
        <v>24</v>
      </c>
      <c r="D10" s="37" t="s">
        <v>22</v>
      </c>
      <c r="E10" s="11" t="s">
        <v>37</v>
      </c>
      <c r="F10" s="11" t="s">
        <v>64</v>
      </c>
      <c r="G10" s="12"/>
      <c r="H10" s="11" t="s">
        <v>62</v>
      </c>
      <c r="I10" s="13">
        <v>901143013</v>
      </c>
      <c r="J10" s="11" t="s">
        <v>50</v>
      </c>
      <c r="K10" s="11"/>
      <c r="L10" s="11" t="s">
        <v>49</v>
      </c>
      <c r="M10" s="14">
        <v>156000</v>
      </c>
      <c r="N10" s="14"/>
      <c r="O10" s="14">
        <f t="shared" si="0"/>
        <v>156000</v>
      </c>
      <c r="P10" s="36" t="s">
        <v>23</v>
      </c>
      <c r="Q10" s="18" t="s">
        <v>24</v>
      </c>
    </row>
    <row r="11" spans="1:17">
      <c r="A11" s="29" t="s">
        <v>20</v>
      </c>
      <c r="B11" s="9">
        <v>45993</v>
      </c>
      <c r="C11" s="10" t="s">
        <v>21</v>
      </c>
      <c r="D11" s="37" t="s">
        <v>22</v>
      </c>
      <c r="E11" s="11" t="s">
        <v>66</v>
      </c>
      <c r="F11" s="11" t="s">
        <v>67</v>
      </c>
      <c r="G11" s="11">
        <v>115060</v>
      </c>
      <c r="H11" s="11">
        <v>81359</v>
      </c>
      <c r="I11" s="13"/>
      <c r="J11" s="11" t="s">
        <v>68</v>
      </c>
      <c r="K11" s="11">
        <v>3157955992</v>
      </c>
      <c r="L11" s="11"/>
      <c r="M11" s="14">
        <v>50000</v>
      </c>
      <c r="N11" s="14"/>
      <c r="O11" s="14">
        <f t="shared" si="0"/>
        <v>50000</v>
      </c>
      <c r="P11" s="36" t="s">
        <v>23</v>
      </c>
      <c r="Q11" s="11" t="s">
        <v>24</v>
      </c>
    </row>
    <row r="12" spans="1:17">
      <c r="A12" s="29" t="s">
        <v>20</v>
      </c>
      <c r="B12" s="9">
        <v>45994</v>
      </c>
      <c r="C12" s="10" t="s">
        <v>24</v>
      </c>
      <c r="D12" s="37" t="s">
        <v>22</v>
      </c>
      <c r="E12" s="11" t="s">
        <v>34</v>
      </c>
      <c r="F12" s="11" t="s">
        <v>48</v>
      </c>
      <c r="G12" s="12"/>
      <c r="H12" s="12"/>
      <c r="I12" s="13" t="s">
        <v>45</v>
      </c>
      <c r="J12" s="11" t="s">
        <v>25</v>
      </c>
      <c r="K12" s="11"/>
      <c r="L12" s="11"/>
      <c r="M12" s="14">
        <v>8700</v>
      </c>
      <c r="N12" s="14"/>
      <c r="O12" s="14">
        <f t="shared" si="0"/>
        <v>8700</v>
      </c>
      <c r="P12" s="36" t="s">
        <v>23</v>
      </c>
      <c r="Q12" s="11" t="s">
        <v>24</v>
      </c>
    </row>
    <row r="13" spans="1:17" ht="15.75" customHeight="1">
      <c r="A13" s="29" t="s">
        <v>20</v>
      </c>
      <c r="B13" s="9">
        <v>45994</v>
      </c>
      <c r="C13" s="10" t="s">
        <v>24</v>
      </c>
      <c r="D13" s="37" t="s">
        <v>22</v>
      </c>
      <c r="E13" s="15" t="s">
        <v>37</v>
      </c>
      <c r="F13" s="15" t="s">
        <v>57</v>
      </c>
      <c r="G13" s="43"/>
      <c r="H13" s="12"/>
      <c r="I13" s="13" t="s">
        <v>58</v>
      </c>
      <c r="J13" s="11" t="s">
        <v>59</v>
      </c>
      <c r="K13" s="15"/>
      <c r="L13" s="15" t="s">
        <v>60</v>
      </c>
      <c r="M13" s="16">
        <v>25501</v>
      </c>
      <c r="N13" s="16"/>
      <c r="O13" s="14">
        <f t="shared" si="0"/>
        <v>25501</v>
      </c>
      <c r="P13" s="36" t="s">
        <v>23</v>
      </c>
      <c r="Q13" s="15" t="s">
        <v>24</v>
      </c>
    </row>
    <row r="14" spans="1:17">
      <c r="A14" s="29" t="s">
        <v>20</v>
      </c>
      <c r="B14" s="9">
        <v>45995</v>
      </c>
      <c r="C14" s="10" t="s">
        <v>24</v>
      </c>
      <c r="D14" s="37" t="s">
        <v>22</v>
      </c>
      <c r="E14" s="18" t="s">
        <v>37</v>
      </c>
      <c r="F14" s="18" t="s">
        <v>65</v>
      </c>
      <c r="G14" s="19"/>
      <c r="H14" s="12" t="s">
        <v>63</v>
      </c>
      <c r="I14" s="13">
        <v>901143013</v>
      </c>
      <c r="J14" s="11" t="s">
        <v>51</v>
      </c>
      <c r="K14" s="18"/>
      <c r="L14" s="18" t="s">
        <v>52</v>
      </c>
      <c r="M14" s="20">
        <v>408000</v>
      </c>
      <c r="N14" s="20"/>
      <c r="O14" s="14">
        <f t="shared" si="0"/>
        <v>408000</v>
      </c>
      <c r="P14" s="36" t="s">
        <v>23</v>
      </c>
      <c r="Q14" s="18" t="s">
        <v>24</v>
      </c>
    </row>
    <row r="15" spans="1:17">
      <c r="A15" s="29"/>
      <c r="B15" s="9"/>
      <c r="C15" s="10"/>
      <c r="D15" s="37"/>
      <c r="E15" s="18"/>
      <c r="F15" s="18"/>
      <c r="G15" s="19"/>
      <c r="H15" s="12"/>
      <c r="I15" s="13"/>
      <c r="J15" s="11"/>
      <c r="K15" s="18"/>
      <c r="L15" s="18"/>
      <c r="M15" s="20"/>
      <c r="N15" s="20"/>
      <c r="O15" s="14">
        <f t="shared" si="0"/>
        <v>0</v>
      </c>
      <c r="P15" s="36"/>
      <c r="Q15" s="18"/>
    </row>
    <row r="16" spans="1:17">
      <c r="A16" s="29"/>
      <c r="B16" s="9"/>
      <c r="C16" s="10"/>
      <c r="D16" s="37"/>
      <c r="E16" s="10"/>
      <c r="F16" s="10"/>
      <c r="G16" s="48"/>
      <c r="H16" s="12"/>
      <c r="I16" s="13"/>
      <c r="J16" s="10"/>
      <c r="K16" s="10"/>
      <c r="L16" s="10"/>
      <c r="M16" s="20"/>
      <c r="N16" s="41"/>
      <c r="O16" s="14">
        <f t="shared" si="0"/>
        <v>0</v>
      </c>
      <c r="P16" s="36"/>
      <c r="Q16" s="10"/>
    </row>
    <row r="17" spans="1:19">
      <c r="A17" s="29"/>
      <c r="B17" s="9"/>
      <c r="C17" s="9"/>
      <c r="D17" s="37"/>
      <c r="E17" s="9"/>
      <c r="F17" s="9"/>
      <c r="G17" s="39"/>
      <c r="H17" s="12"/>
      <c r="I17" s="13"/>
      <c r="J17" s="9"/>
      <c r="K17" s="10"/>
      <c r="L17" s="9"/>
      <c r="M17" s="41"/>
      <c r="N17" s="9"/>
      <c r="O17" s="14">
        <f t="shared" si="0"/>
        <v>0</v>
      </c>
      <c r="P17" s="36"/>
      <c r="Q17" s="9"/>
    </row>
    <row r="18" spans="1:19">
      <c r="A18" s="2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41"/>
      <c r="N18" s="41"/>
      <c r="O18" s="14">
        <f t="shared" si="0"/>
        <v>0</v>
      </c>
      <c r="P18" s="36"/>
      <c r="Q18" s="10"/>
      <c r="S18" s="6"/>
    </row>
    <row r="19" spans="1:19">
      <c r="A19" s="29"/>
      <c r="B19" s="9"/>
      <c r="C19" s="10"/>
      <c r="D19" s="37"/>
      <c r="E19" s="18"/>
      <c r="F19" s="18"/>
      <c r="G19" s="39"/>
      <c r="H19" s="12"/>
      <c r="I19" s="11"/>
      <c r="J19" s="11"/>
      <c r="K19" s="10"/>
      <c r="L19" s="18"/>
      <c r="M19" s="20"/>
      <c r="N19" s="42"/>
      <c r="O19" s="14">
        <f t="shared" si="0"/>
        <v>0</v>
      </c>
      <c r="P19" s="36"/>
      <c r="Q19" s="17"/>
    </row>
    <row r="20" spans="1:19">
      <c r="A20" s="29"/>
      <c r="B20" s="50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20"/>
      <c r="N20" s="20"/>
      <c r="O20" s="14">
        <f t="shared" si="0"/>
        <v>0</v>
      </c>
      <c r="P20" s="36"/>
      <c r="Q20" s="17"/>
    </row>
    <row r="21" spans="1:19">
      <c r="A21" s="9"/>
      <c r="B21" s="9"/>
      <c r="C21" s="10"/>
      <c r="D21" s="17"/>
      <c r="E21" s="18"/>
      <c r="F21" s="18"/>
      <c r="G21" s="39"/>
      <c r="H21" s="12"/>
      <c r="I21" s="19"/>
      <c r="J21" s="11"/>
      <c r="K21" s="10"/>
      <c r="L21" s="18"/>
      <c r="M21" s="20"/>
      <c r="N21" s="20"/>
      <c r="O21" s="14">
        <f t="shared" si="0"/>
        <v>0</v>
      </c>
      <c r="P21" s="36"/>
      <c r="Q21" s="17"/>
    </row>
    <row r="22" spans="1:19" ht="15.5">
      <c r="A22" s="9"/>
      <c r="B22" s="9"/>
      <c r="C22" s="10"/>
      <c r="D22" s="17"/>
      <c r="E22" s="18"/>
      <c r="F22" s="18"/>
      <c r="G22" s="18"/>
      <c r="H22" s="12"/>
      <c r="I22" s="44"/>
      <c r="J22" s="11"/>
      <c r="K22" s="18"/>
      <c r="L22" s="18"/>
      <c r="M22" s="20"/>
      <c r="N22" s="46"/>
      <c r="O22" s="14">
        <f t="shared" si="0"/>
        <v>0</v>
      </c>
      <c r="P22" s="36"/>
      <c r="Q22" s="17"/>
    </row>
    <row r="23" spans="1:19">
      <c r="A23" s="9"/>
      <c r="B23" s="9"/>
      <c r="C23" s="9"/>
      <c r="D23" s="37"/>
      <c r="E23" s="38"/>
      <c r="F23" s="38"/>
      <c r="G23" s="19"/>
      <c r="H23" s="12"/>
      <c r="I23" s="45"/>
      <c r="J23" s="40"/>
      <c r="K23" s="18"/>
      <c r="L23" s="38"/>
      <c r="M23" s="20"/>
      <c r="N23" s="38"/>
      <c r="O23" s="14">
        <f t="shared" si="0"/>
        <v>0</v>
      </c>
      <c r="P23" s="18"/>
      <c r="Q23" s="37"/>
    </row>
    <row r="24" spans="1:19">
      <c r="A24" s="9"/>
      <c r="B24" s="9"/>
      <c r="C24" s="10"/>
      <c r="D24" s="17"/>
      <c r="E24" s="18"/>
      <c r="F24" s="18"/>
      <c r="G24" s="18"/>
      <c r="H24" s="12"/>
      <c r="I24" s="18"/>
      <c r="J24" s="11"/>
      <c r="K24" s="18"/>
      <c r="L24" s="18"/>
      <c r="M24" s="20"/>
      <c r="N24" s="20"/>
      <c r="O24" s="14">
        <f t="shared" si="0"/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8"/>
      <c r="J25" s="11"/>
      <c r="K25" s="18"/>
      <c r="L25" s="18"/>
      <c r="M25" s="20"/>
      <c r="N25" s="18"/>
      <c r="O25" s="14">
        <f t="shared" si="0"/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8"/>
      <c r="J26" s="11"/>
      <c r="K26" s="18"/>
      <c r="L26" s="18"/>
      <c r="M26" s="20"/>
      <c r="N26" s="20"/>
      <c r="O26" s="14">
        <f t="shared" si="0"/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29"/>
      <c r="J27" s="30"/>
      <c r="K27" s="29"/>
      <c r="L27" s="29"/>
      <c r="M27" s="31"/>
      <c r="N27" s="31"/>
      <c r="O27" s="14">
        <f t="shared" si="0"/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29"/>
      <c r="J28" s="30"/>
      <c r="K28" s="29"/>
      <c r="L28" s="29"/>
      <c r="M28" s="31"/>
      <c r="N28" s="31"/>
      <c r="O28" s="14">
        <f t="shared" si="0"/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 t="shared" si="0"/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 t="shared" si="0"/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 t="shared" si="0"/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>
        <f t="shared" si="0"/>
        <v>0</v>
      </c>
      <c r="P32" s="18"/>
      <c r="Q32" s="17"/>
    </row>
    <row r="34" spans="15:16">
      <c r="O34" s="2" t="s">
        <v>15</v>
      </c>
      <c r="P34" s="3">
        <f>SUM(O2:O32)</f>
        <v>931101</v>
      </c>
    </row>
    <row r="35" spans="15:16">
      <c r="O35" s="4" t="s">
        <v>16</v>
      </c>
      <c r="P35" s="7">
        <f>P36-P34</f>
        <v>-931101</v>
      </c>
    </row>
    <row r="36" spans="15:16">
      <c r="O36" s="5" t="s">
        <v>17</v>
      </c>
      <c r="P36" s="8"/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0" type="noConversion"/>
  <dataValidations disablePrompts="1"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D55F7-340B-409F-A3F4-E2262DA43B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MUDANZA Y EVENTOS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2025-12-06T20:41:47Z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