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afiansa-my.sharepoint.com/personal/airton_perez_spagrupoinmobiliario_com/Documents/Escritorio/Carpeta de caja menor/"/>
    </mc:Choice>
  </mc:AlternateContent>
  <xr:revisionPtr revIDLastSave="469" documentId="8_{E37FC6AC-0E99-453C-AEFC-937729AC8D35}" xr6:coauthVersionLast="47" xr6:coauthVersionMax="47" xr10:uidLastSave="{6793E87D-0C0E-4F70-9DF2-1B08BD97FF84}"/>
  <bookViews>
    <workbookView xWindow="-120" yWindow="-120" windowWidth="29040" windowHeight="15720" firstSheet="9" activeTab="13" xr2:uid="{691CAD9F-BFAF-465E-A04A-4BE2C8B32090}"/>
  </bookViews>
  <sheets>
    <sheet name="Diciembre" sheetId="1" state="hidden" r:id="rId1"/>
    <sheet name="Enero" sheetId="2" state="hidden" r:id="rId2"/>
    <sheet name="Febrero" sheetId="3" state="hidden" r:id="rId3"/>
    <sheet name="Marzo" sheetId="4" state="hidden" r:id="rId4"/>
    <sheet name="mayo" sheetId="5" state="hidden" r:id="rId5"/>
    <sheet name="Junio" sheetId="6" state="hidden" r:id="rId6"/>
    <sheet name="Hoja1" sheetId="7" state="hidden" r:id="rId7"/>
    <sheet name="agosto" sheetId="8" state="hidden" r:id="rId8"/>
    <sheet name="Septiembre" sheetId="9" state="hidden" r:id="rId9"/>
    <sheet name="Octubre - Noviembre" sheetId="11" r:id="rId10"/>
    <sheet name="Noviembre - Diciembre" sheetId="10" r:id="rId11"/>
    <sheet name="Diciembre - Enero" sheetId="13" r:id="rId12"/>
    <sheet name="Febrero - Marzo" sheetId="14" r:id="rId13"/>
    <sheet name="Febrero - Marzo " sheetId="15" r:id="rId14"/>
    <sheet name="Hoja2" sheetId="12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5" l="1"/>
  <c r="J14" i="15"/>
  <c r="J15" i="15"/>
  <c r="J16" i="15"/>
  <c r="J13" i="15"/>
  <c r="J17" i="15"/>
  <c r="J12" i="15"/>
  <c r="J11" i="15"/>
  <c r="J9" i="15"/>
  <c r="J18" i="15"/>
  <c r="J11" i="14"/>
  <c r="J12" i="14"/>
  <c r="J9" i="14"/>
  <c r="J33" i="13"/>
  <c r="H33" i="13"/>
  <c r="J17" i="13"/>
  <c r="J18" i="13"/>
  <c r="J14" i="13"/>
  <c r="J15" i="13"/>
  <c r="J16" i="13"/>
  <c r="J13" i="13"/>
  <c r="J9" i="13"/>
  <c r="J19" i="13"/>
  <c r="J12" i="13"/>
  <c r="J11" i="13"/>
  <c r="J10" i="13"/>
  <c r="I19" i="10"/>
  <c r="I18" i="10"/>
  <c r="I20" i="10"/>
  <c r="I16" i="10"/>
  <c r="I17" i="10"/>
  <c r="I9" i="10"/>
  <c r="I10" i="10"/>
  <c r="I11" i="10"/>
  <c r="I12" i="10"/>
  <c r="I13" i="10"/>
  <c r="I14" i="10"/>
  <c r="I15" i="10"/>
  <c r="I18" i="11"/>
  <c r="I16" i="11"/>
  <c r="I15" i="11"/>
  <c r="I14" i="11"/>
  <c r="I13" i="11"/>
  <c r="I12" i="11"/>
  <c r="I11" i="11"/>
  <c r="I10" i="11"/>
  <c r="I9" i="11"/>
  <c r="H16" i="9"/>
  <c r="H17" i="9" s="1"/>
  <c r="H15" i="8"/>
  <c r="H16" i="8" s="1"/>
  <c r="H18" i="7"/>
  <c r="H19" i="7" s="1"/>
  <c r="H15" i="6"/>
  <c r="H18" i="5"/>
  <c r="H27" i="4"/>
  <c r="H29" i="4"/>
  <c r="H19" i="3"/>
  <c r="H21" i="3" s="1"/>
  <c r="H14" i="2"/>
  <c r="H17" i="1"/>
  <c r="J19" i="15" l="1"/>
  <c r="J20" i="15"/>
  <c r="J13" i="14"/>
  <c r="J14" i="14" s="1"/>
  <c r="J20" i="13"/>
  <c r="J21" i="13" s="1"/>
  <c r="I19" i="11"/>
  <c r="I20" i="11" s="1"/>
  <c r="I21" i="10"/>
  <c r="I22" i="10" s="1"/>
</calcChain>
</file>

<file path=xl/sharedStrings.xml><?xml version="1.0" encoding="utf-8"?>
<sst xmlns="http://schemas.openxmlformats.org/spreadsheetml/2006/main" count="574" uniqueCount="58">
  <si>
    <t>RESPONSABLE:</t>
  </si>
  <si>
    <t>Maria Paula De Los Rios</t>
  </si>
  <si>
    <t>CEDULA:</t>
  </si>
  <si>
    <t>CIUDAD:</t>
  </si>
  <si>
    <t>Bogotá</t>
  </si>
  <si>
    <t>CAJA MENOR N:</t>
  </si>
  <si>
    <t>SUCURSAL</t>
  </si>
  <si>
    <t>Sede Principal Bogotá</t>
  </si>
  <si>
    <t>FECHA</t>
  </si>
  <si>
    <t>C.C/NIT</t>
  </si>
  <si>
    <t>BENEFICIARIO</t>
  </si>
  <si>
    <t>CANT</t>
  </si>
  <si>
    <t>CONCEPTO</t>
  </si>
  <si>
    <t>VALOR</t>
  </si>
  <si>
    <t>IVA</t>
  </si>
  <si>
    <t>TOTAL</t>
  </si>
  <si>
    <t>Victoria Lozada</t>
  </si>
  <si>
    <t>TRANSPORTE SRA DEL ASEO</t>
  </si>
  <si>
    <t>1022336552-8</t>
  </si>
  <si>
    <t>Agua pura amariles</t>
  </si>
  <si>
    <t>BOELLON DE AGUA</t>
  </si>
  <si>
    <t>TOTAL GASTOS </t>
  </si>
  <si>
    <t>TOTAL FONDOS </t>
  </si>
  <si>
    <t>$                  200.000 </t>
  </si>
  <si>
    <t>TOTAL CAJA </t>
  </si>
  <si>
    <t>BOTELLON DE AGUA</t>
  </si>
  <si>
    <t>23621418-3</t>
  </si>
  <si>
    <t>papeleria Martha Peñaloza</t>
  </si>
  <si>
    <t>RECIBO DE CAJA MENOR</t>
  </si>
  <si>
    <t>900242444-1</t>
  </si>
  <si>
    <t>SUMAFRUT</t>
  </si>
  <si>
    <t>ALMACENES ÉXITO</t>
  </si>
  <si>
    <t>GUANTE</t>
  </si>
  <si>
    <t>800.185.306-4</t>
  </si>
  <si>
    <t>COLVANES SAS</t>
  </si>
  <si>
    <t>cajas</t>
  </si>
  <si>
    <t>Maria Fernanda Lopez Cifuentes</t>
  </si>
  <si>
    <t>TRANSPORTE LLAVES</t>
  </si>
  <si>
    <t>Airton Perez</t>
  </si>
  <si>
    <t>Sumafrut</t>
  </si>
  <si>
    <t>Transporte a sede centro</t>
  </si>
  <si>
    <t>Botellon de agua</t>
  </si>
  <si>
    <t xml:space="preserve">compras@spagrupoinmobiliario.com </t>
  </si>
  <si>
    <t>Nº</t>
  </si>
  <si>
    <t>Sumafrut S.A.S</t>
  </si>
  <si>
    <t>D1</t>
  </si>
  <si>
    <t>Botellones de 5L agua</t>
  </si>
  <si>
    <t>800185306-4</t>
  </si>
  <si>
    <t>Envio cajas a Cali y Bucaramanga</t>
  </si>
  <si>
    <t xml:space="preserve">COLVANES - Transportadora Envia </t>
  </si>
  <si>
    <t>ÉXITO</t>
  </si>
  <si>
    <t xml:space="preserve">Resmas de papel </t>
  </si>
  <si>
    <t>Sandra Padilla</t>
  </si>
  <si>
    <t>1020840946-1</t>
  </si>
  <si>
    <t>Megaprisma</t>
  </si>
  <si>
    <t xml:space="preserve">Marcadores </t>
  </si>
  <si>
    <t xml:space="preserve">Oxxo Colombia </t>
  </si>
  <si>
    <t>Pilas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</si>
</sst>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  <numFmt numFmtId="166" formatCode="_-* #,##0\ &quot;€&quot;_-;\-* #,##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D5937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15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1" xfId="1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165" fontId="2" fillId="0" borderId="1" xfId="1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5" fontId="0" fillId="0" borderId="0" xfId="1" applyNumberFormat="1" applyFont="1" applyBorder="1" applyAlignment="1">
      <alignment vertical="center" wrapText="1"/>
    </xf>
    <xf numFmtId="0" fontId="4" fillId="0" borderId="0" xfId="2" applyAlignment="1">
      <alignment vertical="center" wrapText="1"/>
    </xf>
    <xf numFmtId="165" fontId="0" fillId="0" borderId="0" xfId="0" applyNumberFormat="1"/>
    <xf numFmtId="0" fontId="0" fillId="0" borderId="1" xfId="0" applyBorder="1"/>
    <xf numFmtId="166" fontId="0" fillId="0" borderId="0" xfId="0" applyNumberFormat="1"/>
    <xf numFmtId="0" fontId="0" fillId="0" borderId="1" xfId="0" applyBorder="1" applyAlignment="1">
      <alignment horizontal="right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compras@spagrupoinmobiliario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pras@spagrupoinmobiliario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mpras@spagrupoinmobiliario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ompras@spagrupoinmobiliario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ompras@spagrupoinmobiliari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D984-2365-460B-9735-388033190595}">
  <dimension ref="A1:K19"/>
  <sheetViews>
    <sheetView workbookViewId="0">
      <selection activeCell="I19" sqref="I19"/>
    </sheetView>
  </sheetViews>
  <sheetFormatPr baseColWidth="10" defaultColWidth="11.42578125" defaultRowHeight="15" x14ac:dyDescent="0.25"/>
  <cols>
    <col min="1" max="1" width="15.5703125" customWidth="1"/>
    <col min="2" max="2" width="12.7109375" bestFit="1" customWidth="1"/>
    <col min="3" max="3" width="32.5703125" bestFit="1" customWidth="1"/>
    <col min="5" max="5" width="46.28515625" bestFit="1" customWidth="1"/>
    <col min="7" max="7" width="20.42578125" bestFit="1" customWidth="1"/>
    <col min="8" max="8" width="16.5703125" bestFit="1" customWidth="1"/>
  </cols>
  <sheetData>
    <row r="1" spans="1:11" x14ac:dyDescent="0.25">
      <c r="A1" s="2" t="s">
        <v>0</v>
      </c>
      <c r="B1" s="1"/>
      <c r="C1" s="1" t="s">
        <v>1</v>
      </c>
      <c r="D1" s="1"/>
      <c r="E1" s="1"/>
      <c r="I1" s="1"/>
      <c r="J1" s="1"/>
      <c r="K1" s="1"/>
    </row>
    <row r="2" spans="1:11" x14ac:dyDescent="0.25">
      <c r="A2" s="2" t="s">
        <v>2</v>
      </c>
      <c r="B2" s="1"/>
      <c r="C2" s="8">
        <v>1012388486</v>
      </c>
      <c r="D2" s="1"/>
      <c r="E2" s="1"/>
      <c r="I2" s="1"/>
      <c r="J2" s="1"/>
      <c r="K2" s="1"/>
    </row>
    <row r="3" spans="1:11" x14ac:dyDescent="0.25">
      <c r="A3" s="2" t="s">
        <v>3</v>
      </c>
      <c r="B3" s="1"/>
      <c r="C3" s="8" t="s">
        <v>4</v>
      </c>
      <c r="D3" s="1"/>
      <c r="E3" s="1"/>
      <c r="I3" s="1"/>
      <c r="J3" s="1"/>
      <c r="K3" s="1"/>
    </row>
    <row r="4" spans="1:11" x14ac:dyDescent="0.25">
      <c r="A4" s="1" t="s">
        <v>5</v>
      </c>
      <c r="B4" s="1">
        <v>1</v>
      </c>
      <c r="C4" s="2" t="s">
        <v>6</v>
      </c>
      <c r="D4" s="1"/>
      <c r="E4" s="3" t="s">
        <v>7</v>
      </c>
      <c r="I4" s="1"/>
      <c r="J4" s="1"/>
      <c r="K4" s="1"/>
    </row>
    <row r="5" spans="1:11" x14ac:dyDescent="0.25">
      <c r="A5" s="1"/>
      <c r="B5" s="1"/>
      <c r="C5" s="2"/>
      <c r="D5" s="1"/>
      <c r="E5" s="3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  <c r="I7" s="1"/>
      <c r="J7" s="1"/>
      <c r="K7" s="1"/>
    </row>
    <row r="8" spans="1:11" ht="20.100000000000001" customHeight="1" x14ac:dyDescent="0.25">
      <c r="A8" s="5">
        <v>45638</v>
      </c>
      <c r="B8" s="6">
        <v>52350966</v>
      </c>
      <c r="C8" s="7" t="s">
        <v>16</v>
      </c>
      <c r="D8" s="7">
        <v>1</v>
      </c>
      <c r="E8" s="7" t="s">
        <v>17</v>
      </c>
      <c r="F8" s="9">
        <v>3000</v>
      </c>
      <c r="G8" s="7"/>
      <c r="H8" s="9">
        <v>3000</v>
      </c>
      <c r="I8" s="1"/>
      <c r="J8" s="1"/>
      <c r="K8" s="1"/>
    </row>
    <row r="9" spans="1:11" ht="20.100000000000001" customHeight="1" x14ac:dyDescent="0.25">
      <c r="A9" s="5">
        <v>45645</v>
      </c>
      <c r="B9" s="6">
        <v>52350966</v>
      </c>
      <c r="C9" s="7" t="s">
        <v>16</v>
      </c>
      <c r="D9" s="7">
        <v>1</v>
      </c>
      <c r="E9" s="7" t="s">
        <v>17</v>
      </c>
      <c r="F9" s="9">
        <v>3000</v>
      </c>
      <c r="G9" s="7"/>
      <c r="H9" s="9">
        <v>3000</v>
      </c>
      <c r="I9" s="1"/>
      <c r="J9" s="1"/>
      <c r="K9" s="1"/>
    </row>
    <row r="10" spans="1:11" ht="20.100000000000001" customHeight="1" x14ac:dyDescent="0.25">
      <c r="A10" s="5">
        <v>45645</v>
      </c>
      <c r="B10" s="11" t="s">
        <v>18</v>
      </c>
      <c r="C10" s="7" t="s">
        <v>19</v>
      </c>
      <c r="D10" s="7">
        <v>2</v>
      </c>
      <c r="E10" s="7" t="s">
        <v>20</v>
      </c>
      <c r="F10" s="9">
        <v>26000</v>
      </c>
      <c r="G10" s="7"/>
      <c r="H10" s="9">
        <v>26000</v>
      </c>
      <c r="I10" s="1"/>
      <c r="J10" s="1"/>
      <c r="K10" s="1"/>
    </row>
    <row r="11" spans="1:11" ht="20.100000000000001" customHeight="1" x14ac:dyDescent="0.25">
      <c r="A11" s="5"/>
      <c r="B11" s="6"/>
      <c r="C11" s="7"/>
      <c r="D11" s="7"/>
      <c r="E11" s="7"/>
      <c r="F11" s="9"/>
      <c r="G11" s="7"/>
      <c r="H11" s="9"/>
      <c r="I11" s="1"/>
      <c r="J11" s="1"/>
      <c r="K11" s="1"/>
    </row>
    <row r="12" spans="1:11" ht="20.100000000000001" customHeight="1" x14ac:dyDescent="0.25">
      <c r="A12" s="5"/>
      <c r="B12" s="11"/>
      <c r="C12" s="7"/>
      <c r="D12" s="7"/>
      <c r="E12" s="7"/>
      <c r="F12" s="9"/>
      <c r="G12" s="7"/>
      <c r="H12" s="9"/>
      <c r="I12" s="1"/>
      <c r="J12" s="1"/>
      <c r="K12" s="1"/>
    </row>
    <row r="13" spans="1:11" ht="20.100000000000001" customHeight="1" x14ac:dyDescent="0.25">
      <c r="A13" s="5"/>
      <c r="B13" s="11"/>
      <c r="C13" s="7"/>
      <c r="D13" s="7"/>
      <c r="E13" s="7"/>
      <c r="F13" s="9"/>
      <c r="G13" s="9"/>
      <c r="H13" s="9"/>
      <c r="I13" s="1"/>
      <c r="J13" s="1"/>
      <c r="K13" s="1"/>
    </row>
    <row r="14" spans="1:11" ht="20.100000000000001" customHeight="1" x14ac:dyDescent="0.25">
      <c r="A14" s="5"/>
      <c r="B14" s="11"/>
      <c r="C14" s="7"/>
      <c r="D14" s="7"/>
      <c r="E14" s="7"/>
      <c r="F14" s="9"/>
      <c r="G14" s="9"/>
      <c r="H14" s="9"/>
      <c r="I14" s="1"/>
      <c r="J14" s="1"/>
      <c r="K14" s="1"/>
    </row>
    <row r="15" spans="1:11" ht="20.100000000000001" customHeight="1" x14ac:dyDescent="0.25">
      <c r="A15" s="5"/>
      <c r="B15" s="6"/>
      <c r="C15" s="7"/>
      <c r="D15" s="7"/>
      <c r="E15" s="7"/>
      <c r="F15" s="7"/>
      <c r="G15" s="7"/>
      <c r="H15" s="7"/>
      <c r="I15" s="1"/>
      <c r="J15" s="1"/>
      <c r="K15" s="1"/>
    </row>
    <row r="16" spans="1:11" ht="20.100000000000001" customHeight="1" x14ac:dyDescent="0.25">
      <c r="A16" s="7"/>
      <c r="B16" s="7"/>
      <c r="C16" s="7"/>
      <c r="D16" s="7"/>
      <c r="E16" s="7"/>
      <c r="F16" s="7"/>
      <c r="G16" s="7"/>
      <c r="H16" s="4"/>
      <c r="I16" s="1"/>
      <c r="J16" s="1"/>
      <c r="K16" s="1"/>
    </row>
    <row r="17" spans="1:11" ht="20.100000000000001" customHeight="1" x14ac:dyDescent="0.25">
      <c r="A17" s="7"/>
      <c r="B17" s="7"/>
      <c r="C17" s="7"/>
      <c r="D17" s="7"/>
      <c r="E17" s="7"/>
      <c r="F17" s="7"/>
      <c r="G17" s="4" t="s">
        <v>21</v>
      </c>
      <c r="H17" s="10">
        <f>SUM(H8:H11)</f>
        <v>32000</v>
      </c>
      <c r="I17" s="1"/>
      <c r="J17" s="1"/>
      <c r="K17" s="1"/>
    </row>
    <row r="18" spans="1:11" ht="20.100000000000001" customHeight="1" x14ac:dyDescent="0.25">
      <c r="A18" s="7"/>
      <c r="B18" s="7"/>
      <c r="C18" s="7"/>
      <c r="D18" s="7"/>
      <c r="E18" s="7"/>
      <c r="F18" s="7"/>
      <c r="G18" s="4" t="s">
        <v>22</v>
      </c>
      <c r="H18" s="4" t="s">
        <v>23</v>
      </c>
      <c r="I18" s="1"/>
      <c r="J18" s="1"/>
      <c r="K18" s="1"/>
    </row>
    <row r="19" spans="1:11" ht="20.100000000000001" customHeight="1" x14ac:dyDescent="0.25">
      <c r="A19" s="7"/>
      <c r="B19" s="7"/>
      <c r="C19" s="7"/>
      <c r="D19" s="7"/>
      <c r="E19" s="7"/>
      <c r="F19" s="7"/>
      <c r="G19" s="4" t="s">
        <v>24</v>
      </c>
      <c r="H19" s="10">
        <v>168000</v>
      </c>
      <c r="I19" s="1"/>
      <c r="J19" s="1"/>
      <c r="K19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77349-32C2-4CE8-9A7C-66173BE39B4B}">
  <dimension ref="A1:J35"/>
  <sheetViews>
    <sheetView workbookViewId="0">
      <selection activeCell="G12" sqref="G12"/>
    </sheetView>
  </sheetViews>
  <sheetFormatPr baseColWidth="10" defaultColWidth="11.42578125" defaultRowHeight="15" x14ac:dyDescent="0.25"/>
  <cols>
    <col min="1" max="1" width="3.140625" customWidth="1"/>
    <col min="2" max="2" width="18.5703125" customWidth="1"/>
    <col min="3" max="3" width="15.42578125" customWidth="1"/>
    <col min="4" max="4" width="21.5703125" customWidth="1"/>
    <col min="6" max="6" width="35.7109375" customWidth="1"/>
  </cols>
  <sheetData>
    <row r="1" spans="1:9" x14ac:dyDescent="0.25">
      <c r="B1" s="2" t="s">
        <v>0</v>
      </c>
      <c r="C1" s="1"/>
      <c r="D1" s="1" t="s">
        <v>38</v>
      </c>
      <c r="E1" s="1"/>
      <c r="F1" s="1"/>
    </row>
    <row r="2" spans="1:9" x14ac:dyDescent="0.25">
      <c r="B2" s="2" t="s">
        <v>2</v>
      </c>
      <c r="C2" s="1"/>
      <c r="D2" s="8">
        <v>1033753349</v>
      </c>
      <c r="E2" s="1"/>
      <c r="F2" s="15" t="s">
        <v>42</v>
      </c>
    </row>
    <row r="3" spans="1:9" x14ac:dyDescent="0.25">
      <c r="B3" s="2" t="s">
        <v>3</v>
      </c>
      <c r="C3" s="1"/>
      <c r="D3" s="8" t="s">
        <v>4</v>
      </c>
      <c r="E3" s="1"/>
      <c r="F3" s="1"/>
    </row>
    <row r="4" spans="1:9" ht="14.25" customHeight="1" x14ac:dyDescent="0.25">
      <c r="B4" s="1" t="s">
        <v>5</v>
      </c>
      <c r="C4" s="1">
        <v>10</v>
      </c>
      <c r="D4" s="2" t="s">
        <v>6</v>
      </c>
      <c r="E4" s="1"/>
      <c r="F4" s="3" t="s">
        <v>7</v>
      </c>
    </row>
    <row r="5" spans="1:9" x14ac:dyDescent="0.25">
      <c r="B5" s="1"/>
      <c r="C5" s="1"/>
      <c r="D5" s="2"/>
      <c r="E5" s="1"/>
      <c r="F5" s="3"/>
    </row>
    <row r="6" spans="1:9" x14ac:dyDescent="0.25">
      <c r="B6" s="1"/>
      <c r="C6" s="1"/>
      <c r="D6" s="1"/>
      <c r="E6" s="1"/>
      <c r="F6" s="1"/>
      <c r="G6" s="1"/>
      <c r="H6" s="1"/>
      <c r="I6" s="1"/>
    </row>
    <row r="7" spans="1:9" x14ac:dyDescent="0.25">
      <c r="A7" s="17" t="s">
        <v>43</v>
      </c>
      <c r="B7" s="4" t="s">
        <v>8</v>
      </c>
      <c r="C7" s="4" t="s">
        <v>9</v>
      </c>
      <c r="D7" s="4" t="s">
        <v>10</v>
      </c>
      <c r="E7" s="4" t="s">
        <v>11</v>
      </c>
      <c r="F7" s="4" t="s">
        <v>12</v>
      </c>
      <c r="G7" s="4" t="s">
        <v>13</v>
      </c>
      <c r="H7" s="4" t="s">
        <v>14</v>
      </c>
      <c r="I7" s="4" t="s">
        <v>15</v>
      </c>
    </row>
    <row r="8" spans="1:9" x14ac:dyDescent="0.25">
      <c r="A8" s="17">
        <v>1</v>
      </c>
      <c r="B8" s="5">
        <v>45954</v>
      </c>
      <c r="C8" s="7">
        <v>52350916</v>
      </c>
      <c r="D8" s="7" t="s">
        <v>16</v>
      </c>
      <c r="E8" s="7">
        <v>1</v>
      </c>
      <c r="F8" s="7" t="s">
        <v>40</v>
      </c>
      <c r="G8" s="9">
        <v>3200</v>
      </c>
      <c r="H8" s="7"/>
      <c r="I8" s="9">
        <v>3200</v>
      </c>
    </row>
    <row r="9" spans="1:9" x14ac:dyDescent="0.25">
      <c r="A9" s="17">
        <v>2</v>
      </c>
      <c r="B9" s="5">
        <v>45959</v>
      </c>
      <c r="C9" s="11" t="s">
        <v>18</v>
      </c>
      <c r="D9" s="7" t="s">
        <v>19</v>
      </c>
      <c r="E9" s="7">
        <v>2</v>
      </c>
      <c r="F9" s="7" t="s">
        <v>41</v>
      </c>
      <c r="G9" s="9">
        <v>14000</v>
      </c>
      <c r="H9" s="7"/>
      <c r="I9" s="9">
        <f>+G9*E9</f>
        <v>28000</v>
      </c>
    </row>
    <row r="10" spans="1:9" x14ac:dyDescent="0.25">
      <c r="A10" s="17">
        <v>3</v>
      </c>
      <c r="B10" s="5">
        <v>45959</v>
      </c>
      <c r="C10" s="11" t="s">
        <v>29</v>
      </c>
      <c r="D10" s="7" t="s">
        <v>39</v>
      </c>
      <c r="E10" s="7">
        <v>2</v>
      </c>
      <c r="F10" s="7" t="s">
        <v>41</v>
      </c>
      <c r="G10" s="9">
        <v>18800</v>
      </c>
      <c r="H10" s="7"/>
      <c r="I10" s="9">
        <f t="shared" ref="I10:I12" si="0">+G10*E10</f>
        <v>37600</v>
      </c>
    </row>
    <row r="11" spans="1:9" x14ac:dyDescent="0.25">
      <c r="A11" s="17">
        <v>4</v>
      </c>
      <c r="B11" s="5">
        <v>45960</v>
      </c>
      <c r="C11" s="7">
        <v>52350916</v>
      </c>
      <c r="D11" s="7" t="s">
        <v>16</v>
      </c>
      <c r="E11" s="7">
        <v>1</v>
      </c>
      <c r="F11" s="7" t="s">
        <v>40</v>
      </c>
      <c r="G11" s="9">
        <v>3200</v>
      </c>
      <c r="H11" s="7"/>
      <c r="I11" s="9">
        <f t="shared" si="0"/>
        <v>3200</v>
      </c>
    </row>
    <row r="12" spans="1:9" x14ac:dyDescent="0.25">
      <c r="A12" s="17">
        <v>5</v>
      </c>
      <c r="B12" s="5">
        <v>45966</v>
      </c>
      <c r="C12" s="11" t="s">
        <v>18</v>
      </c>
      <c r="D12" s="7" t="s">
        <v>19</v>
      </c>
      <c r="E12" s="7">
        <v>3</v>
      </c>
      <c r="F12" s="7" t="s">
        <v>41</v>
      </c>
      <c r="G12" s="9">
        <v>14000</v>
      </c>
      <c r="H12" s="7"/>
      <c r="I12" s="9">
        <f t="shared" si="0"/>
        <v>42000</v>
      </c>
    </row>
    <row r="13" spans="1:9" x14ac:dyDescent="0.25">
      <c r="A13" s="17">
        <v>6</v>
      </c>
      <c r="B13" s="5">
        <v>45968</v>
      </c>
      <c r="C13" s="7">
        <v>52350916</v>
      </c>
      <c r="D13" s="7" t="s">
        <v>16</v>
      </c>
      <c r="E13" s="7">
        <v>1</v>
      </c>
      <c r="F13" s="7" t="s">
        <v>40</v>
      </c>
      <c r="G13" s="9">
        <v>3200</v>
      </c>
      <c r="H13" s="7"/>
      <c r="I13" s="9">
        <f>+G13*E13</f>
        <v>3200</v>
      </c>
    </row>
    <row r="14" spans="1:9" x14ac:dyDescent="0.25">
      <c r="A14" s="17">
        <v>7</v>
      </c>
      <c r="B14" s="5">
        <v>45973</v>
      </c>
      <c r="C14" s="11" t="s">
        <v>18</v>
      </c>
      <c r="D14" s="7" t="s">
        <v>19</v>
      </c>
      <c r="E14" s="7">
        <v>2</v>
      </c>
      <c r="F14" s="7" t="s">
        <v>41</v>
      </c>
      <c r="G14" s="9">
        <v>14000</v>
      </c>
      <c r="H14" s="7"/>
      <c r="I14" s="9">
        <f>+G14*E14</f>
        <v>28000</v>
      </c>
    </row>
    <row r="15" spans="1:9" x14ac:dyDescent="0.25">
      <c r="A15" s="17">
        <v>8</v>
      </c>
      <c r="B15" s="5">
        <v>45975</v>
      </c>
      <c r="C15" s="7">
        <v>52350916</v>
      </c>
      <c r="D15" s="7" t="s">
        <v>16</v>
      </c>
      <c r="E15" s="7">
        <v>1</v>
      </c>
      <c r="F15" s="7" t="s">
        <v>40</v>
      </c>
      <c r="G15" s="9">
        <v>3200</v>
      </c>
      <c r="H15" s="7"/>
      <c r="I15" s="9">
        <f>+G15*E15</f>
        <v>3200</v>
      </c>
    </row>
    <row r="16" spans="1:9" x14ac:dyDescent="0.25">
      <c r="A16" s="17">
        <v>9</v>
      </c>
      <c r="B16" s="5">
        <v>45980</v>
      </c>
      <c r="C16" s="11" t="s">
        <v>18</v>
      </c>
      <c r="D16" s="7" t="s">
        <v>19</v>
      </c>
      <c r="E16" s="7">
        <v>2</v>
      </c>
      <c r="F16" s="7" t="s">
        <v>41</v>
      </c>
      <c r="G16" s="9">
        <v>14000</v>
      </c>
      <c r="H16" s="7"/>
      <c r="I16" s="9">
        <f>+G16*E16</f>
        <v>28000</v>
      </c>
    </row>
    <row r="17" spans="1:10" x14ac:dyDescent="0.25">
      <c r="A17" s="17"/>
      <c r="B17" s="5"/>
      <c r="C17" s="11"/>
      <c r="D17" s="7"/>
      <c r="E17" s="7"/>
      <c r="F17" s="7"/>
      <c r="G17" s="9"/>
      <c r="H17" s="7"/>
      <c r="I17" s="9"/>
    </row>
    <row r="18" spans="1:10" x14ac:dyDescent="0.25">
      <c r="A18" s="17"/>
      <c r="B18" s="5"/>
      <c r="C18" s="6"/>
      <c r="D18" s="7"/>
      <c r="E18" s="7"/>
      <c r="F18" s="7"/>
      <c r="G18" s="9"/>
      <c r="H18" s="7"/>
      <c r="I18" s="9">
        <f t="shared" ref="I18" si="1">+G18*E18</f>
        <v>0</v>
      </c>
    </row>
    <row r="19" spans="1:10" ht="30" x14ac:dyDescent="0.25">
      <c r="A19" s="17"/>
      <c r="B19" s="7"/>
      <c r="C19" s="7"/>
      <c r="D19" s="7"/>
      <c r="E19" s="7"/>
      <c r="F19" s="7"/>
      <c r="G19" s="7"/>
      <c r="H19" s="4" t="s">
        <v>21</v>
      </c>
      <c r="I19" s="10">
        <f>SUM(I8:I18)</f>
        <v>176400</v>
      </c>
    </row>
    <row r="20" spans="1:10" ht="30" x14ac:dyDescent="0.25">
      <c r="A20" s="17"/>
      <c r="B20" s="7"/>
      <c r="C20" s="7"/>
      <c r="D20" s="7"/>
      <c r="E20" s="7"/>
      <c r="F20" s="7"/>
      <c r="G20" s="7"/>
      <c r="H20" s="4" t="s">
        <v>22</v>
      </c>
      <c r="I20" s="12">
        <f>I21-I19</f>
        <v>23600</v>
      </c>
    </row>
    <row r="21" spans="1:10" ht="30" x14ac:dyDescent="0.25">
      <c r="A21" s="17"/>
      <c r="B21" s="7"/>
      <c r="C21" s="7"/>
      <c r="D21" s="7"/>
      <c r="E21" s="7"/>
      <c r="F21" s="7"/>
      <c r="G21" s="7"/>
      <c r="H21" s="4" t="s">
        <v>24</v>
      </c>
      <c r="I21" s="10">
        <v>200000</v>
      </c>
    </row>
    <row r="23" spans="1:10" x14ac:dyDescent="0.25">
      <c r="H23" s="14"/>
      <c r="I23" s="14"/>
      <c r="J23" s="14"/>
    </row>
    <row r="24" spans="1:10" x14ac:dyDescent="0.25">
      <c r="H24" s="14"/>
      <c r="I24" s="14"/>
      <c r="J24" s="14"/>
    </row>
    <row r="25" spans="1:10" x14ac:dyDescent="0.25">
      <c r="H25" s="14"/>
      <c r="I25" s="14"/>
      <c r="J25" s="14"/>
    </row>
    <row r="26" spans="1:10" x14ac:dyDescent="0.25">
      <c r="H26" s="14"/>
      <c r="I26" s="14"/>
      <c r="J26" s="14"/>
    </row>
    <row r="27" spans="1:10" x14ac:dyDescent="0.25">
      <c r="H27" s="14"/>
      <c r="I27" s="14"/>
      <c r="J27" s="14"/>
    </row>
    <row r="28" spans="1:10" x14ac:dyDescent="0.25">
      <c r="H28" s="14"/>
      <c r="I28" s="14"/>
      <c r="J28" s="14"/>
    </row>
    <row r="29" spans="1:10" x14ac:dyDescent="0.25">
      <c r="H29" s="14"/>
      <c r="I29" s="14"/>
      <c r="J29" s="14"/>
    </row>
    <row r="30" spans="1:10" x14ac:dyDescent="0.25">
      <c r="H30" s="14"/>
      <c r="I30" s="14"/>
      <c r="J30" s="14"/>
    </row>
    <row r="31" spans="1:10" x14ac:dyDescent="0.25">
      <c r="H31" s="14"/>
      <c r="I31" s="14"/>
      <c r="J31" s="14"/>
    </row>
    <row r="32" spans="1:10" x14ac:dyDescent="0.25">
      <c r="H32" s="14"/>
      <c r="I32" s="14"/>
      <c r="J32" s="14"/>
    </row>
    <row r="33" spans="8:10" x14ac:dyDescent="0.25">
      <c r="H33" s="14"/>
      <c r="I33" s="14"/>
      <c r="J33" s="14"/>
    </row>
    <row r="34" spans="8:10" x14ac:dyDescent="0.25">
      <c r="H34" s="14"/>
      <c r="I34" s="14"/>
      <c r="J34" s="14"/>
    </row>
    <row r="35" spans="8:10" x14ac:dyDescent="0.25">
      <c r="H35" s="14"/>
      <c r="I35" s="14"/>
      <c r="J35" s="14"/>
    </row>
  </sheetData>
  <hyperlinks>
    <hyperlink ref="F2" r:id="rId1" xr:uid="{FD243D50-200A-40C8-A185-957251E1CE14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BD5A8-3060-4541-9C86-6FE9C2B5333B}">
  <dimension ref="A1:N37"/>
  <sheetViews>
    <sheetView workbookViewId="0">
      <selection activeCell="C17" sqref="C17:F17"/>
    </sheetView>
  </sheetViews>
  <sheetFormatPr baseColWidth="10" defaultColWidth="11.42578125" defaultRowHeight="15" x14ac:dyDescent="0.25"/>
  <cols>
    <col min="1" max="1" width="4.28515625" customWidth="1"/>
    <col min="2" max="2" width="18.5703125" customWidth="1"/>
    <col min="3" max="3" width="15.42578125" customWidth="1"/>
    <col min="4" max="4" width="21.5703125" customWidth="1"/>
    <col min="6" max="6" width="35.7109375" customWidth="1"/>
    <col min="13" max="13" width="13" bestFit="1" customWidth="1"/>
  </cols>
  <sheetData>
    <row r="1" spans="1:13" x14ac:dyDescent="0.25">
      <c r="B1" s="2" t="s">
        <v>0</v>
      </c>
      <c r="C1" s="1"/>
      <c r="D1" s="1" t="s">
        <v>38</v>
      </c>
      <c r="E1" s="1"/>
      <c r="F1" s="1"/>
    </row>
    <row r="2" spans="1:13" x14ac:dyDescent="0.25">
      <c r="B2" s="2" t="s">
        <v>2</v>
      </c>
      <c r="C2" s="1"/>
      <c r="D2" s="8">
        <v>1033753349</v>
      </c>
      <c r="E2" s="1"/>
      <c r="F2" s="15" t="s">
        <v>42</v>
      </c>
    </row>
    <row r="3" spans="1:13" x14ac:dyDescent="0.25">
      <c r="B3" s="2" t="s">
        <v>3</v>
      </c>
      <c r="C3" s="1"/>
      <c r="D3" s="8" t="s">
        <v>4</v>
      </c>
      <c r="E3" s="1"/>
      <c r="F3" s="1"/>
    </row>
    <row r="4" spans="1:13" ht="14.25" customHeight="1" x14ac:dyDescent="0.25">
      <c r="B4" s="1" t="s">
        <v>5</v>
      </c>
      <c r="C4" s="1">
        <v>10</v>
      </c>
      <c r="D4" s="2" t="s">
        <v>6</v>
      </c>
      <c r="E4" s="1"/>
      <c r="F4" s="3" t="s">
        <v>7</v>
      </c>
    </row>
    <row r="5" spans="1:13" x14ac:dyDescent="0.25">
      <c r="B5" s="1"/>
      <c r="C5" s="1"/>
      <c r="D5" s="2"/>
      <c r="E5" s="1"/>
      <c r="F5" s="3"/>
    </row>
    <row r="6" spans="1:13" x14ac:dyDescent="0.25">
      <c r="B6" s="1"/>
      <c r="C6" s="1"/>
      <c r="D6" s="1"/>
      <c r="E6" s="1"/>
      <c r="F6" s="1"/>
      <c r="G6" s="1"/>
      <c r="H6" s="1"/>
      <c r="I6" s="1"/>
    </row>
    <row r="7" spans="1:13" x14ac:dyDescent="0.25">
      <c r="A7" s="17" t="s">
        <v>43</v>
      </c>
      <c r="B7" s="4" t="s">
        <v>8</v>
      </c>
      <c r="C7" s="4" t="s">
        <v>9</v>
      </c>
      <c r="D7" s="4" t="s">
        <v>10</v>
      </c>
      <c r="E7" s="4" t="s">
        <v>11</v>
      </c>
      <c r="F7" s="4" t="s">
        <v>12</v>
      </c>
      <c r="G7" s="4" t="s">
        <v>13</v>
      </c>
      <c r="H7" s="4" t="s">
        <v>14</v>
      </c>
      <c r="I7" s="4" t="s">
        <v>15</v>
      </c>
    </row>
    <row r="8" spans="1:13" x14ac:dyDescent="0.25">
      <c r="A8" s="17">
        <v>1</v>
      </c>
      <c r="B8" s="5">
        <v>45982</v>
      </c>
      <c r="C8" s="7">
        <v>52350916</v>
      </c>
      <c r="D8" s="7" t="s">
        <v>16</v>
      </c>
      <c r="E8" s="7">
        <v>1</v>
      </c>
      <c r="F8" s="7" t="s">
        <v>40</v>
      </c>
      <c r="G8" s="9">
        <v>3200</v>
      </c>
      <c r="H8" s="7"/>
      <c r="I8" s="9">
        <v>3200</v>
      </c>
    </row>
    <row r="9" spans="1:13" x14ac:dyDescent="0.25">
      <c r="A9" s="17">
        <v>2</v>
      </c>
      <c r="B9" s="5">
        <v>45987</v>
      </c>
      <c r="C9" s="11" t="s">
        <v>18</v>
      </c>
      <c r="D9" s="7" t="s">
        <v>19</v>
      </c>
      <c r="E9" s="7">
        <v>2</v>
      </c>
      <c r="F9" s="7" t="s">
        <v>41</v>
      </c>
      <c r="G9" s="9">
        <v>14000</v>
      </c>
      <c r="H9" s="7"/>
      <c r="I9" s="9">
        <f>+G9*E9</f>
        <v>28000</v>
      </c>
    </row>
    <row r="10" spans="1:13" x14ac:dyDescent="0.25">
      <c r="A10" s="17">
        <v>3</v>
      </c>
      <c r="B10" s="5">
        <v>45989</v>
      </c>
      <c r="C10" s="7">
        <v>52350916</v>
      </c>
      <c r="D10" s="7" t="s">
        <v>16</v>
      </c>
      <c r="E10" s="7">
        <v>1</v>
      </c>
      <c r="F10" s="7" t="s">
        <v>40</v>
      </c>
      <c r="G10" s="9">
        <v>3200</v>
      </c>
      <c r="H10" s="7"/>
      <c r="I10" s="9">
        <f t="shared" ref="I10:I12" si="0">+G10*E10</f>
        <v>3200</v>
      </c>
      <c r="M10" s="18"/>
    </row>
    <row r="11" spans="1:13" x14ac:dyDescent="0.25">
      <c r="A11" s="17">
        <v>4</v>
      </c>
      <c r="B11" s="5">
        <v>45994</v>
      </c>
      <c r="C11" s="11" t="s">
        <v>18</v>
      </c>
      <c r="D11" s="7" t="s">
        <v>19</v>
      </c>
      <c r="E11" s="7">
        <v>2</v>
      </c>
      <c r="F11" s="7" t="s">
        <v>41</v>
      </c>
      <c r="G11" s="9">
        <v>14000</v>
      </c>
      <c r="H11" s="7"/>
      <c r="I11" s="9">
        <f t="shared" si="0"/>
        <v>28000</v>
      </c>
      <c r="M11" s="18"/>
    </row>
    <row r="12" spans="1:13" x14ac:dyDescent="0.25">
      <c r="A12" s="17">
        <v>5</v>
      </c>
      <c r="B12" s="5">
        <v>45996</v>
      </c>
      <c r="C12" s="7">
        <v>52350916</v>
      </c>
      <c r="D12" s="7" t="s">
        <v>16</v>
      </c>
      <c r="E12" s="7">
        <v>1</v>
      </c>
      <c r="F12" s="7" t="s">
        <v>40</v>
      </c>
      <c r="G12" s="9">
        <v>3200</v>
      </c>
      <c r="H12" s="7"/>
      <c r="I12" s="9">
        <f t="shared" si="0"/>
        <v>3200</v>
      </c>
      <c r="M12" s="18"/>
    </row>
    <row r="13" spans="1:13" x14ac:dyDescent="0.25">
      <c r="A13" s="17">
        <v>6</v>
      </c>
      <c r="B13" s="5">
        <v>46001</v>
      </c>
      <c r="C13" s="11" t="s">
        <v>18</v>
      </c>
      <c r="D13" s="7" t="s">
        <v>19</v>
      </c>
      <c r="E13" s="7">
        <v>2</v>
      </c>
      <c r="F13" s="7" t="s">
        <v>41</v>
      </c>
      <c r="G13" s="9">
        <v>14000</v>
      </c>
      <c r="H13" s="7"/>
      <c r="I13" s="9">
        <f t="shared" ref="I13:I19" si="1">+G13*E13</f>
        <v>28000</v>
      </c>
      <c r="M13" s="18"/>
    </row>
    <row r="14" spans="1:13" x14ac:dyDescent="0.25">
      <c r="A14" s="17">
        <v>7</v>
      </c>
      <c r="B14" s="5">
        <v>46003</v>
      </c>
      <c r="C14" s="7">
        <v>52350916</v>
      </c>
      <c r="D14" s="7" t="s">
        <v>16</v>
      </c>
      <c r="E14" s="7">
        <v>1</v>
      </c>
      <c r="F14" s="7" t="s">
        <v>40</v>
      </c>
      <c r="G14" s="9">
        <v>3200</v>
      </c>
      <c r="H14" s="7"/>
      <c r="I14" s="9">
        <f t="shared" si="1"/>
        <v>3200</v>
      </c>
      <c r="M14" s="18"/>
    </row>
    <row r="15" spans="1:13" x14ac:dyDescent="0.25">
      <c r="A15" s="17">
        <v>8</v>
      </c>
      <c r="B15" s="5">
        <v>46008</v>
      </c>
      <c r="C15" s="11" t="s">
        <v>18</v>
      </c>
      <c r="D15" s="7" t="s">
        <v>19</v>
      </c>
      <c r="E15" s="7">
        <v>2</v>
      </c>
      <c r="F15" s="7" t="s">
        <v>41</v>
      </c>
      <c r="G15" s="9">
        <v>14000</v>
      </c>
      <c r="H15" s="7"/>
      <c r="I15" s="9">
        <f t="shared" si="1"/>
        <v>28000</v>
      </c>
      <c r="M15" s="18"/>
    </row>
    <row r="16" spans="1:13" x14ac:dyDescent="0.25">
      <c r="A16" s="17">
        <v>9</v>
      </c>
      <c r="B16" s="5">
        <v>46010</v>
      </c>
      <c r="C16" s="7">
        <v>52350916</v>
      </c>
      <c r="D16" s="7" t="s">
        <v>16</v>
      </c>
      <c r="E16" s="7">
        <v>1</v>
      </c>
      <c r="F16" s="7" t="s">
        <v>40</v>
      </c>
      <c r="G16" s="9">
        <v>3200</v>
      </c>
      <c r="H16" s="7"/>
      <c r="I16" s="9">
        <f t="shared" si="1"/>
        <v>3200</v>
      </c>
      <c r="M16" s="18"/>
    </row>
    <row r="17" spans="1:14" x14ac:dyDescent="0.25">
      <c r="A17" s="17">
        <v>10</v>
      </c>
      <c r="B17" s="5">
        <v>46010</v>
      </c>
      <c r="C17" s="19" t="s">
        <v>29</v>
      </c>
      <c r="D17" s="7" t="s">
        <v>44</v>
      </c>
      <c r="E17" s="7">
        <v>2</v>
      </c>
      <c r="F17" s="7" t="s">
        <v>41</v>
      </c>
      <c r="G17" s="9">
        <v>18800</v>
      </c>
      <c r="H17" s="7"/>
      <c r="I17" s="9">
        <f t="shared" si="1"/>
        <v>37600</v>
      </c>
      <c r="M17" s="18"/>
    </row>
    <row r="18" spans="1:14" x14ac:dyDescent="0.25">
      <c r="A18" s="17">
        <v>11</v>
      </c>
      <c r="B18" s="5">
        <v>46020</v>
      </c>
      <c r="C18" s="7">
        <v>52350916</v>
      </c>
      <c r="D18" s="7" t="s">
        <v>16</v>
      </c>
      <c r="E18" s="7">
        <v>1</v>
      </c>
      <c r="F18" s="7" t="s">
        <v>40</v>
      </c>
      <c r="G18" s="9">
        <v>3200</v>
      </c>
      <c r="H18" s="7"/>
      <c r="I18" s="9">
        <f t="shared" si="1"/>
        <v>3200</v>
      </c>
      <c r="M18" s="18"/>
    </row>
    <row r="19" spans="1:14" x14ac:dyDescent="0.25">
      <c r="A19" s="17">
        <v>12</v>
      </c>
      <c r="B19" s="5">
        <v>46020</v>
      </c>
      <c r="C19" s="19">
        <v>900276962</v>
      </c>
      <c r="D19" s="7" t="s">
        <v>45</v>
      </c>
      <c r="E19" s="7">
        <v>4</v>
      </c>
      <c r="F19" s="7" t="s">
        <v>46</v>
      </c>
      <c r="G19" s="9">
        <v>8500</v>
      </c>
      <c r="H19" s="7"/>
      <c r="I19" s="9">
        <f t="shared" si="1"/>
        <v>34000</v>
      </c>
      <c r="M19" s="18"/>
    </row>
    <row r="20" spans="1:14" x14ac:dyDescent="0.25">
      <c r="A20" s="17"/>
      <c r="B20" s="5"/>
      <c r="C20" s="6"/>
      <c r="D20" s="7"/>
      <c r="E20" s="7"/>
      <c r="F20" s="7"/>
      <c r="G20" s="9"/>
      <c r="H20" s="7"/>
      <c r="I20" s="9">
        <f t="shared" ref="I20" si="2">+G20*E20</f>
        <v>0</v>
      </c>
    </row>
    <row r="21" spans="1:14" ht="30" x14ac:dyDescent="0.25">
      <c r="A21" s="17"/>
      <c r="B21" s="7"/>
      <c r="C21" s="7"/>
      <c r="D21" s="7"/>
      <c r="E21" s="7"/>
      <c r="F21" s="7"/>
      <c r="G21" s="7"/>
      <c r="H21" s="4" t="s">
        <v>21</v>
      </c>
      <c r="I21" s="10">
        <f>SUM(I8:I20)</f>
        <v>202800</v>
      </c>
      <c r="L21" s="16"/>
    </row>
    <row r="22" spans="1:14" ht="30" x14ac:dyDescent="0.25">
      <c r="A22" s="17"/>
      <c r="B22" s="7"/>
      <c r="C22" s="7"/>
      <c r="D22" s="7"/>
      <c r="E22" s="7"/>
      <c r="F22" s="7"/>
      <c r="G22" s="7"/>
      <c r="H22" s="4" t="s">
        <v>22</v>
      </c>
      <c r="I22" s="12">
        <f>I23-I21</f>
        <v>-2800</v>
      </c>
    </row>
    <row r="23" spans="1:14" ht="30" x14ac:dyDescent="0.25">
      <c r="A23" s="17"/>
      <c r="B23" s="7"/>
      <c r="C23" s="7"/>
      <c r="D23" s="7"/>
      <c r="E23" s="7"/>
      <c r="F23" s="7"/>
      <c r="G23" s="7"/>
      <c r="H23" s="4" t="s">
        <v>24</v>
      </c>
      <c r="I23" s="10">
        <v>200000</v>
      </c>
    </row>
    <row r="25" spans="1:14" x14ac:dyDescent="0.25">
      <c r="H25" s="14"/>
      <c r="I25" s="14"/>
      <c r="J25" s="14"/>
    </row>
    <row r="26" spans="1:14" x14ac:dyDescent="0.25">
      <c r="H26" s="14"/>
      <c r="I26" s="14"/>
      <c r="J26" s="14"/>
    </row>
    <row r="27" spans="1:14" x14ac:dyDescent="0.25">
      <c r="H27" s="14"/>
      <c r="I27" s="14"/>
      <c r="J27" s="14"/>
    </row>
    <row r="28" spans="1:14" x14ac:dyDescent="0.25">
      <c r="H28" s="14"/>
      <c r="I28" s="14"/>
      <c r="J28" s="14"/>
    </row>
    <row r="29" spans="1:14" x14ac:dyDescent="0.25">
      <c r="H29" s="14"/>
      <c r="I29" s="14"/>
      <c r="J29" s="14"/>
      <c r="N29" s="16"/>
    </row>
    <row r="30" spans="1:14" x14ac:dyDescent="0.25">
      <c r="H30" s="14"/>
      <c r="I30" s="14"/>
      <c r="J30" s="14"/>
    </row>
    <row r="31" spans="1:14" x14ac:dyDescent="0.25">
      <c r="H31" s="14"/>
      <c r="I31" s="14"/>
      <c r="J31" s="14"/>
    </row>
    <row r="32" spans="1:14" x14ac:dyDescent="0.25">
      <c r="H32" s="14"/>
      <c r="I32" s="14"/>
      <c r="J32" s="14"/>
    </row>
    <row r="33" spans="8:10" x14ac:dyDescent="0.25">
      <c r="H33" s="14"/>
      <c r="I33" s="14"/>
      <c r="J33" s="14"/>
    </row>
    <row r="34" spans="8:10" x14ac:dyDescent="0.25">
      <c r="H34" s="14"/>
      <c r="I34" s="14"/>
      <c r="J34" s="14"/>
    </row>
    <row r="35" spans="8:10" x14ac:dyDescent="0.25">
      <c r="H35" s="14"/>
      <c r="I35" s="14"/>
      <c r="J35" s="14"/>
    </row>
    <row r="36" spans="8:10" x14ac:dyDescent="0.25">
      <c r="H36" s="14"/>
      <c r="I36" s="14"/>
      <c r="J36" s="14"/>
    </row>
    <row r="37" spans="8:10" x14ac:dyDescent="0.25">
      <c r="H37" s="14"/>
      <c r="I37" s="14"/>
      <c r="J37" s="14"/>
    </row>
  </sheetData>
  <hyperlinks>
    <hyperlink ref="F2" r:id="rId1" xr:uid="{FC25DA90-AE2A-4DC6-83A5-6574EFC0824C}"/>
  </hyperlink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45FFF-F89C-4E18-AFB5-28A2C5FBD695}">
  <dimension ref="B1:O36"/>
  <sheetViews>
    <sheetView workbookViewId="0">
      <selection activeCell="H12" sqref="C12:H12"/>
    </sheetView>
  </sheetViews>
  <sheetFormatPr baseColWidth="10" defaultColWidth="11.42578125" defaultRowHeight="15" x14ac:dyDescent="0.25"/>
  <cols>
    <col min="1" max="1" width="2.140625" customWidth="1"/>
    <col min="2" max="2" width="4.28515625" customWidth="1"/>
    <col min="3" max="3" width="18.5703125" customWidth="1"/>
    <col min="4" max="4" width="15.42578125" customWidth="1"/>
    <col min="5" max="5" width="21.5703125" customWidth="1"/>
    <col min="7" max="7" width="35.7109375" customWidth="1"/>
    <col min="9" max="9" width="14.7109375" customWidth="1"/>
    <col min="10" max="10" width="14.85546875" customWidth="1"/>
    <col min="11" max="11" width="3" customWidth="1"/>
    <col min="14" max="14" width="13" bestFit="1" customWidth="1"/>
  </cols>
  <sheetData>
    <row r="1" spans="2:14" ht="7.5" customHeight="1" x14ac:dyDescent="0.25"/>
    <row r="2" spans="2:14" x14ac:dyDescent="0.25">
      <c r="C2" s="2" t="s">
        <v>0</v>
      </c>
      <c r="D2" s="1"/>
      <c r="E2" s="1" t="s">
        <v>38</v>
      </c>
      <c r="F2" s="1"/>
      <c r="G2" s="1"/>
    </row>
    <row r="3" spans="2:14" x14ac:dyDescent="0.25">
      <c r="C3" s="2" t="s">
        <v>2</v>
      </c>
      <c r="D3" s="1"/>
      <c r="E3" s="8">
        <v>1033753349</v>
      </c>
      <c r="F3" s="1"/>
      <c r="G3" s="15" t="s">
        <v>42</v>
      </c>
    </row>
    <row r="4" spans="2:14" x14ac:dyDescent="0.25">
      <c r="C4" s="2" t="s">
        <v>3</v>
      </c>
      <c r="D4" s="1"/>
      <c r="E4" s="8" t="s">
        <v>4</v>
      </c>
      <c r="F4" s="1"/>
      <c r="G4" s="1"/>
    </row>
    <row r="5" spans="2:14" ht="14.25" customHeight="1" x14ac:dyDescent="0.25">
      <c r="C5" s="1" t="s">
        <v>5</v>
      </c>
      <c r="D5" s="1">
        <v>10</v>
      </c>
      <c r="E5" s="2" t="s">
        <v>6</v>
      </c>
      <c r="F5" s="1"/>
      <c r="G5" s="3" t="s">
        <v>7</v>
      </c>
    </row>
    <row r="6" spans="2:14" x14ac:dyDescent="0.25">
      <c r="C6" s="1"/>
      <c r="D6" s="1"/>
      <c r="E6" s="2"/>
      <c r="F6" s="1"/>
      <c r="G6" s="3"/>
    </row>
    <row r="7" spans="2:14" x14ac:dyDescent="0.25">
      <c r="C7" s="1"/>
      <c r="D7" s="1"/>
      <c r="E7" s="1"/>
      <c r="F7" s="1"/>
      <c r="G7" s="1"/>
      <c r="H7" s="1"/>
      <c r="I7" s="1"/>
      <c r="J7" s="1"/>
    </row>
    <row r="8" spans="2:14" x14ac:dyDescent="0.25">
      <c r="B8" s="17" t="s">
        <v>43</v>
      </c>
      <c r="C8" s="4" t="s">
        <v>8</v>
      </c>
      <c r="D8" s="4" t="s">
        <v>9</v>
      </c>
      <c r="E8" s="4" t="s">
        <v>10</v>
      </c>
      <c r="F8" s="4" t="s">
        <v>11</v>
      </c>
      <c r="G8" s="4" t="s">
        <v>12</v>
      </c>
      <c r="H8" s="4" t="s">
        <v>13</v>
      </c>
      <c r="I8" s="4" t="s">
        <v>14</v>
      </c>
      <c r="J8" s="4" t="s">
        <v>15</v>
      </c>
    </row>
    <row r="9" spans="2:14" x14ac:dyDescent="0.25">
      <c r="B9" s="17">
        <v>1</v>
      </c>
      <c r="C9" s="5">
        <v>46024</v>
      </c>
      <c r="D9" s="7">
        <v>52350916</v>
      </c>
      <c r="E9" s="7" t="s">
        <v>16</v>
      </c>
      <c r="F9" s="7">
        <v>1</v>
      </c>
      <c r="G9" s="7" t="s">
        <v>40</v>
      </c>
      <c r="H9" s="9">
        <v>3200</v>
      </c>
      <c r="I9" s="7"/>
      <c r="J9" s="9">
        <f>+H9*F9</f>
        <v>3200</v>
      </c>
    </row>
    <row r="10" spans="2:14" x14ac:dyDescent="0.25">
      <c r="B10" s="17">
        <v>2</v>
      </c>
      <c r="C10" s="5">
        <v>46030</v>
      </c>
      <c r="D10" s="11" t="s">
        <v>18</v>
      </c>
      <c r="E10" s="7" t="s">
        <v>19</v>
      </c>
      <c r="F10" s="7">
        <v>2</v>
      </c>
      <c r="G10" s="7" t="s">
        <v>41</v>
      </c>
      <c r="H10" s="9">
        <v>14000</v>
      </c>
      <c r="I10" s="7"/>
      <c r="J10" s="9">
        <f>+H10*F10</f>
        <v>28000</v>
      </c>
    </row>
    <row r="11" spans="2:14" x14ac:dyDescent="0.25">
      <c r="B11" s="17">
        <v>3</v>
      </c>
      <c r="C11" s="5">
        <v>46031</v>
      </c>
      <c r="D11" s="7">
        <v>52350916</v>
      </c>
      <c r="E11" s="7" t="s">
        <v>16</v>
      </c>
      <c r="F11" s="7">
        <v>1</v>
      </c>
      <c r="G11" s="7" t="s">
        <v>40</v>
      </c>
      <c r="H11" s="9">
        <v>3200</v>
      </c>
      <c r="I11" s="7"/>
      <c r="J11" s="9">
        <f t="shared" ref="J11:J19" si="0">+H11*F11</f>
        <v>3200</v>
      </c>
      <c r="N11" s="18"/>
    </row>
    <row r="12" spans="2:14" x14ac:dyDescent="0.25">
      <c r="B12" s="17">
        <v>4</v>
      </c>
      <c r="C12" s="5">
        <v>46038</v>
      </c>
      <c r="D12" s="7">
        <v>52350917</v>
      </c>
      <c r="E12" s="7" t="s">
        <v>16</v>
      </c>
      <c r="F12" s="7">
        <v>1</v>
      </c>
      <c r="G12" s="7" t="s">
        <v>40</v>
      </c>
      <c r="H12" s="9">
        <v>3550</v>
      </c>
      <c r="I12" s="7"/>
      <c r="J12" s="9">
        <f t="shared" si="0"/>
        <v>3550</v>
      </c>
      <c r="N12" s="18"/>
    </row>
    <row r="13" spans="2:14" x14ac:dyDescent="0.25">
      <c r="B13" s="17">
        <v>5</v>
      </c>
      <c r="C13" s="5">
        <v>46043</v>
      </c>
      <c r="D13" s="11" t="s">
        <v>18</v>
      </c>
      <c r="E13" s="7" t="s">
        <v>19</v>
      </c>
      <c r="F13" s="7">
        <v>2</v>
      </c>
      <c r="G13" s="7" t="s">
        <v>41</v>
      </c>
      <c r="H13" s="9">
        <v>14000</v>
      </c>
      <c r="I13" s="7"/>
      <c r="J13" s="9">
        <f t="shared" si="0"/>
        <v>28000</v>
      </c>
      <c r="N13" s="18"/>
    </row>
    <row r="14" spans="2:14" x14ac:dyDescent="0.25">
      <c r="B14" s="17">
        <v>6</v>
      </c>
      <c r="C14" s="5">
        <v>46050</v>
      </c>
      <c r="D14" s="11" t="s">
        <v>18</v>
      </c>
      <c r="E14" s="7" t="s">
        <v>19</v>
      </c>
      <c r="F14" s="7">
        <v>3</v>
      </c>
      <c r="G14" s="7" t="s">
        <v>41</v>
      </c>
      <c r="H14" s="9">
        <v>14000</v>
      </c>
      <c r="I14" s="7"/>
      <c r="J14" s="9">
        <f t="shared" si="0"/>
        <v>42000</v>
      </c>
      <c r="N14" s="18"/>
    </row>
    <row r="15" spans="2:14" x14ac:dyDescent="0.25">
      <c r="B15" s="17">
        <v>7</v>
      </c>
      <c r="C15" s="5">
        <v>46052</v>
      </c>
      <c r="D15" s="7">
        <v>52350917</v>
      </c>
      <c r="E15" s="7" t="s">
        <v>16</v>
      </c>
      <c r="F15" s="7">
        <v>1</v>
      </c>
      <c r="G15" s="7" t="s">
        <v>40</v>
      </c>
      <c r="H15" s="9">
        <v>3550</v>
      </c>
      <c r="I15" s="7"/>
      <c r="J15" s="9">
        <f t="shared" si="0"/>
        <v>3550</v>
      </c>
      <c r="N15" s="18"/>
    </row>
    <row r="16" spans="2:14" x14ac:dyDescent="0.25">
      <c r="B16" s="17">
        <v>8</v>
      </c>
      <c r="C16" s="5">
        <v>46057</v>
      </c>
      <c r="D16" s="11" t="s">
        <v>18</v>
      </c>
      <c r="E16" s="7" t="s">
        <v>19</v>
      </c>
      <c r="F16" s="7">
        <v>2</v>
      </c>
      <c r="G16" s="7" t="s">
        <v>41</v>
      </c>
      <c r="H16" s="9">
        <v>14000</v>
      </c>
      <c r="I16" s="7"/>
      <c r="J16" s="9">
        <f t="shared" si="0"/>
        <v>28000</v>
      </c>
      <c r="N16" s="18"/>
    </row>
    <row r="17" spans="2:15" x14ac:dyDescent="0.25">
      <c r="B17" s="17">
        <v>9</v>
      </c>
      <c r="C17" s="5">
        <v>46058</v>
      </c>
      <c r="D17" s="19" t="s">
        <v>29</v>
      </c>
      <c r="E17" s="7" t="s">
        <v>44</v>
      </c>
      <c r="F17" s="7">
        <v>2</v>
      </c>
      <c r="G17" s="7" t="s">
        <v>41</v>
      </c>
      <c r="H17" s="9">
        <v>18800</v>
      </c>
      <c r="I17" s="7"/>
      <c r="J17" s="9">
        <f t="shared" si="0"/>
        <v>37600</v>
      </c>
      <c r="N17" s="18"/>
    </row>
    <row r="18" spans="2:15" x14ac:dyDescent="0.25">
      <c r="B18" s="17">
        <v>10</v>
      </c>
      <c r="C18" s="5">
        <v>46059</v>
      </c>
      <c r="D18" s="7">
        <v>52350917</v>
      </c>
      <c r="E18" s="7" t="s">
        <v>16</v>
      </c>
      <c r="F18" s="7">
        <v>1</v>
      </c>
      <c r="G18" s="7" t="s">
        <v>40</v>
      </c>
      <c r="H18" s="9">
        <v>3550</v>
      </c>
      <c r="I18" s="7"/>
      <c r="J18" s="9">
        <f t="shared" si="0"/>
        <v>3550</v>
      </c>
      <c r="N18" s="18"/>
    </row>
    <row r="19" spans="2:15" ht="14.25" customHeight="1" x14ac:dyDescent="0.25">
      <c r="B19" s="17"/>
      <c r="C19" s="5"/>
      <c r="D19" s="6"/>
      <c r="E19" s="7"/>
      <c r="F19" s="7"/>
      <c r="G19" s="7"/>
      <c r="H19" s="9"/>
      <c r="I19" s="7"/>
      <c r="J19" s="9">
        <f t="shared" si="0"/>
        <v>0</v>
      </c>
    </row>
    <row r="20" spans="2:15" ht="14.25" customHeight="1" x14ac:dyDescent="0.25">
      <c r="B20" s="17"/>
      <c r="C20" s="7"/>
      <c r="D20" s="7"/>
      <c r="E20" s="7"/>
      <c r="F20" s="7"/>
      <c r="G20" s="7"/>
      <c r="H20" s="7"/>
      <c r="I20" s="4" t="s">
        <v>21</v>
      </c>
      <c r="J20" s="10">
        <f>SUM(J9:J19)</f>
        <v>180650</v>
      </c>
      <c r="M20" s="16"/>
    </row>
    <row r="21" spans="2:15" ht="15" customHeight="1" x14ac:dyDescent="0.25">
      <c r="B21" s="17"/>
      <c r="C21" s="7"/>
      <c r="D21" s="7"/>
      <c r="E21" s="7"/>
      <c r="F21" s="7"/>
      <c r="G21" s="7"/>
      <c r="H21" s="7"/>
      <c r="I21" s="4" t="s">
        <v>22</v>
      </c>
      <c r="J21" s="12">
        <f>J22-J20</f>
        <v>19350</v>
      </c>
    </row>
    <row r="22" spans="2:15" ht="14.25" customHeight="1" x14ac:dyDescent="0.25">
      <c r="B22" s="17"/>
      <c r="C22" s="7"/>
      <c r="D22" s="7"/>
      <c r="E22" s="7"/>
      <c r="F22" s="7"/>
      <c r="G22" s="7"/>
      <c r="H22" s="7"/>
      <c r="I22" s="4" t="s">
        <v>24</v>
      </c>
      <c r="J22" s="10">
        <v>200000</v>
      </c>
    </row>
    <row r="24" spans="2:15" x14ac:dyDescent="0.25">
      <c r="I24" s="14"/>
      <c r="J24" s="14"/>
      <c r="K24" s="14"/>
    </row>
    <row r="25" spans="2:15" x14ac:dyDescent="0.25">
      <c r="I25" s="14"/>
      <c r="J25" s="14"/>
      <c r="K25" s="14"/>
    </row>
    <row r="26" spans="2:15" x14ac:dyDescent="0.25">
      <c r="I26" s="14"/>
      <c r="J26" s="14"/>
      <c r="K26" s="14"/>
    </row>
    <row r="27" spans="2:15" x14ac:dyDescent="0.25">
      <c r="I27" s="14"/>
      <c r="J27" s="14"/>
      <c r="K27" s="14"/>
    </row>
    <row r="28" spans="2:15" x14ac:dyDescent="0.25">
      <c r="I28" s="14"/>
      <c r="J28" s="14"/>
      <c r="K28" s="14"/>
      <c r="O28" s="16"/>
    </row>
    <row r="29" spans="2:15" x14ac:dyDescent="0.25">
      <c r="I29" s="14"/>
      <c r="J29" s="14"/>
      <c r="K29" s="14"/>
    </row>
    <row r="30" spans="2:15" x14ac:dyDescent="0.25">
      <c r="I30" s="14"/>
      <c r="J30" s="14"/>
      <c r="K30" s="14"/>
    </row>
    <row r="31" spans="2:15" x14ac:dyDescent="0.25">
      <c r="H31">
        <v>19350</v>
      </c>
      <c r="I31" s="14"/>
      <c r="J31" s="14"/>
      <c r="K31" s="14"/>
    </row>
    <row r="32" spans="2:15" x14ac:dyDescent="0.25">
      <c r="H32">
        <v>28850</v>
      </c>
      <c r="I32" s="14"/>
      <c r="J32" s="14">
        <v>28350</v>
      </c>
      <c r="K32" s="14"/>
    </row>
    <row r="33" spans="8:11" x14ac:dyDescent="0.25">
      <c r="H33">
        <f>+H32-H31</f>
        <v>9500</v>
      </c>
      <c r="I33" s="14"/>
      <c r="J33" s="14">
        <f>+J32-H32</f>
        <v>-500</v>
      </c>
      <c r="K33" s="14"/>
    </row>
    <row r="34" spans="8:11" x14ac:dyDescent="0.25">
      <c r="I34" s="14"/>
      <c r="J34" s="14"/>
      <c r="K34" s="14"/>
    </row>
    <row r="35" spans="8:11" x14ac:dyDescent="0.25">
      <c r="I35" s="14"/>
      <c r="J35" s="14"/>
      <c r="K35" s="14"/>
    </row>
    <row r="36" spans="8:11" x14ac:dyDescent="0.25">
      <c r="I36" s="14"/>
      <c r="J36" s="14"/>
      <c r="K36" s="14"/>
    </row>
  </sheetData>
  <hyperlinks>
    <hyperlink ref="G3" r:id="rId1" xr:uid="{8C7C21DE-9157-4163-AB4F-B3601B6128A5}"/>
  </hyperlink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61155-9AC7-4CF6-9407-90BF5EDEE997}">
  <dimension ref="B1:O29"/>
  <sheetViews>
    <sheetView workbookViewId="0">
      <selection activeCell="G11" sqref="G11"/>
    </sheetView>
  </sheetViews>
  <sheetFormatPr baseColWidth="10" defaultColWidth="11.42578125" defaultRowHeight="15" x14ac:dyDescent="0.25"/>
  <cols>
    <col min="1" max="1" width="2.140625" customWidth="1"/>
    <col min="2" max="2" width="4.28515625" customWidth="1"/>
    <col min="3" max="3" width="18.5703125" customWidth="1"/>
    <col min="4" max="4" width="15.42578125" customWidth="1"/>
    <col min="5" max="5" width="32.85546875" customWidth="1"/>
    <col min="7" max="7" width="35.7109375" customWidth="1"/>
    <col min="9" max="9" width="14.7109375" customWidth="1"/>
    <col min="10" max="10" width="14.85546875" customWidth="1"/>
    <col min="11" max="11" width="3" customWidth="1"/>
    <col min="14" max="14" width="13" bestFit="1" customWidth="1"/>
  </cols>
  <sheetData>
    <row r="1" spans="2:14" ht="7.5" customHeight="1" x14ac:dyDescent="0.25"/>
    <row r="2" spans="2:14" x14ac:dyDescent="0.25">
      <c r="C2" s="2" t="s">
        <v>0</v>
      </c>
      <c r="D2" s="1"/>
      <c r="E2" s="1" t="s">
        <v>38</v>
      </c>
      <c r="F2" s="1"/>
      <c r="G2" s="1"/>
    </row>
    <row r="3" spans="2:14" x14ac:dyDescent="0.25">
      <c r="C3" s="2" t="s">
        <v>2</v>
      </c>
      <c r="D3" s="1"/>
      <c r="E3" s="8">
        <v>1033753349</v>
      </c>
      <c r="F3" s="1"/>
      <c r="G3" s="15" t="s">
        <v>42</v>
      </c>
    </row>
    <row r="4" spans="2:14" x14ac:dyDescent="0.25">
      <c r="C4" s="2" t="s">
        <v>3</v>
      </c>
      <c r="D4" s="1"/>
      <c r="E4" s="8" t="s">
        <v>4</v>
      </c>
      <c r="F4" s="1"/>
      <c r="G4" s="1"/>
    </row>
    <row r="5" spans="2:14" ht="14.25" customHeight="1" x14ac:dyDescent="0.25">
      <c r="C5" s="1" t="s">
        <v>5</v>
      </c>
      <c r="D5" s="1">
        <v>10</v>
      </c>
      <c r="E5" s="2" t="s">
        <v>6</v>
      </c>
      <c r="F5" s="1"/>
      <c r="G5" s="3" t="s">
        <v>7</v>
      </c>
    </row>
    <row r="6" spans="2:14" x14ac:dyDescent="0.25">
      <c r="C6" s="1"/>
      <c r="D6" s="1"/>
      <c r="E6" s="2"/>
      <c r="F6" s="1"/>
      <c r="G6" s="3"/>
    </row>
    <row r="7" spans="2:14" x14ac:dyDescent="0.25">
      <c r="C7" s="1"/>
      <c r="D7" s="1"/>
      <c r="E7" s="1"/>
      <c r="F7" s="1"/>
      <c r="G7" s="1"/>
      <c r="H7" s="1"/>
      <c r="I7" s="1"/>
      <c r="J7" s="1"/>
    </row>
    <row r="8" spans="2:14" x14ac:dyDescent="0.25">
      <c r="B8" s="17" t="s">
        <v>43</v>
      </c>
      <c r="C8" s="4" t="s">
        <v>8</v>
      </c>
      <c r="D8" s="4" t="s">
        <v>9</v>
      </c>
      <c r="E8" s="4" t="s">
        <v>10</v>
      </c>
      <c r="F8" s="4" t="s">
        <v>11</v>
      </c>
      <c r="G8" s="4" t="s">
        <v>12</v>
      </c>
      <c r="H8" s="4" t="s">
        <v>13</v>
      </c>
      <c r="I8" s="4" t="s">
        <v>14</v>
      </c>
      <c r="J8" s="4" t="s">
        <v>15</v>
      </c>
    </row>
    <row r="9" spans="2:14" x14ac:dyDescent="0.25">
      <c r="B9" s="17">
        <v>1</v>
      </c>
      <c r="C9" s="5">
        <v>46064</v>
      </c>
      <c r="D9" s="11" t="s">
        <v>18</v>
      </c>
      <c r="E9" s="7" t="s">
        <v>19</v>
      </c>
      <c r="F9" s="7">
        <v>2</v>
      </c>
      <c r="G9" s="7" t="s">
        <v>41</v>
      </c>
      <c r="H9" s="9">
        <v>14000</v>
      </c>
      <c r="I9" s="7"/>
      <c r="J9" s="9">
        <f>+F9*H9</f>
        <v>28000</v>
      </c>
    </row>
    <row r="10" spans="2:14" x14ac:dyDescent="0.25">
      <c r="B10" s="17">
        <v>2</v>
      </c>
      <c r="C10" s="5">
        <v>46064</v>
      </c>
      <c r="D10" s="19" t="s">
        <v>47</v>
      </c>
      <c r="E10" s="7" t="s">
        <v>49</v>
      </c>
      <c r="F10" s="7"/>
      <c r="G10" s="7" t="s">
        <v>48</v>
      </c>
      <c r="H10" s="9">
        <v>154755</v>
      </c>
      <c r="I10" s="7"/>
      <c r="J10" s="9">
        <v>154755</v>
      </c>
      <c r="N10" s="18"/>
    </row>
    <row r="11" spans="2:14" x14ac:dyDescent="0.25">
      <c r="B11" s="17">
        <v>3</v>
      </c>
      <c r="C11" s="5">
        <v>46066</v>
      </c>
      <c r="D11" s="7">
        <v>52350917</v>
      </c>
      <c r="E11" s="7" t="s">
        <v>16</v>
      </c>
      <c r="F11" s="7">
        <v>1</v>
      </c>
      <c r="G11" s="7" t="s">
        <v>40</v>
      </c>
      <c r="H11" s="9">
        <v>3550</v>
      </c>
      <c r="I11" s="7"/>
      <c r="J11" s="9">
        <f t="shared" ref="J11:J12" si="0">+F11*H11</f>
        <v>3550</v>
      </c>
      <c r="N11" s="18"/>
    </row>
    <row r="12" spans="2:14" ht="14.25" customHeight="1" x14ac:dyDescent="0.25">
      <c r="B12" s="17"/>
      <c r="C12" s="5"/>
      <c r="D12" s="6"/>
      <c r="E12" s="7"/>
      <c r="F12" s="7"/>
      <c r="G12" s="7"/>
      <c r="H12" s="9"/>
      <c r="I12" s="7"/>
      <c r="J12" s="9">
        <f t="shared" si="0"/>
        <v>0</v>
      </c>
    </row>
    <row r="13" spans="2:14" ht="14.25" customHeight="1" x14ac:dyDescent="0.25">
      <c r="B13" s="17"/>
      <c r="C13" s="7"/>
      <c r="D13" s="7"/>
      <c r="E13" s="7"/>
      <c r="F13" s="7"/>
      <c r="G13" s="7"/>
      <c r="H13" s="7"/>
      <c r="I13" s="4" t="s">
        <v>21</v>
      </c>
      <c r="J13" s="10">
        <f>SUM(J9:J12)</f>
        <v>186305</v>
      </c>
      <c r="M13" s="16"/>
    </row>
    <row r="14" spans="2:14" ht="15" customHeight="1" x14ac:dyDescent="0.25">
      <c r="B14" s="17"/>
      <c r="C14" s="7"/>
      <c r="D14" s="7"/>
      <c r="E14" s="7"/>
      <c r="F14" s="7"/>
      <c r="G14" s="7"/>
      <c r="H14" s="7"/>
      <c r="I14" s="4" t="s">
        <v>22</v>
      </c>
      <c r="J14" s="12">
        <f>J15-J13</f>
        <v>13695</v>
      </c>
    </row>
    <row r="15" spans="2:14" ht="14.25" customHeight="1" x14ac:dyDescent="0.25">
      <c r="B15" s="17"/>
      <c r="C15" s="7"/>
      <c r="D15" s="7"/>
      <c r="E15" s="7"/>
      <c r="F15" s="7"/>
      <c r="G15" s="7"/>
      <c r="H15" s="7"/>
      <c r="I15" s="4" t="s">
        <v>24</v>
      </c>
      <c r="J15" s="10">
        <v>200000</v>
      </c>
    </row>
    <row r="17" spans="9:15" x14ac:dyDescent="0.25">
      <c r="I17" s="14"/>
      <c r="J17" s="14"/>
      <c r="K17" s="14"/>
    </row>
    <row r="18" spans="9:15" x14ac:dyDescent="0.25">
      <c r="I18" s="14"/>
      <c r="J18" s="14"/>
      <c r="K18" s="14"/>
    </row>
    <row r="19" spans="9:15" x14ac:dyDescent="0.25">
      <c r="I19" s="14"/>
      <c r="J19" s="14"/>
      <c r="K19" s="14"/>
    </row>
    <row r="20" spans="9:15" x14ac:dyDescent="0.25">
      <c r="I20" s="14"/>
      <c r="J20" s="14"/>
      <c r="K20" s="14"/>
    </row>
    <row r="21" spans="9:15" x14ac:dyDescent="0.25">
      <c r="I21" s="14"/>
      <c r="J21" s="14"/>
      <c r="K21" s="14"/>
      <c r="O21" s="16"/>
    </row>
    <row r="22" spans="9:15" x14ac:dyDescent="0.25">
      <c r="I22" s="14"/>
      <c r="J22" s="14"/>
      <c r="K22" s="14"/>
    </row>
    <row r="23" spans="9:15" x14ac:dyDescent="0.25">
      <c r="I23" s="14"/>
      <c r="J23" s="14"/>
      <c r="K23" s="14"/>
    </row>
    <row r="24" spans="9:15" x14ac:dyDescent="0.25">
      <c r="I24" s="14"/>
      <c r="J24" s="14"/>
      <c r="K24" s="14"/>
    </row>
    <row r="25" spans="9:15" x14ac:dyDescent="0.25">
      <c r="I25" s="14"/>
      <c r="J25" s="14"/>
      <c r="K25" s="14"/>
    </row>
    <row r="26" spans="9:15" x14ac:dyDescent="0.25">
      <c r="I26" s="14"/>
      <c r="J26" s="14"/>
      <c r="K26" s="14"/>
    </row>
    <row r="27" spans="9:15" x14ac:dyDescent="0.25">
      <c r="I27" s="14"/>
      <c r="J27" s="14"/>
      <c r="K27" s="14"/>
    </row>
    <row r="28" spans="9:15" x14ac:dyDescent="0.25">
      <c r="I28" s="14"/>
      <c r="J28" s="14"/>
      <c r="K28" s="14"/>
    </row>
    <row r="29" spans="9:15" x14ac:dyDescent="0.25">
      <c r="I29" s="14"/>
      <c r="J29" s="14"/>
      <c r="K29" s="14"/>
    </row>
  </sheetData>
  <hyperlinks>
    <hyperlink ref="G3" r:id="rId1" xr:uid="{98D8DA72-7F5C-4F42-A6A9-93A8FC476267}"/>
  </hyperlink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486AF-8E49-4977-AE24-D0612C7330AD}">
  <dimension ref="B1:O35"/>
  <sheetViews>
    <sheetView tabSelected="1" workbookViewId="0">
      <selection activeCell="M23" sqref="M23:M26"/>
    </sheetView>
  </sheetViews>
  <sheetFormatPr baseColWidth="10" defaultColWidth="11.42578125" defaultRowHeight="15" x14ac:dyDescent="0.25"/>
  <cols>
    <col min="1" max="1" width="2.140625" customWidth="1"/>
    <col min="2" max="2" width="4.28515625" customWidth="1"/>
    <col min="3" max="3" width="18.5703125" customWidth="1"/>
    <col min="4" max="4" width="15.42578125" customWidth="1"/>
    <col min="5" max="5" width="32.85546875" customWidth="1"/>
    <col min="7" max="7" width="35.7109375" customWidth="1"/>
    <col min="9" max="9" width="14.7109375" customWidth="1"/>
    <col min="10" max="10" width="14.85546875" customWidth="1"/>
    <col min="11" max="11" width="3" customWidth="1"/>
    <col min="14" max="14" width="13" bestFit="1" customWidth="1"/>
  </cols>
  <sheetData>
    <row r="1" spans="2:14" ht="7.5" customHeight="1" x14ac:dyDescent="0.25"/>
    <row r="2" spans="2:14" x14ac:dyDescent="0.25">
      <c r="C2" s="2" t="s">
        <v>0</v>
      </c>
      <c r="D2" s="1"/>
      <c r="E2" s="1" t="s">
        <v>38</v>
      </c>
      <c r="F2" s="1"/>
      <c r="G2" s="1"/>
    </row>
    <row r="3" spans="2:14" x14ac:dyDescent="0.25">
      <c r="C3" s="2" t="s">
        <v>2</v>
      </c>
      <c r="D3" s="1"/>
      <c r="E3" s="8">
        <v>1033753349</v>
      </c>
      <c r="F3" s="1"/>
      <c r="G3" s="15" t="s">
        <v>42</v>
      </c>
    </row>
    <row r="4" spans="2:14" x14ac:dyDescent="0.25">
      <c r="C4" s="2" t="s">
        <v>3</v>
      </c>
      <c r="D4" s="1"/>
      <c r="E4" s="8" t="s">
        <v>4</v>
      </c>
      <c r="F4" s="1"/>
      <c r="G4" s="1"/>
    </row>
    <row r="5" spans="2:14" ht="14.25" customHeight="1" x14ac:dyDescent="0.25">
      <c r="C5" s="1" t="s">
        <v>5</v>
      </c>
      <c r="D5" s="1">
        <v>10</v>
      </c>
      <c r="E5" s="2" t="s">
        <v>6</v>
      </c>
      <c r="F5" s="1"/>
      <c r="G5" s="3" t="s">
        <v>7</v>
      </c>
    </row>
    <row r="6" spans="2:14" x14ac:dyDescent="0.25">
      <c r="C6" s="1"/>
      <c r="D6" s="1"/>
      <c r="E6" s="2"/>
      <c r="F6" s="1"/>
      <c r="G6" s="3"/>
    </row>
    <row r="7" spans="2:14" x14ac:dyDescent="0.25">
      <c r="C7" s="1"/>
      <c r="D7" s="1"/>
      <c r="E7" s="1"/>
      <c r="F7" s="1"/>
      <c r="G7" s="1"/>
      <c r="H7" s="1"/>
      <c r="I7" s="1"/>
      <c r="J7" s="1"/>
    </row>
    <row r="8" spans="2:14" x14ac:dyDescent="0.25">
      <c r="B8" s="17" t="s">
        <v>43</v>
      </c>
      <c r="C8" s="4" t="s">
        <v>8</v>
      </c>
      <c r="D8" s="4" t="s">
        <v>9</v>
      </c>
      <c r="E8" s="4" t="s">
        <v>10</v>
      </c>
      <c r="F8" s="4" t="s">
        <v>11</v>
      </c>
      <c r="G8" s="4" t="s">
        <v>12</v>
      </c>
      <c r="H8" s="4" t="s">
        <v>13</v>
      </c>
      <c r="I8" s="4" t="s">
        <v>14</v>
      </c>
      <c r="J8" s="4" t="s">
        <v>15</v>
      </c>
    </row>
    <row r="9" spans="2:14" x14ac:dyDescent="0.25">
      <c r="B9" s="17">
        <v>1</v>
      </c>
      <c r="C9" s="5">
        <v>46071</v>
      </c>
      <c r="D9" s="11" t="s">
        <v>18</v>
      </c>
      <c r="E9" s="7" t="s">
        <v>19</v>
      </c>
      <c r="F9" s="7">
        <v>2</v>
      </c>
      <c r="G9" s="7" t="s">
        <v>41</v>
      </c>
      <c r="H9" s="9">
        <v>14000</v>
      </c>
      <c r="I9" s="7"/>
      <c r="J9" s="9">
        <f>+H9*F9</f>
        <v>28000</v>
      </c>
    </row>
    <row r="10" spans="2:14" x14ac:dyDescent="0.25">
      <c r="B10" s="17">
        <v>2</v>
      </c>
      <c r="C10" s="5">
        <v>46073</v>
      </c>
      <c r="D10" s="11" t="s">
        <v>53</v>
      </c>
      <c r="E10" s="7" t="s">
        <v>54</v>
      </c>
      <c r="F10" s="7">
        <v>24</v>
      </c>
      <c r="G10" s="7" t="s">
        <v>55</v>
      </c>
      <c r="H10" s="9">
        <v>1750</v>
      </c>
      <c r="I10" s="7"/>
      <c r="J10" s="9">
        <f>+H10*F10</f>
        <v>42000</v>
      </c>
    </row>
    <row r="11" spans="2:14" x14ac:dyDescent="0.25">
      <c r="B11" s="17">
        <v>3</v>
      </c>
      <c r="C11" s="5">
        <v>46079</v>
      </c>
      <c r="D11" s="11" t="s">
        <v>18</v>
      </c>
      <c r="E11" s="7" t="s">
        <v>19</v>
      </c>
      <c r="F11" s="7">
        <v>3</v>
      </c>
      <c r="G11" s="7" t="s">
        <v>41</v>
      </c>
      <c r="H11" s="9">
        <v>14000</v>
      </c>
      <c r="I11" s="7"/>
      <c r="J11" s="9">
        <f>+H11*F11</f>
        <v>42000</v>
      </c>
      <c r="N11" s="18"/>
    </row>
    <row r="12" spans="2:14" x14ac:dyDescent="0.25">
      <c r="B12" s="17">
        <v>4</v>
      </c>
      <c r="C12" s="5">
        <v>46079</v>
      </c>
      <c r="D12" s="19">
        <v>8909006089</v>
      </c>
      <c r="E12" s="7" t="s">
        <v>50</v>
      </c>
      <c r="F12" s="7">
        <v>2</v>
      </c>
      <c r="G12" s="7" t="s">
        <v>51</v>
      </c>
      <c r="H12" s="9">
        <v>14750</v>
      </c>
      <c r="I12" s="7"/>
      <c r="J12" s="9">
        <f>+H12*F12</f>
        <v>29500</v>
      </c>
      <c r="N12" s="18"/>
    </row>
    <row r="13" spans="2:14" x14ac:dyDescent="0.25">
      <c r="B13" s="17">
        <v>5</v>
      </c>
      <c r="C13" s="5">
        <v>46080</v>
      </c>
      <c r="D13" s="19">
        <v>52297253</v>
      </c>
      <c r="E13" s="7" t="s">
        <v>52</v>
      </c>
      <c r="F13" s="7">
        <v>1</v>
      </c>
      <c r="G13" s="7" t="s">
        <v>40</v>
      </c>
      <c r="H13" s="9">
        <v>3550</v>
      </c>
      <c r="I13" s="7"/>
      <c r="J13" s="9">
        <f t="shared" ref="J13:J17" si="0">+H13*F13</f>
        <v>3550</v>
      </c>
      <c r="N13" s="18"/>
    </row>
    <row r="14" spans="2:14" x14ac:dyDescent="0.25">
      <c r="B14" s="17">
        <v>6</v>
      </c>
      <c r="C14" s="5">
        <v>46085</v>
      </c>
      <c r="D14" s="11" t="s">
        <v>18</v>
      </c>
      <c r="E14" s="7" t="s">
        <v>19</v>
      </c>
      <c r="F14" s="7">
        <v>2</v>
      </c>
      <c r="G14" s="7" t="s">
        <v>41</v>
      </c>
      <c r="H14" s="9">
        <v>14000</v>
      </c>
      <c r="I14" s="7"/>
      <c r="J14" s="9">
        <f t="shared" si="0"/>
        <v>28000</v>
      </c>
      <c r="N14" s="18"/>
    </row>
    <row r="15" spans="2:14" x14ac:dyDescent="0.25">
      <c r="B15" s="17">
        <v>7</v>
      </c>
      <c r="C15" s="5">
        <v>46087</v>
      </c>
      <c r="D15" s="19">
        <v>9002365207</v>
      </c>
      <c r="E15" s="7" t="s">
        <v>56</v>
      </c>
      <c r="F15" s="7">
        <v>2</v>
      </c>
      <c r="G15" s="7" t="s">
        <v>57</v>
      </c>
      <c r="H15" s="9">
        <v>3225</v>
      </c>
      <c r="I15" s="7"/>
      <c r="J15" s="9">
        <f t="shared" si="0"/>
        <v>6450</v>
      </c>
      <c r="N15" s="18"/>
    </row>
    <row r="16" spans="2:14" x14ac:dyDescent="0.25">
      <c r="B16" s="17"/>
      <c r="C16" s="5"/>
      <c r="D16" s="19"/>
      <c r="E16" s="7"/>
      <c r="F16" s="7"/>
      <c r="G16" s="7"/>
      <c r="H16" s="9"/>
      <c r="I16" s="7"/>
      <c r="J16" s="9">
        <f t="shared" si="0"/>
        <v>0</v>
      </c>
      <c r="N16" s="18"/>
    </row>
    <row r="17" spans="2:15" x14ac:dyDescent="0.25">
      <c r="B17" s="17"/>
      <c r="C17" s="5"/>
      <c r="D17" s="19"/>
      <c r="E17" s="7"/>
      <c r="F17" s="7"/>
      <c r="G17" s="7"/>
      <c r="H17" s="9"/>
      <c r="I17" s="7"/>
      <c r="J17" s="9">
        <f t="shared" si="0"/>
        <v>0</v>
      </c>
      <c r="N17" s="18"/>
    </row>
    <row r="18" spans="2:15" ht="14.25" customHeight="1" x14ac:dyDescent="0.25">
      <c r="B18" s="17"/>
      <c r="C18" s="5"/>
      <c r="D18" s="6"/>
      <c r="E18" s="7"/>
      <c r="F18" s="7"/>
      <c r="G18" s="7"/>
      <c r="H18" s="9"/>
      <c r="I18" s="7"/>
      <c r="J18" s="9">
        <f t="shared" ref="J18" si="1">+F18*H18</f>
        <v>0</v>
      </c>
    </row>
    <row r="19" spans="2:15" ht="14.25" customHeight="1" x14ac:dyDescent="0.25">
      <c r="B19" s="17"/>
      <c r="C19" s="7"/>
      <c r="D19" s="7"/>
      <c r="E19" s="7"/>
      <c r="F19" s="7"/>
      <c r="G19" s="7"/>
      <c r="H19" s="7"/>
      <c r="I19" s="4" t="s">
        <v>21</v>
      </c>
      <c r="J19" s="10">
        <f>SUM(J9:J18)</f>
        <v>179500</v>
      </c>
      <c r="M19" s="16"/>
    </row>
    <row r="20" spans="2:15" ht="15" customHeight="1" x14ac:dyDescent="0.25">
      <c r="B20" s="17"/>
      <c r="C20" s="7"/>
      <c r="D20" s="7"/>
      <c r="E20" s="7"/>
      <c r="F20" s="7"/>
      <c r="G20" s="7"/>
      <c r="H20" s="7"/>
      <c r="I20" s="4" t="s">
        <v>22</v>
      </c>
      <c r="J20" s="12">
        <f>J21-J19</f>
        <v>20500</v>
      </c>
    </row>
    <row r="21" spans="2:15" ht="14.25" customHeight="1" x14ac:dyDescent="0.25">
      <c r="B21" s="17"/>
      <c r="C21" s="7"/>
      <c r="D21" s="7"/>
      <c r="E21" s="7"/>
      <c r="F21" s="7"/>
      <c r="G21" s="7"/>
      <c r="H21" s="7"/>
      <c r="I21" s="4" t="s">
        <v>24</v>
      </c>
      <c r="J21" s="10">
        <v>200000</v>
      </c>
    </row>
    <row r="23" spans="2:15" x14ac:dyDescent="0.25">
      <c r="I23" s="14"/>
      <c r="J23" s="14"/>
      <c r="K23" s="14"/>
    </row>
    <row r="24" spans="2:15" x14ac:dyDescent="0.25">
      <c r="I24" s="14"/>
      <c r="J24" s="14"/>
      <c r="K24" s="14"/>
    </row>
    <row r="25" spans="2:15" x14ac:dyDescent="0.25">
      <c r="I25" s="14"/>
      <c r="J25" s="14"/>
      <c r="K25" s="14"/>
    </row>
    <row r="26" spans="2:15" x14ac:dyDescent="0.25">
      <c r="I26" s="14"/>
      <c r="J26" s="14"/>
      <c r="K26" s="14"/>
    </row>
    <row r="27" spans="2:15" x14ac:dyDescent="0.25">
      <c r="I27" s="14"/>
      <c r="J27" s="14"/>
      <c r="K27" s="14"/>
      <c r="O27" s="16"/>
    </row>
    <row r="28" spans="2:15" x14ac:dyDescent="0.25">
      <c r="I28" s="14"/>
      <c r="J28" s="14"/>
      <c r="K28" s="14"/>
    </row>
    <row r="29" spans="2:15" x14ac:dyDescent="0.25">
      <c r="I29" s="14"/>
      <c r="J29" s="14"/>
      <c r="K29" s="14"/>
    </row>
    <row r="30" spans="2:15" x14ac:dyDescent="0.25">
      <c r="I30" s="14"/>
      <c r="J30" s="14"/>
      <c r="K30" s="14"/>
    </row>
    <row r="31" spans="2:15" x14ac:dyDescent="0.25">
      <c r="I31" s="14"/>
      <c r="J31" s="14"/>
      <c r="K31" s="14"/>
    </row>
    <row r="32" spans="2:15" x14ac:dyDescent="0.25">
      <c r="I32" s="14"/>
      <c r="J32" s="14"/>
      <c r="K32" s="14"/>
    </row>
    <row r="33" spans="9:11" x14ac:dyDescent="0.25">
      <c r="I33" s="14"/>
      <c r="J33" s="14"/>
      <c r="K33" s="14"/>
    </row>
    <row r="34" spans="9:11" x14ac:dyDescent="0.25">
      <c r="I34" s="14"/>
      <c r="J34" s="14"/>
      <c r="K34" s="14"/>
    </row>
    <row r="35" spans="9:11" x14ac:dyDescent="0.25">
      <c r="I35" s="14"/>
      <c r="J35" s="14"/>
      <c r="K35" s="14"/>
    </row>
  </sheetData>
  <hyperlinks>
    <hyperlink ref="G3" r:id="rId1" xr:uid="{7CC823D0-F1A8-44E7-9D5B-3F6D1F2CDEDF}"/>
  </hyperlinks>
  <pageMargins left="0.7" right="0.7" top="0.75" bottom="0.75" header="0.3" footer="0.3"/>
  <pageSetup paperSize="9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E1AA7-2C69-4A71-9848-5CB4F18F6D0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304B2-A253-4AEF-AFE5-9E77848FB8E4}">
  <dimension ref="A1:H16"/>
  <sheetViews>
    <sheetView workbookViewId="0">
      <selection sqref="A1:H16"/>
    </sheetView>
  </sheetViews>
  <sheetFormatPr baseColWidth="10" defaultColWidth="11.42578125" defaultRowHeight="15" x14ac:dyDescent="0.25"/>
  <cols>
    <col min="2" max="2" width="14.5703125" customWidth="1"/>
    <col min="3" max="3" width="27.5703125" customWidth="1"/>
    <col min="5" max="5" width="31.85546875" customWidth="1"/>
    <col min="8" max="8" width="13.28515625" customWidth="1"/>
  </cols>
  <sheetData>
    <row r="1" spans="1:8" ht="30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30" x14ac:dyDescent="0.25">
      <c r="A4" s="1" t="s">
        <v>5</v>
      </c>
      <c r="B4" s="1">
        <v>2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x14ac:dyDescent="0.25">
      <c r="A8" s="5">
        <v>45652</v>
      </c>
      <c r="B8" s="6">
        <v>52350966</v>
      </c>
      <c r="C8" s="7" t="s">
        <v>16</v>
      </c>
      <c r="D8" s="7">
        <v>1</v>
      </c>
      <c r="E8" s="7" t="s">
        <v>17</v>
      </c>
      <c r="F8" s="9">
        <v>3000</v>
      </c>
      <c r="G8" s="7"/>
      <c r="H8" s="9">
        <v>3000</v>
      </c>
    </row>
    <row r="9" spans="1:8" x14ac:dyDescent="0.25">
      <c r="A9" s="5">
        <v>45299</v>
      </c>
      <c r="B9" s="11" t="s">
        <v>18</v>
      </c>
      <c r="C9" s="7" t="s">
        <v>19</v>
      </c>
      <c r="D9" s="7">
        <v>2</v>
      </c>
      <c r="E9" s="7" t="s">
        <v>25</v>
      </c>
      <c r="F9" s="9">
        <v>26000</v>
      </c>
      <c r="G9" s="7"/>
      <c r="H9" s="9">
        <v>26000</v>
      </c>
    </row>
    <row r="10" spans="1:8" x14ac:dyDescent="0.25">
      <c r="A10" s="5">
        <v>45306</v>
      </c>
      <c r="B10" s="11" t="s">
        <v>18</v>
      </c>
      <c r="C10" s="7" t="s">
        <v>19</v>
      </c>
      <c r="D10" s="7">
        <v>1</v>
      </c>
      <c r="E10" s="7" t="s">
        <v>25</v>
      </c>
      <c r="F10" s="9">
        <v>13000</v>
      </c>
      <c r="G10" s="9"/>
      <c r="H10" s="9">
        <v>13000</v>
      </c>
    </row>
    <row r="11" spans="1:8" x14ac:dyDescent="0.25">
      <c r="A11" s="5">
        <v>45313</v>
      </c>
      <c r="B11" s="11" t="s">
        <v>18</v>
      </c>
      <c r="C11" s="7" t="s">
        <v>19</v>
      </c>
      <c r="D11" s="7">
        <v>1</v>
      </c>
      <c r="E11" s="7" t="s">
        <v>25</v>
      </c>
      <c r="F11" s="9">
        <v>13000</v>
      </c>
      <c r="G11" s="9"/>
      <c r="H11" s="9">
        <v>13000</v>
      </c>
    </row>
    <row r="12" spans="1:8" x14ac:dyDescent="0.25">
      <c r="A12" s="5"/>
      <c r="B12" s="6"/>
      <c r="C12" s="7"/>
      <c r="D12" s="7"/>
      <c r="E12" s="7"/>
      <c r="F12" s="7"/>
      <c r="G12" s="7"/>
      <c r="H12" s="7"/>
    </row>
    <row r="13" spans="1:8" x14ac:dyDescent="0.25">
      <c r="A13" s="7"/>
      <c r="B13" s="7"/>
      <c r="C13" s="7"/>
      <c r="D13" s="7"/>
      <c r="E13" s="7"/>
      <c r="F13" s="7"/>
      <c r="G13" s="7"/>
      <c r="H13" s="4"/>
    </row>
    <row r="14" spans="1:8" ht="30" x14ac:dyDescent="0.25">
      <c r="A14" s="7"/>
      <c r="B14" s="7"/>
      <c r="C14" s="7"/>
      <c r="D14" s="7"/>
      <c r="E14" s="7"/>
      <c r="F14" s="7"/>
      <c r="G14" s="4" t="s">
        <v>21</v>
      </c>
      <c r="H14" s="10">
        <f>SUM(H8:H11)</f>
        <v>55000</v>
      </c>
    </row>
    <row r="15" spans="1:8" ht="30" x14ac:dyDescent="0.25">
      <c r="A15" s="7"/>
      <c r="B15" s="7"/>
      <c r="C15" s="7"/>
      <c r="D15" s="7"/>
      <c r="E15" s="7"/>
      <c r="F15" s="7"/>
      <c r="G15" s="4" t="s">
        <v>22</v>
      </c>
      <c r="H15" s="12">
        <v>168000</v>
      </c>
    </row>
    <row r="16" spans="1:8" ht="30" x14ac:dyDescent="0.25">
      <c r="A16" s="7"/>
      <c r="B16" s="7"/>
      <c r="C16" s="7"/>
      <c r="D16" s="7"/>
      <c r="E16" s="7"/>
      <c r="F16" s="7"/>
      <c r="G16" s="4" t="s">
        <v>24</v>
      </c>
      <c r="H16" s="10">
        <v>113000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4F150-8791-4C0D-B48A-8282DCD3E30E}">
  <dimension ref="A1:H21"/>
  <sheetViews>
    <sheetView topLeftCell="A7" workbookViewId="0">
      <selection sqref="A1:H21"/>
    </sheetView>
  </sheetViews>
  <sheetFormatPr baseColWidth="10" defaultColWidth="11.42578125" defaultRowHeight="15" x14ac:dyDescent="0.25"/>
  <cols>
    <col min="3" max="3" width="11.28515625" bestFit="1" customWidth="1"/>
  </cols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3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45" x14ac:dyDescent="0.25">
      <c r="A8" s="5">
        <v>45673</v>
      </c>
      <c r="B8" s="6">
        <v>52350966</v>
      </c>
      <c r="C8" s="7" t="s">
        <v>16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45" x14ac:dyDescent="0.25">
      <c r="A9" s="5">
        <v>45680</v>
      </c>
      <c r="B9" s="6">
        <v>52350966</v>
      </c>
      <c r="C9" s="7" t="s">
        <v>16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45" x14ac:dyDescent="0.25">
      <c r="A10" s="5">
        <v>45687</v>
      </c>
      <c r="B10" s="6">
        <v>52350966</v>
      </c>
      <c r="C10" s="7" t="s">
        <v>16</v>
      </c>
      <c r="D10" s="7">
        <v>1</v>
      </c>
      <c r="E10" s="7" t="s">
        <v>17</v>
      </c>
      <c r="F10" s="9">
        <v>3200</v>
      </c>
      <c r="G10" s="7"/>
      <c r="H10" s="9">
        <v>3200</v>
      </c>
    </row>
    <row r="11" spans="1:8" ht="45" x14ac:dyDescent="0.25">
      <c r="A11" s="5">
        <v>45694</v>
      </c>
      <c r="B11" s="6">
        <v>52350966</v>
      </c>
      <c r="C11" s="7" t="s">
        <v>16</v>
      </c>
      <c r="D11" s="7">
        <v>1</v>
      </c>
      <c r="E11" s="7" t="s">
        <v>17</v>
      </c>
      <c r="F11" s="9">
        <v>3200</v>
      </c>
      <c r="G11" s="7"/>
      <c r="H11" s="9">
        <v>3200</v>
      </c>
    </row>
    <row r="12" spans="1:8" ht="45" x14ac:dyDescent="0.25">
      <c r="A12" s="5">
        <v>45701</v>
      </c>
      <c r="B12" s="6">
        <v>52350966</v>
      </c>
      <c r="C12" s="7" t="s">
        <v>16</v>
      </c>
      <c r="D12" s="7">
        <v>1</v>
      </c>
      <c r="E12" s="7" t="s">
        <v>17</v>
      </c>
      <c r="F12" s="9">
        <v>3200</v>
      </c>
      <c r="G12" s="7"/>
      <c r="H12" s="9">
        <v>3200</v>
      </c>
    </row>
    <row r="13" spans="1:8" ht="45" x14ac:dyDescent="0.25">
      <c r="A13" s="5">
        <v>45708</v>
      </c>
      <c r="B13" s="6">
        <v>52350966</v>
      </c>
      <c r="C13" s="7" t="s">
        <v>16</v>
      </c>
      <c r="D13" s="7">
        <v>1</v>
      </c>
      <c r="E13" s="7" t="s">
        <v>17</v>
      </c>
      <c r="F13" s="9">
        <v>3200</v>
      </c>
      <c r="G13" s="7"/>
      <c r="H13" s="9">
        <v>3200</v>
      </c>
    </row>
    <row r="14" spans="1:8" ht="30" x14ac:dyDescent="0.25">
      <c r="A14" s="5">
        <v>45686</v>
      </c>
      <c r="B14" s="11" t="s">
        <v>18</v>
      </c>
      <c r="C14" s="7" t="s">
        <v>19</v>
      </c>
      <c r="D14" s="7">
        <v>2</v>
      </c>
      <c r="E14" s="7" t="s">
        <v>25</v>
      </c>
      <c r="F14" s="9">
        <v>13000</v>
      </c>
      <c r="G14" s="7"/>
      <c r="H14" s="9">
        <v>26000</v>
      </c>
    </row>
    <row r="15" spans="1:8" ht="30" x14ac:dyDescent="0.25">
      <c r="A15" s="5">
        <v>45693</v>
      </c>
      <c r="B15" s="11" t="s">
        <v>18</v>
      </c>
      <c r="C15" s="7" t="s">
        <v>19</v>
      </c>
      <c r="D15" s="7">
        <v>1</v>
      </c>
      <c r="E15" s="7" t="s">
        <v>25</v>
      </c>
      <c r="F15" s="9">
        <v>13000</v>
      </c>
      <c r="G15" s="9"/>
      <c r="H15" s="9">
        <v>13000</v>
      </c>
    </row>
    <row r="16" spans="1:8" ht="30" x14ac:dyDescent="0.25">
      <c r="A16" s="5">
        <v>45704</v>
      </c>
      <c r="B16" s="11" t="s">
        <v>18</v>
      </c>
      <c r="C16" s="7" t="s">
        <v>19</v>
      </c>
      <c r="D16" s="7">
        <v>2</v>
      </c>
      <c r="E16" s="7" t="s">
        <v>25</v>
      </c>
      <c r="F16" s="9">
        <v>13000</v>
      </c>
      <c r="G16" s="9"/>
      <c r="H16" s="9">
        <v>26000</v>
      </c>
    </row>
    <row r="17" spans="1:8" ht="30" x14ac:dyDescent="0.25">
      <c r="A17" s="5">
        <v>45707</v>
      </c>
      <c r="B17" s="11" t="s">
        <v>18</v>
      </c>
      <c r="C17" s="7" t="s">
        <v>19</v>
      </c>
      <c r="D17" s="7">
        <v>1</v>
      </c>
      <c r="E17" s="7" t="s">
        <v>25</v>
      </c>
      <c r="F17" s="9">
        <v>13000</v>
      </c>
      <c r="G17" s="7"/>
      <c r="H17" s="9">
        <v>13000</v>
      </c>
    </row>
    <row r="18" spans="1:8" ht="45" x14ac:dyDescent="0.25">
      <c r="A18" s="5">
        <v>45708</v>
      </c>
      <c r="B18" s="7" t="s">
        <v>26</v>
      </c>
      <c r="C18" s="7" t="s">
        <v>27</v>
      </c>
      <c r="D18" s="7">
        <v>1</v>
      </c>
      <c r="E18" s="7" t="s">
        <v>28</v>
      </c>
      <c r="F18" s="9">
        <v>6000</v>
      </c>
      <c r="G18" s="7"/>
      <c r="H18" s="9">
        <v>6000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21</v>
      </c>
      <c r="H19" s="10">
        <f>SUM(H8:H18)</f>
        <v>103200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22</v>
      </c>
      <c r="H20" s="12">
        <v>200000</v>
      </c>
    </row>
    <row r="21" spans="1:8" ht="30" x14ac:dyDescent="0.25">
      <c r="A21" s="7"/>
      <c r="B21" s="7"/>
      <c r="C21" s="7"/>
      <c r="D21" s="7"/>
      <c r="E21" s="7"/>
      <c r="F21" s="7"/>
      <c r="G21" s="4" t="s">
        <v>24</v>
      </c>
      <c r="H21" s="10">
        <f>H20-H19</f>
        <v>96800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93C3-E346-4EEE-8F7B-942D1069DEF7}">
  <dimension ref="A1:H29"/>
  <sheetViews>
    <sheetView topLeftCell="A19" workbookViewId="0">
      <selection activeCell="H29" sqref="H29"/>
    </sheetView>
  </sheetViews>
  <sheetFormatPr baseColWidth="10" defaultColWidth="11.42578125" defaultRowHeight="15" x14ac:dyDescent="0.25"/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4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45" x14ac:dyDescent="0.25">
      <c r="A8" s="5">
        <v>45715</v>
      </c>
      <c r="B8" s="6">
        <v>52350966</v>
      </c>
      <c r="C8" s="7" t="s">
        <v>16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45" x14ac:dyDescent="0.25">
      <c r="A9" s="5">
        <v>45722</v>
      </c>
      <c r="B9" s="6">
        <v>52350966</v>
      </c>
      <c r="C9" s="7" t="s">
        <v>16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45" x14ac:dyDescent="0.25">
      <c r="A10" s="5">
        <v>45729</v>
      </c>
      <c r="B10" s="6">
        <v>52350966</v>
      </c>
      <c r="C10" s="7" t="s">
        <v>16</v>
      </c>
      <c r="D10" s="7">
        <v>1</v>
      </c>
      <c r="E10" s="7" t="s">
        <v>17</v>
      </c>
      <c r="F10" s="9">
        <v>3200</v>
      </c>
      <c r="G10" s="7"/>
      <c r="H10" s="9">
        <v>3200</v>
      </c>
    </row>
    <row r="11" spans="1:8" ht="45" x14ac:dyDescent="0.25">
      <c r="A11" s="5">
        <v>45736</v>
      </c>
      <c r="B11" s="6">
        <v>52350966</v>
      </c>
      <c r="C11" s="7" t="s">
        <v>16</v>
      </c>
      <c r="D11" s="7">
        <v>1</v>
      </c>
      <c r="E11" s="7" t="s">
        <v>17</v>
      </c>
      <c r="F11" s="9">
        <v>3200</v>
      </c>
      <c r="G11" s="7"/>
      <c r="H11" s="9">
        <v>3200</v>
      </c>
    </row>
    <row r="12" spans="1:8" ht="45" x14ac:dyDescent="0.25">
      <c r="A12" s="5">
        <v>45743</v>
      </c>
      <c r="B12" s="6">
        <v>52350966</v>
      </c>
      <c r="C12" s="7" t="s">
        <v>16</v>
      </c>
      <c r="D12" s="7">
        <v>1</v>
      </c>
      <c r="E12" s="7" t="s">
        <v>17</v>
      </c>
      <c r="F12" s="9">
        <v>3200</v>
      </c>
      <c r="G12" s="7"/>
      <c r="H12" s="9">
        <v>3200</v>
      </c>
    </row>
    <row r="13" spans="1:8" ht="45" x14ac:dyDescent="0.25">
      <c r="A13" s="5">
        <v>45750</v>
      </c>
      <c r="B13" s="6">
        <v>52350966</v>
      </c>
      <c r="C13" s="7" t="s">
        <v>16</v>
      </c>
      <c r="D13" s="7">
        <v>1</v>
      </c>
      <c r="E13" s="7" t="s">
        <v>17</v>
      </c>
      <c r="F13" s="9">
        <v>3200</v>
      </c>
      <c r="G13" s="7"/>
      <c r="H13" s="9">
        <v>3200</v>
      </c>
    </row>
    <row r="14" spans="1:8" ht="30" x14ac:dyDescent="0.25">
      <c r="A14" s="5">
        <v>45714</v>
      </c>
      <c r="B14" s="11" t="s">
        <v>18</v>
      </c>
      <c r="C14" s="7" t="s">
        <v>19</v>
      </c>
      <c r="D14" s="7">
        <v>1</v>
      </c>
      <c r="E14" s="7" t="s">
        <v>25</v>
      </c>
      <c r="F14" s="9">
        <v>13000</v>
      </c>
      <c r="G14" s="7"/>
      <c r="H14" s="9">
        <v>13000</v>
      </c>
    </row>
    <row r="15" spans="1:8" ht="30" x14ac:dyDescent="0.25">
      <c r="A15" s="5">
        <v>45721</v>
      </c>
      <c r="B15" s="11" t="s">
        <v>18</v>
      </c>
      <c r="C15" s="7" t="s">
        <v>19</v>
      </c>
      <c r="D15" s="7">
        <v>1</v>
      </c>
      <c r="E15" s="7" t="s">
        <v>25</v>
      </c>
      <c r="F15" s="9">
        <v>13000</v>
      </c>
      <c r="G15" s="9"/>
      <c r="H15" s="9">
        <v>13000</v>
      </c>
    </row>
    <row r="16" spans="1:8" ht="30" x14ac:dyDescent="0.25">
      <c r="A16" s="5">
        <v>45728</v>
      </c>
      <c r="B16" s="11" t="s">
        <v>18</v>
      </c>
      <c r="C16" s="7" t="s">
        <v>19</v>
      </c>
      <c r="D16" s="7">
        <v>1</v>
      </c>
      <c r="E16" s="7" t="s">
        <v>25</v>
      </c>
      <c r="F16" s="9">
        <v>13000</v>
      </c>
      <c r="G16" s="9"/>
      <c r="H16" s="9">
        <v>13000</v>
      </c>
    </row>
    <row r="17" spans="1:8" ht="30" x14ac:dyDescent="0.25">
      <c r="A17" s="5">
        <v>45735</v>
      </c>
      <c r="B17" s="11" t="s">
        <v>18</v>
      </c>
      <c r="C17" s="7" t="s">
        <v>19</v>
      </c>
      <c r="D17" s="7">
        <v>2</v>
      </c>
      <c r="E17" s="7" t="s">
        <v>25</v>
      </c>
      <c r="F17" s="9">
        <v>13000</v>
      </c>
      <c r="G17" s="7"/>
      <c r="H17" s="9">
        <v>26000</v>
      </c>
    </row>
    <row r="18" spans="1:8" ht="30" x14ac:dyDescent="0.25">
      <c r="A18" s="5">
        <v>45742</v>
      </c>
      <c r="B18" s="11" t="s">
        <v>18</v>
      </c>
      <c r="C18" s="7" t="s">
        <v>19</v>
      </c>
      <c r="D18" s="7">
        <v>1</v>
      </c>
      <c r="E18" s="7" t="s">
        <v>25</v>
      </c>
      <c r="F18" s="9">
        <v>13000</v>
      </c>
      <c r="G18" s="7"/>
      <c r="H18" s="9">
        <v>13000</v>
      </c>
    </row>
    <row r="19" spans="1:8" ht="30" x14ac:dyDescent="0.25">
      <c r="A19" s="5">
        <v>45749</v>
      </c>
      <c r="B19" s="11" t="s">
        <v>18</v>
      </c>
      <c r="C19" s="7" t="s">
        <v>19</v>
      </c>
      <c r="D19" s="7">
        <v>2</v>
      </c>
      <c r="E19" s="7" t="s">
        <v>25</v>
      </c>
      <c r="F19" s="9">
        <v>13000</v>
      </c>
      <c r="G19" s="7"/>
      <c r="H19" s="9">
        <v>26000</v>
      </c>
    </row>
    <row r="20" spans="1:8" ht="45" x14ac:dyDescent="0.25">
      <c r="A20" s="5">
        <v>45750</v>
      </c>
      <c r="B20" s="6">
        <v>52350966</v>
      </c>
      <c r="C20" s="7" t="s">
        <v>16</v>
      </c>
      <c r="D20" s="7">
        <v>1</v>
      </c>
      <c r="E20" s="7" t="s">
        <v>17</v>
      </c>
      <c r="F20" s="9">
        <v>3200</v>
      </c>
      <c r="G20" s="7"/>
      <c r="H20" s="9">
        <v>3200</v>
      </c>
    </row>
    <row r="21" spans="1:8" ht="30" x14ac:dyDescent="0.25">
      <c r="A21" s="5">
        <v>45756</v>
      </c>
      <c r="B21" s="11" t="s">
        <v>18</v>
      </c>
      <c r="C21" s="7" t="s">
        <v>19</v>
      </c>
      <c r="D21" s="7">
        <v>1</v>
      </c>
      <c r="E21" s="7" t="s">
        <v>25</v>
      </c>
      <c r="F21" s="9">
        <v>13000</v>
      </c>
      <c r="G21" s="7"/>
      <c r="H21" s="9">
        <v>13000</v>
      </c>
    </row>
    <row r="22" spans="1:8" ht="45" x14ac:dyDescent="0.25">
      <c r="A22" s="5">
        <v>45757</v>
      </c>
      <c r="B22" s="6">
        <v>52350966</v>
      </c>
      <c r="C22" s="7" t="s">
        <v>16</v>
      </c>
      <c r="D22" s="7">
        <v>1</v>
      </c>
      <c r="E22" s="7" t="s">
        <v>17</v>
      </c>
      <c r="F22" s="9">
        <v>3200</v>
      </c>
      <c r="G22" s="7"/>
      <c r="H22" s="9">
        <v>3200</v>
      </c>
    </row>
    <row r="23" spans="1:8" ht="30" x14ac:dyDescent="0.25">
      <c r="A23" s="5">
        <v>45763</v>
      </c>
      <c r="B23" s="11" t="s">
        <v>18</v>
      </c>
      <c r="C23" s="7" t="s">
        <v>19</v>
      </c>
      <c r="D23" s="7">
        <v>1</v>
      </c>
      <c r="E23" s="7" t="s">
        <v>25</v>
      </c>
      <c r="F23" s="9">
        <v>13000</v>
      </c>
      <c r="G23" s="7"/>
      <c r="H23" s="9">
        <v>13000</v>
      </c>
    </row>
    <row r="24" spans="1:8" ht="30" x14ac:dyDescent="0.25">
      <c r="A24" s="5">
        <v>45771</v>
      </c>
      <c r="B24" s="11" t="s">
        <v>18</v>
      </c>
      <c r="C24" s="7" t="s">
        <v>19</v>
      </c>
      <c r="D24" s="7">
        <v>2</v>
      </c>
      <c r="E24" s="7" t="s">
        <v>25</v>
      </c>
      <c r="F24" s="9">
        <v>13000</v>
      </c>
      <c r="G24" s="7"/>
      <c r="H24" s="9">
        <v>26000</v>
      </c>
    </row>
    <row r="25" spans="1:8" ht="45" x14ac:dyDescent="0.25">
      <c r="A25" s="5">
        <v>45772</v>
      </c>
      <c r="B25" s="6">
        <v>52350966</v>
      </c>
      <c r="C25" s="7" t="s">
        <v>16</v>
      </c>
      <c r="D25" s="7">
        <v>1</v>
      </c>
      <c r="E25" s="7" t="s">
        <v>17</v>
      </c>
      <c r="F25" s="9">
        <v>3200</v>
      </c>
      <c r="G25" s="7"/>
      <c r="H25" s="9">
        <v>3200</v>
      </c>
    </row>
    <row r="26" spans="1:8" ht="30" x14ac:dyDescent="0.25">
      <c r="A26" s="5">
        <v>45742</v>
      </c>
      <c r="B26" s="6" t="s">
        <v>29</v>
      </c>
      <c r="C26" s="7" t="s">
        <v>30</v>
      </c>
      <c r="D26" s="7">
        <v>2</v>
      </c>
      <c r="E26" s="7" t="s">
        <v>25</v>
      </c>
      <c r="F26" s="9">
        <v>18800</v>
      </c>
      <c r="G26" s="7"/>
      <c r="H26" s="9">
        <v>37600</v>
      </c>
    </row>
    <row r="27" spans="1:8" ht="30" x14ac:dyDescent="0.25">
      <c r="A27" s="7"/>
      <c r="B27" s="7"/>
      <c r="C27" s="7"/>
      <c r="D27" s="7"/>
      <c r="E27" s="7"/>
      <c r="F27" s="7"/>
      <c r="G27" s="4" t="s">
        <v>21</v>
      </c>
      <c r="H27" s="10">
        <f>SUM(H8:H26)</f>
        <v>222400</v>
      </c>
    </row>
    <row r="28" spans="1:8" ht="30" x14ac:dyDescent="0.25">
      <c r="A28" s="7"/>
      <c r="B28" s="7"/>
      <c r="C28" s="7"/>
      <c r="D28" s="7"/>
      <c r="E28" s="7"/>
      <c r="F28" s="7"/>
      <c r="G28" s="4" t="s">
        <v>22</v>
      </c>
      <c r="H28" s="12">
        <v>200000</v>
      </c>
    </row>
    <row r="29" spans="1:8" ht="30" x14ac:dyDescent="0.25">
      <c r="A29" s="7"/>
      <c r="B29" s="7"/>
      <c r="C29" s="7"/>
      <c r="D29" s="7"/>
      <c r="E29" s="7"/>
      <c r="F29" s="7"/>
      <c r="G29" s="4" t="s">
        <v>24</v>
      </c>
      <c r="H29" s="10">
        <f>H28-H27</f>
        <v>-22400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91B96-B940-435B-899D-2B9435A5AD52}">
  <dimension ref="A1:H20"/>
  <sheetViews>
    <sheetView topLeftCell="A5" workbookViewId="0">
      <selection activeCell="B16" sqref="B16:H16"/>
    </sheetView>
  </sheetViews>
  <sheetFormatPr baseColWidth="10" defaultColWidth="11.42578125" defaultRowHeight="15" x14ac:dyDescent="0.25"/>
  <cols>
    <col min="2" max="2" width="12.7109375" bestFit="1" customWidth="1"/>
  </cols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5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45" x14ac:dyDescent="0.25">
      <c r="A8" s="5">
        <v>45777</v>
      </c>
      <c r="B8" s="6">
        <v>52350966</v>
      </c>
      <c r="C8" s="7" t="s">
        <v>16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45" x14ac:dyDescent="0.25">
      <c r="A9" s="5">
        <v>45785</v>
      </c>
      <c r="B9" s="6">
        <v>52350966</v>
      </c>
      <c r="C9" s="7" t="s">
        <v>16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45" x14ac:dyDescent="0.25">
      <c r="A10" s="5">
        <v>45792</v>
      </c>
      <c r="B10" s="6">
        <v>52350966</v>
      </c>
      <c r="C10" s="7" t="s">
        <v>16</v>
      </c>
      <c r="D10" s="7">
        <v>1</v>
      </c>
      <c r="E10" s="7" t="s">
        <v>17</v>
      </c>
      <c r="F10" s="9">
        <v>3200</v>
      </c>
      <c r="G10" s="7"/>
      <c r="H10" s="9">
        <v>3200</v>
      </c>
    </row>
    <row r="11" spans="1:8" ht="45" x14ac:dyDescent="0.25">
      <c r="A11" s="5">
        <v>45799</v>
      </c>
      <c r="B11" s="6">
        <v>52350966</v>
      </c>
      <c r="C11" s="7" t="s">
        <v>16</v>
      </c>
      <c r="D11" s="7">
        <v>1</v>
      </c>
      <c r="E11" s="7" t="s">
        <v>17</v>
      </c>
      <c r="F11" s="9">
        <v>3200</v>
      </c>
      <c r="G11" s="7"/>
      <c r="H11" s="9">
        <v>3200</v>
      </c>
    </row>
    <row r="12" spans="1:8" ht="30" x14ac:dyDescent="0.25">
      <c r="A12" s="5">
        <v>45777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13000</v>
      </c>
      <c r="G12" s="7"/>
      <c r="H12" s="9">
        <v>26000</v>
      </c>
    </row>
    <row r="13" spans="1:8" ht="30" x14ac:dyDescent="0.25">
      <c r="A13" s="5">
        <v>45784</v>
      </c>
      <c r="B13" s="11" t="s">
        <v>18</v>
      </c>
      <c r="C13" s="7" t="s">
        <v>19</v>
      </c>
      <c r="D13" s="7">
        <v>2</v>
      </c>
      <c r="E13" s="7" t="s">
        <v>25</v>
      </c>
      <c r="F13" s="9">
        <v>14000</v>
      </c>
      <c r="G13" s="9"/>
      <c r="H13" s="9">
        <v>28000</v>
      </c>
    </row>
    <row r="14" spans="1:8" ht="30" x14ac:dyDescent="0.25">
      <c r="A14" s="5">
        <v>45791</v>
      </c>
      <c r="B14" s="11" t="s">
        <v>18</v>
      </c>
      <c r="C14" s="7" t="s">
        <v>19</v>
      </c>
      <c r="D14" s="7">
        <v>2</v>
      </c>
      <c r="E14" s="7" t="s">
        <v>25</v>
      </c>
      <c r="F14" s="9">
        <v>14000</v>
      </c>
      <c r="G14" s="9"/>
      <c r="H14" s="9">
        <v>28000</v>
      </c>
    </row>
    <row r="15" spans="1:8" ht="30" x14ac:dyDescent="0.25">
      <c r="A15" s="5">
        <v>45798</v>
      </c>
      <c r="B15" s="11" t="s">
        <v>18</v>
      </c>
      <c r="C15" s="7" t="s">
        <v>19</v>
      </c>
      <c r="D15" s="7">
        <v>2</v>
      </c>
      <c r="E15" s="7" t="s">
        <v>25</v>
      </c>
      <c r="F15" s="9">
        <v>14000</v>
      </c>
      <c r="G15" s="7"/>
      <c r="H15" s="9">
        <v>28000</v>
      </c>
    </row>
    <row r="16" spans="1:8" ht="30" x14ac:dyDescent="0.25">
      <c r="A16" s="5">
        <v>45798</v>
      </c>
      <c r="B16" s="6" t="s">
        <v>29</v>
      </c>
      <c r="C16" s="7" t="s">
        <v>30</v>
      </c>
      <c r="D16" s="7">
        <v>2</v>
      </c>
      <c r="E16" s="7" t="s">
        <v>25</v>
      </c>
      <c r="F16" s="9">
        <v>18800</v>
      </c>
      <c r="G16" s="7"/>
      <c r="H16" s="9">
        <v>37600</v>
      </c>
    </row>
    <row r="17" spans="1:8" ht="30" x14ac:dyDescent="0.25">
      <c r="A17" s="5">
        <v>45799</v>
      </c>
      <c r="B17" s="7">
        <v>8909006089</v>
      </c>
      <c r="C17" s="7" t="s">
        <v>31</v>
      </c>
      <c r="D17" s="7">
        <v>1</v>
      </c>
      <c r="E17" s="7" t="s">
        <v>32</v>
      </c>
      <c r="F17" s="9">
        <v>6000</v>
      </c>
      <c r="G17" s="7"/>
      <c r="H17" s="9">
        <v>6000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21</v>
      </c>
      <c r="H18" s="10">
        <f>SUM(H8:H17)</f>
        <v>166400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22</v>
      </c>
      <c r="H19" s="12">
        <v>33600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24</v>
      </c>
      <c r="H20" s="10">
        <v>200000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C3BCF-22AC-4638-89F9-9409AC10D6AA}">
  <dimension ref="A1:H17"/>
  <sheetViews>
    <sheetView workbookViewId="0">
      <selection sqref="A1:H17"/>
    </sheetView>
  </sheetViews>
  <sheetFormatPr baseColWidth="10" defaultColWidth="11.42578125" defaultRowHeight="15" x14ac:dyDescent="0.25"/>
  <cols>
    <col min="2" max="2" width="14.42578125" customWidth="1"/>
  </cols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6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45" x14ac:dyDescent="0.25">
      <c r="A8" s="5">
        <v>45813</v>
      </c>
      <c r="B8" s="6">
        <v>52350966</v>
      </c>
      <c r="C8" s="7" t="s">
        <v>16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45" x14ac:dyDescent="0.25">
      <c r="A9" s="5">
        <v>45820</v>
      </c>
      <c r="B9" s="6">
        <v>52350966</v>
      </c>
      <c r="C9" s="7" t="s">
        <v>16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30" x14ac:dyDescent="0.25">
      <c r="A10" s="5">
        <v>45806</v>
      </c>
      <c r="B10" s="11" t="s">
        <v>18</v>
      </c>
      <c r="C10" s="7" t="s">
        <v>19</v>
      </c>
      <c r="D10" s="7">
        <v>2</v>
      </c>
      <c r="E10" s="7" t="s">
        <v>25</v>
      </c>
      <c r="F10" s="9">
        <v>14000</v>
      </c>
      <c r="G10" s="7"/>
      <c r="H10" s="9">
        <v>28000</v>
      </c>
    </row>
    <row r="11" spans="1:8" ht="30" x14ac:dyDescent="0.25">
      <c r="A11" s="5">
        <v>45813</v>
      </c>
      <c r="B11" s="11" t="s">
        <v>18</v>
      </c>
      <c r="C11" s="7" t="s">
        <v>19</v>
      </c>
      <c r="D11" s="7">
        <v>2</v>
      </c>
      <c r="E11" s="7" t="s">
        <v>25</v>
      </c>
      <c r="F11" s="9">
        <v>14000</v>
      </c>
      <c r="G11" s="9"/>
      <c r="H11" s="9">
        <v>28000</v>
      </c>
    </row>
    <row r="12" spans="1:8" ht="30" x14ac:dyDescent="0.25">
      <c r="A12" s="5">
        <v>45819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14000</v>
      </c>
      <c r="G12" s="9"/>
      <c r="H12" s="9">
        <v>28000</v>
      </c>
    </row>
    <row r="13" spans="1:8" ht="30" x14ac:dyDescent="0.25">
      <c r="A13" s="5">
        <v>45808</v>
      </c>
      <c r="B13" s="11" t="s">
        <v>33</v>
      </c>
      <c r="C13" s="7" t="s">
        <v>34</v>
      </c>
      <c r="D13" s="7">
        <v>3</v>
      </c>
      <c r="E13" s="7" t="s">
        <v>35</v>
      </c>
      <c r="F13" s="9">
        <v>105825</v>
      </c>
      <c r="G13" s="7"/>
      <c r="H13" s="9">
        <v>105825</v>
      </c>
    </row>
    <row r="14" spans="1:8" x14ac:dyDescent="0.25">
      <c r="A14" s="5"/>
      <c r="B14" s="7"/>
      <c r="C14" s="7"/>
      <c r="D14" s="7"/>
      <c r="E14" s="7"/>
      <c r="F14" s="9"/>
      <c r="G14" s="7"/>
      <c r="H14" s="9"/>
    </row>
    <row r="15" spans="1:8" ht="30" x14ac:dyDescent="0.25">
      <c r="A15" s="7"/>
      <c r="B15" s="7"/>
      <c r="C15" s="7"/>
      <c r="D15" s="7"/>
      <c r="E15" s="7"/>
      <c r="F15" s="7"/>
      <c r="G15" s="4" t="s">
        <v>21</v>
      </c>
      <c r="H15" s="10">
        <f>SUM(H8:H14)</f>
        <v>196225</v>
      </c>
    </row>
    <row r="16" spans="1:8" ht="30" x14ac:dyDescent="0.25">
      <c r="A16" s="7"/>
      <c r="B16" s="7"/>
      <c r="C16" s="7"/>
      <c r="D16" s="7"/>
      <c r="E16" s="7"/>
      <c r="F16" s="7"/>
      <c r="G16" s="4" t="s">
        <v>22</v>
      </c>
      <c r="H16" s="12">
        <v>3775</v>
      </c>
    </row>
    <row r="17" spans="1:8" ht="30" x14ac:dyDescent="0.25">
      <c r="A17" s="7"/>
      <c r="B17" s="7"/>
      <c r="C17" s="7"/>
      <c r="D17" s="7"/>
      <c r="E17" s="7"/>
      <c r="F17" s="7"/>
      <c r="G17" s="4" t="s">
        <v>24</v>
      </c>
      <c r="H17" s="10">
        <v>200000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41C9E-568A-4F5C-A51F-F56A59EDDE58}">
  <dimension ref="A1:H20"/>
  <sheetViews>
    <sheetView workbookViewId="0">
      <selection activeCell="C12" sqref="C12"/>
    </sheetView>
  </sheetViews>
  <sheetFormatPr baseColWidth="10" defaultColWidth="11.42578125" defaultRowHeight="15" x14ac:dyDescent="0.25"/>
  <cols>
    <col min="2" max="2" width="12.7109375" bestFit="1" customWidth="1"/>
  </cols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7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60" x14ac:dyDescent="0.25">
      <c r="A8" s="5">
        <v>45827</v>
      </c>
      <c r="B8" s="7">
        <v>1033700062</v>
      </c>
      <c r="C8" s="7" t="s">
        <v>36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60" x14ac:dyDescent="0.25">
      <c r="A9" s="5">
        <v>45842</v>
      </c>
      <c r="B9" s="7">
        <v>1033700062</v>
      </c>
      <c r="C9" s="7" t="s">
        <v>36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60" x14ac:dyDescent="0.25">
      <c r="A10" s="5">
        <v>45848</v>
      </c>
      <c r="B10" s="7">
        <v>1033700062</v>
      </c>
      <c r="C10" s="7" t="s">
        <v>36</v>
      </c>
      <c r="D10" s="7">
        <v>1</v>
      </c>
      <c r="E10" s="7" t="s">
        <v>17</v>
      </c>
      <c r="F10" s="9">
        <v>3200</v>
      </c>
      <c r="G10" s="7"/>
      <c r="H10" s="9">
        <v>3200</v>
      </c>
    </row>
    <row r="11" spans="1:8" ht="60" x14ac:dyDescent="0.25">
      <c r="A11" s="5">
        <v>45855</v>
      </c>
      <c r="B11" s="7">
        <v>1033700062</v>
      </c>
      <c r="C11" s="7" t="s">
        <v>36</v>
      </c>
      <c r="D11" s="7">
        <v>1</v>
      </c>
      <c r="E11" s="7" t="s">
        <v>17</v>
      </c>
      <c r="F11" s="9">
        <v>3200</v>
      </c>
      <c r="G11" s="7"/>
      <c r="H11" s="9">
        <v>3200</v>
      </c>
    </row>
    <row r="12" spans="1:8" ht="30" x14ac:dyDescent="0.25">
      <c r="A12" s="5">
        <v>45826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14000</v>
      </c>
      <c r="G12" s="7"/>
      <c r="H12" s="9">
        <v>28000</v>
      </c>
    </row>
    <row r="13" spans="1:8" ht="30" x14ac:dyDescent="0.25">
      <c r="A13" s="5">
        <v>45833</v>
      </c>
      <c r="B13" s="11" t="s">
        <v>18</v>
      </c>
      <c r="C13" s="7" t="s">
        <v>19</v>
      </c>
      <c r="D13" s="7">
        <v>2</v>
      </c>
      <c r="E13" s="7" t="s">
        <v>25</v>
      </c>
      <c r="F13" s="9">
        <v>14000</v>
      </c>
      <c r="G13" s="9"/>
      <c r="H13" s="9">
        <v>28000</v>
      </c>
    </row>
    <row r="14" spans="1:8" ht="30" x14ac:dyDescent="0.25">
      <c r="A14" s="5">
        <v>45840</v>
      </c>
      <c r="B14" s="11" t="s">
        <v>18</v>
      </c>
      <c r="C14" s="7" t="s">
        <v>19</v>
      </c>
      <c r="D14" s="7">
        <v>1</v>
      </c>
      <c r="E14" s="7" t="s">
        <v>25</v>
      </c>
      <c r="F14" s="9">
        <v>14000</v>
      </c>
      <c r="G14" s="9"/>
      <c r="H14" s="9">
        <v>14000</v>
      </c>
    </row>
    <row r="15" spans="1:8" ht="30" x14ac:dyDescent="0.25">
      <c r="A15" s="5">
        <v>45847</v>
      </c>
      <c r="B15" s="11" t="s">
        <v>18</v>
      </c>
      <c r="C15" s="7" t="s">
        <v>19</v>
      </c>
      <c r="D15" s="7">
        <v>2</v>
      </c>
      <c r="E15" s="7" t="s">
        <v>25</v>
      </c>
      <c r="F15" s="9">
        <v>14000</v>
      </c>
      <c r="G15" s="9"/>
      <c r="H15" s="9">
        <v>28000</v>
      </c>
    </row>
    <row r="16" spans="1:8" ht="30" x14ac:dyDescent="0.25">
      <c r="A16" s="5">
        <v>45854</v>
      </c>
      <c r="B16" s="11" t="s">
        <v>18</v>
      </c>
      <c r="C16" s="7" t="s">
        <v>19</v>
      </c>
      <c r="D16" s="7">
        <v>2</v>
      </c>
      <c r="E16" s="7" t="s">
        <v>25</v>
      </c>
      <c r="F16" s="9">
        <v>14000</v>
      </c>
      <c r="G16" s="9"/>
      <c r="H16" s="9">
        <v>28000</v>
      </c>
    </row>
    <row r="17" spans="1:8" ht="45" x14ac:dyDescent="0.25">
      <c r="A17" s="5">
        <v>45834</v>
      </c>
      <c r="B17" s="13">
        <v>1012388486</v>
      </c>
      <c r="C17" s="7" t="s">
        <v>1</v>
      </c>
      <c r="D17" s="7">
        <v>1</v>
      </c>
      <c r="E17" s="7" t="s">
        <v>37</v>
      </c>
      <c r="F17" s="9">
        <v>17500</v>
      </c>
      <c r="G17" s="9"/>
      <c r="H17" s="9">
        <v>17500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21</v>
      </c>
      <c r="H18" s="10">
        <f>SUM(H8:H17)</f>
        <v>156300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22</v>
      </c>
      <c r="H19" s="12">
        <f>H20-H18</f>
        <v>43700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24</v>
      </c>
      <c r="H20" s="10">
        <v>200000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E97B0-8EF6-46F9-B7C5-BBE804FFC061}">
  <dimension ref="A1:H17"/>
  <sheetViews>
    <sheetView workbookViewId="0">
      <selection sqref="A1:H17"/>
    </sheetView>
  </sheetViews>
  <sheetFormatPr baseColWidth="10" defaultColWidth="11.42578125" defaultRowHeight="15" x14ac:dyDescent="0.25"/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8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60" x14ac:dyDescent="0.25">
      <c r="A8" s="5">
        <v>45863</v>
      </c>
      <c r="B8" s="7">
        <v>1033700062</v>
      </c>
      <c r="C8" s="7" t="s">
        <v>36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30" x14ac:dyDescent="0.25">
      <c r="A9" s="5">
        <v>45861</v>
      </c>
      <c r="B9" s="11" t="s">
        <v>18</v>
      </c>
      <c r="C9" s="7" t="s">
        <v>19</v>
      </c>
      <c r="D9" s="7">
        <v>2</v>
      </c>
      <c r="E9" s="7" t="s">
        <v>25</v>
      </c>
      <c r="F9" s="9">
        <v>14000</v>
      </c>
      <c r="G9" s="7"/>
      <c r="H9" s="9">
        <v>28000</v>
      </c>
    </row>
    <row r="10" spans="1:8" ht="30" x14ac:dyDescent="0.25">
      <c r="A10" s="5">
        <v>45868</v>
      </c>
      <c r="B10" s="11" t="s">
        <v>18</v>
      </c>
      <c r="C10" s="7" t="s">
        <v>19</v>
      </c>
      <c r="D10" s="7">
        <v>2</v>
      </c>
      <c r="E10" s="7" t="s">
        <v>25</v>
      </c>
      <c r="F10" s="9">
        <v>14000</v>
      </c>
      <c r="G10" s="9"/>
      <c r="H10" s="9">
        <v>28000</v>
      </c>
    </row>
    <row r="11" spans="1:8" ht="30" x14ac:dyDescent="0.25">
      <c r="A11" s="5">
        <v>45875</v>
      </c>
      <c r="B11" s="11" t="s">
        <v>18</v>
      </c>
      <c r="C11" s="7" t="s">
        <v>19</v>
      </c>
      <c r="D11" s="7">
        <v>2</v>
      </c>
      <c r="E11" s="7" t="s">
        <v>25</v>
      </c>
      <c r="F11" s="9">
        <v>14000</v>
      </c>
      <c r="G11" s="9"/>
      <c r="H11" s="9">
        <v>28000</v>
      </c>
    </row>
    <row r="12" spans="1:8" ht="30" x14ac:dyDescent="0.25">
      <c r="A12" s="5">
        <v>45882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14000</v>
      </c>
      <c r="G12" s="9"/>
      <c r="H12" s="9">
        <v>28000</v>
      </c>
    </row>
    <row r="13" spans="1:8" x14ac:dyDescent="0.25">
      <c r="A13" s="5"/>
      <c r="B13" s="11"/>
      <c r="C13" s="7"/>
      <c r="D13" s="7"/>
      <c r="E13" s="7"/>
      <c r="F13" s="9"/>
      <c r="G13" s="9"/>
      <c r="H13" s="9"/>
    </row>
    <row r="14" spans="1:8" x14ac:dyDescent="0.25">
      <c r="A14" s="5"/>
      <c r="B14" s="13"/>
      <c r="C14" s="7"/>
      <c r="D14" s="7"/>
      <c r="E14" s="7"/>
      <c r="F14" s="9"/>
      <c r="G14" s="9"/>
      <c r="H14" s="9"/>
    </row>
    <row r="15" spans="1:8" ht="30" x14ac:dyDescent="0.25">
      <c r="A15" s="7"/>
      <c r="B15" s="7"/>
      <c r="C15" s="7"/>
      <c r="D15" s="7"/>
      <c r="E15" s="7"/>
      <c r="F15" s="7"/>
      <c r="G15" s="4" t="s">
        <v>21</v>
      </c>
      <c r="H15" s="10">
        <f>SUM(H8:H14)</f>
        <v>115200</v>
      </c>
    </row>
    <row r="16" spans="1:8" ht="30" x14ac:dyDescent="0.25">
      <c r="A16" s="7"/>
      <c r="B16" s="7"/>
      <c r="C16" s="7"/>
      <c r="D16" s="7"/>
      <c r="E16" s="7"/>
      <c r="F16" s="7"/>
      <c r="G16" s="4" t="s">
        <v>22</v>
      </c>
      <c r="H16" s="12">
        <f>H17-H15</f>
        <v>84800</v>
      </c>
    </row>
    <row r="17" spans="1:8" ht="30" x14ac:dyDescent="0.25">
      <c r="A17" s="7"/>
      <c r="B17" s="7"/>
      <c r="C17" s="7"/>
      <c r="D17" s="7"/>
      <c r="E17" s="7"/>
      <c r="F17" s="7"/>
      <c r="G17" s="4" t="s">
        <v>24</v>
      </c>
      <c r="H17" s="10">
        <v>200000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27400-3901-4C90-B541-E32DCE5DF96B}">
  <dimension ref="A1:H18"/>
  <sheetViews>
    <sheetView workbookViewId="0">
      <selection sqref="A1:H18"/>
    </sheetView>
  </sheetViews>
  <sheetFormatPr baseColWidth="10" defaultColWidth="11.42578125" defaultRowHeight="15" x14ac:dyDescent="0.25"/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9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30" x14ac:dyDescent="0.25">
      <c r="A8" s="5">
        <v>45889</v>
      </c>
      <c r="B8" s="11" t="s">
        <v>18</v>
      </c>
      <c r="C8" s="7" t="s">
        <v>19</v>
      </c>
      <c r="D8" s="7">
        <v>2</v>
      </c>
      <c r="E8" s="7" t="s">
        <v>25</v>
      </c>
      <c r="F8" s="9">
        <v>14000</v>
      </c>
      <c r="G8" s="7"/>
      <c r="H8" s="9">
        <v>28000</v>
      </c>
    </row>
    <row r="9" spans="1:8" ht="30" x14ac:dyDescent="0.25">
      <c r="A9" s="5">
        <v>45896</v>
      </c>
      <c r="B9" s="11" t="s">
        <v>18</v>
      </c>
      <c r="C9" s="7" t="s">
        <v>19</v>
      </c>
      <c r="D9" s="7">
        <v>2</v>
      </c>
      <c r="E9" s="7" t="s">
        <v>25</v>
      </c>
      <c r="F9" s="9">
        <v>14000</v>
      </c>
      <c r="G9" s="7"/>
      <c r="H9" s="9">
        <v>28000</v>
      </c>
    </row>
    <row r="10" spans="1:8" ht="30" x14ac:dyDescent="0.25">
      <c r="A10" s="5">
        <v>45903</v>
      </c>
      <c r="B10" s="11" t="s">
        <v>18</v>
      </c>
      <c r="C10" s="7" t="s">
        <v>19</v>
      </c>
      <c r="D10" s="7">
        <v>2</v>
      </c>
      <c r="E10" s="7" t="s">
        <v>25</v>
      </c>
      <c r="F10" s="9">
        <v>14000</v>
      </c>
      <c r="G10" s="9"/>
      <c r="H10" s="9">
        <v>28000</v>
      </c>
    </row>
    <row r="11" spans="1:8" ht="30" x14ac:dyDescent="0.25">
      <c r="A11" s="5">
        <v>45910</v>
      </c>
      <c r="B11" s="11" t="s">
        <v>18</v>
      </c>
      <c r="C11" s="7" t="s">
        <v>19</v>
      </c>
      <c r="D11" s="7">
        <v>2</v>
      </c>
      <c r="E11" s="7" t="s">
        <v>25</v>
      </c>
      <c r="F11" s="9">
        <v>14000</v>
      </c>
      <c r="G11" s="9"/>
      <c r="H11" s="9">
        <v>28000</v>
      </c>
    </row>
    <row r="12" spans="1:8" ht="30" x14ac:dyDescent="0.25">
      <c r="A12" s="5">
        <v>45924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14000</v>
      </c>
      <c r="G12" s="9"/>
      <c r="H12" s="9">
        <v>28000</v>
      </c>
    </row>
    <row r="13" spans="1:8" ht="30" x14ac:dyDescent="0.25">
      <c r="A13" s="5">
        <v>45917</v>
      </c>
      <c r="B13" s="11" t="s">
        <v>18</v>
      </c>
      <c r="C13" s="7" t="s">
        <v>19</v>
      </c>
      <c r="D13" s="7">
        <v>1</v>
      </c>
      <c r="E13" s="7" t="s">
        <v>25</v>
      </c>
      <c r="F13" s="9">
        <v>14000</v>
      </c>
      <c r="G13" s="9"/>
      <c r="H13" s="9">
        <v>14000</v>
      </c>
    </row>
    <row r="14" spans="1:8" ht="30" x14ac:dyDescent="0.25">
      <c r="A14" s="5">
        <v>45896</v>
      </c>
      <c r="B14" s="6" t="s">
        <v>29</v>
      </c>
      <c r="C14" s="7" t="s">
        <v>30</v>
      </c>
      <c r="D14" s="7">
        <v>2</v>
      </c>
      <c r="E14" s="7" t="s">
        <v>25</v>
      </c>
      <c r="F14" s="9">
        <v>18800</v>
      </c>
      <c r="G14" s="7"/>
      <c r="H14" s="9">
        <v>37600</v>
      </c>
    </row>
    <row r="15" spans="1:8" x14ac:dyDescent="0.25">
      <c r="A15" s="5"/>
      <c r="B15" s="6"/>
      <c r="C15" s="7"/>
      <c r="D15" s="7"/>
      <c r="E15" s="7"/>
      <c r="F15" s="9"/>
      <c r="G15" s="7"/>
      <c r="H15" s="9"/>
    </row>
    <row r="16" spans="1:8" ht="30" x14ac:dyDescent="0.25">
      <c r="A16" s="7"/>
      <c r="B16" s="7"/>
      <c r="C16" s="7"/>
      <c r="D16" s="7"/>
      <c r="E16" s="7"/>
      <c r="F16" s="7"/>
      <c r="G16" s="4" t="s">
        <v>21</v>
      </c>
      <c r="H16" s="10">
        <f>SUM(H8:H14)</f>
        <v>191600</v>
      </c>
    </row>
    <row r="17" spans="1:8" ht="30" x14ac:dyDescent="0.25">
      <c r="A17" s="7"/>
      <c r="B17" s="7"/>
      <c r="C17" s="7"/>
      <c r="D17" s="7"/>
      <c r="E17" s="7"/>
      <c r="F17" s="7"/>
      <c r="G17" s="4" t="s">
        <v>22</v>
      </c>
      <c r="H17" s="12">
        <f>H18-H16</f>
        <v>8400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24</v>
      </c>
      <c r="H18" s="10">
        <v>200000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0B8F09-AF30-4F04-8ACF-748E14928074}"/>
</file>

<file path=customXml/itemProps2.xml><?xml version="1.0" encoding="utf-8"?>
<ds:datastoreItem xmlns:ds="http://schemas.openxmlformats.org/officeDocument/2006/customXml" ds:itemID="{BFE59ACB-0228-4D3A-9461-5AC88ADCD2DD}"/>
</file>

<file path=customXml/itemProps3.xml><?xml version="1.0" encoding="utf-8"?>
<ds:datastoreItem xmlns:ds="http://schemas.openxmlformats.org/officeDocument/2006/customXml" ds:itemID="{4CB16CF0-75E0-4C2A-B33F-237F168808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Diciembre</vt:lpstr>
      <vt:lpstr>Enero</vt:lpstr>
      <vt:lpstr>Febrero</vt:lpstr>
      <vt:lpstr>Marzo</vt:lpstr>
      <vt:lpstr>mayo</vt:lpstr>
      <vt:lpstr>Junio</vt:lpstr>
      <vt:lpstr>Hoja1</vt:lpstr>
      <vt:lpstr>agosto</vt:lpstr>
      <vt:lpstr>Septiembre</vt:lpstr>
      <vt:lpstr>Octubre - Noviembre</vt:lpstr>
      <vt:lpstr>Noviembre - Diciembre</vt:lpstr>
      <vt:lpstr>Diciembre - Enero</vt:lpstr>
      <vt:lpstr>Febrero - Marzo</vt:lpstr>
      <vt:lpstr>Febrero - Marzo 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Paula De Los Rios Estrada</dc:creator>
  <cp:keywords/>
  <dc:description/>
  <cp:lastModifiedBy>Airton Ferley Perez Bastos</cp:lastModifiedBy>
  <cp:revision/>
  <dcterms:created xsi:type="dcterms:W3CDTF">2025-01-03T12:11:13Z</dcterms:created>
  <dcterms:modified xsi:type="dcterms:W3CDTF">2026-03-06T19:09:55Z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