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lady_rodriguez_spagrupoinmobiliario_com/Documents/BACKUP LADY/DOCUMENTOS LADY/COMPRAS DE CARTERA/2024/MEDELLIN/BINOMIO - BELEN/"/>
    </mc:Choice>
  </mc:AlternateContent>
  <xr:revisionPtr revIDLastSave="0" documentId="8_{6C541519-DF33-436C-ACD6-B61BD11B7D0B}" xr6:coauthVersionLast="47" xr6:coauthVersionMax="47" xr10:uidLastSave="{00000000-0000-0000-0000-000000000000}"/>
  <bookViews>
    <workbookView xWindow="-120" yWindow="-120" windowWidth="20730" windowHeight="11040" xr2:uid="{09B4012D-1A52-4567-85C1-980012F22811}"/>
  </bookViews>
  <sheets>
    <sheet name="MATRIZ" sheetId="1" r:id="rId1"/>
    <sheet name="CRUCES" sheetId="6" r:id="rId2"/>
    <sheet name="NO INGRESAN" sheetId="3" r:id="rId3"/>
    <sheet name="LIQUIDACION " sheetId="5" r:id="rId4"/>
    <sheet name="CONSECUTIVOS SIN USAR " sheetId="2" r:id="rId5"/>
  </sheets>
  <definedNames>
    <definedName name="_xlnm._FilterDatabase" localSheetId="1" hidden="1">CRUCES!$A$2:$F$2</definedName>
    <definedName name="_xlnm._FilterDatabase" localSheetId="0" hidden="1">MATRIZ!$A$1:$JD$92</definedName>
    <definedName name="_xlnm._FilterDatabase" localSheetId="2" hidden="1">'NO INGRESAN'!$A$1:$JD$1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8" i="3" l="1"/>
  <c r="BA28" i="3"/>
  <c r="AP28" i="3"/>
  <c r="AZ28" i="3" s="1"/>
  <c r="BA27" i="3"/>
  <c r="BB27" i="3" s="1"/>
  <c r="AP27" i="3"/>
  <c r="AZ27" i="3" s="1"/>
  <c r="AV28" i="3" l="1"/>
  <c r="AV27" i="3"/>
  <c r="B18" i="5"/>
  <c r="BA26" i="3" l="1"/>
  <c r="AP26" i="3"/>
  <c r="AZ26" i="3" s="1"/>
  <c r="BB26" i="3" l="1"/>
  <c r="AV26" i="3"/>
  <c r="BA93" i="1" l="1"/>
  <c r="AP93" i="1"/>
  <c r="B26" i="5"/>
  <c r="AP22" i="3"/>
  <c r="AV22" i="3" s="1"/>
  <c r="BA22" i="3"/>
  <c r="BB22" i="3" s="1"/>
  <c r="AP23" i="3"/>
  <c r="AV23" i="3" s="1"/>
  <c r="BA23" i="3"/>
  <c r="AP24" i="3"/>
  <c r="AV24" i="3" s="1"/>
  <c r="BA24" i="3"/>
  <c r="AP25" i="3"/>
  <c r="AV25" i="3" s="1"/>
  <c r="BA25" i="3"/>
  <c r="E16" i="6"/>
  <c r="BB93" i="1" l="1"/>
  <c r="BB24" i="3"/>
  <c r="AZ24" i="3"/>
  <c r="AZ23" i="3"/>
  <c r="AV93" i="1"/>
  <c r="AZ93" i="1"/>
  <c r="AZ22" i="3"/>
  <c r="BB25" i="3"/>
  <c r="AZ25" i="3"/>
  <c r="BB23" i="3"/>
  <c r="BA21" i="3" l="1"/>
  <c r="AP21" i="3"/>
  <c r="BB21" i="3" l="1"/>
  <c r="AZ21" i="3"/>
  <c r="AV21" i="3"/>
  <c r="BA20" i="3" l="1"/>
  <c r="AP20" i="3"/>
  <c r="AZ20" i="3" s="1"/>
  <c r="BB20" i="3" l="1"/>
  <c r="AV20" i="3"/>
  <c r="BA19" i="3" l="1"/>
  <c r="AP19" i="3"/>
  <c r="BB19" i="3" l="1"/>
  <c r="AV19" i="3"/>
  <c r="AZ19" i="3"/>
  <c r="BA18" i="3" l="1"/>
  <c r="AP18" i="3"/>
  <c r="BB18" i="3" l="1"/>
  <c r="AZ18" i="3"/>
  <c r="AV18" i="3"/>
  <c r="B22" i="5" l="1"/>
  <c r="BA47" i="1" l="1"/>
  <c r="BB47" i="1" s="1"/>
  <c r="AZ47" i="1"/>
  <c r="AV47" i="1"/>
  <c r="BA10" i="3" l="1"/>
  <c r="AP10" i="3"/>
  <c r="BA9" i="3"/>
  <c r="AP9" i="3"/>
  <c r="AV9" i="3" s="1"/>
  <c r="AP6" i="1"/>
  <c r="AV6" i="1" s="1"/>
  <c r="BA6" i="1"/>
  <c r="AP49" i="1"/>
  <c r="BA49" i="1"/>
  <c r="BB10" i="3" l="1"/>
  <c r="AZ9" i="3"/>
  <c r="BB9" i="3"/>
  <c r="BB6" i="1"/>
  <c r="BB49" i="1"/>
  <c r="AZ49" i="1"/>
  <c r="AV49" i="1"/>
  <c r="AV10" i="3"/>
  <c r="AZ10" i="3"/>
  <c r="AZ6" i="1"/>
  <c r="BA4" i="3"/>
  <c r="AP4" i="3"/>
  <c r="AV4" i="3" s="1"/>
  <c r="BB4" i="3" l="1"/>
  <c r="AZ4" i="3"/>
  <c r="BA3" i="3"/>
  <c r="AP3" i="3"/>
  <c r="BB3" i="3" l="1"/>
  <c r="AV3" i="3"/>
  <c r="AZ3" i="3"/>
  <c r="BA16" i="3"/>
  <c r="AP16" i="3"/>
  <c r="BB16" i="3" l="1"/>
  <c r="AV16" i="3"/>
  <c r="AZ16" i="3"/>
  <c r="BA17" i="3" l="1"/>
  <c r="AP17" i="3"/>
  <c r="AV17" i="3" s="1"/>
  <c r="BB17" i="3" l="1"/>
  <c r="AZ17" i="3"/>
  <c r="AZ12" i="3" l="1"/>
  <c r="AO12" i="3"/>
  <c r="AZ13" i="3"/>
  <c r="AO13" i="3"/>
  <c r="AU13" i="3" s="1"/>
  <c r="AZ11" i="3"/>
  <c r="AO11" i="3"/>
  <c r="AY11" i="3" s="1"/>
  <c r="AZ8" i="3"/>
  <c r="AO8" i="3"/>
  <c r="AZ7" i="3"/>
  <c r="AO7" i="3"/>
  <c r="AY7" i="3" s="1"/>
  <c r="AZ6" i="3"/>
  <c r="AO6" i="3"/>
  <c r="AU6" i="3" s="1"/>
  <c r="AZ5" i="3"/>
  <c r="AO5" i="3"/>
  <c r="AY5" i="3" s="1"/>
  <c r="AZ2" i="3"/>
  <c r="AO2" i="3"/>
  <c r="AO15" i="3"/>
  <c r="AU15" i="3" s="1"/>
  <c r="AZ15" i="3"/>
  <c r="BA12" i="3" l="1"/>
  <c r="BA6" i="3"/>
  <c r="AY6" i="3"/>
  <c r="BA8" i="3"/>
  <c r="BA15" i="3"/>
  <c r="BA11" i="3"/>
  <c r="AU8" i="3"/>
  <c r="AY13" i="3"/>
  <c r="AY8" i="3"/>
  <c r="BA2" i="3"/>
  <c r="AY12" i="3"/>
  <c r="AU5" i="3"/>
  <c r="AU7" i="3"/>
  <c r="AU11" i="3"/>
  <c r="BA7" i="3"/>
  <c r="AU2" i="3"/>
  <c r="BA5" i="3"/>
  <c r="AY2" i="3"/>
  <c r="BA13" i="3"/>
  <c r="AU12" i="3"/>
  <c r="AY15" i="3"/>
  <c r="BA48" i="1"/>
  <c r="BA50" i="1"/>
  <c r="BA51" i="1"/>
  <c r="BA52" i="1"/>
  <c r="BA53" i="1"/>
  <c r="BA20" i="1"/>
  <c r="BA19" i="1"/>
  <c r="BA92" i="1"/>
  <c r="BA91" i="1"/>
  <c r="BA54" i="1"/>
  <c r="BA23" i="1"/>
  <c r="BA57" i="1"/>
  <c r="BA25" i="1"/>
  <c r="BA2" i="1"/>
  <c r="BA59" i="1"/>
  <c r="BA61" i="1"/>
  <c r="BA60" i="1"/>
  <c r="BA62" i="1"/>
  <c r="BA28" i="1"/>
  <c r="BA64" i="1"/>
  <c r="BA66" i="1"/>
  <c r="BA67" i="1"/>
  <c r="BA68" i="1"/>
  <c r="BA3" i="1"/>
  <c r="BA63" i="1"/>
  <c r="BA22" i="1"/>
  <c r="BA13" i="1"/>
  <c r="BA7" i="1"/>
  <c r="BA29" i="1"/>
  <c r="BA72" i="1"/>
  <c r="BA4" i="1"/>
  <c r="BA34" i="1"/>
  <c r="BA65" i="1"/>
  <c r="BA74" i="1"/>
  <c r="BA5" i="1"/>
  <c r="BA77" i="1"/>
  <c r="BA33" i="1"/>
  <c r="BA35" i="1"/>
  <c r="BA70" i="1"/>
  <c r="BA78" i="1"/>
  <c r="BA79" i="1"/>
  <c r="BA31" i="1"/>
  <c r="BA26" i="1"/>
  <c r="BA37" i="1"/>
  <c r="BA11" i="1"/>
  <c r="BA81" i="1"/>
  <c r="BA18" i="1"/>
  <c r="BA14" i="1"/>
  <c r="BA38" i="1"/>
  <c r="BA76" i="1"/>
  <c r="BA75" i="1"/>
  <c r="BA40" i="1"/>
  <c r="BA41" i="1"/>
  <c r="BA82" i="1"/>
  <c r="BA17" i="1"/>
  <c r="BA32" i="1"/>
  <c r="BA83" i="1"/>
  <c r="BA42" i="1"/>
  <c r="BA39" i="1"/>
  <c r="BA24" i="1"/>
  <c r="BA12" i="1"/>
  <c r="BA84" i="1"/>
  <c r="BA85" i="1"/>
  <c r="BA27" i="1"/>
  <c r="BA86" i="1"/>
  <c r="BA73" i="1"/>
  <c r="BA43" i="1"/>
  <c r="BA21" i="1"/>
  <c r="BA58" i="1"/>
  <c r="BA69" i="1"/>
  <c r="BA8" i="1"/>
  <c r="BA80" i="1"/>
  <c r="BA16" i="1"/>
  <c r="BA56" i="1"/>
  <c r="BA44" i="1"/>
  <c r="BA15" i="1"/>
  <c r="BA30" i="1"/>
  <c r="BA71" i="1"/>
  <c r="BA9" i="1"/>
  <c r="BA87" i="1"/>
  <c r="BA88" i="1"/>
  <c r="BA45" i="1"/>
  <c r="BA89" i="1"/>
  <c r="BA10" i="1"/>
  <c r="BA36" i="1"/>
  <c r="BA46" i="1"/>
  <c r="BA90" i="1"/>
  <c r="BA55" i="1"/>
  <c r="AP48" i="1"/>
  <c r="AV48" i="1" s="1"/>
  <c r="AP50" i="1"/>
  <c r="AZ50" i="1" s="1"/>
  <c r="AP51" i="1"/>
  <c r="AV51" i="1" s="1"/>
  <c r="AP52" i="1"/>
  <c r="AP53" i="1"/>
  <c r="AZ53" i="1" s="1"/>
  <c r="AP20" i="1"/>
  <c r="AP19" i="1"/>
  <c r="AV19" i="1" s="1"/>
  <c r="AP92" i="1"/>
  <c r="AP91" i="1"/>
  <c r="AV91" i="1" s="1"/>
  <c r="AP54" i="1"/>
  <c r="AP23" i="1"/>
  <c r="AP57" i="1"/>
  <c r="AZ57" i="1" s="1"/>
  <c r="AP25" i="1"/>
  <c r="AP2" i="1"/>
  <c r="AZ2" i="1" s="1"/>
  <c r="AP59" i="1"/>
  <c r="AZ59" i="1" s="1"/>
  <c r="AP61" i="1"/>
  <c r="AV61" i="1" s="1"/>
  <c r="AP60" i="1"/>
  <c r="AP62" i="1"/>
  <c r="AZ62" i="1" s="1"/>
  <c r="AP28" i="1"/>
  <c r="AP64" i="1"/>
  <c r="AV64" i="1" s="1"/>
  <c r="AP66" i="1"/>
  <c r="AP67" i="1"/>
  <c r="AP68" i="1"/>
  <c r="AZ68" i="1" s="1"/>
  <c r="AP3" i="1"/>
  <c r="AP63" i="1"/>
  <c r="AV63" i="1" s="1"/>
  <c r="AP22" i="1"/>
  <c r="AZ22" i="1" s="1"/>
  <c r="AP13" i="1"/>
  <c r="AP7" i="1"/>
  <c r="AP29" i="1"/>
  <c r="AZ29" i="1" s="1"/>
  <c r="AP72" i="1"/>
  <c r="AP4" i="1"/>
  <c r="AP34" i="1"/>
  <c r="AV34" i="1" s="1"/>
  <c r="AP65" i="1"/>
  <c r="AP74" i="1"/>
  <c r="AP5" i="1"/>
  <c r="AP77" i="1"/>
  <c r="AP33" i="1"/>
  <c r="AP35" i="1"/>
  <c r="AP70" i="1"/>
  <c r="AP78" i="1"/>
  <c r="AP79" i="1"/>
  <c r="AZ79" i="1" s="1"/>
  <c r="AP31" i="1"/>
  <c r="AP26" i="1"/>
  <c r="AP37" i="1"/>
  <c r="AZ37" i="1" s="1"/>
  <c r="AP11" i="1"/>
  <c r="AP81" i="1"/>
  <c r="AP18" i="1"/>
  <c r="AP14" i="1"/>
  <c r="AP38" i="1"/>
  <c r="AP76" i="1"/>
  <c r="AP75" i="1"/>
  <c r="AZ75" i="1" s="1"/>
  <c r="AP40" i="1"/>
  <c r="AP41" i="1"/>
  <c r="AP82" i="1"/>
  <c r="AP17" i="1"/>
  <c r="AP32" i="1"/>
  <c r="AP83" i="1"/>
  <c r="AP42" i="1"/>
  <c r="AP39" i="1"/>
  <c r="AP24" i="1"/>
  <c r="AP12" i="1"/>
  <c r="AZ12" i="1" s="1"/>
  <c r="AP84" i="1"/>
  <c r="AZ84" i="1" s="1"/>
  <c r="AP85" i="1"/>
  <c r="AP27" i="1"/>
  <c r="AP86" i="1"/>
  <c r="AP73" i="1"/>
  <c r="AZ73" i="1" s="1"/>
  <c r="AP43" i="1"/>
  <c r="AP21" i="1"/>
  <c r="AP58" i="1"/>
  <c r="AZ58" i="1" s="1"/>
  <c r="AP69" i="1"/>
  <c r="AP8" i="1"/>
  <c r="AP80" i="1"/>
  <c r="AP16" i="1"/>
  <c r="AP56" i="1"/>
  <c r="AV56" i="1" s="1"/>
  <c r="AP44" i="1"/>
  <c r="AZ44" i="1" s="1"/>
  <c r="AP15" i="1"/>
  <c r="AP30" i="1"/>
  <c r="AZ30" i="1" s="1"/>
  <c r="AP71" i="1"/>
  <c r="AP9" i="1"/>
  <c r="AP87" i="1"/>
  <c r="AV87" i="1" s="1"/>
  <c r="AP88" i="1"/>
  <c r="AP45" i="1"/>
  <c r="AP89" i="1"/>
  <c r="AP10" i="1"/>
  <c r="AP36" i="1"/>
  <c r="AP46" i="1"/>
  <c r="AP90" i="1"/>
  <c r="AP55" i="1"/>
  <c r="AV55" i="1" s="1"/>
  <c r="AP94" i="1" l="1"/>
  <c r="B3" i="5" s="1"/>
  <c r="AV17" i="1"/>
  <c r="BB89" i="1"/>
  <c r="BB7" i="1"/>
  <c r="BB86" i="1"/>
  <c r="BB83" i="1"/>
  <c r="BB14" i="1"/>
  <c r="BB78" i="1"/>
  <c r="BB5" i="1"/>
  <c r="BB10" i="1"/>
  <c r="BB27" i="1"/>
  <c r="BB41" i="1"/>
  <c r="BB13" i="1"/>
  <c r="BB60" i="1"/>
  <c r="BB90" i="1"/>
  <c r="AV58" i="1"/>
  <c r="BB24" i="1"/>
  <c r="BB33" i="1"/>
  <c r="AV86" i="1"/>
  <c r="AV14" i="1"/>
  <c r="AV2" i="1"/>
  <c r="AZ7" i="1"/>
  <c r="AV37" i="1"/>
  <c r="AZ10" i="1"/>
  <c r="AV78" i="1"/>
  <c r="AV7" i="1"/>
  <c r="AZ55" i="1"/>
  <c r="AZ78" i="1"/>
  <c r="AZ5" i="1"/>
  <c r="BB15" i="1"/>
  <c r="BB70" i="1"/>
  <c r="BB54" i="1"/>
  <c r="AV10" i="1"/>
  <c r="AV83" i="1"/>
  <c r="AV5" i="1"/>
  <c r="AZ87" i="1"/>
  <c r="AZ86" i="1"/>
  <c r="AZ34" i="1"/>
  <c r="AZ48" i="1"/>
  <c r="AZ14" i="1"/>
  <c r="AV12" i="1"/>
  <c r="AZ83" i="1"/>
  <c r="BB55" i="1"/>
  <c r="BB87" i="1"/>
  <c r="BB56" i="1"/>
  <c r="BB58" i="1"/>
  <c r="BB12" i="1"/>
  <c r="BB17" i="1"/>
  <c r="BB37" i="1"/>
  <c r="BB34" i="1"/>
  <c r="BB63" i="1"/>
  <c r="BB2" i="1"/>
  <c r="BB19" i="1"/>
  <c r="BB48" i="1"/>
  <c r="AZ56" i="1"/>
  <c r="AZ17" i="1"/>
  <c r="AZ63" i="1"/>
  <c r="AZ19" i="1"/>
  <c r="AZ9" i="1"/>
  <c r="AV9" i="1"/>
  <c r="AZ21" i="1"/>
  <c r="AV21" i="1"/>
  <c r="AZ26" i="1"/>
  <c r="AV26" i="1"/>
  <c r="AZ4" i="1"/>
  <c r="AV4" i="1"/>
  <c r="AZ3" i="1"/>
  <c r="AV3" i="1"/>
  <c r="AZ25" i="1"/>
  <c r="AV25" i="1"/>
  <c r="BB26" i="1"/>
  <c r="AZ46" i="1"/>
  <c r="BB46" i="1"/>
  <c r="AZ39" i="1"/>
  <c r="AV39" i="1"/>
  <c r="BB39" i="1"/>
  <c r="AZ77" i="1"/>
  <c r="AV77" i="1"/>
  <c r="BB77" i="1"/>
  <c r="AZ72" i="1"/>
  <c r="AV72" i="1"/>
  <c r="BB72" i="1"/>
  <c r="AV36" i="1"/>
  <c r="BB36" i="1"/>
  <c r="AV16" i="1"/>
  <c r="BB16" i="1"/>
  <c r="AV42" i="1"/>
  <c r="BB42" i="1"/>
  <c r="AV38" i="1"/>
  <c r="BB38" i="1"/>
  <c r="AV67" i="1"/>
  <c r="BB67" i="1"/>
  <c r="AV23" i="1"/>
  <c r="BB23" i="1"/>
  <c r="AV53" i="1"/>
  <c r="BB53" i="1"/>
  <c r="BB25" i="1"/>
  <c r="AV46" i="1"/>
  <c r="AV89" i="1"/>
  <c r="AZ89" i="1"/>
  <c r="AV15" i="1"/>
  <c r="AZ15" i="1"/>
  <c r="AV80" i="1"/>
  <c r="AZ80" i="1"/>
  <c r="AV27" i="1"/>
  <c r="AZ27" i="1"/>
  <c r="AV41" i="1"/>
  <c r="AZ41" i="1"/>
  <c r="AV18" i="1"/>
  <c r="AZ18" i="1"/>
  <c r="AV70" i="1"/>
  <c r="AZ70" i="1"/>
  <c r="AV13" i="1"/>
  <c r="AZ13" i="1"/>
  <c r="AV66" i="1"/>
  <c r="AZ66" i="1"/>
  <c r="AV60" i="1"/>
  <c r="AZ60" i="1"/>
  <c r="AV54" i="1"/>
  <c r="AZ54" i="1"/>
  <c r="AV52" i="1"/>
  <c r="BB52" i="1"/>
  <c r="AZ52" i="1"/>
  <c r="AZ36" i="1"/>
  <c r="AZ16" i="1"/>
  <c r="AZ42" i="1"/>
  <c r="AZ38" i="1"/>
  <c r="AZ67" i="1"/>
  <c r="AZ23" i="1"/>
  <c r="BB9" i="1"/>
  <c r="BB4" i="1"/>
  <c r="AZ90" i="1"/>
  <c r="AV90" i="1"/>
  <c r="AZ24" i="1"/>
  <c r="AV24" i="1"/>
  <c r="AZ76" i="1"/>
  <c r="AV76" i="1"/>
  <c r="AZ33" i="1"/>
  <c r="AV33" i="1"/>
  <c r="AZ20" i="1"/>
  <c r="AV20" i="1"/>
  <c r="BB20" i="1"/>
  <c r="BB21" i="1"/>
  <c r="AZ71" i="1"/>
  <c r="AV71" i="1"/>
  <c r="BB71" i="1"/>
  <c r="AZ43" i="1"/>
  <c r="AV43" i="1"/>
  <c r="BB43" i="1"/>
  <c r="AZ82" i="1"/>
  <c r="AV82" i="1"/>
  <c r="BB82" i="1"/>
  <c r="AZ31" i="1"/>
  <c r="AV31" i="1"/>
  <c r="BB31" i="1"/>
  <c r="AV30" i="1"/>
  <c r="BB30" i="1"/>
  <c r="AV73" i="1"/>
  <c r="BB73" i="1"/>
  <c r="AV79" i="1"/>
  <c r="BB79" i="1"/>
  <c r="AV29" i="1"/>
  <c r="BB29" i="1"/>
  <c r="BB45" i="1"/>
  <c r="AZ45" i="1"/>
  <c r="AV8" i="1"/>
  <c r="BB8" i="1"/>
  <c r="AZ8" i="1"/>
  <c r="AV85" i="1"/>
  <c r="BB85" i="1"/>
  <c r="AZ85" i="1"/>
  <c r="AV40" i="1"/>
  <c r="BB40" i="1"/>
  <c r="AZ40" i="1"/>
  <c r="AV81" i="1"/>
  <c r="BB81" i="1"/>
  <c r="AZ81" i="1"/>
  <c r="AV35" i="1"/>
  <c r="BB35" i="1"/>
  <c r="AZ35" i="1"/>
  <c r="AV74" i="1"/>
  <c r="BB74" i="1"/>
  <c r="AZ74" i="1"/>
  <c r="AV45" i="1"/>
  <c r="AV88" i="1"/>
  <c r="BB88" i="1"/>
  <c r="AV44" i="1"/>
  <c r="BB44" i="1"/>
  <c r="AV69" i="1"/>
  <c r="BB69" i="1"/>
  <c r="AV84" i="1"/>
  <c r="BB84" i="1"/>
  <c r="AV32" i="1"/>
  <c r="BB32" i="1"/>
  <c r="AV75" i="1"/>
  <c r="BB75" i="1"/>
  <c r="AV11" i="1"/>
  <c r="BB11" i="1"/>
  <c r="AV65" i="1"/>
  <c r="BB65" i="1"/>
  <c r="AV22" i="1"/>
  <c r="BB22" i="1"/>
  <c r="AV28" i="1"/>
  <c r="BB28" i="1"/>
  <c r="AV59" i="1"/>
  <c r="BB59" i="1"/>
  <c r="AV92" i="1"/>
  <c r="BB92" i="1"/>
  <c r="AV50" i="1"/>
  <c r="BB50" i="1"/>
  <c r="AZ88" i="1"/>
  <c r="AZ69" i="1"/>
  <c r="AZ32" i="1"/>
  <c r="AZ11" i="1"/>
  <c r="AZ65" i="1"/>
  <c r="AZ28" i="1"/>
  <c r="AZ92" i="1"/>
  <c r="BB76" i="1"/>
  <c r="BB3" i="1"/>
  <c r="BB80" i="1"/>
  <c r="BB18" i="1"/>
  <c r="BB66" i="1"/>
  <c r="BB68" i="1"/>
  <c r="BB62" i="1"/>
  <c r="BB57" i="1"/>
  <c r="AV68" i="1"/>
  <c r="AV62" i="1"/>
  <c r="AV57" i="1"/>
  <c r="AZ64" i="1"/>
  <c r="AZ61" i="1"/>
  <c r="AZ91" i="1"/>
  <c r="AZ51" i="1"/>
  <c r="BB64" i="1"/>
  <c r="BB61" i="1"/>
  <c r="BB91" i="1"/>
  <c r="BB51" i="1"/>
  <c r="BB94" i="1" l="1"/>
  <c r="B4" i="5" s="1"/>
  <c r="B5" i="5" s="1"/>
  <c r="B6" i="5" s="1"/>
  <c r="F8" i="5" l="1"/>
  <c r="B8" i="5"/>
  <c r="B27" i="5" s="1"/>
</calcChain>
</file>

<file path=xl/sharedStrings.xml><?xml version="1.0" encoding="utf-8"?>
<sst xmlns="http://schemas.openxmlformats.org/spreadsheetml/2006/main" count="6760" uniqueCount="1751">
  <si>
    <t>INM CEDENTE</t>
  </si>
  <si>
    <t>INM SPA</t>
  </si>
  <si>
    <t>CTO SPA</t>
  </si>
  <si>
    <t>CEDENTE</t>
  </si>
  <si>
    <t>NIT CEDENTE</t>
  </si>
  <si>
    <t>RESULTADO AFFI</t>
  </si>
  <si>
    <t>MOTIVO NEGACION</t>
  </si>
  <si>
    <t>SUBSANACION</t>
  </si>
  <si>
    <t xml:space="preserve">FACTURACION </t>
  </si>
  <si>
    <t xml:space="preserve">RECAUDO </t>
  </si>
  <si>
    <t>PAGO PP</t>
  </si>
  <si>
    <t>PAZ Y SALVO ADMIN</t>
  </si>
  <si>
    <t>PAZ Y SALVO PP</t>
  </si>
  <si>
    <t>ASEGURADORA ANTERIOR</t>
  </si>
  <si>
    <t>AFIANZADORA SPA</t>
  </si>
  <si>
    <t>No ASEGURABLE AFFI</t>
  </si>
  <si>
    <t xml:space="preserve">tipo de inmueble </t>
  </si>
  <si>
    <t>CLAUSULA CESION CTO ADMIN</t>
  </si>
  <si>
    <t>CLAUSULA CESION CTO ARR</t>
  </si>
  <si>
    <t>MES INGRESO A SPA</t>
  </si>
  <si>
    <t>FECHA POSIBLE DESOCUPACION</t>
  </si>
  <si>
    <t>MES DESOCUPACION</t>
  </si>
  <si>
    <t>TIPO DE BLOQUEO</t>
  </si>
  <si>
    <t>TIPO DE DOCUMENTO ARRENDATARIO</t>
  </si>
  <si>
    <t>NACIONALIDAD</t>
  </si>
  <si>
    <t>CEDULA O NIT</t>
  </si>
  <si>
    <t xml:space="preserve"> IVA DEL 19% </t>
  </si>
  <si>
    <t xml:space="preserve"> RETEFUENTE </t>
  </si>
  <si>
    <t xml:space="preserve"> RETEICA </t>
  </si>
  <si>
    <t xml:space="preserve"> TOTAL CANON + ADMON </t>
  </si>
  <si>
    <t xml:space="preserve"> ADMIN INCLUIDA EN VALOR DE CANON SI/NO</t>
  </si>
  <si>
    <t>TIPO DE INCREMENTO</t>
  </si>
  <si>
    <t xml:space="preserve"> INCREMENTO CONVENIDO </t>
  </si>
  <si>
    <t>% COMISION CANON CEDENTE</t>
  </si>
  <si>
    <t>RETENCION POR COMISION PP</t>
  </si>
  <si>
    <t xml:space="preserve"> VALOR COMISION CANON CEDENTE </t>
  </si>
  <si>
    <t>%COMISION ADMIN CEDENTE</t>
  </si>
  <si>
    <t xml:space="preserve"> VALOR COMISION ADMIN CEDENTE </t>
  </si>
  <si>
    <t>VALOR SEGURO CEDENTE</t>
  </si>
  <si>
    <t>% COMISION SPA</t>
  </si>
  <si>
    <t>TOTAL COMISION SPA</t>
  </si>
  <si>
    <t>VALOR GASTOS BANCARIOS</t>
  </si>
  <si>
    <t>VALOR AMPARO INTEGRAL</t>
  </si>
  <si>
    <t>VALOR CUPON</t>
  </si>
  <si>
    <t>DESTINACION</t>
  </si>
  <si>
    <t>DIRECCION INMUEBLE</t>
  </si>
  <si>
    <t>CIUDAD INMUEBLE</t>
  </si>
  <si>
    <t>CODIGO POSTAL ARRENDATARIO</t>
  </si>
  <si>
    <t>BARRIO</t>
  </si>
  <si>
    <t>ESTRATO</t>
  </si>
  <si>
    <t>REFERENCIA CATASTRAL - CHIP (BOGOTA)</t>
  </si>
  <si>
    <t>MATRICULA INMOBILIARIA</t>
  </si>
  <si>
    <t>E-MAIL
ARRENDATARIO</t>
  </si>
  <si>
    <t>TELEFONOS ARRENDATARIOS</t>
  </si>
  <si>
    <t>CELULAR ARRENDATARIOS</t>
  </si>
  <si>
    <t>DIRECCION CORRESPONDENCIA ARRENDATARIO</t>
  </si>
  <si>
    <t>CIUDAD CORRESPONDENCIA ARRENDATARIO</t>
  </si>
  <si>
    <t>FECHA INICIO CONTRATO</t>
  </si>
  <si>
    <t>FECHA FINAL CONTRATO</t>
  </si>
  <si>
    <t>FECHA DE CAUSACION</t>
  </si>
  <si>
    <t>FECHA DE CESION</t>
  </si>
  <si>
    <t>TIPO DE DOCUMENTO DEUDOR SOLIDARIO 1</t>
  </si>
  <si>
    <t>NOMBRE 1er DEDUOR SOLIDARIO</t>
  </si>
  <si>
    <t>CODIGO POSTAL DEUDOR 1</t>
  </si>
  <si>
    <t>TIPO DE DOCUMENTO DEUDOR SOLIDARIO 2</t>
  </si>
  <si>
    <t>NOMBRE 2doDEDUOR SOLIDARIO</t>
  </si>
  <si>
    <t>CODIGO POSTAL DEUDOR 2</t>
  </si>
  <si>
    <t>TIPO DE DOCUMENTO DEUDOR SOLIDARIO 3</t>
  </si>
  <si>
    <t>NOMBRE 3er DEDUOR SOLIDARIO</t>
  </si>
  <si>
    <t>CODIGO POSTAL DEUDOR 3</t>
  </si>
  <si>
    <t>TIPO DE DOCUMENTO DEUDOR SOLIDARIO 4</t>
  </si>
  <si>
    <t>NOMBRE 4er DEDUOR SOLIDARIO</t>
  </si>
  <si>
    <t>CODIGO POSTAL DEUDOR 4</t>
  </si>
  <si>
    <t>TIPO DE DOCUMENTO PROPIETARIO</t>
  </si>
  <si>
    <t>CEDULA O NIT PROPIETARIO</t>
  </si>
  <si>
    <t>REGIMEN TRIBUTARIO PROPIETARIO</t>
  </si>
  <si>
    <t>CIUDAD DE RESIDENCIA PROPIETARIO</t>
  </si>
  <si>
    <t>CODIGO POSTAL PROPIETARIO</t>
  </si>
  <si>
    <t>BENEFICIARIO DE GIRO</t>
  </si>
  <si>
    <t>CEDULA BENEFICARIO GIRO</t>
  </si>
  <si>
    <t>FORMA DE PAGO
(TRANS - CHEQUE)</t>
  </si>
  <si>
    <t>BANCO</t>
  </si>
  <si>
    <t>TIPO DE CUENTA</t>
  </si>
  <si>
    <t>No DE CUENTA</t>
  </si>
  <si>
    <t>DIA DE PAGO</t>
  </si>
  <si>
    <t xml:space="preserve">COPROPIETARIO 1 </t>
  </si>
  <si>
    <t>TIPO DE DOCUMENTO COPROPIETARIO 1</t>
  </si>
  <si>
    <t>CEDULA COPROPIETARIO 1</t>
  </si>
  <si>
    <t>PARTICIPACIÓN COP 1</t>
  </si>
  <si>
    <t>DIRECCION DE CORRESPONDENCIA COP 1</t>
  </si>
  <si>
    <t>CELULAR COP 1</t>
  </si>
  <si>
    <t>E-MAIL COP 1</t>
  </si>
  <si>
    <t>REGIMEN TRIBUTARIO COP 1</t>
  </si>
  <si>
    <t>CIUDAD DE RESIDENCIA PROPIETARIO COP 1</t>
  </si>
  <si>
    <t>BENEFICIARIO DE GIRO COP 1</t>
  </si>
  <si>
    <t>CEDULA BENEFICARIO GIRO COP 1</t>
  </si>
  <si>
    <t>FORMA DE PAGO
(TRANS - CHEQUE) COP 1</t>
  </si>
  <si>
    <t>BANCO COP 1</t>
  </si>
  <si>
    <t>TIPO DE CUENTA COP 1</t>
  </si>
  <si>
    <t>No DE CUENTA COP 1</t>
  </si>
  <si>
    <t xml:space="preserve">COPROPIETARIO 2 </t>
  </si>
  <si>
    <t>TIPO DE DOCUMENTO COPROPIETARIO 2</t>
  </si>
  <si>
    <t>CEDULA COPROPIETARIO 2</t>
  </si>
  <si>
    <t xml:space="preserve">COPROPIETARIO 3 </t>
  </si>
  <si>
    <t>TIPO DE DOCUMENTO COPROPIETARIO 3</t>
  </si>
  <si>
    <t>CEDULA COPROPIETARIO 3</t>
  </si>
  <si>
    <t>PARTICIPACIÓN COP 3</t>
  </si>
  <si>
    <t>TIPO DE DOCUMENTO COPROPIETARIO 4</t>
  </si>
  <si>
    <t>CEDULA COPROPIETARIO 4</t>
  </si>
  <si>
    <t>NOMBRE DE UNIDAD O CONJUNTO RESIDENCIAL</t>
  </si>
  <si>
    <t>NOMBRE ADMINISTRADOR</t>
  </si>
  <si>
    <t>No DE CUETNA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</si>
  <si>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</si>
  <si>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</si>
  <si>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</si>
  <si>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</si>
  <si>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</si>
  <si>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</si>
  <si>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 - AUTORIZACION</t>
  </si>
  <si>
    <t>CLAUSULA ABANDONO</t>
  </si>
  <si>
    <t>CLAUSULA PENAL</t>
  </si>
  <si>
    <t>CLAUSULA DE ADMINISTRACION ( QUE ESPECIFIQUE QUIEN ES EL RESPONSABLE DEL PAGO)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</si>
  <si>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</si>
  <si>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</si>
  <si>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</si>
  <si>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</si>
  <si>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</si>
  <si>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</si>
  <si>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RUT</t>
  </si>
  <si>
    <t>ASEGURABLE</t>
  </si>
  <si>
    <t>FORMULARIO ASEGURADORA(ARRENDATARIO)</t>
  </si>
  <si>
    <t>FORMULARIO ASEGURADORA(DEUDOR SOLIDARIO)</t>
  </si>
  <si>
    <t>CONTRATO MANDATO VERIFICAR QUE SEA ORIGINAL</t>
  </si>
  <si>
    <t>FIRMA PROPIETARIO Y ARRENDADOR</t>
  </si>
  <si>
    <t>PODER DEL PROPIETARIO SI ACTUA CON APODERADO</t>
  </si>
  <si>
    <t>CERTIFICADO DE TRADICION</t>
  </si>
  <si>
    <t>CERT DE CAMARA ( PERSONA JURIDICA)</t>
  </si>
  <si>
    <t>OBSERVACIONES</t>
  </si>
  <si>
    <t>NOTAS</t>
  </si>
  <si>
    <t>% SEGURO</t>
  </si>
  <si>
    <t>tipo_clasificacion TRIBUTARIA</t>
  </si>
  <si>
    <t>VIGENCIA DEL CONTRATO EN MESES</t>
  </si>
  <si>
    <t>FECHA PROXIMO INCREMENTO</t>
  </si>
  <si>
    <t>NOMBRE PROPIETARIO</t>
  </si>
  <si>
    <t>% PARTICIPACION</t>
  </si>
  <si>
    <t>CODIGO POSTAL COP 2</t>
  </si>
  <si>
    <t>APELLIDOS ARRENDATARIO</t>
  </si>
  <si>
    <t>NOMBRES ARRENDATARIOS</t>
  </si>
  <si>
    <t>NOMBRE COMPLETO ARRENDATARIO</t>
  </si>
  <si>
    <t>VALOR CANON</t>
  </si>
  <si>
    <t>VALOR ADMINISTRACION</t>
  </si>
  <si>
    <t>POLIZA DE SERVICIOS PUBLICOS, REPARACIONES SI / NO</t>
  </si>
  <si>
    <t>PERIODO DE FACTURACION</t>
  </si>
  <si>
    <t>DIRECCION 1ER DEUDOR SOLIDARIO</t>
  </si>
  <si>
    <t>NACIONALIDAD DEUDOR SOLIDARIO 1</t>
  </si>
  <si>
    <t>CIUDAD DEUDOR SOLIDARIO 1</t>
  </si>
  <si>
    <t>CELULAR DEUDOR SOLIDARIO 1</t>
  </si>
  <si>
    <t>TELEFONOS DEUDOR SOLIDARIO 1</t>
  </si>
  <si>
    <t>EMAIL DEUDOR SOLIDARIO 1</t>
  </si>
  <si>
    <t>NACIONALIDAD DEUDOR SOLIDARIO 2</t>
  </si>
  <si>
    <t>CEDULA O NIT DEUDOR SOLIDARIO 1</t>
  </si>
  <si>
    <t>CEDULA O NIT DEUDOR SOLIDARIO 2</t>
  </si>
  <si>
    <t>DIRECCION DEUDOR SOLIDARIO 2</t>
  </si>
  <si>
    <t>CIUDAD DEUDOR SOLIDARIO 2</t>
  </si>
  <si>
    <t>CELULAR DEUDOR SOLIDARIO 2</t>
  </si>
  <si>
    <t>TELEFONOS DEUDOR SOLIDARIO 2</t>
  </si>
  <si>
    <t>EMAIL DEUDOR SOLIDARIO 2</t>
  </si>
  <si>
    <t>NACIONALIDAD DEUDOR SOLIDARIO 3</t>
  </si>
  <si>
    <t>CEDULA O NIT DEUDOR SOLIDARIO 3</t>
  </si>
  <si>
    <t>DIRECCION DEUDOR SOLIDARIO 3</t>
  </si>
  <si>
    <t>CIUDAD DEUDOR SOLIDARIO 3</t>
  </si>
  <si>
    <t>CELULAR DEUDOR SOLIDARIO3</t>
  </si>
  <si>
    <t>TELEFONOS DEUDOR SOLIDARIO 3</t>
  </si>
  <si>
    <t>EMAIL DEUDOR SOLIDARIO 3</t>
  </si>
  <si>
    <t>NACIONALIDAD DEUDOR SOLIDARIO 4</t>
  </si>
  <si>
    <t>CEDULA O NIT DEUDOR SOLIDARIO 4</t>
  </si>
  <si>
    <t>DIRECCION DEUDOR SOLIDARIO 4</t>
  </si>
  <si>
    <t>CIUDAD DEUDOR SOLIDARIO 4</t>
  </si>
  <si>
    <t>CELULAR DEUDOR SOLIDARIO 4</t>
  </si>
  <si>
    <t>TELEFONOS DEUDOR SOLIDARIO 4</t>
  </si>
  <si>
    <t>EMAIL DEUDOR SOLIDARIO 4</t>
  </si>
  <si>
    <t>DIRECCION CORRESPONDENCIA PROPIETARIO</t>
  </si>
  <si>
    <t>TELEFONO FIJO PROPIETARIO</t>
  </si>
  <si>
    <t>CELULAR PROPIETRIO</t>
  </si>
  <si>
    <t>CELULAR 2 PROPIETARIO</t>
  </si>
  <si>
    <t>EMAIL PROPIETARIO</t>
  </si>
  <si>
    <t>PARTICIPACIÓN COPROPIETARIO 2</t>
  </si>
  <si>
    <t>DIRECCION DE CORRESPONDENCIA COPROPIETARIO 2</t>
  </si>
  <si>
    <t>CELULAR COPROPIETARIO 2</t>
  </si>
  <si>
    <t>E-MAIL COPROPIETARIO 2</t>
  </si>
  <si>
    <t>REGIMEN TRIBUTARIO COPROPIETARIO 2</t>
  </si>
  <si>
    <t>CIUDAD DE RESIDENCIA  COPROPIETARIO  2</t>
  </si>
  <si>
    <t>CODIGO POSTAL COPROPIETARIO 2</t>
  </si>
  <si>
    <t>BENEFICIARIO DE GIRO COPROPIETARIO 2</t>
  </si>
  <si>
    <t>CEDULA BENEFICARIO GIRO COPROPIETARIO 2</t>
  </si>
  <si>
    <t>FORMA DE PAGO
(TRANS - CHEQUE) COPROPIETARIO 2</t>
  </si>
  <si>
    <t>BANCO COPROPIETARIO 2</t>
  </si>
  <si>
    <t>TIPO DE CUENTA COPROPIETARIO 2</t>
  </si>
  <si>
    <t>No DE CUENTA COPROPIETARIO 2</t>
  </si>
  <si>
    <t>DIA DE PAGO COPROPIETARIO 2</t>
  </si>
  <si>
    <t>NACIONALIDAD COPROPIETARIO 3</t>
  </si>
  <si>
    <t>DIRECCION DE CORRESPONDENCIA COPROPIETARIO 3</t>
  </si>
  <si>
    <t>CELULAR COPROPIETARIO 3</t>
  </si>
  <si>
    <t>E-MAIL COPROPIETARIO 3</t>
  </si>
  <si>
    <t>REGIMEN TRIBUTARIO COPROPIETARIO 3</t>
  </si>
  <si>
    <t>CIUDAD DE RESIDENCIA PROPIETARIO COPROPIETARIO 3</t>
  </si>
  <si>
    <t>CODIGO POSTAL COPROPIETARIO 3</t>
  </si>
  <si>
    <t>BENEFICIARIO DE GIRO COPROPIETARIO 3</t>
  </si>
  <si>
    <t>CEDULA BENEFICARIO GIRO COPROPIETARIO 3</t>
  </si>
  <si>
    <t>FORMA DE PAGO
(TRANS - CHEQUE) COPROPIETARIO 3</t>
  </si>
  <si>
    <t>BANCO COPROPIETARIO 3</t>
  </si>
  <si>
    <t>TIPO DE CUENTA COPROPIETARIO 3</t>
  </si>
  <si>
    <t>No DE CUENTA COPROPIETARIO 3</t>
  </si>
  <si>
    <t>PARTICIPACIÓN COPROPIETARIO 4</t>
  </si>
  <si>
    <t>DIRECCION DE CORRESPONDENCIA COPROPIETARIO 4</t>
  </si>
  <si>
    <t>CELULAR COPROPIETARIO 4</t>
  </si>
  <si>
    <t>E-MAIL COPROPIETARIO 4</t>
  </si>
  <si>
    <t>REGIMEN TRIBUTARIO COPROPIETARIO 4</t>
  </si>
  <si>
    <t>CIUDAD DE RESIDENCIA PROPIETARIO COPROPIETARIO 4</t>
  </si>
  <si>
    <t>CODIGO POSTAL COPROPIETARIO 4</t>
  </si>
  <si>
    <t>BENEFICIARIO DE GIRO COPROPIETARIO 4</t>
  </si>
  <si>
    <t>CEDULA BENEFICARIO GIRO COPROPIETARIO 4</t>
  </si>
  <si>
    <t>FORMA DE PAGO
(TRANS - CHEQUE) COPROPIETARIO 4</t>
  </si>
  <si>
    <t>BANCO COPROPIETARIO 4</t>
  </si>
  <si>
    <t>TIPO DE CUENTA COPROPIETARIO 4</t>
  </si>
  <si>
    <t>No DE CUENTA COPROPIETARIO 4</t>
  </si>
  <si>
    <t>COPROPIETARIOIA CEDULA DEL ARRENDATARIO</t>
  </si>
  <si>
    <t>COPROPIETARIOIA CC DEUDOR 1</t>
  </si>
  <si>
    <t>COPROPIETARIOIA CC DEUDOR 2</t>
  </si>
  <si>
    <t>COPROPIETARIOIA CC DEUDOR 3</t>
  </si>
  <si>
    <t>COPROPIETARIOIA CC DEUDOR 4</t>
  </si>
  <si>
    <t>FOTOCOPROPIETARIOIA CEDULA PROPIETARIO</t>
  </si>
  <si>
    <t>DIA DE PAGO COPROPIETARIO 3</t>
  </si>
  <si>
    <t xml:space="preserve">COPROPIETARIO  4 </t>
  </si>
  <si>
    <t>NACIONALIDAD COPROPIETARIO 4</t>
  </si>
  <si>
    <t>DIA DE PAGO COPROPIETARIO 4</t>
  </si>
  <si>
    <t>NIT ADMINISTRACION</t>
  </si>
  <si>
    <t>DIRECCION ADMINISTRACION</t>
  </si>
  <si>
    <t>TELEFONO FIJO ADMINISTRACION</t>
  </si>
  <si>
    <t>CELULAR ADMINISTRACION</t>
  </si>
  <si>
    <t>EMAIL ADMINISTRACION</t>
  </si>
  <si>
    <t xml:space="preserve">FORMA DE PAGO
</t>
  </si>
  <si>
    <t>FORMA DE CONTRATO</t>
  </si>
  <si>
    <t>FISICO</t>
  </si>
  <si>
    <t>ARRENDAMIENTOS EL BINOMIO Y CIA LTDA</t>
  </si>
  <si>
    <t>811002710-2</t>
  </si>
  <si>
    <t>SI</t>
  </si>
  <si>
    <t>NUMERO DE COPIAS CONTRATO</t>
  </si>
  <si>
    <t>LIBERTADOR</t>
  </si>
  <si>
    <t>NICHOLLS</t>
  </si>
  <si>
    <t>SIN SEGURO</t>
  </si>
  <si>
    <t>Vivienda</t>
  </si>
  <si>
    <t>Comercial</t>
  </si>
  <si>
    <t>CEDULA DE CIUDADANIA</t>
  </si>
  <si>
    <t>COLOMBIANO</t>
  </si>
  <si>
    <t>VENEZOLANA</t>
  </si>
  <si>
    <t>OVIEDO</t>
  </si>
  <si>
    <t>CANDELO</t>
  </si>
  <si>
    <t>BARBARAN SERRANO</t>
  </si>
  <si>
    <t>ECHEVERRI GOMEZ</t>
  </si>
  <si>
    <t>DUQUE MARIN</t>
  </si>
  <si>
    <t>AREIZA AREIZA</t>
  </si>
  <si>
    <t>MORA OLSINI</t>
  </si>
  <si>
    <t>NIT</t>
  </si>
  <si>
    <t>TERAN PEREZ</t>
  </si>
  <si>
    <t>VIVIANA YENIRETH</t>
  </si>
  <si>
    <t>MEDELLIN</t>
  </si>
  <si>
    <t>BELLO</t>
  </si>
  <si>
    <t>ITAGUI</t>
  </si>
  <si>
    <t>BELEN PARQUE</t>
  </si>
  <si>
    <t>BELEN LAS PLAYAS</t>
  </si>
  <si>
    <t>BELEN FATIMA</t>
  </si>
  <si>
    <t>ROBLEDO</t>
  </si>
  <si>
    <t>BELEN ALIADAS</t>
  </si>
  <si>
    <t>BELEN BUENA VISTA</t>
  </si>
  <si>
    <t>BELEN ALTAVISTA</t>
  </si>
  <si>
    <t>BELEN RINCON</t>
  </si>
  <si>
    <t>BELEN SAN BERNARDO</t>
  </si>
  <si>
    <t>BELEN GRANADA</t>
  </si>
  <si>
    <t>LA AMERICA</t>
  </si>
  <si>
    <t>CASTILLA</t>
  </si>
  <si>
    <t>LAURELES</t>
  </si>
  <si>
    <t>BELEN LA GLORIA</t>
  </si>
  <si>
    <t>BELEN ROSALES</t>
  </si>
  <si>
    <t>BELEN VILLA DE ABURRA</t>
  </si>
  <si>
    <t>QUITASOL</t>
  </si>
  <si>
    <t>BELEN LOS ALPES</t>
  </si>
  <si>
    <t>ENCISO</t>
  </si>
  <si>
    <t>BELEN LOS MOLINOS</t>
  </si>
  <si>
    <t>BELEN RODEO ALTO</t>
  </si>
  <si>
    <t>BELEN SANBERNARDO</t>
  </si>
  <si>
    <t>ENVIGADO</t>
  </si>
  <si>
    <t>BUENOS AIRES</t>
  </si>
  <si>
    <t>BELEN MIRA VALLE</t>
  </si>
  <si>
    <t>LOMA DE LOS BERNAL</t>
  </si>
  <si>
    <t>SANTA MONICA</t>
  </si>
  <si>
    <t>SANTA MARIA</t>
  </si>
  <si>
    <t>BELEN SANVERNARDO</t>
  </si>
  <si>
    <t>MANRIQUE</t>
  </si>
  <si>
    <t>TRINIDAD</t>
  </si>
  <si>
    <t>SANTAFE</t>
  </si>
  <si>
    <t>CAMPOVALDES</t>
  </si>
  <si>
    <t>EL POBLADO</t>
  </si>
  <si>
    <t>BELEN LA PALMA</t>
  </si>
  <si>
    <t>CENTRO MEDELLIN</t>
  </si>
  <si>
    <t>linapsique@yahoo.es</t>
  </si>
  <si>
    <t>gloriabelen2254@hotmail.com</t>
  </si>
  <si>
    <t>angemzolrte@hotmail.com</t>
  </si>
  <si>
    <t>anaastridtaborda@gmail.com</t>
  </si>
  <si>
    <t>lina_medellin@hotmail.com</t>
  </si>
  <si>
    <t>desechablesbelen@hotmail.com</t>
  </si>
  <si>
    <t>dorgehrm@hotmail.com</t>
  </si>
  <si>
    <t>luifergonzalez13@gmail.com</t>
  </si>
  <si>
    <t>pablocbotero@gmail.com</t>
  </si>
  <si>
    <t>luz.taborda0504@gmail.com</t>
  </si>
  <si>
    <t>luzfatimagomezgomez69@gmail.com</t>
  </si>
  <si>
    <t>mauriciousuga@hotmail.com</t>
  </si>
  <si>
    <t>ANGELGA007@GMAIL.COM</t>
  </si>
  <si>
    <t>omartejada1951@hotmail.com</t>
  </si>
  <si>
    <t>reineljcantillo@hotmail.com</t>
  </si>
  <si>
    <t>juancarlosocampo548@hotmail.com</t>
  </si>
  <si>
    <t>paulariosmejia38@gmail.com</t>
  </si>
  <si>
    <t>luzelena2376@hotmail.com</t>
  </si>
  <si>
    <t>melo1601@hotmail.com</t>
  </si>
  <si>
    <t>camiloasesor@gmail.com</t>
  </si>
  <si>
    <t>contabilidadpcred@gmail.com</t>
  </si>
  <si>
    <t>maurocorrales.co@gmail.com</t>
  </si>
  <si>
    <t>cataet@hotmail.com</t>
  </si>
  <si>
    <t>memosanchez@gmail.com</t>
  </si>
  <si>
    <t>rosmen1981@gmail.com</t>
  </si>
  <si>
    <t>wabedoya@une.net.co</t>
  </si>
  <si>
    <t>nacasume29@hotmail.com</t>
  </si>
  <si>
    <t>sandrajaramillorojo@gmail.com</t>
  </si>
  <si>
    <t>fernandocantor22@hotmail.com</t>
  </si>
  <si>
    <t>fluidbombas@gmail.com</t>
  </si>
  <si>
    <t>TABATA057@HOTMAIL.COM</t>
  </si>
  <si>
    <t>fabio.betancur8@gmail.com</t>
  </si>
  <si>
    <t>gagomez198@gmail.com</t>
  </si>
  <si>
    <t>milroa64@gmail.com</t>
  </si>
  <si>
    <t>deiby50320@hotmail.com</t>
  </si>
  <si>
    <t>surline.urrego@gmail.com</t>
  </si>
  <si>
    <t>andreamj22@gmail.com</t>
  </si>
  <si>
    <t>carozabalag@yahoo.com</t>
  </si>
  <si>
    <t>chesy26@hotmail.es</t>
  </si>
  <si>
    <t>edisonsuarez1281@gmail.com</t>
  </si>
  <si>
    <t>katiasalgadodelgado@hotmail.com</t>
  </si>
  <si>
    <t>jovanvasquez@hotmail.com</t>
  </si>
  <si>
    <t>lauravanesalatorre.98@gmail.com</t>
  </si>
  <si>
    <t>jaures0927@hotmail.es</t>
  </si>
  <si>
    <t>danilo.24benitez@gmail.com</t>
  </si>
  <si>
    <t>andresrave@hotmail.com</t>
  </si>
  <si>
    <t>decoracionesolarte@hotmail.com</t>
  </si>
  <si>
    <t>gustavo6817@hotmail.com</t>
  </si>
  <si>
    <t>jayderbg85@gmail.com</t>
  </si>
  <si>
    <t>aevilla484@gmail.com</t>
  </si>
  <si>
    <t>pacp001@gmail.com</t>
  </si>
  <si>
    <t>anpo82@yahoo.com</t>
  </si>
  <si>
    <t>deltolimagrande@gmail.com</t>
  </si>
  <si>
    <t>juanmlopezm98@gmail.com</t>
  </si>
  <si>
    <t>thamarlili@hotmail.com</t>
  </si>
  <si>
    <t>isa8917@hotmail.com</t>
  </si>
  <si>
    <t>adriangraciano2312@gmail.com</t>
  </si>
  <si>
    <t>jemarhe81@gmail.com</t>
  </si>
  <si>
    <t>villadavelezfernando@gmail.com</t>
  </si>
  <si>
    <t>dcubillostorres191@gmail.com</t>
  </si>
  <si>
    <t>lat773@outlook.com</t>
  </si>
  <si>
    <t>gdiana72@hotmail.com</t>
  </si>
  <si>
    <t>calaod5@gmail.com</t>
  </si>
  <si>
    <t>jilmarchaverra@gmail.com</t>
  </si>
  <si>
    <t>sofiaang1@hotmail.com</t>
  </si>
  <si>
    <t>wilmarcarabali8@gmail.com</t>
  </si>
  <si>
    <t>barbaran7192@hotmail.com</t>
  </si>
  <si>
    <t>ferchego80@gmail.com</t>
  </si>
  <si>
    <t>duques811@gmail.com</t>
  </si>
  <si>
    <t>gareiza7@hotmail.com</t>
  </si>
  <si>
    <t>ceciliagaviria1702@gmail.com</t>
  </si>
  <si>
    <t>jorge.muslasco@gmail.com</t>
  </si>
  <si>
    <t>juangabriel1015@gmail.com</t>
  </si>
  <si>
    <t>orrego1622@gmail.com</t>
  </si>
  <si>
    <t>javierolsini2@gmail.com</t>
  </si>
  <si>
    <t>ricardo91mar@gmail.com</t>
  </si>
  <si>
    <t>SANTIAGOCALDERON1949@GMAIL.COM</t>
  </si>
  <si>
    <t>FAVERDAVID07@GMAIL.COM</t>
  </si>
  <si>
    <t>lasvegaspublicidad@gmail.com</t>
  </si>
  <si>
    <t>carolinarusinque@gmail.com</t>
  </si>
  <si>
    <t>omsuarez2@gmail.com</t>
  </si>
  <si>
    <t>johan-426@hotmail.com</t>
  </si>
  <si>
    <t>JAVAT79@HOTMAIL.COM</t>
  </si>
  <si>
    <t>marianaandreat146@gmail.com</t>
  </si>
  <si>
    <t>gerencia@cirotex.com</t>
  </si>
  <si>
    <t>facturacion@agaval.com.co</t>
  </si>
  <si>
    <t>frceskl06@gmail.com</t>
  </si>
  <si>
    <t>sipalora@gmail.com</t>
  </si>
  <si>
    <t>jaime.js.sanchez@gmail.com</t>
  </si>
  <si>
    <t>juanpa.rex769@gmail.com</t>
  </si>
  <si>
    <t>alfa__a1@hotmail.com</t>
  </si>
  <si>
    <t>KMALZATERUIZ@GMAIL.COM</t>
  </si>
  <si>
    <t>joseferpo@gmail.com</t>
  </si>
  <si>
    <t>darlyng.colmenares@gmail.com</t>
  </si>
  <si>
    <t>CORREAMORENO09@GMAIL.COM</t>
  </si>
  <si>
    <t>yaneblaur@gmail.com</t>
  </si>
  <si>
    <t>yarleismontemor@hotmail.com</t>
  </si>
  <si>
    <t>mninoska31@gmail.com</t>
  </si>
  <si>
    <t>sarazapata06072015@gmail.com</t>
  </si>
  <si>
    <t>estardella123@gmail.com</t>
  </si>
  <si>
    <t>niridatafur@gmail.com</t>
  </si>
  <si>
    <t>KAROLB29@HOTMAIL.COM</t>
  </si>
  <si>
    <t>gloriarojas836@gmail.com</t>
  </si>
  <si>
    <t>CRENDON34@GMAIL.COM</t>
  </si>
  <si>
    <t>luzmaryori1315@hotmail.com</t>
  </si>
  <si>
    <t>LU.RESTREPO.99@GMAIL.COM</t>
  </si>
  <si>
    <t>angietr0218@gmail.com</t>
  </si>
  <si>
    <t>yessi1727@yahoo.es</t>
  </si>
  <si>
    <t>maralegiraldo@utp.edu.co</t>
  </si>
  <si>
    <t>gomezlondonov@gmail.com</t>
  </si>
  <si>
    <t>rafavadra@gmail.com</t>
  </si>
  <si>
    <t>ludyanaya@hotmail.com</t>
  </si>
  <si>
    <t>JOHAN-426@HOTMAIL.COM</t>
  </si>
  <si>
    <t>micp88@hotmail.com</t>
  </si>
  <si>
    <t>viviteran878@gmail.com</t>
  </si>
  <si>
    <t xml:space="preserve"> 312 7537747</t>
  </si>
  <si>
    <t>CARRERA 75 N 30 - 29 AP 201</t>
  </si>
  <si>
    <t>CRA 70# 11-05</t>
  </si>
  <si>
    <t>CALLE 31 Nº 65 F 75</t>
  </si>
  <si>
    <t>CALLE 82 Nº 88 - 18 PISO 1</t>
  </si>
  <si>
    <t>CARRERA 81 Nº 19 - 23 1P</t>
  </si>
  <si>
    <t>CARRERA 76 Nº 29 - 26 1P</t>
  </si>
  <si>
    <t>CALLE 11 Nº 70 - 14 1P</t>
  </si>
  <si>
    <t>CALLE 18 B Nº 88 A 21 AP 301</t>
  </si>
  <si>
    <t>CALLE 30 Nº 76 A 07</t>
  </si>
  <si>
    <t>CARRERA 89 N 41-40</t>
  </si>
  <si>
    <t>CARRERA 72 Nº 20 A 18 2P</t>
  </si>
  <si>
    <t>CARRERA 70 # 13 - 05</t>
  </si>
  <si>
    <r>
      <t> </t>
    </r>
    <r>
      <rPr>
        <i/>
        <sz val="9"/>
        <color rgb="FF000000"/>
        <rFont val="Arial"/>
        <family val="2"/>
      </rPr>
      <t>CR.70 B # 22-29 PISO 2</t>
    </r>
  </si>
  <si>
    <t>CALLE 30 # 75-51 PISO 1</t>
  </si>
  <si>
    <t>CR. 73 #30-54 APT 402 INTERNO</t>
  </si>
  <si>
    <t>CL 1 SUR # 81 A 111 PISO 1</t>
  </si>
  <si>
    <t>CARRERA 75 N 28--35 (202 INTERNO)</t>
  </si>
  <si>
    <t> CALLE 41 N 88 46 APTO 302</t>
  </si>
  <si>
    <t>CALLE 22 N 74-65 (2DO PISO)</t>
  </si>
  <si>
    <t> DIAG 74C N 32EE 36 APTO 202</t>
  </si>
  <si>
    <t>CRA 72 N 9 75 APTO 501</t>
  </si>
  <si>
    <t>CRA 71A # 25A-20</t>
  </si>
  <si>
    <t>CL. 27 # 74-30 P 1</t>
  </si>
  <si>
    <t>CARRERA 80 B N 19A 46(303)</t>
  </si>
  <si>
    <t>CALLE 30 B N69 B 26 (3PISO)</t>
  </si>
  <si>
    <t>CRA71 N 17 37 PISO 1</t>
  </si>
  <si>
    <t>CARRERA 71A N 20 A 62(1PISO)</t>
  </si>
  <si>
    <t>CALLE 21A 76-48 APTO 301</t>
  </si>
  <si>
    <t>CALLE 32 F # 65 B 89 PISO 1</t>
  </si>
  <si>
    <t>CALLE 20 Nº 83 - 43 AP 301</t>
  </si>
  <si>
    <t>CRA 75 N 22 46 APTO 402</t>
  </si>
  <si>
    <t> AV 37B N DG 66 07 APTO 301</t>
  </si>
  <si>
    <t>CRA 83 N 27A 93 APTO 402</t>
  </si>
  <si>
    <t>CRA 65C N 32 27 INT 201</t>
  </si>
  <si>
    <t>CALLE 3 N 78 111</t>
  </si>
  <si>
    <t>CARRERA 30 Nº 58 - 16 INT 201</t>
  </si>
  <si>
    <t>CARRERA 76 Nº 20 A 29 AP 202</t>
  </si>
  <si>
    <t>CRA 71 N 15 36 PISO 1</t>
  </si>
  <si>
    <t> CALLE 34A N 78A 37 PISO 1</t>
  </si>
  <si>
    <t> CALLE 30 N 80 43 INT 202</t>
  </si>
  <si>
    <t>CALLE 77D N 86 61 INT 201</t>
  </si>
  <si>
    <t> CALLE 9 SUR N 79C 56 CASA 1146</t>
  </si>
  <si>
    <t>CALLE 25 N 74 10 (1PISO)</t>
  </si>
  <si>
    <t>CALLE 27 N 72 03</t>
  </si>
  <si>
    <t>CRA 77 N 31 40 APTO 501</t>
  </si>
  <si>
    <t>CALLE 24 N 70 A 24 2PISO</t>
  </si>
  <si>
    <t>CALLE 27 N 74 26 PISO 1</t>
  </si>
  <si>
    <t>CALLE 9 B Nº 70 B 56 1P</t>
  </si>
  <si>
    <t>CALLE 30 N 74--13 (1PISO)</t>
  </si>
  <si>
    <t>CARRERA 6 A N 47-40 (418)</t>
  </si>
  <si>
    <t>CRA 78 B N 32A 08 PISO 1</t>
  </si>
  <si>
    <t>CARRERA 83 B N 27 A 102(202)</t>
  </si>
  <si>
    <t>CARRERA 71 N 27-11</t>
  </si>
  <si>
    <t>CALLE 13 A SUR N 53 B 170 1603</t>
  </si>
  <si>
    <t>CARRERA 76 Nº 20 A 29 AP 301</t>
  </si>
  <si>
    <t> CALLE 27 A N 83 A 30(2PISO)</t>
  </si>
  <si>
    <t>CARRERA 75 N 28-35(101)</t>
  </si>
  <si>
    <t>CARRERA 54 N 21 A 25</t>
  </si>
  <si>
    <t>CR. 74 # 26-50 AP 301</t>
  </si>
  <si>
    <t>CALLE 26 N 70A 16 PISO 1</t>
  </si>
  <si>
    <t> CALLE 30A N 71 11 PISO 1</t>
  </si>
  <si>
    <t>CALLE 30 N 73-71</t>
  </si>
  <si>
    <t>CARRERTA 71 N 15-31 (301)</t>
  </si>
  <si>
    <t> CALLE 26 N 71 - 22 AP 202</t>
  </si>
  <si>
    <t>CALLE 9 B N 70 B 40 201</t>
  </si>
  <si>
    <t>carrera 71 A N 20 A 60</t>
  </si>
  <si>
    <t>CRA 71 N 27 106 B9 INT 329</t>
  </si>
  <si>
    <t>CALLE 4B N 78BB-58 PISO 1</t>
  </si>
  <si>
    <t>CALLE 3 C N 79 A 18 CASA 110</t>
  </si>
  <si>
    <t> CALLE 4B # 78BB - 58 PISO 2</t>
  </si>
  <si>
    <t>CALLE 4 B N 78 BB 58 TERCER PISO</t>
  </si>
  <si>
    <t>CALLE 20 A N 77-15 1303</t>
  </si>
  <si>
    <t>CALLE 31 N 75 63</t>
  </si>
  <si>
    <t>INICIO DE CONTRATO</t>
  </si>
  <si>
    <t>LINA MARIA LOPEZ ARIAS</t>
  </si>
  <si>
    <t>CALLE 22 # 73A-03</t>
  </si>
  <si>
    <t>CRA 93 # 38-211 APTO 508</t>
  </si>
  <si>
    <t>JOAQUIN EMILIO GOMEZ SERNA</t>
  </si>
  <si>
    <t>CRA 77 # 45 E41</t>
  </si>
  <si>
    <t>CRA 71 B # 89 B 24</t>
  </si>
  <si>
    <t>GISELLA VALENCIASALAZAR</t>
  </si>
  <si>
    <t>CRA 86B # 47A-27</t>
  </si>
  <si>
    <t>LUIS FERNANDO ZULUAGA HERNANDEZ</t>
  </si>
  <si>
    <t>CALLE 117 # 64 B 27</t>
  </si>
  <si>
    <t>MARIA CONSUELO ARISTIZABAL</t>
  </si>
  <si>
    <t>CRA 43 A # 14 - 109</t>
  </si>
  <si>
    <t>DIANA MARCELA RIVERA CORTES</t>
  </si>
  <si>
    <t>CALLE 32 # 43 - 115</t>
  </si>
  <si>
    <t>GUSTAVO ADOLFO URIBE URIBE</t>
  </si>
  <si>
    <t>CALLE 32 # 78A-03</t>
  </si>
  <si>
    <t>CALLE 19 C #82 A 168</t>
  </si>
  <si>
    <t>YENI AMPARO TABORDA MUÑOZ</t>
  </si>
  <si>
    <t>CALLE 2 SUR # 79 - 35</t>
  </si>
  <si>
    <t>BLANCA LIGIA GÓMEZ</t>
  </si>
  <si>
    <t>CRA 71A # 74-04 CASA 125</t>
  </si>
  <si>
    <t>JOHANY ALBERTO USUGA RODRIGUEZ</t>
  </si>
  <si>
    <t>CALLE 25 A SUR # 45 A 32 CASA 24 </t>
  </si>
  <si>
    <t>JAQUELINE ANGEL GARCES</t>
  </si>
  <si>
    <t>CRA 41 # 16B SUR-31</t>
  </si>
  <si>
    <t>MARIA EUGENIA LOZANO ESPINOSA</t>
  </si>
  <si>
    <t>CALLE 51 # 83 -965 CASA110</t>
  </si>
  <si>
    <t>CRUZ ELENA GARZON OSORIO</t>
  </si>
  <si>
    <t>CL 19 # 43 G 160</t>
  </si>
  <si>
    <t>JOHN ALBEIRO LONDOÑÑO RESTREPO</t>
  </si>
  <si>
    <t>CRA 112 # 16 - 44</t>
  </si>
  <si>
    <t>JOHN ALBEIRO LONDOÑO RESTREPO</t>
  </si>
  <si>
    <t>BLANCA AGUDELO DE ESTRADA</t>
  </si>
  <si>
    <t>CRA 82D # 20A-19</t>
  </si>
  <si>
    <t>CARLOS ALBERTO LOPEZ</t>
  </si>
  <si>
    <t>ARRERA 86 N 42C 43 APTO 202</t>
  </si>
  <si>
    <t>MARIA ESPERANZA ARBOLEDA RESTREPO</t>
  </si>
  <si>
    <t>CALLE 100 N 47 14</t>
  </si>
  <si>
    <t>JOHNY ANDRES JARAMILLO</t>
  </si>
  <si>
    <t xml:space="preserve">CALLE 65 N 54 38 </t>
  </si>
  <si>
    <t>RIONEGRO</t>
  </si>
  <si>
    <t>DIDIER ANTONIO HENAO VILLEGAS</t>
  </si>
  <si>
    <t>CALLE 50 N 56-34</t>
  </si>
  <si>
    <t>MAURICIO ALBERTO CORRALES TORRES</t>
  </si>
  <si>
    <t>CALLE 9B N 70B 58 APTO 201</t>
  </si>
  <si>
    <t>CATALINA ESCOBAR TORO</t>
  </si>
  <si>
    <t>CALLE 8 # 84B-65 APTO 925</t>
  </si>
  <si>
    <t>GUILLERMO ANTONIO SANCHEZ</t>
  </si>
  <si>
    <t>ALYELIS JANNEIDIS TORO</t>
  </si>
  <si>
    <t>CALLE 14 # 72-65 CASA 213</t>
  </si>
  <si>
    <t>GLORIA MERCEDES CARDONA BERNAL</t>
  </si>
  <si>
    <t>CRA 81B N 7A 49 INT 128</t>
  </si>
  <si>
    <t>PAULA ANDREA SUAZA MEJIA</t>
  </si>
  <si>
    <t>CRA 36D N 42S 50 CASA 111</t>
  </si>
  <si>
    <t>CRHISTIAN FABIANY GUZMAN MANZANAREZ</t>
  </si>
  <si>
    <t>CALLE 30C N 42 55</t>
  </si>
  <si>
    <t>DARIO POSADA CASTRO</t>
  </si>
  <si>
    <t>CRA 41 N 18D 65</t>
  </si>
  <si>
    <t>GLADYS AMPARO RIVILLAS ATEHORTUA</t>
  </si>
  <si>
    <t>CRA 47C N 74 13</t>
  </si>
  <si>
    <t>LAURA ALEJANDRA LOAIZA</t>
  </si>
  <si>
    <t>CALLE 63 # 77-41</t>
  </si>
  <si>
    <t>YENNY PAOLA BETANCUR TORRES</t>
  </si>
  <si>
    <t>CALLE 52A # 25-35 APTO 511</t>
  </si>
  <si>
    <t>DIEGO FERNANDO GOMEZ LOPEZ</t>
  </si>
  <si>
    <t>CRA 21A N 42 16 APTO 433</t>
  </si>
  <si>
    <t>SABANETA</t>
  </si>
  <si>
    <t>MONICA JAZMIN ALMARIIO RIVAS</t>
  </si>
  <si>
    <t>CALLE 20DD N 83 43 APTO 301</t>
  </si>
  <si>
    <t>EVIDALIO URREGO SANCHEZ</t>
  </si>
  <si>
    <t>OROCUE CASANARE</t>
  </si>
  <si>
    <t>YOPAL</t>
  </si>
  <si>
    <t>JOHAN MONSALVE MARIN</t>
  </si>
  <si>
    <t xml:space="preserve">CRA 67B N 56B 87 CASA 167 </t>
  </si>
  <si>
    <t>CRUZ EUGENIA ZABALA GRANDA</t>
  </si>
  <si>
    <t>CRA 77 N 25 28 APTO 301</t>
  </si>
  <si>
    <t>GLORIA INES GOMEZ GARCIA</t>
  </si>
  <si>
    <t xml:space="preserve">DG 56 N 45 41 </t>
  </si>
  <si>
    <t>LEIDY JOHANA GOMEZ GOMEZ</t>
  </si>
  <si>
    <t>CRA 43C N 20E 18 INT 301</t>
  </si>
  <si>
    <t>JOSE LUIS MURILLO MORENO</t>
  </si>
  <si>
    <t>CALLE 32D N 76-145</t>
  </si>
  <si>
    <t>WILLIAN RAFAEL CASTRO</t>
  </si>
  <si>
    <t>CALLE 30 # 73-27</t>
  </si>
  <si>
    <t>JESUS ANTONIO ECHADIA GARCIA</t>
  </si>
  <si>
    <t>CRA 79 N 47 61</t>
  </si>
  <si>
    <t>CRA 72 N 9 68</t>
  </si>
  <si>
    <t>LAURYEN JAZMIN BOHORQUEZ</t>
  </si>
  <si>
    <t>CRA 6C # 1-28</t>
  </si>
  <si>
    <t>BARRANQUILLA</t>
  </si>
  <si>
    <t>ALEX SEBASTIAN TUIRAN</t>
  </si>
  <si>
    <t>JUAN GABRIEL LOPEZ GIL</t>
  </si>
  <si>
    <t>CARRERA 20 B N 46 C 120</t>
  </si>
  <si>
    <t>ANGELA MARIA MONTOYA HERNANDEZ</t>
  </si>
  <si>
    <t>CARRERA 40 A N 40 D SUR 33</t>
  </si>
  <si>
    <t>CALLE 80 BB N 55-91</t>
  </si>
  <si>
    <t>ALEXANDRA JANETH GOMEZ</t>
  </si>
  <si>
    <t>CALLE 40 FF SUR 25 82 302</t>
  </si>
  <si>
    <t>LEEHD ALVEIRO TORRES FAJARDO</t>
  </si>
  <si>
    <t>CARRERA 48 A N 24 A 40</t>
  </si>
  <si>
    <t>CARRERA 78 B N 32 A 08</t>
  </si>
  <si>
    <t>RUGERO MANUEL CALAO MIRANDA</t>
  </si>
  <si>
    <t>CARRERA 13 N 11 A 09</t>
  </si>
  <si>
    <t>IGNACIO NAGLES MORENO</t>
  </si>
  <si>
    <t>CALLE 26 N 7-07</t>
  </si>
  <si>
    <t>MARIA ELSA BERNAL CARDENAS</t>
  </si>
  <si>
    <t>CARRERA 71N 27-11</t>
  </si>
  <si>
    <t>ANGELA MARIA CARABALI CANDELA</t>
  </si>
  <si>
    <t>IRIS DEL CARMEN SERRANO</t>
  </si>
  <si>
    <t>CARRERA 79 N 46-65</t>
  </si>
  <si>
    <t>FERNEY ECHEVERRY GOMEZ</t>
  </si>
  <si>
    <t>CRA 65# 95-83</t>
  </si>
  <si>
    <t>CARRERA 3 SECTOR EL PUENTE</t>
  </si>
  <si>
    <t>CARMEN DE ATRATO</t>
  </si>
  <si>
    <t>SINDY BANEZA GALLEGO CORREA</t>
  </si>
  <si>
    <t>CARRERA 44 N 78-70</t>
  </si>
  <si>
    <t>GLORIA ELENA ARTEAGA MARIN</t>
  </si>
  <si>
    <t>CALLE 31 N 80 A 15</t>
  </si>
  <si>
    <t>MARINA QUINTERO HOYOS</t>
  </si>
  <si>
    <t>CALLE 32 A N 65 CC 55 502</t>
  </si>
  <si>
    <t>ELIS DAYANA ALMERON PLANCHEZ</t>
  </si>
  <si>
    <t>SANDRA MILENA OLAYA RUIZ</t>
  </si>
  <si>
    <t>CARRERA 71 N 11-4</t>
  </si>
  <si>
    <t>EDUAR ANDREY ARIAS GOMEZ</t>
  </si>
  <si>
    <t>CRA 129 SUR # 46-10</t>
  </si>
  <si>
    <t>CALDAS</t>
  </si>
  <si>
    <t>LORENA LUCIA URREGO LOAIZA</t>
  </si>
  <si>
    <t>CALLE 74 # 50B-51</t>
  </si>
  <si>
    <t>JOEL SANTIAGO CUBILLOS TORRES</t>
  </si>
  <si>
    <t>CARRERA 74 N 26-50 301</t>
  </si>
  <si>
    <t>DAVID ZULUAGA RAMIREZ</t>
  </si>
  <si>
    <t>CALLE 29 N 76 06</t>
  </si>
  <si>
    <t>MARIA CRISTINA VELASQUEZ PUENTES</t>
  </si>
  <si>
    <t>CALLE 19 N 25-51</t>
  </si>
  <si>
    <t>CALLE 16 N 71 53</t>
  </si>
  <si>
    <t>MARIANA LOPEZ AGUDELO</t>
  </si>
  <si>
    <t>CALLE 25 N 71 37</t>
  </si>
  <si>
    <t>BERNARDO DE JESUS RESTREPO</t>
  </si>
  <si>
    <t>CALLE 23 N 21-159</t>
  </si>
  <si>
    <t>DIEGO ANDRES BALBIN HERRERA</t>
  </si>
  <si>
    <t>AV 37 A N 66 16</t>
  </si>
  <si>
    <t>LUIS HERNANDO MESA CIRO</t>
  </si>
  <si>
    <t>CARRERA 5 N 28 SUR 472</t>
  </si>
  <si>
    <t>GUSTAVO ADOLFO VALDERRAMA TORO</t>
  </si>
  <si>
    <t>CARRERA 76 N 29-28</t>
  </si>
  <si>
    <t>JOEL DAVID MORALES RIVERA</t>
  </si>
  <si>
    <t>AVENIDA 80 N 65-223</t>
  </si>
  <si>
    <t>JUAN ESTEBAN RUA POSADA</t>
  </si>
  <si>
    <t>CARRERA 71 N 10-04</t>
  </si>
  <si>
    <t>MARIA LOURDES JARAMILLO RESTREPO</t>
  </si>
  <si>
    <t>CARRERA 107 N 60 C 35</t>
  </si>
  <si>
    <t>SANDRA MILENA ZULUAGA GRANDA</t>
  </si>
  <si>
    <t>YEFFERSON DUVIAN ARCILA</t>
  </si>
  <si>
    <t>AV 17 # 57-31</t>
  </si>
  <si>
    <t>ADRIANA MARIA MORALES</t>
  </si>
  <si>
    <t>CALLE 32 B N 78 B 48</t>
  </si>
  <si>
    <t>JORGE AUGUSTO BOCANEGRA</t>
  </si>
  <si>
    <t>CARRERA 53 N 6 A 112</t>
  </si>
  <si>
    <t>CARLA PATRICIA SOTOMAYOR ANAYA</t>
  </si>
  <si>
    <t>CARRERA 65 D N 32 A 25</t>
  </si>
  <si>
    <t>WILLIAN MONTERROZA REYES</t>
  </si>
  <si>
    <t>CALLE 75 N 95-73</t>
  </si>
  <si>
    <t>VENEZOLANO</t>
  </si>
  <si>
    <t>JOYCE SOHANY VALIENTE 0Y0LA</t>
  </si>
  <si>
    <t>CARRERA 79 B N 20 A 183</t>
  </si>
  <si>
    <t>DAVID ALEJANDRO OTALVARO VALENCIA</t>
  </si>
  <si>
    <t>CARRERA 71 N 27-106 APTO 329</t>
  </si>
  <si>
    <t>CALLE 2 B N 81 B 20 301</t>
  </si>
  <si>
    <t>NESTOR JAIRO OCAMPO</t>
  </si>
  <si>
    <t>CALLE 32 E N 65 D 16</t>
  </si>
  <si>
    <t>JUAN GONZALO BERRIO MORENO</t>
  </si>
  <si>
    <t>CRA 55 # 12 SUR -09 APTO 420</t>
  </si>
  <si>
    <t>LUCY MARIBETH ROJAS PALACIOS</t>
  </si>
  <si>
    <t>ALLE 49 #82 - 23</t>
  </si>
  <si>
    <t>JAIBER WILSSON RENDON</t>
  </si>
  <si>
    <t>CALLE 44 N 46-01</t>
  </si>
  <si>
    <t>GLORIA VALENCIA PEREZ</t>
  </si>
  <si>
    <t>CARRERA 79 A C N 79 A 18</t>
  </si>
  <si>
    <t>HERNAN ALONSO HENAO ECHAVARRIA</t>
  </si>
  <si>
    <t>CALLE 4C 80-20</t>
  </si>
  <si>
    <t>JUAN CAMILO CADAVID VELEZ</t>
  </si>
  <si>
    <t>CALLE 4 C N 80-20</t>
  </si>
  <si>
    <t>JOHN ALEJANDRO GARCIA GRANADA</t>
  </si>
  <si>
    <t>CALLE 31 A N 69 A 43</t>
  </si>
  <si>
    <t>ANGELA MARIA GIRALDO SUAREZ</t>
  </si>
  <si>
    <t>CARRERA 69 N 12 B 21</t>
  </si>
  <si>
    <t>GLADIS CECILIA LONDOÑO HENAO</t>
  </si>
  <si>
    <t>CALLE 32BB # 78A-103 APTO 103</t>
  </si>
  <si>
    <t>JESICA BOTERO HIGUITA</t>
  </si>
  <si>
    <t>ARRERA 82 A N 21-159 CASA 160</t>
  </si>
  <si>
    <t>LISBETH LILIANA AVELLA</t>
  </si>
  <si>
    <t>CARRERA 70 N 26-03</t>
  </si>
  <si>
    <t>CALLE 31 N 75-63</t>
  </si>
  <si>
    <t>ALBERTO ESCOBAR PEREZ</t>
  </si>
  <si>
    <t>CARRERA 73N 22-29</t>
  </si>
  <si>
    <t>PASAPORTE</t>
  </si>
  <si>
    <t>JAVIER ARTURO MORA OLSINI</t>
  </si>
  <si>
    <t>CALLE 44C N 83-18</t>
  </si>
  <si>
    <t>CC</t>
  </si>
  <si>
    <t>JOSE ALDEMAR SAENZ GOMEZ</t>
  </si>
  <si>
    <t>pablopelaez1985@hotmail.com</t>
  </si>
  <si>
    <t>HERNANDO GOMEZ SERNA</t>
  </si>
  <si>
    <t>OSCAR GUERRA SALDARRIAGA</t>
  </si>
  <si>
    <t>COLOMBIANA</t>
  </si>
  <si>
    <t>CARMEN ROCIO MARTINEZ</t>
  </si>
  <si>
    <t>MARIA GEMA OSPINA DE ZULUAGA</t>
  </si>
  <si>
    <t>PABLO ANDRES PELAEZ ARISTIZABAL</t>
  </si>
  <si>
    <t>dana202877@hotmail.com</t>
  </si>
  <si>
    <t>MONICA ALEXANDRA RUA CORTES</t>
  </si>
  <si>
    <t>agolabotero14@gmail.com</t>
  </si>
  <si>
    <t>yenitaborda@hotmail.es</t>
  </si>
  <si>
    <t>AMPARO DEL SOCORRO MUÑOZ PULGARIN</t>
  </si>
  <si>
    <t>finanzas@equibiomodic.sas</t>
  </si>
  <si>
    <t>maruu1@une.net.com</t>
  </si>
  <si>
    <t>JUAN GABRIEL BEDOYA VILLADA</t>
  </si>
  <si>
    <t>calopez076@hotmail.com</t>
  </si>
  <si>
    <t>TERESA DE JESUS SEPULVEDA</t>
  </si>
  <si>
    <t>leidyhenao30@hotmail.com</t>
  </si>
  <si>
    <t>maurocorales.co@gmail.com</t>
  </si>
  <si>
    <t>6044040000 EXT 30424</t>
  </si>
  <si>
    <t>alyelistorob@hotmail.com</t>
  </si>
  <si>
    <t>IVAN JAVIER SALAS</t>
  </si>
  <si>
    <t>gcardona724@une.net.co</t>
  </si>
  <si>
    <t>pasuaza@gmail.com</t>
  </si>
  <si>
    <t>OMAR DE JESUS SUAZA ROMERO</t>
  </si>
  <si>
    <t>crhistianfabiany8519@gmail.com</t>
  </si>
  <si>
    <t>darpoca@@hotmail.com</t>
  </si>
  <si>
    <t>grivillas123@hotmail.com</t>
  </si>
  <si>
    <t>yennypabe@hotmail.com</t>
  </si>
  <si>
    <t>dfgomezl@yahoo.com</t>
  </si>
  <si>
    <t>mja.jazmin@hotmail.com</t>
  </si>
  <si>
    <t>ANGELA MARIA MERIZALDE MELENDEZ</t>
  </si>
  <si>
    <t>jmonsalve@dydcad.com.co</t>
  </si>
  <si>
    <t>cruzzabala1984@gmail.com</t>
  </si>
  <si>
    <t>ingoga8z@gmail.com</t>
  </si>
  <si>
    <t>ley09084@gmail.com</t>
  </si>
  <si>
    <t>joseluis_123@hotmail.com</t>
  </si>
  <si>
    <t>wirraca28@gmail.com</t>
  </si>
  <si>
    <t>j.echandia@hotmail.com</t>
  </si>
  <si>
    <t>samuelp753@hotmail.com</t>
  </si>
  <si>
    <t>laury_en1@hotmail.com</t>
  </si>
  <si>
    <t>alexsebastiantuiran@gmail.com</t>
  </si>
  <si>
    <t>juan.lopez@mdlz.com</t>
  </si>
  <si>
    <t>amontoya@eafit.edu.co</t>
  </si>
  <si>
    <t>gracianojose715@gmail.com</t>
  </si>
  <si>
    <t xml:space="preserve">agomez742@hotmail.com	</t>
  </si>
  <si>
    <t>leehd17@hotmail.com</t>
  </si>
  <si>
    <t>EDGAR TORRES VASQUEZ</t>
  </si>
  <si>
    <t>jlgf0101961@gmail.com</t>
  </si>
  <si>
    <t>rucamirrcm@hotmail.com</t>
  </si>
  <si>
    <t>inagles@yahoo.com</t>
  </si>
  <si>
    <t>bernalelsa096@gmail.com</t>
  </si>
  <si>
    <t>angelamcarabali97@gmail.com</t>
  </si>
  <si>
    <t>weimar00@hotmail.com</t>
  </si>
  <si>
    <t>albeiromister565@gmail.com</t>
  </si>
  <si>
    <t>sindygallegocorrea@gmail.com</t>
  </si>
  <si>
    <t>gladissafo@hotmail.com</t>
  </si>
  <si>
    <t>marquihoyos@gmail.com</t>
  </si>
  <si>
    <t>elisdayana.0001@gmail.com</t>
  </si>
  <si>
    <t>milenaemi21@gmail.com</t>
  </si>
  <si>
    <t>LEONARD693@HOTMAIL.COM</t>
  </si>
  <si>
    <t>LORENAURREGO20@GMAIL.COM</t>
  </si>
  <si>
    <t>JOELCUBILLOS95@GMAIL.COM</t>
  </si>
  <si>
    <t>davidzulu-96@hotmail.com</t>
  </si>
  <si>
    <t>mariacristina_21v@hotmail.com</t>
  </si>
  <si>
    <t>sierralilian94@gmail.com</t>
  </si>
  <si>
    <t>JOSE DEIBIS VALLEJO CASTRO</t>
  </si>
  <si>
    <t>bernardorestrepo1949@gmail.com</t>
  </si>
  <si>
    <t>NELSON SANTIAGO CANO LOPERA</t>
  </si>
  <si>
    <t>diegobalbinh@gmail.com</t>
  </si>
  <si>
    <t>gerencia@luckywwoman.com.co</t>
  </si>
  <si>
    <t>MARIA ISABEL BURITICA GUZMAN</t>
  </si>
  <si>
    <t>gustavoval@aaval.com.co</t>
  </si>
  <si>
    <t>devis2008@hotmail.es</t>
  </si>
  <si>
    <t>JHONATAN DAVID NAVARRO ROJANO</t>
  </si>
  <si>
    <t>jruaposada@gmail.com</t>
  </si>
  <si>
    <t>JUANPA.REX769@GMAIL.COM</t>
  </si>
  <si>
    <t>Zulu9212@gmail.com</t>
  </si>
  <si>
    <t>yduvian@yahoo.es</t>
  </si>
  <si>
    <t>amoja23@hotmail.com</t>
  </si>
  <si>
    <t>augustobocanegra@hotmail.com</t>
  </si>
  <si>
    <t>capasoan@hotmail.com</t>
  </si>
  <si>
    <t>MARVIN MONTERROZA MORELO</t>
  </si>
  <si>
    <t>yoy831217@yahoo.es</t>
  </si>
  <si>
    <t>davidotalv@gmail.com</t>
  </si>
  <si>
    <t>sergiovilladavillada@gmail.com</t>
  </si>
  <si>
    <t>ne-jaco@hotmail.com</t>
  </si>
  <si>
    <t>igberrio@gmail.com</t>
  </si>
  <si>
    <t>lucimaribeth@gmail.com</t>
  </si>
  <si>
    <t>jaberr@yahoo.es</t>
  </si>
  <si>
    <t>LINA MARCELA LOPEZ COLORADO</t>
  </si>
  <si>
    <t>gloria.valencia@certezaseguros.com</t>
  </si>
  <si>
    <t>CLAMARAS@GMAIL.COM</t>
  </si>
  <si>
    <t>juankamilokadavid@gmail.com</t>
  </si>
  <si>
    <t>garalejo@gmail.com</t>
  </si>
  <si>
    <t>JUAN RAUL DUQUE GIRALDO</t>
  </si>
  <si>
    <t>angelagiraldo84@hotmail.com</t>
  </si>
  <si>
    <t>glacelonh@hotmail.com</t>
  </si>
  <si>
    <t>jebohi@hotmail.com</t>
  </si>
  <si>
    <t>lisbethnutricionista@gmail.com</t>
  </si>
  <si>
    <t>redjuegosyservicios@gmail.com</t>
  </si>
  <si>
    <t>albertoescobarp@gmail.com</t>
  </si>
  <si>
    <t>MARIA EMILIA MEDINA IBARRA</t>
  </si>
  <si>
    <t>CALLE 110 #50 B 06</t>
  </si>
  <si>
    <t>CALLE 31 # 665 F 83</t>
  </si>
  <si>
    <t>CRA 57 # 27 -37</t>
  </si>
  <si>
    <t>CALLE 10A # 71-22 PISO 2</t>
  </si>
  <si>
    <t>CRA 51 B # 96- 34</t>
  </si>
  <si>
    <t>CRA 93 B # 38 - 211 INT 508</t>
  </si>
  <si>
    <t>CALLE 16 # 111 - 89 INT 301 </t>
  </si>
  <si>
    <t>monic8701@hotmail.com</t>
  </si>
  <si>
    <t>CALLE 2 SUR # 79 -35</t>
  </si>
  <si>
    <t>CALLE 20A # 82BB-43</t>
  </si>
  <si>
    <t>CALLE 48 SUR N 69A-10</t>
  </si>
  <si>
    <t>CALLE 42 SUR # 65A-70 APTO 203</t>
  </si>
  <si>
    <t>ivan_simanca@hotmail.com</t>
  </si>
  <si>
    <t>CRA 66B N 32B-08</t>
  </si>
  <si>
    <t>pasuazd@gmail.com</t>
  </si>
  <si>
    <t>CRA 63A N 94A 717 B42 APTO 204</t>
  </si>
  <si>
    <t>administrativo@lluviaorion.com</t>
  </si>
  <si>
    <t>CARRERA 54 N 23 50</t>
  </si>
  <si>
    <t>MELELLIN</t>
  </si>
  <si>
    <t>CARRERA 53 E N 11 FF SUR</t>
  </si>
  <si>
    <t>deivisballejo2317@gmail.com</t>
  </si>
  <si>
    <t>CALLE 66 N 122-162</t>
  </si>
  <si>
    <t>santiagocano1074@gmail.com</t>
  </si>
  <si>
    <t>CARRERA 5 N 28 SUR 635</t>
  </si>
  <si>
    <t>isa@cirotex.com</t>
  </si>
  <si>
    <t>CARRERA 83 N 19 152</t>
  </si>
  <si>
    <t>DIAG. 61 A 40 A 53</t>
  </si>
  <si>
    <t>marvinmontemor@hotmail.com</t>
  </si>
  <si>
    <t>CARRERA 72 N 9-75</t>
  </si>
  <si>
    <t>linamarcela12@gmail.com</t>
  </si>
  <si>
    <t>CALLE 42 N 63-198 (601)</t>
  </si>
  <si>
    <t>juanduque123@gmail.com</t>
  </si>
  <si>
    <t>CALLE 34 N 64-110</t>
  </si>
  <si>
    <t>memi0906@gmail.com</t>
  </si>
  <si>
    <t>RTE IVA</t>
  </si>
  <si>
    <t>JUAN CAMILO SUAREZ BUILES</t>
  </si>
  <si>
    <t>CALLE 9 B SUR 79 A 75 AP 1713</t>
  </si>
  <si>
    <t>jsuarezbuiles@gmail.com</t>
  </si>
  <si>
    <t>HERNAN DARIO CALLE</t>
  </si>
  <si>
    <t>CRA 79 # 49A-38</t>
  </si>
  <si>
    <t>xircomhdcp@gmail.com</t>
  </si>
  <si>
    <t>OSCAR CARDONA</t>
  </si>
  <si>
    <t>calle 70 sur # 38-80 apto 307</t>
  </si>
  <si>
    <t>luzbarrera6417@yahoo.com</t>
  </si>
  <si>
    <t>CALLE 6A # 18-125 APTO 19011</t>
  </si>
  <si>
    <t>1+ 7027470643</t>
  </si>
  <si>
    <t>MARIA DE VALENCIA</t>
  </si>
  <si>
    <t>VEREDA GUARNE ANTIOQUIA</t>
  </si>
  <si>
    <t>GUARNE</t>
  </si>
  <si>
    <t>CRA 81 # 19-19 APTO 301</t>
  </si>
  <si>
    <t>MARIA OFELIA RAMIREZ ZAPATA</t>
  </si>
  <si>
    <t>CALLE 28A # 79A-43</t>
  </si>
  <si>
    <t>alberto.magus63@gmail.com</t>
  </si>
  <si>
    <t>ROGELIO CASTAÑO</t>
  </si>
  <si>
    <t>CALLE 98 Nº 51 - 43</t>
  </si>
  <si>
    <t>gelito49@gmail.com</t>
  </si>
  <si>
    <t>EDGAR LEANDRO HOLGUIN</t>
  </si>
  <si>
    <t>CRA 51 # 46-53</t>
  </si>
  <si>
    <t>leandroh2118@gmail.com</t>
  </si>
  <si>
    <t>JUAN ESTEBAN GARCIA VALENCIA</t>
  </si>
  <si>
    <t>CRA 73 # 30-54 APTO 101</t>
  </si>
  <si>
    <t>IVAN DARIO RESTREPO ESTRADA</t>
  </si>
  <si>
    <t>CRA 75 # 29-26 PISO 1</t>
  </si>
  <si>
    <t>ivandariorestrepo363@gmail.com</t>
  </si>
  <si>
    <t>ANA HILDA RESTREPO</t>
  </si>
  <si>
    <t>CALLE 25A # 70A-25 APTO 201</t>
  </si>
  <si>
    <t>ahrestrepo@medicinalegal.gov.co</t>
  </si>
  <si>
    <t>CALLE 11 N 70 68</t>
  </si>
  <si>
    <t>linamarcehg@gmail.com</t>
  </si>
  <si>
    <t>BEATRIZ CEPEDA DE RUIZ</t>
  </si>
  <si>
    <t>CR 70 B # 22-29 PISO 2</t>
  </si>
  <si>
    <t>beatrizcepedaderuiz@gmail.com</t>
  </si>
  <si>
    <t>LUZ MARINA PALACIO</t>
  </si>
  <si>
    <t>CRA 45 # 16 SUR 190 APTO 401</t>
  </si>
  <si>
    <t>alicatico2@hotmail.com</t>
  </si>
  <si>
    <t>MARIA ALEYDA VALENCIA</t>
  </si>
  <si>
    <t>CARRERA 73 N° 30 - 54 APTO 401</t>
  </si>
  <si>
    <t>aleyda2011@hotmail.es</t>
  </si>
  <si>
    <t>JOSE  DE JESUS  ESTRADA BERRIO</t>
  </si>
  <si>
    <t>CRA 75 # 26-26</t>
  </si>
  <si>
    <t>estradaberrio@gmail.com</t>
  </si>
  <si>
    <t>AURA FERNANDA MORALES RENDON</t>
  </si>
  <si>
    <t>DORA JIMENEZ</t>
  </si>
  <si>
    <t>DIAG 75B # 32BB-87 APTO 402</t>
  </si>
  <si>
    <t>doramaji@gmail.com</t>
  </si>
  <si>
    <t>ALBERTO CORREA MEJIA</t>
  </si>
  <si>
    <t>CRA 32A # 31-28</t>
  </si>
  <si>
    <t>alcorreamejia@gmail.com</t>
  </si>
  <si>
    <t>MARINILLA</t>
  </si>
  <si>
    <t>DORA QUINTERO</t>
  </si>
  <si>
    <t>CRA 52 # 66-16 APTO 102</t>
  </si>
  <si>
    <t>williamcaballerograss@hotmail.com</t>
  </si>
  <si>
    <t>EDWIN GIRALDO</t>
  </si>
  <si>
    <t>CRA 79 # 2 SUR-131</t>
  </si>
  <si>
    <t>emilsen521@hotmail.com</t>
  </si>
  <si>
    <t>YAMILE LOPEZ COLORADO</t>
  </si>
  <si>
    <t>CRA 72 # 9-75 APTO 201</t>
  </si>
  <si>
    <t>milolopezh@gmail.com</t>
  </si>
  <si>
    <t>NORELA GIL DE RAMIREZ</t>
  </si>
  <si>
    <t>CRA 71A # 25-20</t>
  </si>
  <si>
    <t>johanarami4@gmail.com</t>
  </si>
  <si>
    <t>FERNANDO OSPINA</t>
  </si>
  <si>
    <t>CRA 9B # 11B-48</t>
  </si>
  <si>
    <t>fernando.ospina178@gmail.com</t>
  </si>
  <si>
    <t>SORAYA LISBEY CARDONA USQUIANO</t>
  </si>
  <si>
    <t>CALLE 34A # 85A-52</t>
  </si>
  <si>
    <t>jcardonau@gmail.com</t>
  </si>
  <si>
    <t>CESAR ARTEAGA</t>
  </si>
  <si>
    <t>CARRERA 71 Nº 27 - 11 AP 204</t>
  </si>
  <si>
    <t>h.arteaga@musicalcedar.com</t>
  </si>
  <si>
    <t>CALLE 15 # 80-15 C 154</t>
  </si>
  <si>
    <t>claudialbarrera@hotmail.com</t>
  </si>
  <si>
    <t>HORACIO LAVERDE</t>
  </si>
  <si>
    <t>CRA 71 # 17-43</t>
  </si>
  <si>
    <t>laverdemesa@gmail.com</t>
  </si>
  <si>
    <t>BLANCA LIBIA RAMIREZ  DE DUQUE</t>
  </si>
  <si>
    <t>CRA 76 N 19 10</t>
  </si>
  <si>
    <t>gato.duque@hotmail.com</t>
  </si>
  <si>
    <t>ELVIA SANCHEZ</t>
  </si>
  <si>
    <t>CALLE 2 SUR # 43A-225 APTO 111</t>
  </si>
  <si>
    <t>LUCELLY DE JESUS GOMEZ DE BETANCUR</t>
  </si>
  <si>
    <t>CRA 72 # 19-10 PISO</t>
  </si>
  <si>
    <t>beatrizbetancurgomez@gmail.com</t>
  </si>
  <si>
    <t>JAIME SANCHEZ</t>
  </si>
  <si>
    <t>CALLE 8 # 84F-220 APTO 604</t>
  </si>
  <si>
    <t>HILDA ROCIO HENAO URREGO</t>
  </si>
  <si>
    <t>CALLE 21A 76-48</t>
  </si>
  <si>
    <t>hildarhu@hotmail.com</t>
  </si>
  <si>
    <t>JUAN CARLOS JARAMILLO HERRERA</t>
  </si>
  <si>
    <t>CALLE 32 F N 65 B 89 (1PISO)</t>
  </si>
  <si>
    <t>jcjherrera@hotmail.com</t>
  </si>
  <si>
    <t>ALBA DORIS ZAPATA</t>
  </si>
  <si>
    <t>CRA 75 # 61-85 APTO 817</t>
  </si>
  <si>
    <t>misabelzz@icloud.com</t>
  </si>
  <si>
    <t>ADRIANA MARIA GARCES ESCOBAR</t>
  </si>
  <si>
    <t>CARRERA 69 B N30 B 44 (101</t>
  </si>
  <si>
    <t>adrigarces11@hotmail.com</t>
  </si>
  <si>
    <t>FRANCISCO JAIRO YEPES ECHEVERRI</t>
  </si>
  <si>
    <t>TRANSV 2 INFERIOR # 30-15 APTO 108</t>
  </si>
  <si>
    <t>frajaye@gmail.com</t>
  </si>
  <si>
    <t>CARLOS MARIO ACOSTA  HENAO</t>
  </si>
  <si>
    <t>olgaacosta123@hotmail.com</t>
  </si>
  <si>
    <t>JOSE MIGUEL GALEANO MAYO</t>
  </si>
  <si>
    <t>CRA 22E # 8-81</t>
  </si>
  <si>
    <t>marthaluciabugo@gmail.com</t>
  </si>
  <si>
    <t>EL PEÑOL</t>
  </si>
  <si>
    <t>GLADYS AMPARO JARAMILLO  RENDON</t>
  </si>
  <si>
    <t>CRA 83 # 27A-93 APTO 101</t>
  </si>
  <si>
    <t>grocani@outlook.com</t>
  </si>
  <si>
    <t>MIRYAM DEL CARMEN HERRERA BELEÑO</t>
  </si>
  <si>
    <t>CRA 65C N 32 27 PISO 2</t>
  </si>
  <si>
    <t>mariairegul@hotmail.com</t>
  </si>
  <si>
    <t>BEATRIZ MORENO</t>
  </si>
  <si>
    <t>CARRERA 78 B Nº 2 A 68 1P</t>
  </si>
  <si>
    <t>beatriz.moreno08@hotmail.com</t>
  </si>
  <si>
    <t>MARIA VICTORIA GRANADA</t>
  </si>
  <si>
    <t>CALLE 51B # 64C-34 APTO 902</t>
  </si>
  <si>
    <t>ncastano100@gmail.com</t>
  </si>
  <si>
    <t>DULFARIS ARMIJO USUGA</t>
  </si>
  <si>
    <t>CALLE 9B N70 B 34 PRIMER PISO</t>
  </si>
  <si>
    <t>dulfarisa@gmail.com</t>
  </si>
  <si>
    <t>HERNAN CORREA</t>
  </si>
  <si>
    <t>CALLE 78 # 52D-126 LOCAL 107</t>
  </si>
  <si>
    <t>contabilidadspell@gmail.com</t>
  </si>
  <si>
    <t>JAVIER SANTIAGO FONSECA  QUINTERO</t>
  </si>
  <si>
    <t>CALLE 30 N 83 50 LOCAL 1061</t>
  </si>
  <si>
    <t>santiagofonsecaq66@gmail.com</t>
  </si>
  <si>
    <t>GLADYS  VALENCIA VASCO</t>
  </si>
  <si>
    <t>MARLENY CARDENAS</t>
  </si>
  <si>
    <t>CALLE 4 # 79B-79</t>
  </si>
  <si>
    <t>pecaspuertacardenas@gmail.com</t>
  </si>
  <si>
    <t>ROMAN DARIO ARROYAVE  ARANGO</t>
  </si>
  <si>
    <t>CALLE 28 # 71-10</t>
  </si>
  <si>
    <t>emeasocia@gmail.com</t>
  </si>
  <si>
    <t>BLANCA  NUBIA PAREJA LOPEZ</t>
  </si>
  <si>
    <t>zanony9@gmail.com</t>
  </si>
  <si>
    <t>DOLLY  DEL SOCORRO URIBE URIBE</t>
  </si>
  <si>
    <t>CALLE 9 SUR N 79C 56 CASA 1146</t>
  </si>
  <si>
    <t>1957dollyuribe@gmail.com</t>
  </si>
  <si>
    <t>JUAN CAMILO HINCAPIE NOREÑA</t>
  </si>
  <si>
    <t>CRA 76 # 26-07</t>
  </si>
  <si>
    <t>311 6453686</t>
  </si>
  <si>
    <t>camilohincapie982@gmail.com</t>
  </si>
  <si>
    <t>ADRIANA MARIA MOLINA ORTIZ</t>
  </si>
  <si>
    <t>CARRERA 72 N 27-9 (1P)</t>
  </si>
  <si>
    <t>300 6146811</t>
  </si>
  <si>
    <t>MARIA ISABEL RODRIGUEZ VALENCIA</t>
  </si>
  <si>
    <t>LUCELLY PINEDA</t>
  </si>
  <si>
    <t>JUAN  CARLOS  BAYONA CANO</t>
  </si>
  <si>
    <t>juancbayona@gmail.com</t>
  </si>
  <si>
    <t>CALLE 9B # 70B-56 PISO 2</t>
  </si>
  <si>
    <t>304 6699608</t>
  </si>
  <si>
    <t>merytoji@hotmail.com</t>
  </si>
  <si>
    <t>BAIRON  CORDOBA</t>
  </si>
  <si>
    <t>cordobabayron1@gmail.com</t>
  </si>
  <si>
    <t>CARLOS ALEJANDRO GALEANO  RAMIREZ</t>
  </si>
  <si>
    <t>CRA 78B # 32A 8 PISO 1</t>
  </si>
  <si>
    <t>carsolvital@hotmail.com</t>
  </si>
  <si>
    <t>VILMA EUGENIA YEPES TAMAYO</t>
  </si>
  <si>
    <t>CRA 83B N 27A 102 APTO 202</t>
  </si>
  <si>
    <t>vilmaeugenia2017@gmail.com</t>
  </si>
  <si>
    <t>JAIME CARDONA</t>
  </si>
  <si>
    <t>ROBERTO MARIÑO GARCIA</t>
  </si>
  <si>
    <t>CALLE 59 BIS # 8-15 APTO 813</t>
  </si>
  <si>
    <t>rmarinog@yahoo.com</t>
  </si>
  <si>
    <t>BOGOTA</t>
  </si>
  <si>
    <t>JUAN CARLOS TOBON</t>
  </si>
  <si>
    <t>CARRERA 89 N 41-49</t>
  </si>
  <si>
    <t>314 8318564</t>
  </si>
  <si>
    <t>nellytcol@yahoo.com</t>
  </si>
  <si>
    <t>BEATRIZ MARTINEZ</t>
  </si>
  <si>
    <t>CALLE 13 A SUR 53 B 170</t>
  </si>
  <si>
    <t>beatrizmartinez27@gmail.com</t>
  </si>
  <si>
    <t>JOSE EDWIN LOPEZ ARISTIZABAL</t>
  </si>
  <si>
    <t>CALLE 20 A N 73 06 401</t>
  </si>
  <si>
    <t>nora3317@hotmail.com</t>
  </si>
  <si>
    <t>CLAUDIA PATRICIA  RODRIGUEZ USUGA</t>
  </si>
  <si>
    <t>CALLE 27 A N 83--26 (1PISO)</t>
  </si>
  <si>
    <t>crodriguez121@une.net.co</t>
  </si>
  <si>
    <t>JHON MAURICIO ESTRADA</t>
  </si>
  <si>
    <t>calle 29 # 73-47 apto 202</t>
  </si>
  <si>
    <t>CESAR BERNARDO ORTIZ MALDONADO</t>
  </si>
  <si>
    <t>CALLE 12 N 70 40 2PISO</t>
  </si>
  <si>
    <t>ceortiz68@hotmail.com</t>
  </si>
  <si>
    <t>ANGELA CRISTINA SEPULVEDA DUQUE</t>
  </si>
  <si>
    <t>angelacristinasepulvedad@gmail.com</t>
  </si>
  <si>
    <t>TERESA OSORNO DE ORTIZ</t>
  </si>
  <si>
    <t>CRA 68 # 48A-50 PISO 2</t>
  </si>
  <si>
    <t>NURY DEL SOCORRO ARREDONDO SANCHEZ</t>
  </si>
  <si>
    <t>CRA 74 # 26-50 PISO 1</t>
  </si>
  <si>
    <t>camiloarredondo8@gmail.com</t>
  </si>
  <si>
    <t>ENRIQUETA EUSSE GONZALEZ</t>
  </si>
  <si>
    <t>CALLE 25A # 70A-14 PISO 2</t>
  </si>
  <si>
    <t>MARIA EDILMA VELEZ ARDILA</t>
  </si>
  <si>
    <t>CRA 70A # 26-05</t>
  </si>
  <si>
    <t>LINA  MARCELA URIBE VELEZ</t>
  </si>
  <si>
    <t>CALLE 5 # 76A-01</t>
  </si>
  <si>
    <t>fernandoloterocodigo@gmail.com</t>
  </si>
  <si>
    <t>HECTOR DARIO  FLORES VASQUEZ</t>
  </si>
  <si>
    <t>CRA 77 # 45B-42</t>
  </si>
  <si>
    <t>fabiolaflorez4252@gmail.com</t>
  </si>
  <si>
    <t>FLOR  REYES</t>
  </si>
  <si>
    <t>CALLE 20A # 77-15 APTO 1316</t>
  </si>
  <si>
    <t>freyesmoncada@gmail.com</t>
  </si>
  <si>
    <t>CALLE 30 # 77-12</t>
  </si>
  <si>
    <t>nanaresgo@hotmail.com</t>
  </si>
  <si>
    <t>ROBERT ALEXIS BUITRAGO RIOS</t>
  </si>
  <si>
    <t>CRA 77 # 26-61</t>
  </si>
  <si>
    <t>robert_b_r@hotmail.com</t>
  </si>
  <si>
    <t>BLANCA  ROCIO ROJAS DE BETANCUR</t>
  </si>
  <si>
    <t>CALLE 21 N 74 49 PATO 301</t>
  </si>
  <si>
    <t>fabr1963ybr@gmail.com</t>
  </si>
  <si>
    <t>MARIA ISABEL OSORIO</t>
  </si>
  <si>
    <t>CRA 75 # 30-20 APTO 201</t>
  </si>
  <si>
    <t>mariaisabelosorio1234@gmail.com</t>
  </si>
  <si>
    <t>MARIA IDALIDES CHAVARRIAGA GONZALEZ</t>
  </si>
  <si>
    <t>CALLE 28 # 65D-47</t>
  </si>
  <si>
    <t>mayra931211@gmail.com</t>
  </si>
  <si>
    <t>JUAN CARLOS MACIAS GONZALEZ</t>
  </si>
  <si>
    <t>CALLE 9A # 70-77 PISO 1</t>
  </si>
  <si>
    <t>RUBY-R05@HOTMAIL.COM</t>
  </si>
  <si>
    <t>ARLED MARIA OSPINA GOMEZ</t>
  </si>
  <si>
    <t>CRA 76 # 95-62</t>
  </si>
  <si>
    <t>JORGE ALBERTO ALVAREZ GUTIERREZ</t>
  </si>
  <si>
    <t>CRA 71 N 27 106 B 9 INT 329</t>
  </si>
  <si>
    <t>jorge032912@hotmail.com</t>
  </si>
  <si>
    <t>NESTOR MAURICIO LONDOÑO RESTREPO</t>
  </si>
  <si>
    <t>CALLE 4B # 78BB 58 PISO 1</t>
  </si>
  <si>
    <t>nelondon@eafit.edu.co</t>
  </si>
  <si>
    <t>ALBA NELLY PALACIO RUIZ</t>
  </si>
  <si>
    <t>CRA 65F # 30A-60</t>
  </si>
  <si>
    <t>alban-palacio@hotmail.com</t>
  </si>
  <si>
    <t>MARIA ISABEL BERRIO  ALZATE</t>
  </si>
  <si>
    <t>CARRERA 81B # 48A - 60 APTO 602</t>
  </si>
  <si>
    <t>JAZMIN ANDREA RAMIREZ SANCHEZ</t>
  </si>
  <si>
    <t>CRA 123 # 14B-08  APTO 602</t>
  </si>
  <si>
    <t>jazimin6@hotmail.com</t>
  </si>
  <si>
    <t>DIANA MARIA MONTOYA ROJAS</t>
  </si>
  <si>
    <t>JOSE VICENTE SALCEDO MARCO</t>
  </si>
  <si>
    <t>LUIS ALBERTO CEBALLOS</t>
  </si>
  <si>
    <t>CALLE 32 BB 78 A 103</t>
  </si>
  <si>
    <t>CR. 59 # 27B - 387 PISO 1</t>
  </si>
  <si>
    <t>GLORIA MEZA SERNA</t>
  </si>
  <si>
    <t>CRA 79A # 28A-05</t>
  </si>
  <si>
    <t>gloritam274@gmail.com</t>
  </si>
  <si>
    <t>JOSE LUIS LONDOÑO</t>
  </si>
  <si>
    <t>CIRC 2 # 68-45 APTO 602</t>
  </si>
  <si>
    <t>JHON MARIO CASTAÑO SANTAMARIA</t>
  </si>
  <si>
    <t>CRA 84 # 30A-22</t>
  </si>
  <si>
    <t>jmcas81@hotmail.com</t>
  </si>
  <si>
    <t>NOMBRE APODERADO Y/O ENCARGADO DE PROPIETARIO</t>
  </si>
  <si>
    <t>CELULAR APODERADO Y/O ENCARGADO PROPIETARIO</t>
  </si>
  <si>
    <t>ANA OSORIO</t>
  </si>
  <si>
    <t>OBDULIO VALENCIA</t>
  </si>
  <si>
    <t>TEODORO ZUÑIGA</t>
  </si>
  <si>
    <t>MARGARITA YEPES</t>
  </si>
  <si>
    <t>RUT CORREA</t>
  </si>
  <si>
    <t>NELLY TOBON</t>
  </si>
  <si>
    <t>CLARA BRINER</t>
  </si>
  <si>
    <t>RUBIELA RODRIGUEZ</t>
  </si>
  <si>
    <t>CLARA HENAO</t>
  </si>
  <si>
    <t>TRES ESPACIOS SAS</t>
  </si>
  <si>
    <t>BANCOLOMBIA</t>
  </si>
  <si>
    <t>AHORROS</t>
  </si>
  <si>
    <t>AHORRO</t>
  </si>
  <si>
    <t>OO178586751</t>
  </si>
  <si>
    <t>ANDRES RESTREPO</t>
  </si>
  <si>
    <t>A LA MANO</t>
  </si>
  <si>
    <t>AHOROS</t>
  </si>
  <si>
    <t>C.JHON F.K</t>
  </si>
  <si>
    <t>NUBIA QUINTERO</t>
  </si>
  <si>
    <t>NURY JIMENEZ</t>
  </si>
  <si>
    <t>CLAUDIA LUCIA BARRERA</t>
  </si>
  <si>
    <t>O2785174807</t>
  </si>
  <si>
    <t>DAVIVIENDA</t>
  </si>
  <si>
    <t>O37400023059</t>
  </si>
  <si>
    <t>OO754877430</t>
  </si>
  <si>
    <t xml:space="preserve">BANCOLOMBIA </t>
  </si>
  <si>
    <t>BANCO DE BOGOTA</t>
  </si>
  <si>
    <t>CORRIENTE</t>
  </si>
  <si>
    <t>OO8515629</t>
  </si>
  <si>
    <t>O1524925334</t>
  </si>
  <si>
    <t>O2939128487</t>
  </si>
  <si>
    <t>OO211621780</t>
  </si>
  <si>
    <t>TRE ESPACIOS SAS</t>
  </si>
  <si>
    <t>BBVA</t>
  </si>
  <si>
    <t>PROPIETARIO</t>
  </si>
  <si>
    <t>NOTA</t>
  </si>
  <si>
    <t>Adjunto copia contrato de arrendamiento</t>
  </si>
  <si>
    <t>ARIAS BECERRA</t>
  </si>
  <si>
    <t>GUSTAVO ANTONIO</t>
  </si>
  <si>
    <t>JORGE ARMANDO</t>
  </si>
  <si>
    <t>CORREA MORENO</t>
  </si>
  <si>
    <t>JHON WILMAR</t>
  </si>
  <si>
    <t>RAMIREZ MORENO</t>
  </si>
  <si>
    <t>GLORIA BELEN</t>
  </si>
  <si>
    <t>LOPEZ CARDONA</t>
  </si>
  <si>
    <t>BENITEZ ORTIZ</t>
  </si>
  <si>
    <t>LATORRE BENITEZ</t>
  </si>
  <si>
    <t>VELASQUEZ GARCES</t>
  </si>
  <si>
    <t>ZULUAGA OSPINA</t>
  </si>
  <si>
    <t>VILLADA VELEZ</t>
  </si>
  <si>
    <t>TABORDA MUÑOZ</t>
  </si>
  <si>
    <t>CORTES BOTERO</t>
  </si>
  <si>
    <t>GONZALEZ RAMIREZ</t>
  </si>
  <si>
    <t>USUGA RODRIGUEZ</t>
  </si>
  <si>
    <t>ANAYA CARVAJAL</t>
  </si>
  <si>
    <t>TEJADA ALVAREZ</t>
  </si>
  <si>
    <t>ANGEL GARCES</t>
  </si>
  <si>
    <t>RESTREPO AGUDELO</t>
  </si>
  <si>
    <t>CUBILLOS TORRES</t>
  </si>
  <si>
    <t>PAVA CANTILLO</t>
  </si>
  <si>
    <t>GIRALDO OCAMPO</t>
  </si>
  <si>
    <t>ECHEVERRI GUZMAN</t>
  </si>
  <si>
    <t>LORA PEREIRA</t>
  </si>
  <si>
    <t>ESTRADA AGUDELO</t>
  </si>
  <si>
    <t>OROZCO OROZCO</t>
  </si>
  <si>
    <t>LOPEZ SEPULVEDA</t>
  </si>
  <si>
    <t>VILLARAGA ALVAREZ</t>
  </si>
  <si>
    <t>GAVIRIA JARAMILLO</t>
  </si>
  <si>
    <t>ANGARITA HENAO</t>
  </si>
  <si>
    <t>PARRA GARCIA</t>
  </si>
  <si>
    <t>BETANCUR TORRES</t>
  </si>
  <si>
    <t>MUÑOZ GRISALES</t>
  </si>
  <si>
    <t>ACEVEDO GALLEGO</t>
  </si>
  <si>
    <t>ESCOBAR VELASQUEZ</t>
  </si>
  <si>
    <t>TABARES GUISAO</t>
  </si>
  <si>
    <t>BEDOYA ARROYAVE</t>
  </si>
  <si>
    <t>DURAN MENDOZA</t>
  </si>
  <si>
    <t>SALGADO DELGADO</t>
  </si>
  <si>
    <t>JARAMILLO ROJO</t>
  </si>
  <si>
    <t>SUAZA MEJIA</t>
  </si>
  <si>
    <t>GONZALEZ ALVAREZ</t>
  </si>
  <si>
    <t>MEJIA LORA</t>
  </si>
  <si>
    <t>MARIN SERNA</t>
  </si>
  <si>
    <t>RAMIREZ BAENA</t>
  </si>
  <si>
    <t>CARDONA PEREZ</t>
  </si>
  <si>
    <t>LOPEZ MONTOYA</t>
  </si>
  <si>
    <t>PAEZ DIAZ</t>
  </si>
  <si>
    <t>SANCHEZ  LONDOÑO</t>
  </si>
  <si>
    <t>URREGO MERIZALDE</t>
  </si>
  <si>
    <t>GOMEZ GARCIA</t>
  </si>
  <si>
    <t>TORO ROJAS</t>
  </si>
  <si>
    <t>OSPINA HENAO</t>
  </si>
  <si>
    <t>SUAREZ RESTREPO</t>
  </si>
  <si>
    <t>CALAO VILLALBA</t>
  </si>
  <si>
    <t>POSADA PINEDA</t>
  </si>
  <si>
    <t>RAVE ARANGO</t>
  </si>
  <si>
    <t>BOHORQUEZ GUTIERREZ</t>
  </si>
  <si>
    <t>VILLA RAMIREZ</t>
  </si>
  <si>
    <t>LOAIZA DIAZ</t>
  </si>
  <si>
    <t>GIRALDO SUAREZ</t>
  </si>
  <si>
    <t>ORTIZ ESCOBAR</t>
  </si>
  <si>
    <t>PEREZ LOPERA</t>
  </si>
  <si>
    <t>RUA JARAMILLO</t>
  </si>
  <si>
    <t>VELEZ GARCIA</t>
  </si>
  <si>
    <t>DAVID PRESIGA</t>
  </si>
  <si>
    <t>MARTINEZ ROJAS</t>
  </si>
  <si>
    <t>CALDERON CARDONA</t>
  </si>
  <si>
    <t>RUSINQUE VELASQUEZ</t>
  </si>
  <si>
    <t>SUAREZ BUILES</t>
  </si>
  <si>
    <t>BURITICA TOVAR</t>
  </si>
  <si>
    <t>ALZATE RUIZ</t>
  </si>
  <si>
    <t>MORELO SIERRA</t>
  </si>
  <si>
    <t>RENDON RAMIREZ</t>
  </si>
  <si>
    <t>VALENCIA PEREZ</t>
  </si>
  <si>
    <t>RESTREPO MARTINEZ</t>
  </si>
  <si>
    <t>TRUJILLO RIAGA</t>
  </si>
  <si>
    <t>GONZALEZ GRANADA</t>
  </si>
  <si>
    <t>SANTIAGO ANDRES</t>
  </si>
  <si>
    <t>DANILO EDUARDO</t>
  </si>
  <si>
    <t>LAURA VANESSA</t>
  </si>
  <si>
    <t>LINA MARIA</t>
  </si>
  <si>
    <t>JHON HENRY</t>
  </si>
  <si>
    <t>LUIS FERNANDO</t>
  </si>
  <si>
    <t>LUZ MERY</t>
  </si>
  <si>
    <t>HERMILSON ANTONIO</t>
  </si>
  <si>
    <t>PABLO ANDRES</t>
  </si>
  <si>
    <t>ANDRES MAURICIO</t>
  </si>
  <si>
    <t>LUDY ESPERANZA</t>
  </si>
  <si>
    <t>OMAR ORLANDO</t>
  </si>
  <si>
    <t>JHONNY ADELMO</t>
  </si>
  <si>
    <t>NINOSKA AMANDA</t>
  </si>
  <si>
    <t>BEATRIZ ELENA</t>
  </si>
  <si>
    <t>WESLYN DAVID</t>
  </si>
  <si>
    <t>REINEL JOSE</t>
  </si>
  <si>
    <t>JORGE ALBERTO</t>
  </si>
  <si>
    <t>JUAN CAMILO</t>
  </si>
  <si>
    <t>FRANCISCA ISABEL</t>
  </si>
  <si>
    <t>WILSON MARTIN</t>
  </si>
  <si>
    <t>MARTHA LILIANA</t>
  </si>
  <si>
    <t>LUZ ELENA</t>
  </si>
  <si>
    <t>CARMEN ASTRID</t>
  </si>
  <si>
    <t>DIANA MARIBEL</t>
  </si>
  <si>
    <t>JOHAN ALEXIS</t>
  </si>
  <si>
    <t>NANCY YOLANDA</t>
  </si>
  <si>
    <t>FABIO ALBERTO</t>
  </si>
  <si>
    <t>GUSTAVO ALONSO</t>
  </si>
  <si>
    <t>TABATA BANESA</t>
  </si>
  <si>
    <t>PABLO EMILIO</t>
  </si>
  <si>
    <t>JOHAN ALEXANDER</t>
  </si>
  <si>
    <t>WILMAN ALBERTO</t>
  </si>
  <si>
    <t>RAY ROSMERD</t>
  </si>
  <si>
    <t>KATIA LUZ</t>
  </si>
  <si>
    <t>SANDRA MILENA</t>
  </si>
  <si>
    <t>NANCY CAROLINA</t>
  </si>
  <si>
    <t>LENIS ANDREA</t>
  </si>
  <si>
    <t>SAUL FERNANDO</t>
  </si>
  <si>
    <t>GLORIA BEATRIZ</t>
  </si>
  <si>
    <t>PABLO ALEJANDRO</t>
  </si>
  <si>
    <t>JUAN MANUEL</t>
  </si>
  <si>
    <t>GINA MARCELA</t>
  </si>
  <si>
    <t>JUAN GABRIEL</t>
  </si>
  <si>
    <t>LYDA SURLINE</t>
  </si>
  <si>
    <t>JESSICA ANDREA</t>
  </si>
  <si>
    <t>MARIANA ANDREA</t>
  </si>
  <si>
    <t>LUIS ALFONSO</t>
  </si>
  <si>
    <t>EDISON ANDRES</t>
  </si>
  <si>
    <t>DANIEL ANDRES</t>
  </si>
  <si>
    <t>JOSE FERNANDO</t>
  </si>
  <si>
    <t>ANDRES FELIPE</t>
  </si>
  <si>
    <t>JAYDER AGUSTIN</t>
  </si>
  <si>
    <t>ANGIE ESTEFANIA</t>
  </si>
  <si>
    <t>MAYRA JASBLEYDI</t>
  </si>
  <si>
    <t>HEYDI FLOREZ</t>
  </si>
  <si>
    <t>MARIA ALEJANDRA</t>
  </si>
  <si>
    <t>JULIAN ANDRES</t>
  </si>
  <si>
    <t>ISABEL CRISTINA</t>
  </si>
  <si>
    <t>JUAN PABLO</t>
  </si>
  <si>
    <t>ANGEL DAVID</t>
  </si>
  <si>
    <t>FABER ANTONIO</t>
  </si>
  <si>
    <t>WILMAR CARABALI</t>
  </si>
  <si>
    <t>PAULA ANDREA</t>
  </si>
  <si>
    <t>GUSTAVO ADOLFO</t>
  </si>
  <si>
    <t>GLORIA AMPARO</t>
  </si>
  <si>
    <t>JAVIER ARTURO</t>
  </si>
  <si>
    <t>RICARDO ARIEL</t>
  </si>
  <si>
    <t>SANTIAGO SOCRATES DANIEL</t>
  </si>
  <si>
    <t>DIANA CAROLINA</t>
  </si>
  <si>
    <t>OSCAR MAURICIO</t>
  </si>
  <si>
    <t>JAIME ELIECER</t>
  </si>
  <si>
    <t>KARENT MARGARITA</t>
  </si>
  <si>
    <t>CESAR AUGUSTO</t>
  </si>
  <si>
    <t>LUZ MARYORI</t>
  </si>
  <si>
    <t>LUISA FERNANDA</t>
  </si>
  <si>
    <t>ANGIE CAROLINA</t>
  </si>
  <si>
    <t>YESSICA PAOLA</t>
  </si>
  <si>
    <t>CALLE 24 N 70A 24 PISO 2</t>
  </si>
  <si>
    <t>bicimotosofelia@gmail.com</t>
  </si>
  <si>
    <t>MAIRA VASQUEZ</t>
  </si>
  <si>
    <t>ADRIANA MARIA OSORIO ARANGO</t>
  </si>
  <si>
    <t>MANUEL ALFONSO RAMIREZ</t>
  </si>
  <si>
    <t>O570084970005165</t>
  </si>
  <si>
    <t>CAJA SOCIAL</t>
  </si>
  <si>
    <t>LUZ MERY ALVAREZ</t>
  </si>
  <si>
    <t>O38000042044</t>
  </si>
  <si>
    <t>BETARIZ BETANCUR</t>
  </si>
  <si>
    <t>BANCO ITAU</t>
  </si>
  <si>
    <t>NEQUI</t>
  </si>
  <si>
    <t>ARIEL FELIPE RODAS VALENCIA</t>
  </si>
  <si>
    <t>ADRIANA RESTREPO</t>
  </si>
  <si>
    <t>CARMEN OFELIA PINEDA</t>
  </si>
  <si>
    <t xml:space="preserve">INM </t>
  </si>
  <si>
    <t>CTO</t>
  </si>
  <si>
    <t>APROBADO</t>
  </si>
  <si>
    <t>NEGADO</t>
  </si>
  <si>
    <t xml:space="preserve">Ya se encuentra aprobado. </t>
  </si>
  <si>
    <t>ya se encuentra aprobado en revisión de compra realizada en octubre Solicitud 10086155</t>
  </si>
  <si>
    <t>APLAZADO</t>
  </si>
  <si>
    <t>Datos no coinciden con el formato firmado por la inmobiliaria.</t>
  </si>
  <si>
    <t xml:space="preserve">Cedula del deudor solidario se encuentra mal digitada en la matriz aportada por la inmobiliaria. </t>
  </si>
  <si>
    <t>contrato registra en factura de prima, se da tramite de inducción por que la ds Carmen registra inmueble afianzado, cumplen con los requisitos</t>
  </si>
  <si>
    <t>Mal hábito de pago.</t>
  </si>
  <si>
    <t xml:space="preserve">contrato registra en factura de prima pero cambian los deudores, seda tramite de induccion , arr registra muchas moras </t>
  </si>
  <si>
    <t>Falta contrato.</t>
  </si>
  <si>
    <t xml:space="preserve">La dirección de la matriz no coincide con el contrato ni la factura de prima </t>
  </si>
  <si>
    <t>contrato no registra en factura de prima, se da tramite de inducción, arr cumple con solvencia pero registra mora ds cmple con los requisitos</t>
  </si>
  <si>
    <t>Solvencia.</t>
  </si>
  <si>
    <t>Contrato registra en factura de prima pero en el aprobado son dos deudores y en el contrato solo adjuntan 1 y firma 1, se da tramite de inducción debido a que quitan una garantía, ds registra afianzado habitado no cumple con la solvencia para los dos canones</t>
  </si>
  <si>
    <t>contrato no registra en factura de prima, se da tramite de inducción arr es extranjero no registra información ds 1 tampoco registra información</t>
  </si>
  <si>
    <t>Solvencia y Mal hábito de pago.</t>
  </si>
  <si>
    <t>contrato no registra en factura de prima, se da tramite de inducción, arr no cumple con la solvencia ds cumple con 1,5 pero registra moras no cumplen con los requisitos</t>
  </si>
  <si>
    <t xml:space="preserve">Mal hábito de pago y contrato sin deudor. </t>
  </si>
  <si>
    <t xml:space="preserve">No registra en factura de prima </t>
  </si>
  <si>
    <t xml:space="preserve">Falta firma del deudor solidario y datos no coinciden con el formato firmado por la inmobiliaria. </t>
  </si>
  <si>
    <t xml:space="preserve">La cedula de la arrendataria no coincide, *** la cedula esta bien diligenciada en la firma del contrato. </t>
  </si>
  <si>
    <t>Falta firma.</t>
  </si>
  <si>
    <t>NO HAY CONTRATO DIGITALIZADO</t>
  </si>
  <si>
    <t>CTO CEDENTE</t>
  </si>
  <si>
    <t>CALLE 25 A Nº 70 A 18 APTP 101 (PISO A)</t>
  </si>
  <si>
    <t>CONTRATO SIN FIRMA DE DEUDOR SOLIDARIO</t>
  </si>
  <si>
    <t>RAMIREZ CASTAÑEDA</t>
  </si>
  <si>
    <t>ROSALBA</t>
  </si>
  <si>
    <t xml:space="preserve">ANA </t>
  </si>
  <si>
    <t>TABORDA SALDARRIAGA</t>
  </si>
  <si>
    <t>RIVERA LOPEZ</t>
  </si>
  <si>
    <t>GOMEZ OSORIO</t>
  </si>
  <si>
    <t>JHONATAN</t>
  </si>
  <si>
    <t>HERNANDEZ MELO</t>
  </si>
  <si>
    <t xml:space="preserve">VICTOR </t>
  </si>
  <si>
    <t>PARRA GOMEZ</t>
  </si>
  <si>
    <t>GABRIELA</t>
  </si>
  <si>
    <t>RODRIGUEZ AVILA</t>
  </si>
  <si>
    <t>MILDRE</t>
  </si>
  <si>
    <t>OBREGON WILCHES</t>
  </si>
  <si>
    <t>DEIBIS</t>
  </si>
  <si>
    <t>ZABALA GRANADA</t>
  </si>
  <si>
    <t>CAROLINA</t>
  </si>
  <si>
    <t>VASQUEZ MAZO</t>
  </si>
  <si>
    <t>JOVAN</t>
  </si>
  <si>
    <t>RIOS GIL</t>
  </si>
  <si>
    <t>JAURES ELI</t>
  </si>
  <si>
    <t>GRACIANO MANCO</t>
  </si>
  <si>
    <t>ADRIAN DE JESUS</t>
  </si>
  <si>
    <t>GOMEZ VARGAS</t>
  </si>
  <si>
    <t>ALBA DE JESUS</t>
  </si>
  <si>
    <t xml:space="preserve">JILMAR </t>
  </si>
  <si>
    <t>CHAVERRA BARCO</t>
  </si>
  <si>
    <t>SOFIA</t>
  </si>
  <si>
    <t xml:space="preserve">GAVIRIA GAVIRIA </t>
  </si>
  <si>
    <t>CECILIA</t>
  </si>
  <si>
    <t>ORREGO CARVAJAL</t>
  </si>
  <si>
    <t>HAROLD</t>
  </si>
  <si>
    <t>CIRO GARCIA</t>
  </si>
  <si>
    <t>ARBEY</t>
  </si>
  <si>
    <t>AGAVAL SA</t>
  </si>
  <si>
    <t>BLANCO URBINA</t>
  </si>
  <si>
    <t>YANELKIS</t>
  </si>
  <si>
    <t>DORA LINA</t>
  </si>
  <si>
    <t>MATUTEDE OYOLA</t>
  </si>
  <si>
    <t>SARA</t>
  </si>
  <si>
    <t xml:space="preserve">VILLADA RAMIREZ </t>
  </si>
  <si>
    <t>HENRY DE JESUS</t>
  </si>
  <si>
    <t>TAFUR OLIVEROS</t>
  </si>
  <si>
    <t xml:space="preserve">NIRIDA </t>
  </si>
  <si>
    <t>BERRIO AGUIRRE</t>
  </si>
  <si>
    <t>ROJAS PALACIOS</t>
  </si>
  <si>
    <t>GLORIA</t>
  </si>
  <si>
    <t>GOMEZ LONDOÑO</t>
  </si>
  <si>
    <t>VALENTIN</t>
  </si>
  <si>
    <t xml:space="preserve">VASQUE DRAGO </t>
  </si>
  <si>
    <t>RAFAEL DEL CRISTO</t>
  </si>
  <si>
    <t>PATIÑO BLANDON</t>
  </si>
  <si>
    <t xml:space="preserve">MYRIAM </t>
  </si>
  <si>
    <t>venezuela</t>
  </si>
  <si>
    <t>REVISAR</t>
  </si>
  <si>
    <t>GRACIELA SALDARRIAGA GUERRA</t>
  </si>
  <si>
    <t>SAMUEL ALFONSO PELAEZ</t>
  </si>
  <si>
    <t>LILIAN KARINA SIERRA BUELVAS</t>
  </si>
  <si>
    <t>RED DE JUEGOS Y SERVICIOS SAS</t>
  </si>
  <si>
    <t>LLUVIA DE ORION</t>
  </si>
  <si>
    <t>RICARDO GIRALDO GIRALDO</t>
  </si>
  <si>
    <t>HECTOR DARIO  FLOREZ VASQUEZ</t>
  </si>
  <si>
    <t>MARIA ADELFA ARANGO</t>
  </si>
  <si>
    <t>ROGELIO CASTAÑO CARDONA</t>
  </si>
  <si>
    <t>NORELA GIL RAMIREZ</t>
  </si>
  <si>
    <t>ELVIA SANCHEZ PARRA</t>
  </si>
  <si>
    <t>FERNANDO OSPINA BEDOYA</t>
  </si>
  <si>
    <t>JAIME SANCHEZ VARGAS</t>
  </si>
  <si>
    <t>BAYRON  CORDOBA LOPEZ</t>
  </si>
  <si>
    <t>FLOR  REYES MONCADA</t>
  </si>
  <si>
    <t>HERNAN CORREA GARCIA</t>
  </si>
  <si>
    <t>BAYRON  CORDOBA</t>
  </si>
  <si>
    <t>ARIAS BECERRA GUSTAVO ANTONIO</t>
  </si>
  <si>
    <t>RAMIREZ MORENO GLORIA BELEN</t>
  </si>
  <si>
    <t>RAMIREZ CASTAÑEDA ROSALBA</t>
  </si>
  <si>
    <t xml:space="preserve">TABORDA SALDARRIAGA ANA </t>
  </si>
  <si>
    <t>VELASQUEZ GARCES LINA MARIA</t>
  </si>
  <si>
    <t>ZULUAGA OSPINA JHON HENRY</t>
  </si>
  <si>
    <t>RIVERA LOPEZ HERMILSON ANTONIO</t>
  </si>
  <si>
    <t>GONZALEZ RAMIREZ LUIS FERNANDO</t>
  </si>
  <si>
    <t>CORTES BOTERO PABLO ANDRES</t>
  </si>
  <si>
    <t>TABORDA MUÑOZ LUZ MERY</t>
  </si>
  <si>
    <t>GOMEZ OSORIO JHONATAN</t>
  </si>
  <si>
    <t>USUGA RODRIGUEZ ANDRES MAURICIO</t>
  </si>
  <si>
    <t>ANGEL GARCES JHONNY ADELMO</t>
  </si>
  <si>
    <t>TEJADA ALVAREZ OMAR ORLANDO</t>
  </si>
  <si>
    <t>PAVA CANTILLO REINEL JOSE</t>
  </si>
  <si>
    <t>GIRALDO OCAMPO JORGE ALBERTO</t>
  </si>
  <si>
    <t>ESTRADA AGUDELO WILSON MARTIN</t>
  </si>
  <si>
    <t>LOPEZ SEPULVEDA LUZ ELENA</t>
  </si>
  <si>
    <t xml:space="preserve">HERNANDEZ MELO VICTOR </t>
  </si>
  <si>
    <t>ECHEVERRI GUZMAN JUAN CAMILO</t>
  </si>
  <si>
    <t>PARRA GARCIA NANCY YOLANDA</t>
  </si>
  <si>
    <t>VILLARAGA ALVAREZ CARMEN ASTRID</t>
  </si>
  <si>
    <t>ESCOBAR VELASQUEZ PABLO EMILIO</t>
  </si>
  <si>
    <t>RESTREPO AGUDELO BEATRIZ ELENA</t>
  </si>
  <si>
    <t>DURAN MENDOZA RAY ROSMERD</t>
  </si>
  <si>
    <t>BEDOYA ARROYAVE WILMAN ALBERTO</t>
  </si>
  <si>
    <t>SUAZA MEJIA NANCY CAROLINA</t>
  </si>
  <si>
    <t>JARAMILLO ROJO SANDRA MILENA</t>
  </si>
  <si>
    <t>GONZALEZ ALVAREZ LUIS FERNANDO</t>
  </si>
  <si>
    <t>MARIN SERNA SAUL FERNANDO</t>
  </si>
  <si>
    <t>ACEVEDO GALLEGO TABATA BANESA</t>
  </si>
  <si>
    <t>BETANCUR TORRES FABIO ALBERTO</t>
  </si>
  <si>
    <t>PARRA GOMEZ GABRIELA</t>
  </si>
  <si>
    <t>RODRIGUEZ AVILA MILDRE</t>
  </si>
  <si>
    <t>OBREGON WILCHES DEIBIS</t>
  </si>
  <si>
    <t>URREGO MERIZALDE LYDA SURLINE</t>
  </si>
  <si>
    <t>MEJIA LORA LENIS ANDREA</t>
  </si>
  <si>
    <t>ZABALA GRANADA CAROLINA</t>
  </si>
  <si>
    <t>GOMEZ GARCIA JESSICA ANDREA</t>
  </si>
  <si>
    <t>SUAREZ RESTREPO EDISON ANDRES</t>
  </si>
  <si>
    <t>SALGADO DELGADO KATIA LUZ</t>
  </si>
  <si>
    <t>VASQUEZ MAZO JOVAN</t>
  </si>
  <si>
    <t>LATORRE BENITEZ LAURA VANESSA</t>
  </si>
  <si>
    <t>RIOS GIL JAURES ELI</t>
  </si>
  <si>
    <t>BENITEZ ORTIZ DANILO EDUARDO</t>
  </si>
  <si>
    <t>RAVE ARANGO ANDRES FELIPE</t>
  </si>
  <si>
    <t>OSPINA HENAO LUIS ALFONSO</t>
  </si>
  <si>
    <t>MUÑOZ GRISALES GUSTAVO ALONSO</t>
  </si>
  <si>
    <t>BOHORQUEZ GUTIERREZ JAYDER AGUSTIN</t>
  </si>
  <si>
    <t>VILLA RAMIREZ ANGIE ESTEFANIA</t>
  </si>
  <si>
    <t>CARDONA PEREZ PABLO ALEJANDRO</t>
  </si>
  <si>
    <t>LOAIZA DIAZ MAYRA JASBLEYDI</t>
  </si>
  <si>
    <t>OVIEDO HEYDI FLOREZ</t>
  </si>
  <si>
    <t>LOPEZ MONTOYA JUAN MANUEL</t>
  </si>
  <si>
    <t>OROZCO OROZCO MARTHA LILIANA</t>
  </si>
  <si>
    <t>PEREZ LOPERA ISABEL CRISTINA</t>
  </si>
  <si>
    <t>GRACIANO MANCO ADRIAN DE JESUS</t>
  </si>
  <si>
    <t>GOMEZ VARGAS ALBA DE JESUS</t>
  </si>
  <si>
    <t>VILLADA VELEZ LUIS FERNANDO</t>
  </si>
  <si>
    <t>CUBILLOS TORRES WESLYN DAVID</t>
  </si>
  <si>
    <t>VELEZ GARCIA ANGEL DAVID</t>
  </si>
  <si>
    <t>GAVIRIA JARAMILLO DIANA MARIBEL</t>
  </si>
  <si>
    <t>CALAO VILLALBA DANIEL ANDRES</t>
  </si>
  <si>
    <t xml:space="preserve">CHAVERRA BARCO JILMAR </t>
  </si>
  <si>
    <t>NIOETO GARZON SOFIA</t>
  </si>
  <si>
    <t>CANDELO WILMAR CARABALI</t>
  </si>
  <si>
    <t>BARBARAN SERRANO MARIA ALEJANDRA</t>
  </si>
  <si>
    <t>ECHEVERRI GOMEZ PAULA ANDREA</t>
  </si>
  <si>
    <t>DUQUE MARIN GUSTAVO ADOLFO</t>
  </si>
  <si>
    <t>AREIZA AREIZA GLORIA AMPARO</t>
  </si>
  <si>
    <t>GAVIRIA GAVIRIA  CECILIA</t>
  </si>
  <si>
    <t>SANCHEZ  LONDOÑO JUAN GABRIEL</t>
  </si>
  <si>
    <t>ORREGO CARVAJAL HAROLD</t>
  </si>
  <si>
    <t>MORA OLSINI JAVIER ARTURO</t>
  </si>
  <si>
    <t>MARTINEZ ROJAS RICARDO ARIEL</t>
  </si>
  <si>
    <t>CALDERON CARDONA SANTIAGO SOCRATES DANIEL</t>
  </si>
  <si>
    <t>DAVID PRESIGA FABER ANTONIO</t>
  </si>
  <si>
    <t>LOPEZ CARDONA SANTIAGO ANDRES</t>
  </si>
  <si>
    <t>RUSINQUE VELASQUEZ DIANA CAROLINA</t>
  </si>
  <si>
    <t>SUAREZ BUILES OSCAR MAURICIO</t>
  </si>
  <si>
    <t>ANGARITA HENAO JOHAN ALEXIS</t>
  </si>
  <si>
    <t>BURITICA TOVAR JAIME ELIECER</t>
  </si>
  <si>
    <t>TORO ROJAS MARIANA ANDREA</t>
  </si>
  <si>
    <t>CIRO GARCIA ARBEY</t>
  </si>
  <si>
    <t xml:space="preserve">AGAVAL SA </t>
  </si>
  <si>
    <t>LORA PEREIRA FRANCISCA ISABEL</t>
  </si>
  <si>
    <t>RAMIREZ BAENA GLORIA BEATRIZ</t>
  </si>
  <si>
    <t>RUA JARAMILLO JUAN PABLO</t>
  </si>
  <si>
    <t>ORTIZ ESCOBAR JULIAN ANDRES</t>
  </si>
  <si>
    <t>ALZATE RUIZ KARENT MARGARITA</t>
  </si>
  <si>
    <t>POSADA PINEDA JOSE FERNANDO</t>
  </si>
  <si>
    <t>PAEZ DIAZ GINA MARCELA</t>
  </si>
  <si>
    <t>CORREA MORENO JHON WILMAR</t>
  </si>
  <si>
    <t>BLANCO URBINA YANELKIS</t>
  </si>
  <si>
    <t>MORELO SIERRA DORA LINA</t>
  </si>
  <si>
    <t>MATUTEDE OYOLA NINOSKA AMANDA</t>
  </si>
  <si>
    <t>VILLADA RAMIREZ  HENRY DE JESUS</t>
  </si>
  <si>
    <t xml:space="preserve">TAFUR OLIVEROS NIRIDA </t>
  </si>
  <si>
    <t>BERRIO AGUIRRE CAROLINA</t>
  </si>
  <si>
    <t>ROJAS PALACIOS GLORIA</t>
  </si>
  <si>
    <t>RENDON RAMIREZ CESAR AUGUSTO</t>
  </si>
  <si>
    <t>VALENCIA PEREZ LUZ MARYORI</t>
  </si>
  <si>
    <t>RESTREPO MARTINEZ LUISA FERNANDA</t>
  </si>
  <si>
    <t>TRUJILLO RIAGA ANGIE CAROLINA</t>
  </si>
  <si>
    <t>GONZALEZ GRANADA YESSICA PAOLA</t>
  </si>
  <si>
    <t>GIRALDO SUAREZ MARIA ALEJANDRA</t>
  </si>
  <si>
    <t>GOMEZ LONDOÑO VALENTIN</t>
  </si>
  <si>
    <t>VASQUE DRAGO  RAFAEL DEL CRISTO</t>
  </si>
  <si>
    <t>ANAYA CARVAJAL LUDY ESPERANZA</t>
  </si>
  <si>
    <t>TABARES GUISAO JOHAN ALEXANDER</t>
  </si>
  <si>
    <t xml:space="preserve">PATIÑO BLANDON MYRIAM </t>
  </si>
  <si>
    <t>TERAN PEREZ VIVIANA YENIRETH</t>
  </si>
  <si>
    <t>PACTADO EN CONTRATO</t>
  </si>
  <si>
    <t>IPC</t>
  </si>
  <si>
    <t>SIMPLIFICADO</t>
  </si>
  <si>
    <t>COMUN</t>
  </si>
  <si>
    <t>TRANSFERENCIA</t>
  </si>
  <si>
    <t>DIA DE PAGO SPA</t>
  </si>
  <si>
    <t>CRA 43F N 18-18</t>
  </si>
  <si>
    <t>AFIANZADORA NACIONAL SAS</t>
  </si>
  <si>
    <t>MUSLASCO FLOREZ JORGE ARMANDO</t>
  </si>
  <si>
    <t>MUSLASCO FLOREZ</t>
  </si>
  <si>
    <t>CARRERA 6 A N 47 A-40  APTO 418 T 2</t>
  </si>
  <si>
    <t>RUTH CORREA</t>
  </si>
  <si>
    <t>RUTH CORREA GARCIA</t>
  </si>
  <si>
    <t>spell@gmail.com</t>
  </si>
  <si>
    <t>CR 83 No 19 - 54 INTERIOR 201</t>
  </si>
  <si>
    <t>JORGE ELIECER BOTERO ARROYAVE</t>
  </si>
  <si>
    <t>FALTA CORREO DE PP</t>
  </si>
  <si>
    <t>CASA</t>
  </si>
  <si>
    <t>APTO</t>
  </si>
  <si>
    <t>CALLE 77D N 86 61 PISO 2 (INT 201)</t>
  </si>
  <si>
    <t>DAVIPLATA</t>
  </si>
  <si>
    <t>TV 15 N 79 120 TORRES DE AVIÑON</t>
  </si>
  <si>
    <t>CALLE 40 FF SUR N 25 81 torre 11 apto 101</t>
  </si>
  <si>
    <t>CALLE 40 FF SUR N 25 45 (302) TORRE 8</t>
  </si>
  <si>
    <t>CALLE 40 FF SUR N 25 45</t>
  </si>
  <si>
    <t>JOSE LUIS GAVIRIA FRANCO</t>
  </si>
  <si>
    <t>CALLE 28 N 84-195 APTO 863</t>
  </si>
  <si>
    <t>NIETO GARZON</t>
  </si>
  <si>
    <t>CALLE 2B N 81A 513 UND CAMINO DEL PARQUE APTO 1314</t>
  </si>
  <si>
    <t>REVISAR CREACION DE NUMERO DE CUENTA EN SIMI</t>
  </si>
  <si>
    <t>CARRERA 70 N 26 A 28 APTO 401</t>
  </si>
  <si>
    <t>CARRERA 71 N 27-17 APTO 201</t>
  </si>
  <si>
    <t>WEIMAR ORLANDO DUQUE</t>
  </si>
  <si>
    <t>CONTRATO ESTA AUTENTICADO PERO NO LO FIRMARON DS Y ARR EN ESPACIOS DE FIRMA, REVISAR CREACION EXTRANJERO ARR</t>
  </si>
  <si>
    <t>CARRERA 66 N 16 B 05 SEGUNDO PISO</t>
  </si>
  <si>
    <t>CARRERA 66 N 16 B 05 PISO 2</t>
  </si>
  <si>
    <t xml:space="preserve">CARRERA 77 N 26 61 TERCER PISO </t>
  </si>
  <si>
    <t>CALLE 21 N 74 49 TRCER PISO APTO 301</t>
  </si>
  <si>
    <t>22/13/2025</t>
  </si>
  <si>
    <t>REVISAR PAIS SIMI ARR VENEZOLANA</t>
  </si>
  <si>
    <t>JAIME ALBERTO SANCHEZ</t>
  </si>
  <si>
    <t>ZAPATA ARBOLEDA</t>
  </si>
  <si>
    <t>ZAPATA ARBOLEDA SARA</t>
  </si>
  <si>
    <t>CARRERA 46 N 41-16 apto 301</t>
  </si>
  <si>
    <t>SERGIO VILLADA VILLADA</t>
  </si>
  <si>
    <t>CARRERA 65 F N 30 A 60 (515) TORRE 1</t>
  </si>
  <si>
    <t>CALLE 20 A N 77-15 APTO 112 TORRE 2</t>
  </si>
  <si>
    <t>Juanesgarciavalencia4@gmail.com</t>
  </si>
  <si>
    <t>mariaisabel.rv98@gmail.com</t>
  </si>
  <si>
    <t>O1522212942</t>
  </si>
  <si>
    <t>Fernando Augusto Betancur</t>
  </si>
  <si>
    <t>CALLE 20 A N 77-15 apto 1303 torre 1</t>
  </si>
  <si>
    <t>CONFIRMAR NACIONALIDAD Y CORREO DE PROPIETARIO</t>
  </si>
  <si>
    <t>REVISAR CONTRATO NUEVO- HICIERON EMPALME</t>
  </si>
  <si>
    <t>CALLEN 5 SUR 32 B 146 PISO 1</t>
  </si>
  <si>
    <t>CRA 70 A # 26-3. PISO 1º</t>
  </si>
  <si>
    <t>CR 77 No 25 - 72</t>
  </si>
  <si>
    <t>LOCAL</t>
  </si>
  <si>
    <t>MUTUO ACUERDO</t>
  </si>
  <si>
    <t>RETIRADO POR CEDENTE, PP SOLICITO CESION</t>
  </si>
  <si>
    <t>FALTAN CORREOS DE DS</t>
  </si>
  <si>
    <t>Asesorbinomio@gmail.com</t>
  </si>
  <si>
    <t>FALTAN CORREOS DS</t>
  </si>
  <si>
    <t>CARRERA 81 # 1 S 64 1P</t>
  </si>
  <si>
    <t xml:space="preserve">FALTA INFO DE GIRO </t>
  </si>
  <si>
    <t>CONFIRMAR CANON</t>
  </si>
  <si>
    <t>CONFIRMAR PROPEITARIOS</t>
  </si>
  <si>
    <t> CRA 76 N 19 10 PISO 1</t>
  </si>
  <si>
    <t>CRA 81 N 32 220 LOCAL 149</t>
  </si>
  <si>
    <t> CALLE 30 N 83 50 LOC 1061</t>
  </si>
  <si>
    <t>MONTERIA</t>
  </si>
  <si>
    <t>CALLE 10 A N 70 31 PISO 3</t>
  </si>
  <si>
    <t>IPC + 2</t>
  </si>
  <si>
    <t>IPC+2</t>
  </si>
  <si>
    <t>CALLE 30 N 73-71 LOCAL</t>
  </si>
  <si>
    <t>MARILUZ RESTREPO GONZALEZ</t>
  </si>
  <si>
    <t>CONFIRMAR CANON Y CEDULA BENEFICIARIA DE GIRO</t>
  </si>
  <si>
    <t>CALLE 32 BB N 78A 103 PISO 1</t>
  </si>
  <si>
    <t>CARRERA 73 N 22-29 APTO 102</t>
  </si>
  <si>
    <t>CORREO DS</t>
  </si>
  <si>
    <t>FALTA CEDULA DEUDOR SOLIDARIO, ENVIAR A AFFI MATRIZ</t>
  </si>
  <si>
    <t> CALLE 19 N 71 94 PISO 1</t>
  </si>
  <si>
    <t>TADY VANESSA PRADO GODOY</t>
  </si>
  <si>
    <t>CL 40 55 D 13</t>
  </si>
  <si>
    <t>CALLE 20 A N 73-06 APTO 401</t>
  </si>
  <si>
    <t>ALVEIRO DE JESUS AGUDELO</t>
  </si>
  <si>
    <t>CARRERA 42 A N 79-10 PISO 2</t>
  </si>
  <si>
    <t>CALLE 5 SUR N 32 BB 146 PISO 3</t>
  </si>
  <si>
    <t>CALLE 27 N 80-60 APTO 302</t>
  </si>
  <si>
    <t>AV 37B N DG 66 07 PISO 2 APTO 201</t>
  </si>
  <si>
    <t>CARRERA 83 N 19--54(2PISO) APTO 202</t>
  </si>
  <si>
    <t xml:space="preserve">CARRERA 76 N 95-62 </t>
  </si>
  <si>
    <t>MERY TORRES JIMENEZ</t>
  </si>
  <si>
    <t>CARRERA 107 N 60 C 23 (1PISO) APTO 101</t>
  </si>
  <si>
    <t>CRA 72 N 25 32 PISO 1</t>
  </si>
  <si>
    <t>FALTA INFORMACION DE GIRO Y CORREO DE PP</t>
  </si>
  <si>
    <t>CARREA 68 N 97 87 LOCAL PRIMER PISO</t>
  </si>
  <si>
    <t>DIAG 75DA N 2 B SUR 100 APTO (1156)</t>
  </si>
  <si>
    <t>CEDULA EXTRANJERIA</t>
  </si>
  <si>
    <t>CR 81 B No 1 SUR - 18 PISO 1</t>
  </si>
  <si>
    <t>CRA 98 N 70 42 PISO 1</t>
  </si>
  <si>
    <t>CONFIRMAR DIRECCION</t>
  </si>
  <si>
    <t> CRA 69B N 30B 44 apto 101</t>
  </si>
  <si>
    <t>CONFIRMAR CANON A APRTIR DEL 8 DE NOV</t>
  </si>
  <si>
    <t>CONFIRMAR CANON A APRTIR DEL 15 DE NOV</t>
  </si>
  <si>
    <t>CONFIRMAR CANON A APRTIR DEL 1 DE DIC</t>
  </si>
  <si>
    <t>FALTA INFORMACION DE GIRO PP</t>
  </si>
  <si>
    <t>CALLE 9B N 70B 04 PISO 1</t>
  </si>
  <si>
    <t>JOSE ALEJANDRO GRACIANO GUARIN</t>
  </si>
  <si>
    <r>
      <t> </t>
    </r>
    <r>
      <rPr>
        <i/>
        <sz val="9"/>
        <color rgb="FF000000"/>
        <rFont val="Arial"/>
        <family val="2"/>
      </rPr>
      <t>CARRERA 89 N 41-40 APTO 602</t>
    </r>
  </si>
  <si>
    <t>CALLE 12 N 70 40 PISO 2</t>
  </si>
  <si>
    <t>FALTA INFORMACION DE GIRO A PP</t>
  </si>
  <si>
    <t>CONFIRMAR NACIONALIDAD ARR</t>
  </si>
  <si>
    <t>CARRERA 54 N 21 A 25 PISO 2</t>
  </si>
  <si>
    <t>CALLE 74 N 47-81 PISO 2 (202)</t>
  </si>
  <si>
    <t>CARRERA 83 N 19-54 APTO 301</t>
  </si>
  <si>
    <t>AURA CRISTINA VASQUEZ MEZA</t>
  </si>
  <si>
    <t>CR 7 No 14 - 54 CAÑITO SUCRE</t>
  </si>
  <si>
    <t>SUCRE</t>
  </si>
  <si>
    <t>WILSON MARIN MARTINEZ</t>
  </si>
  <si>
    <t>JOEL SANTIAGO CUBILLOS</t>
  </si>
  <si>
    <t>joelcubillos95@hotmail.com</t>
  </si>
  <si>
    <t>CARRERA 76 N 20 A 29 APTO (302)</t>
  </si>
  <si>
    <t>SON DOS PP</t>
  </si>
  <si>
    <t>NEGDOS POR AFFI</t>
  </si>
  <si>
    <t>CONFIRMAR CEDULA DE PP</t>
  </si>
  <si>
    <t>CARPETA</t>
  </si>
  <si>
    <t>moli823@mns.com</t>
  </si>
  <si>
    <t>luisalbertoceballos06@gmail.com</t>
  </si>
  <si>
    <t>RETIRADO POR CEDENTE ENTREGARON EL INM</t>
  </si>
  <si>
    <t>asesorbinomio@gmail.com</t>
  </si>
  <si>
    <t>teresaosorno19@msn.com</t>
  </si>
  <si>
    <t>montoyadiana101@gmail.com</t>
  </si>
  <si>
    <t>aura.fernanda.rendon@gmail.com</t>
  </si>
  <si>
    <t>mandipapasbelen@gmail.com</t>
  </si>
  <si>
    <t>05001</t>
  </si>
  <si>
    <t>05008</t>
  </si>
  <si>
    <t>05360</t>
  </si>
  <si>
    <t>08001</t>
  </si>
  <si>
    <t>05129</t>
  </si>
  <si>
    <t>27245</t>
  </si>
  <si>
    <t>05266</t>
  </si>
  <si>
    <t>85001</t>
  </si>
  <si>
    <t>19785</t>
  </si>
  <si>
    <t>11001</t>
  </si>
  <si>
    <t>52254</t>
  </si>
  <si>
    <t>05318</t>
  </si>
  <si>
    <t>05440</t>
  </si>
  <si>
    <t>05631</t>
  </si>
  <si>
    <t>JORGE ELIUD HERRERA TAMAYO</t>
  </si>
  <si>
    <t>EDGAR HERRERA</t>
  </si>
  <si>
    <t>CEDULA</t>
  </si>
  <si>
    <t>POPULAR</t>
  </si>
  <si>
    <t>correocorporativo11@gmail.com</t>
  </si>
  <si>
    <t>carrera 49 # 55-15 Andes</t>
  </si>
  <si>
    <t>NO ENVIRON CARPETA CEDENTE LO RETIRA DE LA NEGOCIACION</t>
  </si>
  <si>
    <t>PENDIENTE</t>
  </si>
  <si>
    <t>RECIBIDA</t>
  </si>
  <si>
    <t>FALTA MANDATO</t>
  </si>
  <si>
    <t>FALTA INVENTARIO</t>
  </si>
  <si>
    <t>MAL HABITO DE PAGO</t>
  </si>
  <si>
    <t>retirdo por cedente desocupacion</t>
  </si>
  <si>
    <t>ESPINOSA</t>
  </si>
  <si>
    <t>ANA LUCIA</t>
  </si>
  <si>
    <t>ANA LUCIA ESPINOSA</t>
  </si>
  <si>
    <t>CALLE 30 Nº 75 - 45 AP 101</t>
  </si>
  <si>
    <t>rafaespag@gmail.com</t>
  </si>
  <si>
    <t>320 6879635</t>
  </si>
  <si>
    <t>HACTOR FERNANDO RIVERA</t>
  </si>
  <si>
    <t>CALLE 43 # 86-40 APTO 401</t>
  </si>
  <si>
    <t>JORGE ALBERTO NIVIA</t>
  </si>
  <si>
    <t>CALLE 53B # 95E-31 APTO 260</t>
  </si>
  <si>
    <t>800214017-6</t>
  </si>
  <si>
    <t>RAMIREZ MONTOYA Y CIA</t>
  </si>
  <si>
    <t>CALLE 30 # 76-11</t>
  </si>
  <si>
    <t>binomiomedellin2016@gmail.com</t>
  </si>
  <si>
    <t>RAMIREZ MONTOYA</t>
  </si>
  <si>
    <t>NO APLIC</t>
  </si>
  <si>
    <t>osorio373@gmail.com</t>
  </si>
  <si>
    <t>davidvalencia@gmail.com</t>
  </si>
  <si>
    <t>CREAR EN SIMI, FACTURAR, HACER CUPON</t>
  </si>
  <si>
    <t>FALTA MANDATO E INVENTARIO</t>
  </si>
  <si>
    <t>NO ENVIARON CARPETA</t>
  </si>
  <si>
    <t>SE DEVUELVE</t>
  </si>
  <si>
    <t xml:space="preserve">CONCEPTO </t>
  </si>
  <si>
    <t>VALOR</t>
  </si>
  <si>
    <t xml:space="preserve">VALOR CANONES </t>
  </si>
  <si>
    <t xml:space="preserve">VALOR COMISIONES </t>
  </si>
  <si>
    <t>TOTAL A FACTURAR</t>
  </si>
  <si>
    <t>IMPUESTOS</t>
  </si>
  <si>
    <t>RETENCION EN LA FUENTE 2,5%</t>
  </si>
  <si>
    <t>RETENCION ICA 0.7%</t>
  </si>
  <si>
    <t xml:space="preserve">DESCUENTOS </t>
  </si>
  <si>
    <t>50% ENVIO NOTIFICACIONES</t>
  </si>
  <si>
    <t>TOTAL DESCUENTOS</t>
  </si>
  <si>
    <t>ABONOS</t>
  </si>
  <si>
    <t>TOTAL ABONOS</t>
  </si>
  <si>
    <t xml:space="preserve">PAGOS </t>
  </si>
  <si>
    <t>TOTAL PAGOS</t>
  </si>
  <si>
    <t>TOTAL PAGO FINAL</t>
  </si>
  <si>
    <t>LIQUIDACION NEGOCIACION BINOMIO</t>
  </si>
  <si>
    <t>VALOR COMISIONES * 16</t>
  </si>
  <si>
    <t>1RA FAC</t>
  </si>
  <si>
    <t>2DA FAC</t>
  </si>
  <si>
    <t>3RA FAC</t>
  </si>
  <si>
    <t>%</t>
  </si>
  <si>
    <t xml:space="preserve">VALOR </t>
  </si>
  <si>
    <t>retira cedente por desocupacion</t>
  </si>
  <si>
    <t>OK</t>
  </si>
  <si>
    <t>FALTA</t>
  </si>
  <si>
    <t>ULTIMA</t>
  </si>
  <si>
    <t>BINOMIO</t>
  </si>
  <si>
    <t>retirado por desocupacion</t>
  </si>
  <si>
    <t>CC ARRENDATARIO</t>
  </si>
  <si>
    <t>NOMBRE</t>
  </si>
  <si>
    <t>TOTAL</t>
  </si>
  <si>
    <t>REINTEGRO CANON DIC RECAUDADO POR BINOMIO</t>
  </si>
  <si>
    <t>REINTEGRO CANON ENE RECAUDADO POR BINOMIO</t>
  </si>
  <si>
    <t>CRUCE CANONES RECAUDADOS POR BINOMIO</t>
  </si>
  <si>
    <t>DESOCUPACIONES - RETIROS DE NEGOACION</t>
  </si>
  <si>
    <t xml:space="preserve">ESTADO </t>
  </si>
  <si>
    <t>ARRENDATARIA NO NOS HA PAGADO NINGUN MES, A PROPIETARIO YA LE PAGAMOS CANON DEL 25 DE DICIEMBRE AL 24 DE ENERO DE 2024, SALE DE NEGOCIACION A PARTIR DEL 25 DE ENERO - DEBEMOS ESPERAR PAGO DE DICIEMBRE POR ARRE</t>
  </si>
  <si>
    <t>DE ESTE CASO NO RECAUDAMOS NADA, YA LO HABIAMOS SACADO DE NEGOCIACION, A PROPIETARIO LE PAGAMOS CANON DEL 27 DIC AL 26 DE ENE, POR $1.780.183 ESTE VALOR SE DESCUENTA EN LA NEGOCIACION</t>
  </si>
  <si>
    <t>ARRENDATARIO NO NOS HA PAGADO NINGUN MES, CRUZAMOS RECAUDO QUE HICIERON USTEDES POR MES DE DICIEMBRE, QUEDA PENDIENTE QUE ARRENDATARIO NOS PAGUE CANON DE ENERO, A PROPIETARIO YA LE PAGAMOS LOS DOS MESES HASTA FEBRERO 9</t>
  </si>
  <si>
    <t>ARRENDATARIO NOS PAGO CANON DE DICIEMBRE, A PROPIETARIO SE LE PAGO CANON DEL 26 DE DIC AL 25 DE ENERO, SALE DE NEGOCIACION A PARTIR DEL 25 DE ENERO</t>
  </si>
  <si>
    <t>ARRENDATARIO NOS PAGO CANON DE DICIEMBRE Y ENERO, A PROPIETARIO SE LE PAGARON LOS DOS MESES</t>
  </si>
  <si>
    <t>DESAHUCIADO</t>
  </si>
  <si>
    <t>CRUCE RECAUDOS</t>
  </si>
  <si>
    <t>INM 102135 CANON PAGADO A PP SALE N CTO 826</t>
  </si>
  <si>
    <t>INM 102040 CANON PAGADO A PP SALE N CTO 677</t>
  </si>
  <si>
    <t>INM 102128 CANON PAGADO A PP SALE N CTO 787</t>
  </si>
  <si>
    <t>INM 102069 CANON PAGADO A PP SALE N CTO 771</t>
  </si>
  <si>
    <t>INM 102145 REINTEGRO CANON NOV CTO 847</t>
  </si>
  <si>
    <t>INM 102076 REINTEGRO PAGO CANON DIC POR BINOMIO CTO 834</t>
  </si>
  <si>
    <t>OK BINOMIO</t>
  </si>
  <si>
    <t>renovado</t>
  </si>
  <si>
    <t>ARRENDATARIO NO NOS HA PAGADO NINGUN MES, CRUZAMOS RECAUDO QUE HICIERON USTEDES POR MES DE DICIEMBRE Y ENERO, , A PROPIETARIO YA LE PAGAMOS LOS DOS MESES HASTA ENERO 31</t>
  </si>
  <si>
    <t>INM 102035 - 642 RECAUDO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</si>
</sst>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[$$-240A]\ * #,##0_);_([$$-240A]\ * \(#,##0\);_([$$-240A]\ * &quot;-&quot;??_);_(@_)"/>
    <numFmt numFmtId="165" formatCode="&quot;$&quot;\ #,##0.00_);[Red]\(&quot;$&quot;\ #,##0.00\)"/>
    <numFmt numFmtId="166" formatCode="&quot;$&quot;\ #,##0_);[Red]\(&quot;$&quot;\ #,##0\)"/>
    <numFmt numFmtId="167" formatCode="[$$-2C0A]\ #,##0;[Red]\-[$$-2C0A]\ #,##0"/>
  </numFmts>
  <fonts count="2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212529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000000"/>
      <name val="Verdana"/>
      <family val="2"/>
    </font>
    <font>
      <sz val="9"/>
      <name val="Verdana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</font>
    <font>
      <sz val="9"/>
      <color rgb="FFFF0000"/>
      <name val="Verdana"/>
      <family val="2"/>
    </font>
    <font>
      <u/>
      <sz val="11"/>
      <color rgb="FFFF0000"/>
      <name val="Calibri"/>
      <family val="2"/>
      <scheme val="minor"/>
    </font>
    <font>
      <sz val="12"/>
      <color rgb="FF000000"/>
      <name val="Trebuchet MS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47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2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26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9" fontId="7" fillId="6" borderId="1" xfId="0" applyNumberFormat="1" applyFont="1" applyFill="1" applyBorder="1"/>
    <xf numFmtId="0" fontId="11" fillId="6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/>
    </xf>
    <xf numFmtId="0" fontId="14" fillId="6" borderId="1" xfId="0" applyFont="1" applyFill="1" applyBorder="1"/>
    <xf numFmtId="14" fontId="7" fillId="6" borderId="1" xfId="0" applyNumberFormat="1" applyFont="1" applyFill="1" applyBorder="1"/>
    <xf numFmtId="0" fontId="7" fillId="6" borderId="1" xfId="0" applyFont="1" applyFill="1" applyBorder="1" applyAlignment="1">
      <alignment horizontal="left"/>
    </xf>
    <xf numFmtId="0" fontId="6" fillId="6" borderId="1" xfId="0" applyFont="1" applyFill="1" applyBorder="1"/>
    <xf numFmtId="0" fontId="15" fillId="4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" fillId="7" borderId="1" xfId="0" applyFont="1" applyFill="1" applyBorder="1" applyAlignment="1">
      <alignment vertical="center" wrapText="1"/>
    </xf>
    <xf numFmtId="0" fontId="0" fillId="8" borderId="1" xfId="0" applyFill="1" applyBorder="1"/>
    <xf numFmtId="0" fontId="15" fillId="8" borderId="1" xfId="0" applyFont="1" applyFill="1" applyBorder="1" applyAlignment="1">
      <alignment horizontal="right" vertical="center"/>
    </xf>
    <xf numFmtId="17" fontId="0" fillId="8" borderId="1" xfId="0" applyNumberFormat="1" applyFill="1" applyBorder="1"/>
    <xf numFmtId="9" fontId="0" fillId="8" borderId="1" xfId="0" applyNumberFormat="1" applyFill="1" applyBorder="1"/>
    <xf numFmtId="10" fontId="0" fillId="8" borderId="1" xfId="0" applyNumberFormat="1" applyFill="1" applyBorder="1"/>
    <xf numFmtId="42" fontId="0" fillId="8" borderId="1" xfId="1" applyFont="1" applyFill="1" applyBorder="1"/>
    <xf numFmtId="0" fontId="9" fillId="8" borderId="1" xfId="2" applyFill="1" applyBorder="1"/>
    <xf numFmtId="0" fontId="0" fillId="8" borderId="0" xfId="0" applyFill="1" applyAlignment="1">
      <alignment horizontal="left"/>
    </xf>
    <xf numFmtId="14" fontId="0" fillId="8" borderId="1" xfId="0" applyNumberFormat="1" applyFill="1" applyBorder="1"/>
    <xf numFmtId="0" fontId="0" fillId="8" borderId="1" xfId="0" applyFill="1" applyBorder="1" applyAlignment="1">
      <alignment horizontal="left"/>
    </xf>
    <xf numFmtId="0" fontId="0" fillId="8" borderId="0" xfId="0" applyFill="1"/>
    <xf numFmtId="0" fontId="8" fillId="8" borderId="1" xfId="0" applyFont="1" applyFill="1" applyBorder="1"/>
    <xf numFmtId="0" fontId="0" fillId="8" borderId="5" xfId="0" applyFill="1" applyBorder="1" applyAlignment="1">
      <alignment horizontal="left"/>
    </xf>
    <xf numFmtId="0" fontId="0" fillId="8" borderId="4" xfId="0" applyFill="1" applyBorder="1"/>
    <xf numFmtId="0" fontId="13" fillId="8" borderId="1" xfId="0" applyFont="1" applyFill="1" applyBorder="1"/>
    <xf numFmtId="0" fontId="0" fillId="6" borderId="1" xfId="0" applyFill="1" applyBorder="1"/>
    <xf numFmtId="0" fontId="15" fillId="6" borderId="1" xfId="0" applyFont="1" applyFill="1" applyBorder="1" applyAlignment="1">
      <alignment horizontal="right" vertical="center"/>
    </xf>
    <xf numFmtId="9" fontId="0" fillId="6" borderId="1" xfId="0" applyNumberFormat="1" applyFill="1" applyBorder="1"/>
    <xf numFmtId="10" fontId="0" fillId="6" borderId="1" xfId="0" applyNumberFormat="1" applyFill="1" applyBorder="1"/>
    <xf numFmtId="42" fontId="0" fillId="6" borderId="1" xfId="1" applyFont="1" applyFill="1" applyBorder="1"/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4" fontId="0" fillId="6" borderId="1" xfId="0" applyNumberFormat="1" applyFill="1" applyBorder="1"/>
    <xf numFmtId="0" fontId="10" fillId="6" borderId="1" xfId="0" applyFont="1" applyFill="1" applyBorder="1"/>
    <xf numFmtId="0" fontId="0" fillId="6" borderId="0" xfId="0" applyFill="1"/>
    <xf numFmtId="0" fontId="0" fillId="6" borderId="1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8" fillId="8" borderId="1" xfId="0" applyFont="1" applyFill="1" applyBorder="1" applyAlignment="1">
      <alignment horizontal="left" vertical="center" wrapText="1" indent="1"/>
    </xf>
    <xf numFmtId="0" fontId="10" fillId="8" borderId="1" xfId="0" applyFont="1" applyFill="1" applyBorder="1"/>
    <xf numFmtId="0" fontId="10" fillId="6" borderId="1" xfId="0" applyFont="1" applyFill="1" applyBorder="1" applyAlignment="1">
      <alignment horizontal="left"/>
    </xf>
    <xf numFmtId="0" fontId="9" fillId="6" borderId="1" xfId="2" applyFill="1" applyBorder="1"/>
    <xf numFmtId="42" fontId="7" fillId="6" borderId="1" xfId="1" applyFont="1" applyFill="1" applyBorder="1"/>
    <xf numFmtId="42" fontId="2" fillId="2" borderId="1" xfId="1" applyFont="1" applyFill="1" applyBorder="1" applyAlignment="1">
      <alignment vertical="center" wrapText="1"/>
    </xf>
    <xf numFmtId="42" fontId="0" fillId="0" borderId="0" xfId="1" applyFont="1"/>
    <xf numFmtId="0" fontId="9" fillId="8" borderId="0" xfId="2" applyFill="1" applyBorder="1"/>
    <xf numFmtId="0" fontId="8" fillId="8" borderId="1" xfId="0" applyFont="1" applyFill="1" applyBorder="1" applyAlignment="1">
      <alignment horizontal="left"/>
    </xf>
    <xf numFmtId="0" fontId="10" fillId="8" borderId="0" xfId="0" applyFont="1" applyFill="1" applyAlignment="1">
      <alignment horizontal="left"/>
    </xf>
    <xf numFmtId="0" fontId="0" fillId="8" borderId="5" xfId="0" applyFill="1" applyBorder="1"/>
    <xf numFmtId="0" fontId="6" fillId="8" borderId="1" xfId="0" applyFont="1" applyFill="1" applyBorder="1"/>
    <xf numFmtId="0" fontId="12" fillId="8" borderId="1" xfId="0" applyFont="1" applyFill="1" applyBorder="1"/>
    <xf numFmtId="0" fontId="10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0" fontId="0" fillId="8" borderId="3" xfId="0" applyFill="1" applyBorder="1"/>
    <xf numFmtId="0" fontId="0" fillId="8" borderId="6" xfId="0" applyFill="1" applyBorder="1"/>
    <xf numFmtId="0" fontId="0" fillId="9" borderId="1" xfId="0" applyFill="1" applyBorder="1" applyAlignment="1">
      <alignment vertical="center"/>
    </xf>
    <xf numFmtId="0" fontId="0" fillId="8" borderId="7" xfId="0" applyFill="1" applyBorder="1" applyAlignment="1">
      <alignment horizontal="left"/>
    </xf>
    <xf numFmtId="0" fontId="18" fillId="8" borderId="1" xfId="0" applyFont="1" applyFill="1" applyBorder="1"/>
    <xf numFmtId="1" fontId="6" fillId="8" borderId="1" xfId="0" applyNumberFormat="1" applyFont="1" applyFill="1" applyBorder="1"/>
    <xf numFmtId="0" fontId="10" fillId="8" borderId="6" xfId="0" applyFont="1" applyFill="1" applyBorder="1"/>
    <xf numFmtId="9" fontId="0" fillId="8" borderId="1" xfId="1" applyNumberFormat="1" applyFont="1" applyFill="1" applyBorder="1"/>
    <xf numFmtId="1" fontId="0" fillId="8" borderId="1" xfId="0" applyNumberFormat="1" applyFill="1" applyBorder="1"/>
    <xf numFmtId="0" fontId="9" fillId="8" borderId="1" xfId="2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10" fillId="8" borderId="5" xfId="0" applyFont="1" applyFill="1" applyBorder="1" applyAlignment="1">
      <alignment horizontal="left"/>
    </xf>
    <xf numFmtId="1" fontId="16" fillId="8" borderId="1" xfId="0" applyNumberFormat="1" applyFont="1" applyFill="1" applyBorder="1"/>
    <xf numFmtId="0" fontId="0" fillId="8" borderId="1" xfId="0" applyFill="1" applyBorder="1" applyAlignment="1">
      <alignment vertical="center"/>
    </xf>
    <xf numFmtId="0" fontId="10" fillId="8" borderId="5" xfId="0" applyFont="1" applyFill="1" applyBorder="1"/>
    <xf numFmtId="1" fontId="17" fillId="8" borderId="1" xfId="2" applyNumberFormat="1" applyFont="1" applyFill="1" applyBorder="1"/>
    <xf numFmtId="49" fontId="0" fillId="8" borderId="1" xfId="0" applyNumberFormat="1" applyFill="1" applyBorder="1"/>
    <xf numFmtId="49" fontId="0" fillId="6" borderId="1" xfId="0" applyNumberFormat="1" applyFill="1" applyBorder="1"/>
    <xf numFmtId="49" fontId="0" fillId="0" borderId="0" xfId="0" applyNumberFormat="1"/>
    <xf numFmtId="0" fontId="0" fillId="4" borderId="1" xfId="0" applyFill="1" applyBorder="1"/>
    <xf numFmtId="0" fontId="0" fillId="10" borderId="1" xfId="0" applyFill="1" applyBorder="1"/>
    <xf numFmtId="17" fontId="0" fillId="10" borderId="1" xfId="0" applyNumberFormat="1" applyFill="1" applyBorder="1"/>
    <xf numFmtId="42" fontId="0" fillId="10" borderId="1" xfId="1" applyFont="1" applyFill="1" applyBorder="1"/>
    <xf numFmtId="9" fontId="0" fillId="10" borderId="1" xfId="0" applyNumberFormat="1" applyFill="1" applyBorder="1"/>
    <xf numFmtId="10" fontId="0" fillId="10" borderId="1" xfId="0" applyNumberFormat="1" applyFill="1" applyBorder="1"/>
    <xf numFmtId="0" fontId="12" fillId="10" borderId="1" xfId="0" applyFont="1" applyFill="1" applyBorder="1"/>
    <xf numFmtId="49" fontId="0" fillId="10" borderId="1" xfId="0" applyNumberFormat="1" applyFill="1" applyBorder="1"/>
    <xf numFmtId="0" fontId="8" fillId="10" borderId="1" xfId="0" applyFont="1" applyFill="1" applyBorder="1"/>
    <xf numFmtId="0" fontId="0" fillId="10" borderId="1" xfId="0" applyFill="1" applyBorder="1" applyAlignment="1">
      <alignment horizontal="left"/>
    </xf>
    <xf numFmtId="14" fontId="0" fillId="10" borderId="1" xfId="0" applyNumberFormat="1" applyFill="1" applyBorder="1"/>
    <xf numFmtId="0" fontId="10" fillId="10" borderId="1" xfId="0" applyFont="1" applyFill="1" applyBorder="1"/>
    <xf numFmtId="0" fontId="0" fillId="10" borderId="4" xfId="0" applyFill="1" applyBorder="1"/>
    <xf numFmtId="0" fontId="0" fillId="10" borderId="0" xfId="0" applyFill="1"/>
    <xf numFmtId="42" fontId="0" fillId="8" borderId="0" xfId="1" applyFont="1" applyFill="1" applyBorder="1"/>
    <xf numFmtId="0" fontId="8" fillId="8" borderId="0" xfId="0" applyFont="1" applyFill="1"/>
    <xf numFmtId="0" fontId="8" fillId="8" borderId="0" xfId="0" applyFont="1" applyFill="1" applyAlignment="1">
      <alignment horizontal="left" vertical="center" wrapText="1" indent="1"/>
    </xf>
    <xf numFmtId="0" fontId="10" fillId="8" borderId="0" xfId="0" applyFont="1" applyFill="1"/>
    <xf numFmtId="0" fontId="10" fillId="8" borderId="0" xfId="0" applyFont="1" applyFill="1" applyAlignment="1">
      <alignment vertical="center" wrapText="1"/>
    </xf>
    <xf numFmtId="0" fontId="16" fillId="6" borderId="0" xfId="0" applyFont="1" applyFill="1"/>
    <xf numFmtId="0" fontId="7" fillId="6" borderId="0" xfId="0" applyFont="1" applyFill="1" applyAlignment="1">
      <alignment horizontal="left"/>
    </xf>
    <xf numFmtId="0" fontId="8" fillId="6" borderId="0" xfId="0" applyFont="1" applyFill="1"/>
    <xf numFmtId="0" fontId="9" fillId="11" borderId="1" xfId="2" applyFill="1" applyBorder="1"/>
    <xf numFmtId="0" fontId="9" fillId="11" borderId="0" xfId="2" applyFill="1" applyBorder="1"/>
    <xf numFmtId="0" fontId="11" fillId="6" borderId="0" xfId="0" applyFont="1" applyFill="1"/>
    <xf numFmtId="0" fontId="0" fillId="0" borderId="1" xfId="0" applyBorder="1"/>
    <xf numFmtId="0" fontId="0" fillId="0" borderId="8" xfId="0" applyBorder="1"/>
    <xf numFmtId="17" fontId="0" fillId="0" borderId="1" xfId="0" applyNumberFormat="1" applyBorder="1"/>
    <xf numFmtId="42" fontId="0" fillId="0" borderId="1" xfId="1" applyFont="1" applyFill="1" applyBorder="1"/>
    <xf numFmtId="9" fontId="0" fillId="0" borderId="1" xfId="0" applyNumberFormat="1" applyBorder="1"/>
    <xf numFmtId="10" fontId="0" fillId="0" borderId="1" xfId="0" applyNumberFormat="1" applyBorder="1"/>
    <xf numFmtId="0" fontId="10" fillId="0" borderId="1" xfId="0" applyFont="1" applyBorder="1"/>
    <xf numFmtId="0" fontId="0" fillId="0" borderId="0" xfId="0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 indent="1"/>
    </xf>
    <xf numFmtId="0" fontId="8" fillId="0" borderId="0" xfId="0" applyFont="1"/>
    <xf numFmtId="49" fontId="0" fillId="0" borderId="1" xfId="0" applyNumberFormat="1" applyBorder="1"/>
    <xf numFmtId="0" fontId="8" fillId="0" borderId="1" xfId="0" applyFont="1" applyBorder="1" applyAlignment="1">
      <alignment horizontal="left"/>
    </xf>
    <xf numFmtId="0" fontId="13" fillId="0" borderId="1" xfId="0" applyFont="1" applyBorder="1"/>
    <xf numFmtId="0" fontId="9" fillId="0" borderId="1" xfId="2" applyFill="1" applyBorder="1"/>
    <xf numFmtId="9" fontId="0" fillId="0" borderId="0" xfId="0" applyNumberFormat="1"/>
    <xf numFmtId="0" fontId="10" fillId="0" borderId="0" xfId="0" applyFont="1"/>
    <xf numFmtId="0" fontId="7" fillId="0" borderId="1" xfId="0" applyFont="1" applyBorder="1"/>
    <xf numFmtId="0" fontId="10" fillId="0" borderId="5" xfId="0" applyFont="1" applyBorder="1" applyAlignment="1">
      <alignment horizontal="left"/>
    </xf>
    <xf numFmtId="0" fontId="0" fillId="0" borderId="4" xfId="0" applyBorder="1"/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0" fillId="0" borderId="5" xfId="0" applyBorder="1"/>
    <xf numFmtId="0" fontId="10" fillId="0" borderId="5" xfId="0" applyFont="1" applyBorder="1"/>
    <xf numFmtId="14" fontId="8" fillId="0" borderId="1" xfId="0" applyNumberFormat="1" applyFont="1" applyBorder="1"/>
    <xf numFmtId="0" fontId="0" fillId="0" borderId="9" xfId="0" applyBorder="1"/>
    <xf numFmtId="0" fontId="0" fillId="12" borderId="1" xfId="0" applyFill="1" applyBorder="1"/>
    <xf numFmtId="0" fontId="15" fillId="0" borderId="0" xfId="0" applyFont="1" applyAlignment="1">
      <alignment horizontal="right" vertical="center"/>
    </xf>
    <xf numFmtId="17" fontId="0" fillId="0" borderId="0" xfId="0" applyNumberFormat="1"/>
    <xf numFmtId="42" fontId="0" fillId="0" borderId="0" xfId="1" applyFont="1" applyFill="1" applyBorder="1"/>
    <xf numFmtId="10" fontId="0" fillId="0" borderId="0" xfId="0" applyNumberFormat="1"/>
    <xf numFmtId="0" fontId="12" fillId="0" borderId="1" xfId="0" applyFont="1" applyBorder="1"/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0" fillId="0" borderId="0" xfId="0" applyNumberFormat="1"/>
    <xf numFmtId="0" fontId="10" fillId="0" borderId="4" xfId="0" applyFont="1" applyBorder="1"/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21" fillId="0" borderId="1" xfId="3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64" fontId="20" fillId="0" borderId="1" xfId="3" applyNumberFormat="1" applyFont="1" applyBorder="1" applyAlignment="1">
      <alignment vertical="center"/>
    </xf>
    <xf numFmtId="165" fontId="22" fillId="0" borderId="1" xfId="4" applyNumberFormat="1" applyFont="1" applyBorder="1"/>
    <xf numFmtId="166" fontId="22" fillId="6" borderId="1" xfId="4" applyNumberFormat="1" applyFont="1" applyFill="1" applyBorder="1"/>
    <xf numFmtId="166" fontId="23" fillId="6" borderId="1" xfId="4" applyNumberFormat="1" applyFont="1" applyFill="1" applyBorder="1"/>
    <xf numFmtId="0" fontId="21" fillId="6" borderId="1" xfId="0" applyFont="1" applyFill="1" applyBorder="1" applyAlignment="1">
      <alignment horizontal="left" vertical="center" wrapText="1"/>
    </xf>
    <xf numFmtId="42" fontId="21" fillId="6" borderId="1" xfId="1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vertical="center" wrapText="1"/>
    </xf>
    <xf numFmtId="164" fontId="21" fillId="6" borderId="1" xfId="3" applyNumberFormat="1" applyFont="1" applyFill="1" applyBorder="1" applyAlignment="1">
      <alignment vertical="center"/>
    </xf>
    <xf numFmtId="166" fontId="23" fillId="0" borderId="1" xfId="4" applyNumberFormat="1" applyFont="1" applyBorder="1"/>
    <xf numFmtId="14" fontId="21" fillId="0" borderId="1" xfId="0" applyNumberFormat="1" applyFont="1" applyBorder="1" applyAlignment="1">
      <alignment horizontal="left" vertical="center" wrapText="1"/>
    </xf>
    <xf numFmtId="167" fontId="0" fillId="0" borderId="1" xfId="3" applyNumberFormat="1" applyFont="1" applyBorder="1"/>
    <xf numFmtId="14" fontId="20" fillId="0" borderId="1" xfId="0" applyNumberFormat="1" applyFont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vertical="center"/>
    </xf>
    <xf numFmtId="42" fontId="0" fillId="0" borderId="0" xfId="0" applyNumberFormat="1"/>
    <xf numFmtId="3" fontId="0" fillId="0" borderId="0" xfId="0" applyNumberFormat="1"/>
    <xf numFmtId="42" fontId="0" fillId="0" borderId="1" xfId="1" applyFont="1" applyBorder="1"/>
    <xf numFmtId="0" fontId="0" fillId="15" borderId="1" xfId="0" applyFill="1" applyBorder="1"/>
    <xf numFmtId="0" fontId="15" fillId="15" borderId="1" xfId="0" applyFont="1" applyFill="1" applyBorder="1" applyAlignment="1">
      <alignment horizontal="right" vertical="center"/>
    </xf>
    <xf numFmtId="17" fontId="0" fillId="15" borderId="1" xfId="0" applyNumberFormat="1" applyFill="1" applyBorder="1"/>
    <xf numFmtId="42" fontId="0" fillId="15" borderId="1" xfId="1" applyFont="1" applyFill="1" applyBorder="1"/>
    <xf numFmtId="9" fontId="0" fillId="15" borderId="1" xfId="0" applyNumberFormat="1" applyFill="1" applyBorder="1"/>
    <xf numFmtId="10" fontId="0" fillId="15" borderId="1" xfId="0" applyNumberFormat="1" applyFill="1" applyBorder="1"/>
    <xf numFmtId="0" fontId="8" fillId="15" borderId="1" xfId="0" applyFont="1" applyFill="1" applyBorder="1"/>
    <xf numFmtId="49" fontId="0" fillId="15" borderId="1" xfId="0" applyNumberFormat="1" applyFill="1" applyBorder="1"/>
    <xf numFmtId="0" fontId="0" fillId="15" borderId="1" xfId="0" applyFill="1" applyBorder="1" applyAlignment="1">
      <alignment horizontal="left"/>
    </xf>
    <xf numFmtId="0" fontId="8" fillId="15" borderId="1" xfId="0" applyFont="1" applyFill="1" applyBorder="1" applyAlignment="1">
      <alignment horizontal="left"/>
    </xf>
    <xf numFmtId="14" fontId="0" fillId="15" borderId="1" xfId="0" applyNumberFormat="1" applyFill="1" applyBorder="1"/>
    <xf numFmtId="0" fontId="10" fillId="15" borderId="1" xfId="0" applyFont="1" applyFill="1" applyBorder="1"/>
    <xf numFmtId="0" fontId="0" fillId="15" borderId="4" xfId="0" applyFill="1" applyBorder="1" applyAlignment="1">
      <alignment horizontal="left"/>
    </xf>
    <xf numFmtId="0" fontId="10" fillId="15" borderId="0" xfId="0" applyFont="1" applyFill="1"/>
    <xf numFmtId="0" fontId="0" fillId="15" borderId="0" xfId="0" applyFill="1"/>
    <xf numFmtId="0" fontId="8" fillId="15" borderId="0" xfId="0" applyFont="1" applyFill="1"/>
    <xf numFmtId="0" fontId="0" fillId="15" borderId="0" xfId="0" applyFill="1" applyAlignment="1">
      <alignment horizontal="left"/>
    </xf>
    <xf numFmtId="0" fontId="0" fillId="15" borderId="4" xfId="0" applyFill="1" applyBorder="1"/>
    <xf numFmtId="0" fontId="0" fillId="15" borderId="8" xfId="0" applyFill="1" applyBorder="1"/>
    <xf numFmtId="0" fontId="9" fillId="15" borderId="1" xfId="2" applyFill="1" applyBorder="1"/>
    <xf numFmtId="0" fontId="0" fillId="15" borderId="5" xfId="0" applyFill="1" applyBorder="1" applyAlignment="1">
      <alignment horizontal="left"/>
    </xf>
    <xf numFmtId="0" fontId="8" fillId="15" borderId="0" xfId="0" applyFont="1" applyFill="1" applyAlignment="1">
      <alignment horizontal="left" vertical="center" wrapText="1" indent="1"/>
    </xf>
    <xf numFmtId="0" fontId="15" fillId="8" borderId="0" xfId="0" applyFont="1" applyFill="1" applyAlignment="1">
      <alignment horizontal="right" vertical="center"/>
    </xf>
    <xf numFmtId="17" fontId="0" fillId="8" borderId="0" xfId="0" applyNumberFormat="1" applyFill="1"/>
    <xf numFmtId="9" fontId="0" fillId="8" borderId="0" xfId="0" applyNumberFormat="1" applyFill="1"/>
    <xf numFmtId="10" fontId="0" fillId="8" borderId="0" xfId="0" applyNumberFormat="1" applyFill="1"/>
    <xf numFmtId="49" fontId="0" fillId="8" borderId="0" xfId="0" applyNumberFormat="1" applyFill="1"/>
    <xf numFmtId="0" fontId="8" fillId="8" borderId="0" xfId="0" applyFont="1" applyFill="1" applyAlignment="1">
      <alignment horizontal="left"/>
    </xf>
    <xf numFmtId="14" fontId="0" fillId="8" borderId="0" xfId="0" applyNumberFormat="1" applyFill="1"/>
    <xf numFmtId="0" fontId="10" fillId="15" borderId="0" xfId="0" applyFont="1" applyFill="1" applyAlignment="1">
      <alignment horizontal="left"/>
    </xf>
    <xf numFmtId="0" fontId="10" fillId="8" borderId="2" xfId="0" applyFont="1" applyFill="1" applyBorder="1" applyAlignment="1">
      <alignment vertical="center" wrapText="1"/>
    </xf>
    <xf numFmtId="0" fontId="9" fillId="15" borderId="0" xfId="2" applyFill="1" applyBorder="1"/>
    <xf numFmtId="0" fontId="10" fillId="8" borderId="3" xfId="0" applyFont="1" applyFill="1" applyBorder="1"/>
    <xf numFmtId="0" fontId="6" fillId="8" borderId="0" xfId="0" applyFont="1" applyFill="1"/>
    <xf numFmtId="0" fontId="2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24" fillId="0" borderId="1" xfId="1" applyFont="1" applyBorder="1"/>
    <xf numFmtId="42" fontId="0" fillId="0" borderId="1" xfId="0" applyNumberFormat="1" applyBorder="1"/>
    <xf numFmtId="0" fontId="9" fillId="10" borderId="0" xfId="2" applyFill="1" applyBorder="1"/>
    <xf numFmtId="0" fontId="10" fillId="8" borderId="4" xfId="0" applyFont="1" applyFill="1" applyBorder="1" applyAlignment="1">
      <alignment horizontal="left"/>
    </xf>
    <xf numFmtId="0" fontId="10" fillId="8" borderId="4" xfId="0" applyFont="1" applyFill="1" applyBorder="1"/>
    <xf numFmtId="0" fontId="0" fillId="8" borderId="2" xfId="0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4" xfId="0" applyFont="1" applyFill="1" applyBorder="1"/>
    <xf numFmtId="1" fontId="16" fillId="8" borderId="0" xfId="0" applyNumberFormat="1" applyFont="1" applyFill="1"/>
    <xf numFmtId="0" fontId="16" fillId="8" borderId="0" xfId="0" applyFont="1" applyFill="1"/>
    <xf numFmtId="0" fontId="19" fillId="8" borderId="0" xfId="0" applyFont="1" applyFill="1"/>
    <xf numFmtId="0" fontId="0" fillId="0" borderId="0" xfId="0" applyAlignment="1">
      <alignment horizontal="center"/>
    </xf>
    <xf numFmtId="42" fontId="24" fillId="0" borderId="0" xfId="1" applyFont="1" applyBorder="1"/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42" fontId="0" fillId="6" borderId="1" xfId="1" applyFont="1" applyFill="1" applyBorder="1" applyAlignment="1">
      <alignment vertical="center" wrapText="1"/>
    </xf>
    <xf numFmtId="0" fontId="24" fillId="16" borderId="1" xfId="0" applyFont="1" applyFill="1" applyBorder="1" applyAlignment="1">
      <alignment horizontal="center"/>
    </xf>
    <xf numFmtId="42" fontId="24" fillId="0" borderId="1" xfId="1" applyFont="1" applyBorder="1" applyAlignment="1">
      <alignment horizontal="center"/>
    </xf>
    <xf numFmtId="42" fontId="0" fillId="0" borderId="1" xfId="1" applyFont="1" applyBorder="1" applyAlignment="1">
      <alignment wrapText="1"/>
    </xf>
    <xf numFmtId="0" fontId="24" fillId="17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13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right" vertical="center"/>
    </xf>
    <xf numFmtId="0" fontId="0" fillId="12" borderId="1" xfId="0" applyFill="1" applyBorder="1" applyAlignment="1">
      <alignment vertical="center"/>
    </xf>
    <xf numFmtId="17" fontId="0" fillId="12" borderId="1" xfId="0" applyNumberFormat="1" applyFill="1" applyBorder="1"/>
    <xf numFmtId="42" fontId="0" fillId="12" borderId="1" xfId="1" applyFont="1" applyFill="1" applyBorder="1"/>
    <xf numFmtId="9" fontId="0" fillId="12" borderId="1" xfId="0" applyNumberFormat="1" applyFill="1" applyBorder="1"/>
    <xf numFmtId="10" fontId="0" fillId="12" borderId="1" xfId="0" applyNumberFormat="1" applyFill="1" applyBorder="1"/>
    <xf numFmtId="0" fontId="8" fillId="12" borderId="1" xfId="0" applyFont="1" applyFill="1" applyBorder="1"/>
    <xf numFmtId="49" fontId="0" fillId="12" borderId="1" xfId="0" applyNumberFormat="1" applyFill="1" applyBorder="1"/>
    <xf numFmtId="0" fontId="0" fillId="12" borderId="1" xfId="0" applyFill="1" applyBorder="1" applyAlignment="1">
      <alignment horizontal="left"/>
    </xf>
    <xf numFmtId="0" fontId="8" fillId="12" borderId="1" xfId="0" applyFont="1" applyFill="1" applyBorder="1" applyAlignment="1">
      <alignment horizontal="left"/>
    </xf>
    <xf numFmtId="14" fontId="0" fillId="12" borderId="1" xfId="0" applyNumberFormat="1" applyFill="1" applyBorder="1"/>
    <xf numFmtId="0" fontId="10" fillId="12" borderId="1" xfId="0" applyFont="1" applyFill="1" applyBorder="1"/>
    <xf numFmtId="0" fontId="10" fillId="12" borderId="0" xfId="0" applyFont="1" applyFill="1" applyAlignment="1">
      <alignment horizontal="left" vertical="center" wrapText="1"/>
    </xf>
    <xf numFmtId="0" fontId="0" fillId="12" borderId="0" xfId="0" applyFill="1"/>
    <xf numFmtId="0" fontId="0" fillId="8" borderId="0" xfId="0" applyFill="1" applyBorder="1"/>
    <xf numFmtId="0" fontId="9" fillId="12" borderId="1" xfId="2" applyFill="1" applyBorder="1"/>
    <xf numFmtId="0" fontId="8" fillId="8" borderId="0" xfId="0" applyFont="1" applyFill="1" applyBorder="1" applyAlignment="1">
      <alignment horizontal="left" vertical="center" wrapText="1" indent="1"/>
    </xf>
    <xf numFmtId="0" fontId="8" fillId="8" borderId="0" xfId="0" applyFont="1" applyFill="1" applyBorder="1"/>
    <xf numFmtId="0" fontId="0" fillId="12" borderId="4" xfId="0" applyFill="1" applyBorder="1" applyAlignment="1">
      <alignment horizontal="left"/>
    </xf>
    <xf numFmtId="0" fontId="10" fillId="8" borderId="0" xfId="0" applyFont="1" applyFill="1" applyBorder="1" applyAlignment="1">
      <alignment horizontal="left"/>
    </xf>
    <xf numFmtId="0" fontId="10" fillId="8" borderId="0" xfId="0" applyFont="1" applyFill="1" applyBorder="1" applyAlignment="1">
      <alignment horizontal="left" vertical="center" wrapText="1"/>
    </xf>
    <xf numFmtId="0" fontId="0" fillId="8" borderId="0" xfId="0" applyFill="1" applyBorder="1" applyAlignment="1">
      <alignment horizontal="left"/>
    </xf>
    <xf numFmtId="0" fontId="10" fillId="8" borderId="0" xfId="0" applyFont="1" applyFill="1" applyBorder="1"/>
    <xf numFmtId="0" fontId="8" fillId="12" borderId="0" xfId="0" applyFont="1" applyFill="1" applyBorder="1"/>
    <xf numFmtId="49" fontId="0" fillId="8" borderId="0" xfId="0" applyNumberFormat="1" applyFill="1" applyBorder="1"/>
  </cellXfs>
  <cellStyles count="5">
    <cellStyle name="Hipervínculo" xfId="2" builtinId="8"/>
    <cellStyle name="Moneda" xfId="3" builtinId="4"/>
    <cellStyle name="Moneda [0]" xfId="1" builtinId="7"/>
    <cellStyle name="Normal" xfId="0" builtinId="0"/>
    <cellStyle name="Normal 14" xfId="4" xr:uid="{264F9CE5-2376-4613-A09C-6680BE333409}"/>
  </cellStyles>
  <dxfs count="127">
    <dxf>
      <fill>
        <patternFill patternType="solid">
          <fgColor rgb="FFED7D31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D7D31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ONARD693@HOTMAIL.COM" TargetMode="External"/><Relationship Id="rId18" Type="http://schemas.openxmlformats.org/officeDocument/2006/relationships/hyperlink" Target="mailto:pablopelaez1985@hotmail.com" TargetMode="External"/><Relationship Id="rId26" Type="http://schemas.openxmlformats.org/officeDocument/2006/relationships/hyperlink" Target="mailto:fabiolaflorez4252@gmail.com" TargetMode="External"/><Relationship Id="rId39" Type="http://schemas.openxmlformats.org/officeDocument/2006/relationships/hyperlink" Target="mailto:davidvalencia@gmail.com" TargetMode="External"/><Relationship Id="rId21" Type="http://schemas.openxmlformats.org/officeDocument/2006/relationships/hyperlink" Target="mailto:calopez076@hotmail.com" TargetMode="External"/><Relationship Id="rId34" Type="http://schemas.openxmlformats.org/officeDocument/2006/relationships/hyperlink" Target="mailto:linamarcehg@gmail.com" TargetMode="External"/><Relationship Id="rId42" Type="http://schemas.openxmlformats.org/officeDocument/2006/relationships/hyperlink" Target="mailto:asesorbinomio@gmail.com" TargetMode="External"/><Relationship Id="rId7" Type="http://schemas.openxmlformats.org/officeDocument/2006/relationships/hyperlink" Target="mailto:juancarlosocampo548@hotmail.com" TargetMode="External"/><Relationship Id="rId2" Type="http://schemas.openxmlformats.org/officeDocument/2006/relationships/hyperlink" Target="mailto:SANTIAGOCALDERON1949@GMAIL.COM" TargetMode="External"/><Relationship Id="rId16" Type="http://schemas.openxmlformats.org/officeDocument/2006/relationships/hyperlink" Target="https://binomio.arrendasoft.co/modules/contratos/crear_contrato.php?contrato_id=735&amp;" TargetMode="External"/><Relationship Id="rId20" Type="http://schemas.openxmlformats.org/officeDocument/2006/relationships/hyperlink" Target="mailto:finanzas@equibiomodic.sas" TargetMode="External"/><Relationship Id="rId29" Type="http://schemas.openxmlformats.org/officeDocument/2006/relationships/hyperlink" Target="mailto:alcorreamejia@gmail.com" TargetMode="External"/><Relationship Id="rId41" Type="http://schemas.openxmlformats.org/officeDocument/2006/relationships/hyperlink" Target="mailto:binomiomedellin2016@gmail.com" TargetMode="External"/><Relationship Id="rId1" Type="http://schemas.openxmlformats.org/officeDocument/2006/relationships/hyperlink" Target="mailto:TABATA057@HOTMAIL.COM" TargetMode="External"/><Relationship Id="rId6" Type="http://schemas.openxmlformats.org/officeDocument/2006/relationships/hyperlink" Target="mailto:dcubillostorres191@gmail.com" TargetMode="External"/><Relationship Id="rId11" Type="http://schemas.openxmlformats.org/officeDocument/2006/relationships/hyperlink" Target="mailto:juancarlosocampo548@hotmail.com" TargetMode="External"/><Relationship Id="rId24" Type="http://schemas.openxmlformats.org/officeDocument/2006/relationships/hyperlink" Target="https://binomio.arrendasoft.co/modules/contratos/crear_contrato.php?contrato_id=1091&amp;" TargetMode="External"/><Relationship Id="rId32" Type="http://schemas.openxmlformats.org/officeDocument/2006/relationships/hyperlink" Target="mailto:linamarcehg@gmail.com" TargetMode="External"/><Relationship Id="rId37" Type="http://schemas.openxmlformats.org/officeDocument/2006/relationships/hyperlink" Target="mailto:contabilidadpcred@gmail.com" TargetMode="External"/><Relationship Id="rId40" Type="http://schemas.openxmlformats.org/officeDocument/2006/relationships/hyperlink" Target="mailto:rafaespag@gmail.com" TargetMode="External"/><Relationship Id="rId5" Type="http://schemas.openxmlformats.org/officeDocument/2006/relationships/hyperlink" Target="mailto:FAVERDAVID07@GMAIL.COM" TargetMode="External"/><Relationship Id="rId15" Type="http://schemas.openxmlformats.org/officeDocument/2006/relationships/hyperlink" Target="mailto:JOELCUBILLOS95@GMAIL.COM" TargetMode="External"/><Relationship Id="rId23" Type="http://schemas.openxmlformats.org/officeDocument/2006/relationships/hyperlink" Target="mailto:alyelistorob@hotmail.com" TargetMode="External"/><Relationship Id="rId28" Type="http://schemas.openxmlformats.org/officeDocument/2006/relationships/hyperlink" Target="mailto:ivandariorestrepo363@gmail.com" TargetMode="External"/><Relationship Id="rId36" Type="http://schemas.openxmlformats.org/officeDocument/2006/relationships/hyperlink" Target="mailto:leidyhenao30@hotmail.com" TargetMode="External"/><Relationship Id="rId10" Type="http://schemas.openxmlformats.org/officeDocument/2006/relationships/hyperlink" Target="mailto:wilmarcarabali8@gmail.com" TargetMode="External"/><Relationship Id="rId19" Type="http://schemas.openxmlformats.org/officeDocument/2006/relationships/hyperlink" Target="mailto:agolabotero14@gmail.com" TargetMode="External"/><Relationship Id="rId31" Type="http://schemas.openxmlformats.org/officeDocument/2006/relationships/hyperlink" Target="mailto:ceortiz68@hot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KAROLB29@HOTMAIL.COM" TargetMode="External"/><Relationship Id="rId9" Type="http://schemas.openxmlformats.org/officeDocument/2006/relationships/hyperlink" Target="mailto:niridatafur@gmail.com" TargetMode="External"/><Relationship Id="rId14" Type="http://schemas.openxmlformats.org/officeDocument/2006/relationships/hyperlink" Target="mailto:LORENAURREGO20@GMAIL.COM" TargetMode="External"/><Relationship Id="rId22" Type="http://schemas.openxmlformats.org/officeDocument/2006/relationships/hyperlink" Target="mailto:maurocorales.co@gmail.com" TargetMode="External"/><Relationship Id="rId27" Type="http://schemas.openxmlformats.org/officeDocument/2006/relationships/hyperlink" Target="mailto:luzbarrera6417@yahoo.com" TargetMode="External"/><Relationship Id="rId30" Type="http://schemas.openxmlformats.org/officeDocument/2006/relationships/hyperlink" Target="mailto:mariairegul@hotmail.com" TargetMode="External"/><Relationship Id="rId35" Type="http://schemas.openxmlformats.org/officeDocument/2006/relationships/hyperlink" Target="mailto:correocorporativo11@gmail.com" TargetMode="External"/><Relationship Id="rId43" Type="http://schemas.openxmlformats.org/officeDocument/2006/relationships/hyperlink" Target="mailto:CORREAMORENO09@GMAIL.COM" TargetMode="External"/><Relationship Id="rId8" Type="http://schemas.openxmlformats.org/officeDocument/2006/relationships/hyperlink" Target="mailto:ricardo91mar@gmail.com" TargetMode="External"/><Relationship Id="rId3" Type="http://schemas.openxmlformats.org/officeDocument/2006/relationships/hyperlink" Target="mailto:JAVAT79@HOTMAIL.COM" TargetMode="External"/><Relationship Id="rId12" Type="http://schemas.openxmlformats.org/officeDocument/2006/relationships/hyperlink" Target="mailto:rosmen1981@gmail.com" TargetMode="External"/><Relationship Id="rId17" Type="http://schemas.openxmlformats.org/officeDocument/2006/relationships/hyperlink" Target="mailto:agomez742@hotmail.com" TargetMode="External"/><Relationship Id="rId25" Type="http://schemas.openxmlformats.org/officeDocument/2006/relationships/hyperlink" Target="mailto:luzbarrera6417@yahoo.com" TargetMode="External"/><Relationship Id="rId33" Type="http://schemas.openxmlformats.org/officeDocument/2006/relationships/hyperlink" Target="mailto:joelcubillos95@hotmail.com" TargetMode="External"/><Relationship Id="rId38" Type="http://schemas.openxmlformats.org/officeDocument/2006/relationships/hyperlink" Target="mailto:osorio373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ustavo6817@hotmail.com" TargetMode="External"/><Relationship Id="rId3" Type="http://schemas.openxmlformats.org/officeDocument/2006/relationships/hyperlink" Target="mailto:cataet@hotmail.com" TargetMode="External"/><Relationship Id="rId7" Type="http://schemas.openxmlformats.org/officeDocument/2006/relationships/hyperlink" Target="mailto:robert_b_r@hotmail.com" TargetMode="External"/><Relationship Id="rId12" Type="http://schemas.openxmlformats.org/officeDocument/2006/relationships/hyperlink" Target="mailto:estardella123@gmail.com" TargetMode="External"/><Relationship Id="rId2" Type="http://schemas.openxmlformats.org/officeDocument/2006/relationships/hyperlink" Target="mailto:JOHAN-426@HOTMAIL.COM" TargetMode="External"/><Relationship Id="rId1" Type="http://schemas.openxmlformats.org/officeDocument/2006/relationships/hyperlink" Target="mailto:xircomhdcp@gmail.com" TargetMode="External"/><Relationship Id="rId6" Type="http://schemas.openxmlformats.org/officeDocument/2006/relationships/hyperlink" Target="mailto:KMALZATERUIZ@GMAIL.COM" TargetMode="External"/><Relationship Id="rId11" Type="http://schemas.openxmlformats.org/officeDocument/2006/relationships/hyperlink" Target="mailto:yoy831217@yahoo.es" TargetMode="External"/><Relationship Id="rId5" Type="http://schemas.openxmlformats.org/officeDocument/2006/relationships/hyperlink" Target="mailto:ANGELGA007@GMAIL.COM" TargetMode="External"/><Relationship Id="rId10" Type="http://schemas.openxmlformats.org/officeDocument/2006/relationships/hyperlink" Target="mailto:mninoska31@gmail.com" TargetMode="External"/><Relationship Id="rId4" Type="http://schemas.openxmlformats.org/officeDocument/2006/relationships/hyperlink" Target="mailto:memosanchez@gmail.com" TargetMode="External"/><Relationship Id="rId9" Type="http://schemas.openxmlformats.org/officeDocument/2006/relationships/hyperlink" Target="mailto:weimar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5286-9D2D-407A-B0CD-910D3B346ABE}">
  <sheetPr>
    <tabColor rgb="FF00B050"/>
  </sheetPr>
  <dimension ref="A1:JD107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2.140625" bestFit="1" customWidth="1"/>
    <col min="2" max="2" width="11.85546875" bestFit="1" customWidth="1"/>
    <col min="3" max="3" width="11.85546875" customWidth="1"/>
    <col min="4" max="4" width="12.140625" customWidth="1"/>
    <col min="5" max="5" width="38.28515625" bestFit="1" customWidth="1"/>
    <col min="6" max="6" width="11.28515625" bestFit="1" customWidth="1"/>
    <col min="7" max="7" width="10.42578125" bestFit="1" customWidth="1"/>
    <col min="8" max="8" width="9" bestFit="1" customWidth="1"/>
    <col min="9" max="9" width="8.7109375" customWidth="1"/>
    <col min="10" max="10" width="39.140625" customWidth="1"/>
    <col min="11" max="11" width="11.7109375" customWidth="1"/>
    <col min="12" max="12" width="11" customWidth="1"/>
    <col min="13" max="13" width="10.28515625" customWidth="1"/>
    <col min="14" max="14" width="12.85546875" customWidth="1"/>
    <col min="15" max="15" width="12.7109375" bestFit="1" customWidth="1"/>
    <col min="16" max="16" width="15.7109375" bestFit="1" customWidth="1"/>
    <col min="17" max="17" width="9.140625" bestFit="1" customWidth="1"/>
    <col min="18" max="18" width="11.7109375" bestFit="1" customWidth="1"/>
    <col min="19" max="19" width="13.7109375" bestFit="1" customWidth="1"/>
    <col min="20" max="20" width="13.42578125" bestFit="1" customWidth="1"/>
    <col min="21" max="21" width="13" bestFit="1" customWidth="1"/>
    <col min="22" max="22" width="11.85546875" bestFit="1" customWidth="1"/>
    <col min="23" max="23" width="9.85546875" bestFit="1" customWidth="1"/>
    <col min="24" max="25" width="10.85546875" bestFit="1" customWidth="1"/>
    <col min="26" max="26" width="13.42578125" bestFit="1" customWidth="1"/>
    <col min="27" max="28" width="13.7109375" bestFit="1" customWidth="1"/>
    <col min="29" max="29" width="9.7109375" bestFit="1" customWidth="1"/>
    <col min="30" max="30" width="22.7109375" bestFit="1" customWidth="1"/>
    <col min="31" max="31" width="13.7109375" bestFit="1" customWidth="1"/>
    <col min="32" max="32" width="12.28515625" bestFit="1" customWidth="1"/>
    <col min="33" max="33" width="21.85546875" bestFit="1" customWidth="1"/>
    <col min="34" max="34" width="26" bestFit="1" customWidth="1"/>
    <col min="35" max="35" width="27.7109375" bestFit="1" customWidth="1"/>
    <col min="36" max="36" width="13" style="55" bestFit="1" customWidth="1"/>
    <col min="37" max="37" width="11.85546875" bestFit="1" customWidth="1"/>
    <col min="38" max="38" width="13.140625" style="55" bestFit="1" customWidth="1"/>
    <col min="39" max="39" width="11.42578125" customWidth="1"/>
    <col min="40" max="40" width="8.85546875" bestFit="1" customWidth="1"/>
    <col min="41" max="41" width="8.28515625" bestFit="1" customWidth="1"/>
    <col min="42" max="42" width="14" style="55" bestFit="1" customWidth="1"/>
    <col min="43" max="43" width="12.28515625" bestFit="1" customWidth="1"/>
    <col min="44" max="44" width="22.85546875" bestFit="1" customWidth="1"/>
    <col min="45" max="45" width="12.28515625" bestFit="1" customWidth="1"/>
    <col min="46" max="46" width="11.5703125" bestFit="1" customWidth="1"/>
    <col min="47" max="47" width="13.5703125" bestFit="1" customWidth="1"/>
    <col min="48" max="48" width="10.42578125" bestFit="1" customWidth="1"/>
    <col min="49" max="49" width="11.28515625" bestFit="1" customWidth="1"/>
    <col min="50" max="50" width="10.140625" bestFit="1" customWidth="1"/>
    <col min="51" max="51" width="10" bestFit="1" customWidth="1"/>
    <col min="52" max="52" width="13.42578125" bestFit="1" customWidth="1"/>
    <col min="53" max="53" width="11.5703125" bestFit="1" customWidth="1"/>
    <col min="54" max="54" width="13" bestFit="1" customWidth="1"/>
    <col min="55" max="56" width="13.28515625" bestFit="1" customWidth="1"/>
    <col min="57" max="57" width="14.28515625" bestFit="1" customWidth="1"/>
    <col min="58" max="58" width="12.85546875" bestFit="1" customWidth="1"/>
    <col min="59" max="59" width="12.140625" bestFit="1" customWidth="1"/>
    <col min="60" max="60" width="42.28515625" customWidth="1"/>
    <col min="61" max="61" width="10.140625" bestFit="1" customWidth="1"/>
    <col min="62" max="62" width="13.7109375" bestFit="1" customWidth="1"/>
    <col min="63" max="63" width="8.28515625" bestFit="1" customWidth="1"/>
    <col min="64" max="64" width="9" bestFit="1" customWidth="1"/>
    <col min="65" max="65" width="13.140625" bestFit="1" customWidth="1"/>
    <col min="66" max="66" width="12.85546875" bestFit="1" customWidth="1"/>
    <col min="67" max="67" width="37" bestFit="1" customWidth="1"/>
    <col min="68" max="68" width="13.7109375" bestFit="1" customWidth="1"/>
    <col min="69" max="69" width="14.42578125" bestFit="1" customWidth="1"/>
    <col min="70" max="70" width="44.28515625" bestFit="1" customWidth="1"/>
    <col min="71" max="71" width="13.7109375" bestFit="1" customWidth="1"/>
    <col min="72" max="72" width="13.140625" bestFit="1" customWidth="1"/>
    <col min="73" max="73" width="12.42578125" bestFit="1" customWidth="1"/>
    <col min="74" max="74" width="12" bestFit="1" customWidth="1"/>
    <col min="75" max="75" width="11.7109375" bestFit="1" customWidth="1"/>
    <col min="76" max="76" width="12.7109375" bestFit="1" customWidth="1"/>
    <col min="77" max="77" width="12" bestFit="1" customWidth="1"/>
    <col min="78" max="78" width="11.140625" bestFit="1" customWidth="1"/>
    <col min="79" max="79" width="10.7109375" bestFit="1" customWidth="1"/>
    <col min="80" max="80" width="12" bestFit="1" customWidth="1"/>
    <col min="81" max="81" width="13.7109375" bestFit="1" customWidth="1"/>
    <col min="82" max="82" width="12.28515625" bestFit="1" customWidth="1"/>
    <col min="83" max="83" width="25.28515625" bestFit="1" customWidth="1"/>
    <col min="84" max="84" width="10" style="84" bestFit="1" customWidth="1"/>
    <col min="85" max="85" width="34.140625" bestFit="1" customWidth="1"/>
    <col min="86" max="86" width="11.5703125" bestFit="1" customWidth="1"/>
    <col min="87" max="87" width="12.42578125" bestFit="1" customWidth="1"/>
    <col min="88" max="88" width="20.140625" bestFit="1" customWidth="1"/>
    <col min="89" max="89" width="34.28515625" bestFit="1" customWidth="1"/>
    <col min="90" max="90" width="12" bestFit="1" customWidth="1"/>
    <col min="91" max="91" width="13.7109375" bestFit="1" customWidth="1"/>
    <col min="92" max="92" width="12.28515625" bestFit="1" customWidth="1"/>
    <col min="93" max="93" width="25.28515625" bestFit="1" customWidth="1"/>
    <col min="94" max="94" width="10" style="84" bestFit="1" customWidth="1"/>
    <col min="95" max="96" width="11.5703125" bestFit="1" customWidth="1"/>
    <col min="97" max="97" width="16.85546875" customWidth="1"/>
    <col min="98" max="98" width="11.5703125" bestFit="1" customWidth="1"/>
    <col min="99" max="99" width="13.42578125" bestFit="1" customWidth="1"/>
    <col min="100" max="100" width="12" bestFit="1" customWidth="1"/>
    <col min="101" max="101" width="13.7109375" bestFit="1" customWidth="1"/>
    <col min="102" max="102" width="12.28515625" bestFit="1" customWidth="1"/>
    <col min="103" max="103" width="11.7109375" bestFit="1" customWidth="1"/>
    <col min="104" max="104" width="10" bestFit="1" customWidth="1"/>
    <col min="105" max="106" width="11.5703125" bestFit="1" customWidth="1"/>
    <col min="107" max="107" width="11.28515625" bestFit="1" customWidth="1"/>
    <col min="108" max="108" width="11.5703125" bestFit="1" customWidth="1"/>
    <col min="109" max="109" width="13.42578125" bestFit="1" customWidth="1"/>
    <col min="110" max="110" width="12" bestFit="1" customWidth="1"/>
    <col min="111" max="111" width="13.7109375" bestFit="1" customWidth="1"/>
    <col min="112" max="112" width="12.28515625" bestFit="1" customWidth="1"/>
    <col min="113" max="113" width="11.7109375" bestFit="1" customWidth="1"/>
    <col min="114" max="114" width="10" bestFit="1" customWidth="1"/>
    <col min="115" max="118" width="11.5703125" bestFit="1" customWidth="1"/>
    <col min="119" max="119" width="13.42578125" bestFit="1" customWidth="1"/>
    <col min="120" max="120" width="22.7109375" bestFit="1" customWidth="1"/>
    <col min="121" max="121" width="12.28515625" bestFit="1" customWidth="1"/>
    <col min="122" max="122" width="13.7109375" bestFit="1" customWidth="1"/>
    <col min="123" max="123" width="39.7109375" bestFit="1" customWidth="1"/>
    <col min="124" max="124" width="13.5703125" bestFit="1" customWidth="1"/>
    <col min="125" max="125" width="34.140625" bestFit="1" customWidth="1"/>
    <col min="126" max="126" width="12.85546875" bestFit="1" customWidth="1"/>
    <col min="127" max="127" width="13.42578125" bestFit="1" customWidth="1"/>
    <col min="128" max="128" width="12" bestFit="1" customWidth="1"/>
    <col min="129" max="129" width="35.140625" bestFit="1" customWidth="1"/>
    <col min="130" max="131" width="12" bestFit="1" customWidth="1"/>
    <col min="132" max="132" width="13.7109375" bestFit="1" customWidth="1"/>
    <col min="133" max="133" width="13.42578125" bestFit="1" customWidth="1"/>
    <col min="134" max="134" width="12" style="84" bestFit="1" customWidth="1"/>
    <col min="135" max="135" width="37.140625" bestFit="1" customWidth="1"/>
    <col min="136" max="136" width="11.85546875" bestFit="1" customWidth="1"/>
    <col min="137" max="137" width="15.42578125" bestFit="1" customWidth="1"/>
    <col min="138" max="138" width="16.28515625" bestFit="1" customWidth="1"/>
    <col min="139" max="139" width="9.7109375" bestFit="1" customWidth="1"/>
    <col min="140" max="140" width="13" bestFit="1" customWidth="1"/>
    <col min="141" max="141" width="11.85546875" bestFit="1" customWidth="1"/>
    <col min="142" max="142" width="11.85546875" customWidth="1"/>
    <col min="143" max="144" width="12.85546875" bestFit="1" customWidth="1"/>
    <col min="145" max="145" width="13.7109375" bestFit="1" customWidth="1"/>
    <col min="146" max="146" width="12.85546875" bestFit="1" customWidth="1"/>
    <col min="147" max="147" width="13.5703125" bestFit="1" customWidth="1"/>
    <col min="148" max="148" width="12.85546875" bestFit="1" customWidth="1"/>
    <col min="149" max="149" width="13.28515625" bestFit="1" customWidth="1"/>
    <col min="150" max="150" width="12.140625" bestFit="1" customWidth="1"/>
    <col min="151" max="151" width="13.5703125" bestFit="1" customWidth="1"/>
    <col min="152" max="152" width="12" bestFit="1" customWidth="1"/>
    <col min="153" max="153" width="12.42578125" bestFit="1" customWidth="1"/>
    <col min="154" max="154" width="12.7109375" bestFit="1" customWidth="1"/>
    <col min="155" max="155" width="11.85546875" bestFit="1" customWidth="1"/>
    <col min="156" max="156" width="15.42578125" bestFit="1" customWidth="1"/>
    <col min="157" max="157" width="14.42578125" bestFit="1" customWidth="1"/>
    <col min="158" max="158" width="12.7109375" bestFit="1" customWidth="1"/>
    <col min="159" max="159" width="16.85546875" customWidth="1"/>
    <col min="160" max="160" width="11.85546875" bestFit="1" customWidth="1"/>
    <col min="161" max="162" width="12.85546875" bestFit="1" customWidth="1"/>
    <col min="163" max="163" width="13.7109375" bestFit="1" customWidth="1"/>
    <col min="164" max="164" width="12.85546875" bestFit="1" customWidth="1"/>
    <col min="165" max="165" width="13.5703125" bestFit="1" customWidth="1"/>
    <col min="166" max="180" width="12.85546875" bestFit="1" customWidth="1"/>
    <col min="181" max="181" width="13.7109375" bestFit="1" customWidth="1"/>
    <col min="182" max="182" width="12.85546875" bestFit="1" customWidth="1"/>
    <col min="183" max="183" width="13.5703125" bestFit="1" customWidth="1"/>
    <col min="184" max="198" width="12.85546875" bestFit="1" customWidth="1"/>
    <col min="199" max="199" width="13.7109375" bestFit="1" customWidth="1"/>
    <col min="200" max="200" width="12.85546875" bestFit="1" customWidth="1"/>
    <col min="201" max="201" width="13.5703125" bestFit="1" customWidth="1"/>
    <col min="202" max="214" width="12.85546875" bestFit="1" customWidth="1"/>
    <col min="215" max="215" width="13.140625" bestFit="1" customWidth="1"/>
    <col min="216" max="216" width="11.7109375" bestFit="1" customWidth="1"/>
    <col min="217" max="217" width="12.85546875" bestFit="1" customWidth="1"/>
    <col min="218" max="221" width="13.140625" bestFit="1" customWidth="1"/>
    <col min="222" max="222" width="12.28515625" bestFit="1" customWidth="1"/>
    <col min="223" max="223" width="11.85546875" bestFit="1" customWidth="1"/>
    <col min="224" max="224" width="10.28515625" bestFit="1" customWidth="1"/>
    <col min="225" max="225" width="8" bestFit="1" customWidth="1"/>
    <col min="226" max="226" width="8.5703125" bestFit="1" customWidth="1"/>
    <col min="227" max="227" width="12.7109375" bestFit="1" customWidth="1"/>
    <col min="228" max="228" width="11.85546875" bestFit="1" customWidth="1"/>
    <col min="229" max="229" width="12.85546875" bestFit="1" customWidth="1"/>
    <col min="230" max="230" width="13.28515625" bestFit="1" customWidth="1"/>
    <col min="231" max="231" width="10.5703125" bestFit="1" customWidth="1"/>
    <col min="232" max="232" width="13.7109375" bestFit="1" customWidth="1"/>
    <col min="233" max="233" width="12.5703125" bestFit="1" customWidth="1"/>
    <col min="234" max="234" width="9.7109375" bestFit="1" customWidth="1"/>
    <col min="235" max="235" width="13.28515625" bestFit="1" customWidth="1"/>
    <col min="236" max="236" width="11.140625" bestFit="1" customWidth="1"/>
    <col min="237" max="237" width="10.28515625" bestFit="1" customWidth="1"/>
    <col min="238" max="238" width="13.140625" bestFit="1" customWidth="1"/>
    <col min="239" max="239" width="12.28515625" bestFit="1" customWidth="1"/>
    <col min="240" max="240" width="13.7109375" bestFit="1" customWidth="1"/>
    <col min="241" max="241" width="10.85546875" bestFit="1" customWidth="1"/>
    <col min="243" max="243" width="9.28515625" bestFit="1" customWidth="1"/>
    <col min="245" max="245" width="13.7109375" bestFit="1" customWidth="1"/>
    <col min="246" max="246" width="5.85546875" bestFit="1" customWidth="1"/>
    <col min="247" max="247" width="11.85546875" bestFit="1" customWidth="1"/>
    <col min="248" max="249" width="13.42578125" bestFit="1" customWidth="1"/>
    <col min="250" max="253" width="13.5703125" bestFit="1" customWidth="1"/>
    <col min="254" max="254" width="13.28515625" bestFit="1" customWidth="1"/>
    <col min="255" max="255" width="13.140625" bestFit="1" customWidth="1"/>
    <col min="256" max="256" width="13.42578125" bestFit="1" customWidth="1"/>
    <col min="258" max="258" width="5.85546875" bestFit="1" customWidth="1"/>
    <col min="259" max="259" width="13.28515625" bestFit="1" customWidth="1"/>
    <col min="260" max="260" width="12.5703125" bestFit="1" customWidth="1"/>
    <col min="261" max="261" width="10.140625" bestFit="1" customWidth="1"/>
    <col min="262" max="262" width="11.7109375" bestFit="1" customWidth="1"/>
    <col min="263" max="263" width="13.42578125" bestFit="1" customWidth="1"/>
    <col min="264" max="264" width="7.5703125" bestFit="1" customWidth="1"/>
  </cols>
  <sheetData>
    <row r="1" spans="1:264" s="6" customFormat="1" ht="67.5" x14ac:dyDescent="0.25">
      <c r="A1" s="9" t="s">
        <v>0</v>
      </c>
      <c r="B1" s="9" t="s">
        <v>1326</v>
      </c>
      <c r="C1" s="9" t="s">
        <v>1639</v>
      </c>
      <c r="D1" s="9" t="s">
        <v>137</v>
      </c>
      <c r="E1" s="21" t="s">
        <v>1125</v>
      </c>
      <c r="F1" s="1" t="s">
        <v>247</v>
      </c>
      <c r="G1" s="1" t="s">
        <v>242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3" t="s">
        <v>11</v>
      </c>
      <c r="S1" s="3" t="s">
        <v>12</v>
      </c>
      <c r="T1" s="1" t="s">
        <v>13</v>
      </c>
      <c r="U1" s="2" t="s">
        <v>14</v>
      </c>
      <c r="V1" s="2" t="s">
        <v>15</v>
      </c>
      <c r="W1" s="1" t="s">
        <v>16</v>
      </c>
      <c r="X1" s="2" t="s">
        <v>17</v>
      </c>
      <c r="Y1" s="2" t="s">
        <v>18</v>
      </c>
      <c r="Z1" s="2" t="s">
        <v>19</v>
      </c>
      <c r="AA1" s="1" t="s">
        <v>20</v>
      </c>
      <c r="AB1" s="1" t="s">
        <v>21</v>
      </c>
      <c r="AC1" s="2" t="s">
        <v>22</v>
      </c>
      <c r="AD1" s="1" t="s">
        <v>23</v>
      </c>
      <c r="AE1" s="1" t="s">
        <v>24</v>
      </c>
      <c r="AF1" s="1" t="s">
        <v>25</v>
      </c>
      <c r="AG1" s="1" t="s">
        <v>146</v>
      </c>
      <c r="AH1" s="1" t="s">
        <v>147</v>
      </c>
      <c r="AI1" s="2" t="s">
        <v>148</v>
      </c>
      <c r="AJ1" s="54" t="s">
        <v>149</v>
      </c>
      <c r="AK1" s="1" t="s">
        <v>26</v>
      </c>
      <c r="AL1" s="54" t="s">
        <v>150</v>
      </c>
      <c r="AM1" s="1" t="s">
        <v>27</v>
      </c>
      <c r="AN1" s="1" t="s">
        <v>28</v>
      </c>
      <c r="AO1" s="1" t="s">
        <v>832</v>
      </c>
      <c r="AP1" s="54" t="s">
        <v>29</v>
      </c>
      <c r="AQ1" s="1" t="s">
        <v>30</v>
      </c>
      <c r="AR1" s="1" t="s">
        <v>31</v>
      </c>
      <c r="AS1" s="1" t="s">
        <v>32</v>
      </c>
      <c r="AT1" s="1" t="s">
        <v>33</v>
      </c>
      <c r="AU1" s="1" t="s">
        <v>34</v>
      </c>
      <c r="AV1" s="1" t="s">
        <v>35</v>
      </c>
      <c r="AW1" s="1" t="s">
        <v>36</v>
      </c>
      <c r="AX1" s="1" t="s">
        <v>37</v>
      </c>
      <c r="AY1" s="1" t="s">
        <v>139</v>
      </c>
      <c r="AZ1" s="1" t="s">
        <v>38</v>
      </c>
      <c r="BA1" s="2" t="s">
        <v>39</v>
      </c>
      <c r="BB1" s="2" t="s">
        <v>40</v>
      </c>
      <c r="BC1" s="1" t="s">
        <v>41</v>
      </c>
      <c r="BD1" s="1" t="s">
        <v>151</v>
      </c>
      <c r="BE1" s="1" t="s">
        <v>42</v>
      </c>
      <c r="BF1" s="1" t="s">
        <v>43</v>
      </c>
      <c r="BG1" s="1" t="s">
        <v>44</v>
      </c>
      <c r="BH1" s="1" t="s">
        <v>45</v>
      </c>
      <c r="BI1" s="1" t="s">
        <v>46</v>
      </c>
      <c r="BJ1" s="2" t="s">
        <v>47</v>
      </c>
      <c r="BK1" s="7" t="s">
        <v>48</v>
      </c>
      <c r="BL1" s="7" t="s">
        <v>49</v>
      </c>
      <c r="BM1" s="1" t="s">
        <v>50</v>
      </c>
      <c r="BN1" s="7" t="s">
        <v>51</v>
      </c>
      <c r="BO1" s="13" t="s">
        <v>52</v>
      </c>
      <c r="BP1" s="1" t="s">
        <v>53</v>
      </c>
      <c r="BQ1" s="1" t="s">
        <v>54</v>
      </c>
      <c r="BR1" s="1" t="s">
        <v>55</v>
      </c>
      <c r="BS1" s="1" t="s">
        <v>56</v>
      </c>
      <c r="BT1" s="1" t="s">
        <v>140</v>
      </c>
      <c r="BU1" s="1" t="s">
        <v>141</v>
      </c>
      <c r="BV1" s="1" t="s">
        <v>57</v>
      </c>
      <c r="BW1" s="1" t="s">
        <v>58</v>
      </c>
      <c r="BX1" s="1" t="s">
        <v>152</v>
      </c>
      <c r="BY1" s="1" t="s">
        <v>142</v>
      </c>
      <c r="BZ1" s="2" t="s">
        <v>59</v>
      </c>
      <c r="CA1" s="2" t="s">
        <v>60</v>
      </c>
      <c r="CB1" s="1" t="s">
        <v>61</v>
      </c>
      <c r="CC1" s="1" t="s">
        <v>154</v>
      </c>
      <c r="CD1" s="1" t="s">
        <v>160</v>
      </c>
      <c r="CE1" s="1" t="s">
        <v>62</v>
      </c>
      <c r="CF1" s="5" t="s">
        <v>63</v>
      </c>
      <c r="CG1" s="1" t="s">
        <v>153</v>
      </c>
      <c r="CH1" s="1" t="s">
        <v>155</v>
      </c>
      <c r="CI1" s="1" t="s">
        <v>156</v>
      </c>
      <c r="CJ1" s="1" t="s">
        <v>157</v>
      </c>
      <c r="CK1" s="1" t="s">
        <v>158</v>
      </c>
      <c r="CL1" s="1" t="s">
        <v>64</v>
      </c>
      <c r="CM1" s="1" t="s">
        <v>159</v>
      </c>
      <c r="CN1" s="1" t="s">
        <v>161</v>
      </c>
      <c r="CO1" s="1" t="s">
        <v>65</v>
      </c>
      <c r="CP1" s="5" t="s">
        <v>66</v>
      </c>
      <c r="CQ1" s="1" t="s">
        <v>162</v>
      </c>
      <c r="CR1" s="1" t="s">
        <v>163</v>
      </c>
      <c r="CS1" s="1" t="s">
        <v>164</v>
      </c>
      <c r="CT1" s="1" t="s">
        <v>165</v>
      </c>
      <c r="CU1" s="1" t="s">
        <v>166</v>
      </c>
      <c r="CV1" s="1" t="s">
        <v>67</v>
      </c>
      <c r="CW1" s="1" t="s">
        <v>167</v>
      </c>
      <c r="CX1" s="1" t="s">
        <v>168</v>
      </c>
      <c r="CY1" s="1" t="s">
        <v>68</v>
      </c>
      <c r="CZ1" s="2" t="s">
        <v>69</v>
      </c>
      <c r="DA1" s="1" t="s">
        <v>169</v>
      </c>
      <c r="DB1" s="1" t="s">
        <v>170</v>
      </c>
      <c r="DC1" s="1" t="s">
        <v>171</v>
      </c>
      <c r="DD1" s="1" t="s">
        <v>172</v>
      </c>
      <c r="DE1" s="1" t="s">
        <v>173</v>
      </c>
      <c r="DF1" s="1" t="s">
        <v>70</v>
      </c>
      <c r="DG1" s="1" t="s">
        <v>174</v>
      </c>
      <c r="DH1" s="1" t="s">
        <v>175</v>
      </c>
      <c r="DI1" s="1" t="s">
        <v>71</v>
      </c>
      <c r="DJ1" s="2" t="s">
        <v>72</v>
      </c>
      <c r="DK1" s="1" t="s">
        <v>176</v>
      </c>
      <c r="DL1" s="1" t="s">
        <v>177</v>
      </c>
      <c r="DM1" s="1" t="s">
        <v>178</v>
      </c>
      <c r="DN1" s="1" t="s">
        <v>179</v>
      </c>
      <c r="DO1" s="1" t="s">
        <v>180</v>
      </c>
      <c r="DP1" s="1" t="s">
        <v>73</v>
      </c>
      <c r="DQ1" s="1" t="s">
        <v>74</v>
      </c>
      <c r="DR1" s="1" t="s">
        <v>24</v>
      </c>
      <c r="DS1" s="1" t="s">
        <v>143</v>
      </c>
      <c r="DT1" s="1" t="s">
        <v>144</v>
      </c>
      <c r="DU1" s="1" t="s">
        <v>181</v>
      </c>
      <c r="DV1" s="1" t="s">
        <v>182</v>
      </c>
      <c r="DW1" s="1" t="s">
        <v>183</v>
      </c>
      <c r="DX1" s="1" t="s">
        <v>184</v>
      </c>
      <c r="DY1" s="1" t="s">
        <v>185</v>
      </c>
      <c r="DZ1" s="1" t="s">
        <v>75</v>
      </c>
      <c r="EA1" s="1" t="s">
        <v>76</v>
      </c>
      <c r="EB1" s="1" t="s">
        <v>1088</v>
      </c>
      <c r="EC1" s="1" t="s">
        <v>1089</v>
      </c>
      <c r="ED1" s="5" t="s">
        <v>77</v>
      </c>
      <c r="EE1" s="1" t="s">
        <v>78</v>
      </c>
      <c r="EF1" s="1" t="s">
        <v>79</v>
      </c>
      <c r="EG1" s="1" t="s">
        <v>80</v>
      </c>
      <c r="EH1" s="1" t="s">
        <v>81</v>
      </c>
      <c r="EI1" s="1" t="s">
        <v>82</v>
      </c>
      <c r="EJ1" s="1" t="s">
        <v>83</v>
      </c>
      <c r="EK1" s="1" t="s">
        <v>84</v>
      </c>
      <c r="EL1" s="2" t="s">
        <v>1518</v>
      </c>
      <c r="EM1" s="1" t="s">
        <v>85</v>
      </c>
      <c r="EN1" s="1" t="s">
        <v>86</v>
      </c>
      <c r="EO1" s="1" t="s">
        <v>24</v>
      </c>
      <c r="EP1" s="1" t="s">
        <v>87</v>
      </c>
      <c r="EQ1" s="1" t="s">
        <v>88</v>
      </c>
      <c r="ER1" s="1" t="s">
        <v>89</v>
      </c>
      <c r="ES1" s="4" t="s">
        <v>90</v>
      </c>
      <c r="ET1" s="1" t="s">
        <v>91</v>
      </c>
      <c r="EU1" s="1" t="s">
        <v>92</v>
      </c>
      <c r="EV1" s="1" t="s">
        <v>93</v>
      </c>
      <c r="EW1" s="5" t="s">
        <v>145</v>
      </c>
      <c r="EX1" s="1" t="s">
        <v>94</v>
      </c>
      <c r="EY1" s="1" t="s">
        <v>95</v>
      </c>
      <c r="EZ1" s="1" t="s">
        <v>96</v>
      </c>
      <c r="FA1" s="1" t="s">
        <v>97</v>
      </c>
      <c r="FB1" s="1" t="s">
        <v>98</v>
      </c>
      <c r="FC1" s="1" t="s">
        <v>99</v>
      </c>
      <c r="FD1" s="1" t="s">
        <v>84</v>
      </c>
      <c r="FE1" s="1" t="s">
        <v>100</v>
      </c>
      <c r="FF1" s="1" t="s">
        <v>101</v>
      </c>
      <c r="FG1" s="1" t="s">
        <v>24</v>
      </c>
      <c r="FH1" s="1" t="s">
        <v>102</v>
      </c>
      <c r="FI1" s="1" t="s">
        <v>186</v>
      </c>
      <c r="FJ1" s="1" t="s">
        <v>187</v>
      </c>
      <c r="FK1" s="4" t="s">
        <v>188</v>
      </c>
      <c r="FL1" s="1" t="s">
        <v>189</v>
      </c>
      <c r="FM1" s="1" t="s">
        <v>190</v>
      </c>
      <c r="FN1" s="1" t="s">
        <v>191</v>
      </c>
      <c r="FO1" s="5" t="s">
        <v>192</v>
      </c>
      <c r="FP1" s="1" t="s">
        <v>193</v>
      </c>
      <c r="FQ1" s="1" t="s">
        <v>194</v>
      </c>
      <c r="FR1" s="1" t="s">
        <v>195</v>
      </c>
      <c r="FS1" s="1" t="s">
        <v>196</v>
      </c>
      <c r="FT1" s="1" t="s">
        <v>197</v>
      </c>
      <c r="FU1" s="1" t="s">
        <v>198</v>
      </c>
      <c r="FV1" s="1" t="s">
        <v>199</v>
      </c>
      <c r="FW1" s="1" t="s">
        <v>103</v>
      </c>
      <c r="FX1" s="1" t="s">
        <v>104</v>
      </c>
      <c r="FY1" s="1" t="s">
        <v>200</v>
      </c>
      <c r="FZ1" s="1" t="s">
        <v>105</v>
      </c>
      <c r="GA1" s="1" t="s">
        <v>106</v>
      </c>
      <c r="GB1" s="1" t="s">
        <v>201</v>
      </c>
      <c r="GC1" s="4" t="s">
        <v>202</v>
      </c>
      <c r="GD1" s="1" t="s">
        <v>203</v>
      </c>
      <c r="GE1" s="1" t="s">
        <v>204</v>
      </c>
      <c r="GF1" s="1" t="s">
        <v>205</v>
      </c>
      <c r="GG1" s="5" t="s">
        <v>206</v>
      </c>
      <c r="GH1" s="1" t="s">
        <v>207</v>
      </c>
      <c r="GI1" s="1" t="s">
        <v>208</v>
      </c>
      <c r="GJ1" s="1" t="s">
        <v>209</v>
      </c>
      <c r="GK1" s="1" t="s">
        <v>210</v>
      </c>
      <c r="GL1" s="1" t="s">
        <v>211</v>
      </c>
      <c r="GM1" s="1" t="s">
        <v>212</v>
      </c>
      <c r="GN1" s="1" t="s">
        <v>232</v>
      </c>
      <c r="GO1" s="1" t="s">
        <v>233</v>
      </c>
      <c r="GP1" s="1" t="s">
        <v>107</v>
      </c>
      <c r="GQ1" s="1" t="s">
        <v>234</v>
      </c>
      <c r="GR1" s="1" t="s">
        <v>108</v>
      </c>
      <c r="GS1" s="1" t="s">
        <v>213</v>
      </c>
      <c r="GT1" s="1" t="s">
        <v>214</v>
      </c>
      <c r="GU1" s="4" t="s">
        <v>215</v>
      </c>
      <c r="GV1" s="1" t="s">
        <v>216</v>
      </c>
      <c r="GW1" s="1" t="s">
        <v>217</v>
      </c>
      <c r="GX1" s="1" t="s">
        <v>218</v>
      </c>
      <c r="GY1" s="5" t="s">
        <v>219</v>
      </c>
      <c r="GZ1" s="1" t="s">
        <v>220</v>
      </c>
      <c r="HA1" s="1" t="s">
        <v>221</v>
      </c>
      <c r="HB1" s="1" t="s">
        <v>222</v>
      </c>
      <c r="HC1" s="1" t="s">
        <v>223</v>
      </c>
      <c r="HD1" s="1" t="s">
        <v>224</v>
      </c>
      <c r="HE1" s="1" t="s">
        <v>225</v>
      </c>
      <c r="HF1" s="1" t="s">
        <v>235</v>
      </c>
      <c r="HG1" s="1" t="s">
        <v>236</v>
      </c>
      <c r="HH1" s="1" t="s">
        <v>109</v>
      </c>
      <c r="HI1" s="1" t="s">
        <v>110</v>
      </c>
      <c r="HJ1" s="1" t="s">
        <v>237</v>
      </c>
      <c r="HK1" s="1" t="s">
        <v>238</v>
      </c>
      <c r="HL1" s="1" t="s">
        <v>239</v>
      </c>
      <c r="HM1" s="1" t="s">
        <v>240</v>
      </c>
      <c r="HN1" s="1" t="s">
        <v>78</v>
      </c>
      <c r="HO1" s="1" t="s">
        <v>79</v>
      </c>
      <c r="HP1" s="1" t="s">
        <v>241</v>
      </c>
      <c r="HQ1" s="1" t="s">
        <v>81</v>
      </c>
      <c r="HR1" s="1" t="s">
        <v>82</v>
      </c>
      <c r="HS1" s="1" t="s">
        <v>111</v>
      </c>
      <c r="HT1" s="1" t="s">
        <v>84</v>
      </c>
      <c r="HU1" s="1" t="s">
        <v>112</v>
      </c>
      <c r="HV1" s="2" t="s">
        <v>113</v>
      </c>
      <c r="HW1" s="2" t="s">
        <v>114</v>
      </c>
      <c r="HX1" s="2" t="s">
        <v>115</v>
      </c>
      <c r="HY1" s="2" t="s">
        <v>116</v>
      </c>
      <c r="HZ1" s="2" t="s">
        <v>117</v>
      </c>
      <c r="IA1" s="2" t="s">
        <v>118</v>
      </c>
      <c r="IB1" s="2" t="s">
        <v>119</v>
      </c>
      <c r="IC1" s="2" t="s">
        <v>120</v>
      </c>
      <c r="ID1" s="2" t="s">
        <v>121</v>
      </c>
      <c r="IE1" s="2" t="s">
        <v>122</v>
      </c>
      <c r="IF1" s="2" t="s">
        <v>123</v>
      </c>
      <c r="IG1" s="2" t="s">
        <v>124</v>
      </c>
      <c r="IH1" s="2" t="s">
        <v>125</v>
      </c>
      <c r="II1" s="2" t="s">
        <v>126</v>
      </c>
      <c r="IJ1" s="2" t="s">
        <v>127</v>
      </c>
      <c r="IK1" s="2" t="s">
        <v>226</v>
      </c>
      <c r="IL1" s="2" t="s">
        <v>128</v>
      </c>
      <c r="IM1" s="2" t="s">
        <v>129</v>
      </c>
      <c r="IN1" s="2" t="s">
        <v>130</v>
      </c>
      <c r="IO1" s="2" t="s">
        <v>131</v>
      </c>
      <c r="IP1" s="2" t="s">
        <v>227</v>
      </c>
      <c r="IQ1" s="2" t="s">
        <v>228</v>
      </c>
      <c r="IR1" s="2" t="s">
        <v>229</v>
      </c>
      <c r="IS1" s="2" t="s">
        <v>230</v>
      </c>
      <c r="IT1" s="2" t="s">
        <v>132</v>
      </c>
      <c r="IU1" s="2" t="s">
        <v>133</v>
      </c>
      <c r="IV1" s="2" t="s">
        <v>134</v>
      </c>
      <c r="IW1" s="2" t="s">
        <v>127</v>
      </c>
      <c r="IX1" s="2" t="s">
        <v>128</v>
      </c>
      <c r="IY1" s="2" t="s">
        <v>231</v>
      </c>
      <c r="IZ1" s="2" t="s">
        <v>135</v>
      </c>
      <c r="JA1" s="2" t="s">
        <v>136</v>
      </c>
      <c r="JB1" s="2" t="s">
        <v>11</v>
      </c>
      <c r="JC1" s="2" t="s">
        <v>137</v>
      </c>
      <c r="JD1" s="8" t="s">
        <v>138</v>
      </c>
    </row>
    <row r="2" spans="1:264" s="32" customFormat="1" x14ac:dyDescent="0.25">
      <c r="A2" s="141">
        <v>420</v>
      </c>
      <c r="B2" s="141">
        <v>1426</v>
      </c>
      <c r="C2" s="141" t="s">
        <v>1670</v>
      </c>
      <c r="D2" s="141"/>
      <c r="E2" s="141" t="s">
        <v>1126</v>
      </c>
      <c r="F2" s="141"/>
      <c r="G2" s="141" t="s">
        <v>243</v>
      </c>
      <c r="H2" s="239">
        <v>102060</v>
      </c>
      <c r="I2" s="239">
        <v>103817</v>
      </c>
      <c r="J2" s="141" t="s">
        <v>244</v>
      </c>
      <c r="K2" s="141" t="s">
        <v>245</v>
      </c>
      <c r="L2" s="141" t="s">
        <v>1302</v>
      </c>
      <c r="M2" s="141">
        <v>0</v>
      </c>
      <c r="N2" s="141">
        <v>0</v>
      </c>
      <c r="O2" s="141" t="s">
        <v>1721</v>
      </c>
      <c r="P2" s="141" t="s">
        <v>1721</v>
      </c>
      <c r="Q2" s="141" t="s">
        <v>1721</v>
      </c>
      <c r="R2" s="141"/>
      <c r="S2" s="141"/>
      <c r="T2" s="141" t="s">
        <v>248</v>
      </c>
      <c r="U2" s="141" t="s">
        <v>1520</v>
      </c>
      <c r="V2" s="240">
        <v>10086701</v>
      </c>
      <c r="W2" s="141" t="s">
        <v>1531</v>
      </c>
      <c r="X2" s="141"/>
      <c r="Y2" s="141"/>
      <c r="Z2" s="241">
        <v>45627</v>
      </c>
      <c r="AA2" s="141"/>
      <c r="AB2" s="141"/>
      <c r="AC2" s="141"/>
      <c r="AD2" s="141" t="s">
        <v>253</v>
      </c>
      <c r="AE2" s="141" t="s">
        <v>254</v>
      </c>
      <c r="AF2" s="141">
        <v>1041228231</v>
      </c>
      <c r="AG2" s="141" t="s">
        <v>1150</v>
      </c>
      <c r="AH2" s="141" t="s">
        <v>1224</v>
      </c>
      <c r="AI2" s="141" t="s">
        <v>1416</v>
      </c>
      <c r="AJ2" s="242">
        <v>468887</v>
      </c>
      <c r="AK2" s="242">
        <v>0</v>
      </c>
      <c r="AL2" s="242">
        <v>38448.734000000004</v>
      </c>
      <c r="AM2" s="242">
        <v>0</v>
      </c>
      <c r="AN2" s="242">
        <v>0</v>
      </c>
      <c r="AO2" s="242">
        <v>0</v>
      </c>
      <c r="AP2" s="242">
        <f>+AJ2</f>
        <v>468887</v>
      </c>
      <c r="AQ2" s="141" t="s">
        <v>246</v>
      </c>
      <c r="AR2" s="141" t="s">
        <v>1513</v>
      </c>
      <c r="AS2" s="141" t="s">
        <v>1514</v>
      </c>
      <c r="AT2" s="243">
        <v>0.1</v>
      </c>
      <c r="AU2" s="242">
        <v>0</v>
      </c>
      <c r="AV2" s="242">
        <f>+AP2*AT2</f>
        <v>46888.700000000004</v>
      </c>
      <c r="AW2" s="242">
        <v>0</v>
      </c>
      <c r="AX2" s="242">
        <v>0</v>
      </c>
      <c r="AY2" s="244">
        <v>1.7399999999999999E-2</v>
      </c>
      <c r="AZ2" s="242">
        <f>+AP2*AY2</f>
        <v>8158.6337999999996</v>
      </c>
      <c r="BA2" s="244">
        <f>+AT2-AY2</f>
        <v>8.2600000000000007E-2</v>
      </c>
      <c r="BB2" s="242">
        <f>+AP2*BA2</f>
        <v>38730.066200000001</v>
      </c>
      <c r="BC2" s="242">
        <v>0</v>
      </c>
      <c r="BD2" s="141" t="s">
        <v>246</v>
      </c>
      <c r="BE2" s="242">
        <v>1000000</v>
      </c>
      <c r="BF2" s="242">
        <v>0</v>
      </c>
      <c r="BG2" s="141" t="s">
        <v>251</v>
      </c>
      <c r="BH2" s="245" t="s">
        <v>1612</v>
      </c>
      <c r="BI2" s="141" t="s">
        <v>266</v>
      </c>
      <c r="BJ2" s="246" t="s">
        <v>1648</v>
      </c>
      <c r="BK2" s="141" t="s">
        <v>276</v>
      </c>
      <c r="BL2" s="141">
        <v>3</v>
      </c>
      <c r="BM2" s="141"/>
      <c r="BN2" s="141"/>
      <c r="BO2" s="254" t="s">
        <v>320</v>
      </c>
      <c r="BP2" s="257"/>
      <c r="BQ2" s="248">
        <v>3214638624</v>
      </c>
      <c r="BR2" s="245" t="s">
        <v>1612</v>
      </c>
      <c r="BS2" s="141" t="s">
        <v>266</v>
      </c>
      <c r="BT2" s="141" t="s">
        <v>1515</v>
      </c>
      <c r="BU2" s="141">
        <v>12</v>
      </c>
      <c r="BV2" s="249">
        <v>43174</v>
      </c>
      <c r="BW2" s="249">
        <v>45730</v>
      </c>
      <c r="BX2" s="141" t="s">
        <v>494</v>
      </c>
      <c r="BY2" s="249">
        <v>45730</v>
      </c>
      <c r="BZ2" s="249">
        <v>45627</v>
      </c>
      <c r="CA2" s="249">
        <v>45641</v>
      </c>
      <c r="CB2" s="141" t="s">
        <v>253</v>
      </c>
      <c r="CC2" s="141" t="s">
        <v>254</v>
      </c>
      <c r="CD2" s="141">
        <v>98654079</v>
      </c>
      <c r="CE2" s="141" t="s">
        <v>526</v>
      </c>
      <c r="CF2" s="246" t="s">
        <v>1648</v>
      </c>
      <c r="CG2" s="250" t="s">
        <v>525</v>
      </c>
      <c r="CH2" s="141" t="s">
        <v>266</v>
      </c>
      <c r="CI2" s="251">
        <v>3103864012</v>
      </c>
      <c r="CJ2" s="247"/>
      <c r="CK2" s="252"/>
      <c r="CL2" s="141"/>
      <c r="CM2" s="141"/>
      <c r="CN2" s="141"/>
      <c r="CO2" s="141"/>
      <c r="CP2" s="246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 t="s">
        <v>253</v>
      </c>
      <c r="DQ2" s="141">
        <v>70053359</v>
      </c>
      <c r="DR2" s="141" t="s">
        <v>254</v>
      </c>
      <c r="DS2" s="141" t="s">
        <v>876</v>
      </c>
      <c r="DT2" s="243">
        <v>1</v>
      </c>
      <c r="DU2" s="141" t="s">
        <v>877</v>
      </c>
      <c r="DV2" s="141"/>
      <c r="DW2" s="245">
        <v>3117059334</v>
      </c>
      <c r="DX2" s="141"/>
      <c r="DY2" s="262" t="s">
        <v>878</v>
      </c>
      <c r="DZ2" s="141" t="s">
        <v>1515</v>
      </c>
      <c r="EA2" s="141" t="s">
        <v>266</v>
      </c>
      <c r="EB2" s="141"/>
      <c r="EC2" s="141"/>
      <c r="ED2" s="246" t="s">
        <v>1648</v>
      </c>
      <c r="EE2" s="141" t="s">
        <v>876</v>
      </c>
      <c r="EF2" s="141">
        <v>70053359</v>
      </c>
      <c r="EG2" s="141" t="s">
        <v>1517</v>
      </c>
      <c r="EH2" s="141" t="s">
        <v>1116</v>
      </c>
      <c r="EI2" s="141" t="s">
        <v>1101</v>
      </c>
      <c r="EJ2" s="141">
        <v>476297478</v>
      </c>
      <c r="EK2" s="141">
        <v>17</v>
      </c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 t="s">
        <v>1124</v>
      </c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</row>
    <row r="3" spans="1:264" s="32" customFormat="1" ht="15.75" thickBot="1" x14ac:dyDescent="0.3">
      <c r="A3" s="22">
        <v>624</v>
      </c>
      <c r="B3" s="22">
        <v>2212</v>
      </c>
      <c r="C3" s="22" t="s">
        <v>1670</v>
      </c>
      <c r="D3" s="22"/>
      <c r="E3" s="22" t="s">
        <v>1126</v>
      </c>
      <c r="F3" s="22"/>
      <c r="G3" s="22" t="s">
        <v>243</v>
      </c>
      <c r="H3" s="23">
        <v>102081</v>
      </c>
      <c r="I3" s="23">
        <v>103838</v>
      </c>
      <c r="J3" s="22" t="s">
        <v>244</v>
      </c>
      <c r="K3" s="22" t="s">
        <v>245</v>
      </c>
      <c r="L3" s="22" t="s">
        <v>1302</v>
      </c>
      <c r="M3" s="22">
        <v>0</v>
      </c>
      <c r="N3" s="22">
        <v>0</v>
      </c>
      <c r="O3" s="22" t="s">
        <v>1721</v>
      </c>
      <c r="P3" s="22" t="s">
        <v>1724</v>
      </c>
      <c r="Q3" s="22" t="s">
        <v>1721</v>
      </c>
      <c r="R3" s="22"/>
      <c r="S3" s="22"/>
      <c r="T3" s="22" t="s">
        <v>248</v>
      </c>
      <c r="U3" s="22" t="s">
        <v>1520</v>
      </c>
      <c r="V3" s="22">
        <v>10086720</v>
      </c>
      <c r="W3" s="22" t="s">
        <v>1531</v>
      </c>
      <c r="X3" s="22"/>
      <c r="Y3" s="22"/>
      <c r="Z3" s="24">
        <v>45627</v>
      </c>
      <c r="AA3" s="22"/>
      <c r="AB3" s="22"/>
      <c r="AC3" s="22"/>
      <c r="AD3" s="22" t="s">
        <v>253</v>
      </c>
      <c r="AE3" s="22" t="s">
        <v>254</v>
      </c>
      <c r="AF3" s="22">
        <v>1128452553</v>
      </c>
      <c r="AG3" s="22" t="s">
        <v>1162</v>
      </c>
      <c r="AH3" s="22" t="s">
        <v>1236</v>
      </c>
      <c r="AI3" s="22" t="s">
        <v>1431</v>
      </c>
      <c r="AJ3" s="27">
        <v>805006</v>
      </c>
      <c r="AK3" s="27">
        <v>0</v>
      </c>
      <c r="AL3" s="27">
        <v>41860.312000000005</v>
      </c>
      <c r="AM3" s="27">
        <v>0</v>
      </c>
      <c r="AN3" s="27">
        <v>0</v>
      </c>
      <c r="AO3" s="27">
        <v>0</v>
      </c>
      <c r="AP3" s="27">
        <f>+AJ3</f>
        <v>805006</v>
      </c>
      <c r="AQ3" s="22" t="s">
        <v>246</v>
      </c>
      <c r="AR3" s="22" t="s">
        <v>1513</v>
      </c>
      <c r="AS3" s="22" t="s">
        <v>1514</v>
      </c>
      <c r="AT3" s="25">
        <v>7.0000000000000007E-2</v>
      </c>
      <c r="AU3" s="27">
        <v>0</v>
      </c>
      <c r="AV3" s="27">
        <f>+AP3*AT3</f>
        <v>56350.420000000006</v>
      </c>
      <c r="AW3" s="27">
        <v>0</v>
      </c>
      <c r="AX3" s="27">
        <v>0</v>
      </c>
      <c r="AY3" s="26">
        <v>1.7399999999999999E-2</v>
      </c>
      <c r="AZ3" s="27">
        <f>+AP3*AY3</f>
        <v>14007.104399999998</v>
      </c>
      <c r="BA3" s="26">
        <f>+AT3-AY3</f>
        <v>5.2600000000000008E-2</v>
      </c>
      <c r="BB3" s="27">
        <f>+AP3*BA3</f>
        <v>42343.315600000009</v>
      </c>
      <c r="BC3" s="27">
        <v>0</v>
      </c>
      <c r="BD3" s="22" t="s">
        <v>246</v>
      </c>
      <c r="BE3" s="27">
        <v>1000000</v>
      </c>
      <c r="BF3" s="27">
        <v>0</v>
      </c>
      <c r="BG3" s="22" t="s">
        <v>251</v>
      </c>
      <c r="BH3" s="33" t="s">
        <v>1594</v>
      </c>
      <c r="BI3" s="22" t="s">
        <v>266</v>
      </c>
      <c r="BJ3" s="82" t="s">
        <v>1648</v>
      </c>
      <c r="BK3" s="22" t="s">
        <v>277</v>
      </c>
      <c r="BL3" s="22">
        <v>3</v>
      </c>
      <c r="BM3" s="22"/>
      <c r="BN3" s="22"/>
      <c r="BO3" s="28" t="s">
        <v>335</v>
      </c>
      <c r="BP3" s="31"/>
      <c r="BQ3" s="31">
        <v>3017187987</v>
      </c>
      <c r="BR3" s="33" t="s">
        <v>1594</v>
      </c>
      <c r="BS3" s="22" t="s">
        <v>266</v>
      </c>
      <c r="BT3" s="22" t="s">
        <v>1515</v>
      </c>
      <c r="BU3" s="22">
        <v>12</v>
      </c>
      <c r="BV3" s="30">
        <v>44256</v>
      </c>
      <c r="BW3" s="30">
        <v>45716</v>
      </c>
      <c r="BX3" s="22" t="s">
        <v>494</v>
      </c>
      <c r="BY3" s="30">
        <v>45716</v>
      </c>
      <c r="BZ3" s="30">
        <v>45627</v>
      </c>
      <c r="CA3" s="30">
        <v>45627</v>
      </c>
      <c r="CB3" s="22" t="s">
        <v>253</v>
      </c>
      <c r="CC3" s="22" t="s">
        <v>254</v>
      </c>
      <c r="CD3" s="22">
        <v>1037605644</v>
      </c>
      <c r="CE3" s="22" t="s">
        <v>555</v>
      </c>
      <c r="CF3" s="82" t="s">
        <v>1648</v>
      </c>
      <c r="CG3" s="22" t="s">
        <v>556</v>
      </c>
      <c r="CH3" s="22" t="s">
        <v>266</v>
      </c>
      <c r="CI3" s="29">
        <v>3007618132</v>
      </c>
      <c r="CJ3" s="31"/>
      <c r="CL3" s="22"/>
      <c r="CM3" s="22"/>
      <c r="CN3" s="22"/>
      <c r="CO3" s="22"/>
      <c r="CP3" s="8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 t="s">
        <v>253</v>
      </c>
      <c r="DQ3" s="22">
        <v>21700329</v>
      </c>
      <c r="DR3" s="22" t="s">
        <v>254</v>
      </c>
      <c r="DS3" s="22" t="s">
        <v>918</v>
      </c>
      <c r="DT3" s="25">
        <v>1</v>
      </c>
      <c r="DU3" s="253" t="s">
        <v>919</v>
      </c>
      <c r="DV3" s="22"/>
      <c r="DW3" s="22">
        <v>3146203171</v>
      </c>
      <c r="DX3" s="22"/>
      <c r="DY3" s="33" t="s">
        <v>920</v>
      </c>
      <c r="DZ3" s="22" t="s">
        <v>1515</v>
      </c>
      <c r="EA3" s="22" t="s">
        <v>266</v>
      </c>
      <c r="EB3" s="22"/>
      <c r="EC3" s="22"/>
      <c r="ED3" s="82" t="s">
        <v>1648</v>
      </c>
      <c r="EE3" s="22" t="s">
        <v>1294</v>
      </c>
      <c r="EF3" s="22">
        <v>42900297</v>
      </c>
      <c r="EG3" s="22" t="s">
        <v>1517</v>
      </c>
      <c r="EH3" s="22" t="s">
        <v>1100</v>
      </c>
      <c r="EI3" s="22" t="s">
        <v>1101</v>
      </c>
      <c r="EJ3" s="22">
        <v>10362857359</v>
      </c>
      <c r="EK3" s="22">
        <v>3</v>
      </c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 t="s">
        <v>1124</v>
      </c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</row>
    <row r="4" spans="1:264" s="32" customFormat="1" ht="15.75" thickBot="1" x14ac:dyDescent="0.3">
      <c r="A4" s="22">
        <v>657</v>
      </c>
      <c r="B4" s="22">
        <v>2396</v>
      </c>
      <c r="C4" s="22" t="s">
        <v>1670</v>
      </c>
      <c r="D4" s="22"/>
      <c r="E4" s="22" t="s">
        <v>1126</v>
      </c>
      <c r="F4" s="22"/>
      <c r="G4" s="22" t="s">
        <v>243</v>
      </c>
      <c r="H4" s="23">
        <v>102102</v>
      </c>
      <c r="I4" s="23">
        <v>103859</v>
      </c>
      <c r="J4" s="22" t="s">
        <v>244</v>
      </c>
      <c r="K4" s="22" t="s">
        <v>245</v>
      </c>
      <c r="L4" s="22" t="s">
        <v>1302</v>
      </c>
      <c r="M4" s="22">
        <v>0</v>
      </c>
      <c r="N4" s="22">
        <v>0</v>
      </c>
      <c r="O4" s="22" t="s">
        <v>1721</v>
      </c>
      <c r="P4" s="22" t="s">
        <v>1724</v>
      </c>
      <c r="Q4" s="22" t="s">
        <v>1721</v>
      </c>
      <c r="R4" s="22"/>
      <c r="S4" s="22"/>
      <c r="T4" s="22" t="s">
        <v>248</v>
      </c>
      <c r="U4" s="22" t="s">
        <v>1520</v>
      </c>
      <c r="V4" s="22">
        <v>10086729</v>
      </c>
      <c r="W4" s="22" t="s">
        <v>1531</v>
      </c>
      <c r="X4" s="22"/>
      <c r="Y4" s="22"/>
      <c r="Z4" s="24">
        <v>45627</v>
      </c>
      <c r="AA4" s="22"/>
      <c r="AB4" s="22"/>
      <c r="AC4" s="22"/>
      <c r="AD4" s="22" t="s">
        <v>253</v>
      </c>
      <c r="AE4" s="22" t="s">
        <v>254</v>
      </c>
      <c r="AF4" s="22">
        <v>1020449107</v>
      </c>
      <c r="AG4" s="22" t="s">
        <v>1179</v>
      </c>
      <c r="AH4" s="22" t="s">
        <v>1252</v>
      </c>
      <c r="AI4" s="22" t="s">
        <v>1439</v>
      </c>
      <c r="AJ4" s="27">
        <v>652823</v>
      </c>
      <c r="AK4" s="27">
        <v>0</v>
      </c>
      <c r="AL4" s="27">
        <v>53531.486000000004</v>
      </c>
      <c r="AM4" s="27">
        <v>0</v>
      </c>
      <c r="AN4" s="27">
        <v>0</v>
      </c>
      <c r="AO4" s="27">
        <v>0</v>
      </c>
      <c r="AP4" s="27">
        <f>+AJ4</f>
        <v>652823</v>
      </c>
      <c r="AQ4" s="22" t="s">
        <v>246</v>
      </c>
      <c r="AR4" s="22" t="s">
        <v>1513</v>
      </c>
      <c r="AS4" s="22" t="s">
        <v>1514</v>
      </c>
      <c r="AT4" s="25">
        <v>0.1</v>
      </c>
      <c r="AU4" s="27">
        <v>0</v>
      </c>
      <c r="AV4" s="27">
        <f>+AP4*AT4</f>
        <v>65282.3</v>
      </c>
      <c r="AW4" s="27">
        <v>0</v>
      </c>
      <c r="AX4" s="27">
        <v>0</v>
      </c>
      <c r="AY4" s="26">
        <v>1.7399999999999999E-2</v>
      </c>
      <c r="AZ4" s="27">
        <f>+AP4*AY4</f>
        <v>11359.120199999999</v>
      </c>
      <c r="BA4" s="26">
        <f>+AT4-AY4</f>
        <v>8.2600000000000007E-2</v>
      </c>
      <c r="BB4" s="27">
        <f>+AP4*BA4</f>
        <v>53923.179800000005</v>
      </c>
      <c r="BC4" s="27">
        <v>0</v>
      </c>
      <c r="BD4" s="22" t="s">
        <v>246</v>
      </c>
      <c r="BE4" s="27">
        <v>1000000</v>
      </c>
      <c r="BF4" s="27">
        <v>0</v>
      </c>
      <c r="BG4" s="22" t="s">
        <v>251</v>
      </c>
      <c r="BH4" s="33" t="s">
        <v>452</v>
      </c>
      <c r="BI4" s="22" t="s">
        <v>267</v>
      </c>
      <c r="BJ4" s="82" t="s">
        <v>1649</v>
      </c>
      <c r="BK4" s="22" t="s">
        <v>285</v>
      </c>
      <c r="BL4" s="22">
        <v>2</v>
      </c>
      <c r="BM4" s="22"/>
      <c r="BN4" s="22"/>
      <c r="BO4" s="256" t="s">
        <v>343</v>
      </c>
      <c r="BP4" s="31"/>
      <c r="BQ4" s="57">
        <v>3008435151</v>
      </c>
      <c r="BR4" s="33" t="s">
        <v>452</v>
      </c>
      <c r="BS4" s="22" t="s">
        <v>267</v>
      </c>
      <c r="BT4" s="22" t="s">
        <v>1515</v>
      </c>
      <c r="BU4" s="22">
        <v>12</v>
      </c>
      <c r="BV4" s="30">
        <v>44441</v>
      </c>
      <c r="BW4" s="30">
        <v>45901</v>
      </c>
      <c r="BX4" s="22" t="s">
        <v>494</v>
      </c>
      <c r="BY4" s="30">
        <v>45901</v>
      </c>
      <c r="BZ4" s="30">
        <v>45627</v>
      </c>
      <c r="CA4" s="30">
        <v>45628</v>
      </c>
      <c r="CB4" s="22" t="s">
        <v>253</v>
      </c>
      <c r="CC4" s="22" t="s">
        <v>254</v>
      </c>
      <c r="CD4" s="22">
        <v>32318290</v>
      </c>
      <c r="CE4" s="50" t="s">
        <v>571</v>
      </c>
      <c r="CF4" s="82" t="s">
        <v>1649</v>
      </c>
      <c r="CG4" s="50" t="s">
        <v>572</v>
      </c>
      <c r="CH4" s="22" t="s">
        <v>267</v>
      </c>
      <c r="CI4" s="58">
        <v>3117242942</v>
      </c>
      <c r="CJ4" s="31"/>
      <c r="CK4" s="50" t="s">
        <v>729</v>
      </c>
      <c r="CL4" s="22"/>
      <c r="CM4" s="22"/>
      <c r="CN4" s="253"/>
      <c r="CO4" s="253"/>
      <c r="CP4" s="82"/>
      <c r="CQ4" s="253"/>
      <c r="CR4" s="22"/>
      <c r="CS4" s="253"/>
      <c r="CT4" s="253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 t="s">
        <v>253</v>
      </c>
      <c r="DQ4" s="22">
        <v>3541565</v>
      </c>
      <c r="DR4" s="22" t="s">
        <v>254</v>
      </c>
      <c r="DS4" s="22" t="s">
        <v>940</v>
      </c>
      <c r="DT4" s="25">
        <v>1</v>
      </c>
      <c r="DU4" s="22" t="s">
        <v>941</v>
      </c>
      <c r="DV4" s="22"/>
      <c r="DW4" s="33">
        <v>3113699049</v>
      </c>
      <c r="DX4" s="22"/>
      <c r="DY4" s="33" t="s">
        <v>942</v>
      </c>
      <c r="DZ4" s="22" t="s">
        <v>1515</v>
      </c>
      <c r="EA4" s="22" t="s">
        <v>943</v>
      </c>
      <c r="EB4" s="22"/>
      <c r="EC4" s="22"/>
      <c r="ED4" s="82" t="s">
        <v>1658</v>
      </c>
      <c r="EE4" s="22" t="s">
        <v>940</v>
      </c>
      <c r="EF4" s="22">
        <v>3541565</v>
      </c>
      <c r="EG4" s="22" t="s">
        <v>1517</v>
      </c>
      <c r="EH4" s="22" t="s">
        <v>1100</v>
      </c>
      <c r="EI4" s="22" t="s">
        <v>1101</v>
      </c>
      <c r="EJ4" s="22">
        <v>33493912220</v>
      </c>
      <c r="EK4" s="22">
        <v>2</v>
      </c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63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 t="s">
        <v>1124</v>
      </c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</row>
    <row r="5" spans="1:264" s="32" customFormat="1" ht="15.75" thickBot="1" x14ac:dyDescent="0.3">
      <c r="A5" s="22">
        <v>683</v>
      </c>
      <c r="B5" s="22">
        <v>1936</v>
      </c>
      <c r="C5" s="22" t="s">
        <v>1670</v>
      </c>
      <c r="D5" s="22"/>
      <c r="E5" s="22" t="s">
        <v>1126</v>
      </c>
      <c r="F5" s="22"/>
      <c r="G5" s="22" t="s">
        <v>243</v>
      </c>
      <c r="H5" s="23">
        <v>102074</v>
      </c>
      <c r="I5" s="23">
        <v>103831</v>
      </c>
      <c r="J5" s="22" t="s">
        <v>244</v>
      </c>
      <c r="K5" s="22" t="s">
        <v>245</v>
      </c>
      <c r="L5" s="22" t="s">
        <v>1302</v>
      </c>
      <c r="M5" s="22">
        <v>0</v>
      </c>
      <c r="N5" s="22">
        <v>0</v>
      </c>
      <c r="O5" s="22" t="s">
        <v>1721</v>
      </c>
      <c r="P5" s="22" t="s">
        <v>1724</v>
      </c>
      <c r="Q5" s="22" t="s">
        <v>1721</v>
      </c>
      <c r="R5" s="22"/>
      <c r="S5" s="22"/>
      <c r="T5" s="22" t="s">
        <v>248</v>
      </c>
      <c r="U5" s="22" t="s">
        <v>1520</v>
      </c>
      <c r="V5" s="22">
        <v>10086737</v>
      </c>
      <c r="W5" s="22" t="s">
        <v>1530</v>
      </c>
      <c r="X5" s="22"/>
      <c r="Y5" s="22"/>
      <c r="Z5" s="24">
        <v>45627</v>
      </c>
      <c r="AA5" s="22"/>
      <c r="AB5" s="22"/>
      <c r="AC5" s="22"/>
      <c r="AD5" s="22" t="s">
        <v>253</v>
      </c>
      <c r="AE5" s="22" t="s">
        <v>254</v>
      </c>
      <c r="AF5" s="22">
        <v>71330288</v>
      </c>
      <c r="AG5" s="22" t="s">
        <v>1348</v>
      </c>
      <c r="AH5" s="22" t="s">
        <v>1349</v>
      </c>
      <c r="AI5" s="22" t="s">
        <v>1444</v>
      </c>
      <c r="AJ5" s="27">
        <v>1607027</v>
      </c>
      <c r="AK5" s="27">
        <v>0</v>
      </c>
      <c r="AL5" s="27">
        <v>83565.40400000001</v>
      </c>
      <c r="AM5" s="27">
        <v>0</v>
      </c>
      <c r="AN5" s="27">
        <v>0</v>
      </c>
      <c r="AO5" s="27">
        <v>0</v>
      </c>
      <c r="AP5" s="27">
        <f>+AJ5</f>
        <v>1607027</v>
      </c>
      <c r="AQ5" s="22" t="s">
        <v>246</v>
      </c>
      <c r="AR5" s="22" t="s">
        <v>1513</v>
      </c>
      <c r="AS5" s="22" t="s">
        <v>1514</v>
      </c>
      <c r="AT5" s="25">
        <v>7.0000000000000007E-2</v>
      </c>
      <c r="AU5" s="27">
        <v>0</v>
      </c>
      <c r="AV5" s="27">
        <f>+AP5*AT5</f>
        <v>112491.89000000001</v>
      </c>
      <c r="AW5" s="27">
        <v>0</v>
      </c>
      <c r="AX5" s="27">
        <v>0</v>
      </c>
      <c r="AY5" s="26">
        <v>1.7399999999999999E-2</v>
      </c>
      <c r="AZ5" s="27">
        <f>+AP5*AY5</f>
        <v>27962.269799999998</v>
      </c>
      <c r="BA5" s="26">
        <f>+AT5-AY5</f>
        <v>5.2600000000000008E-2</v>
      </c>
      <c r="BB5" s="27">
        <f>+AP5*BA5</f>
        <v>84529.620200000019</v>
      </c>
      <c r="BC5" s="27">
        <v>0</v>
      </c>
      <c r="BD5" s="22" t="s">
        <v>246</v>
      </c>
      <c r="BE5" s="27">
        <v>1000000</v>
      </c>
      <c r="BF5" s="27">
        <v>0</v>
      </c>
      <c r="BG5" s="22" t="s">
        <v>251</v>
      </c>
      <c r="BH5" s="49" t="s">
        <v>1620</v>
      </c>
      <c r="BI5" s="22" t="s">
        <v>266</v>
      </c>
      <c r="BJ5" s="82" t="s">
        <v>1648</v>
      </c>
      <c r="BK5" s="22" t="s">
        <v>270</v>
      </c>
      <c r="BL5" s="22">
        <v>3</v>
      </c>
      <c r="BM5" s="22"/>
      <c r="BN5" s="22"/>
      <c r="BO5" s="33" t="s">
        <v>348</v>
      </c>
      <c r="BP5" s="31"/>
      <c r="BQ5" s="57">
        <v>3117560561</v>
      </c>
      <c r="BR5" s="49" t="s">
        <v>1620</v>
      </c>
      <c r="BS5" s="22" t="s">
        <v>266</v>
      </c>
      <c r="BT5" s="22" t="s">
        <v>1515</v>
      </c>
      <c r="BU5" s="22">
        <v>12</v>
      </c>
      <c r="BV5" s="30">
        <v>44583</v>
      </c>
      <c r="BW5" s="30">
        <v>45678</v>
      </c>
      <c r="BX5" s="22" t="s">
        <v>494</v>
      </c>
      <c r="BY5" s="30">
        <v>45678</v>
      </c>
      <c r="BZ5" s="30">
        <v>45627</v>
      </c>
      <c r="CA5" s="30">
        <v>45648</v>
      </c>
      <c r="CB5" s="22"/>
      <c r="CC5" s="22"/>
      <c r="CD5" s="22"/>
      <c r="CE5" s="22"/>
      <c r="CF5" s="82"/>
      <c r="CG5" s="22"/>
      <c r="CH5" s="22"/>
      <c r="CI5" s="31"/>
      <c r="CJ5" s="260"/>
      <c r="CK5" s="22"/>
      <c r="CL5" s="22"/>
      <c r="CM5" s="22"/>
      <c r="CN5" s="22"/>
      <c r="CO5" s="22"/>
      <c r="CP5" s="8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 t="s">
        <v>253</v>
      </c>
      <c r="DQ5" s="22">
        <v>39429383</v>
      </c>
      <c r="DR5" s="22" t="s">
        <v>254</v>
      </c>
      <c r="DS5" s="22" t="s">
        <v>956</v>
      </c>
      <c r="DT5" s="25">
        <v>1</v>
      </c>
      <c r="DU5" s="256" t="s">
        <v>957</v>
      </c>
      <c r="DV5" s="22"/>
      <c r="DW5" s="256">
        <v>3148218129</v>
      </c>
      <c r="DX5" s="22"/>
      <c r="DY5" s="256" t="s">
        <v>958</v>
      </c>
      <c r="DZ5" s="22" t="s">
        <v>1515</v>
      </c>
      <c r="EA5" s="22" t="s">
        <v>266</v>
      </c>
      <c r="EB5" s="22"/>
      <c r="EC5" s="22"/>
      <c r="ED5" s="82" t="s">
        <v>1648</v>
      </c>
      <c r="EE5" s="22" t="s">
        <v>956</v>
      </c>
      <c r="EF5" s="22">
        <v>39429383</v>
      </c>
      <c r="EG5" s="22" t="s">
        <v>1517</v>
      </c>
      <c r="EH5" s="22" t="s">
        <v>1100</v>
      </c>
      <c r="EI5" s="22" t="s">
        <v>1101</v>
      </c>
      <c r="EJ5" s="22">
        <v>10852737414</v>
      </c>
      <c r="EK5" s="22">
        <v>22</v>
      </c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 t="s">
        <v>1124</v>
      </c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</row>
    <row r="6" spans="1:264" s="32" customFormat="1" ht="15.75" thickBot="1" x14ac:dyDescent="0.3">
      <c r="A6" s="37">
        <v>512</v>
      </c>
      <c r="B6" s="37">
        <v>1967</v>
      </c>
      <c r="C6" s="37" t="s">
        <v>1670</v>
      </c>
      <c r="D6" s="37" t="s">
        <v>1325</v>
      </c>
      <c r="E6" s="37" t="s">
        <v>1126</v>
      </c>
      <c r="F6" s="37"/>
      <c r="G6" s="37" t="s">
        <v>243</v>
      </c>
      <c r="H6" s="38">
        <v>102077</v>
      </c>
      <c r="I6" s="38">
        <v>103834</v>
      </c>
      <c r="J6" s="37" t="s">
        <v>244</v>
      </c>
      <c r="K6" s="37" t="s">
        <v>245</v>
      </c>
      <c r="L6" s="37" t="s">
        <v>1302</v>
      </c>
      <c r="M6" s="37">
        <v>0</v>
      </c>
      <c r="N6" s="37">
        <v>0</v>
      </c>
      <c r="O6" s="22" t="s">
        <v>1721</v>
      </c>
      <c r="P6" s="22" t="s">
        <v>1724</v>
      </c>
      <c r="Q6" s="22" t="s">
        <v>1721</v>
      </c>
      <c r="R6" s="37"/>
      <c r="S6" s="37"/>
      <c r="T6" s="37" t="s">
        <v>248</v>
      </c>
      <c r="U6" s="37" t="s">
        <v>1520</v>
      </c>
      <c r="V6" s="37">
        <v>10086707</v>
      </c>
      <c r="W6" s="37" t="s">
        <v>251</v>
      </c>
      <c r="X6" s="37"/>
      <c r="Y6" s="37"/>
      <c r="Z6" s="24">
        <v>45627</v>
      </c>
      <c r="AA6" s="37"/>
      <c r="AB6" s="37"/>
      <c r="AC6" s="37"/>
      <c r="AD6" s="37" t="s">
        <v>253</v>
      </c>
      <c r="AE6" s="37" t="s">
        <v>254</v>
      </c>
      <c r="AF6" s="37">
        <v>39452200</v>
      </c>
      <c r="AG6" s="37" t="s">
        <v>1159</v>
      </c>
      <c r="AH6" s="37" t="s">
        <v>1233</v>
      </c>
      <c r="AI6" s="37" t="s">
        <v>1421</v>
      </c>
      <c r="AJ6" s="41">
        <v>1592003</v>
      </c>
      <c r="AK6" s="41">
        <v>0</v>
      </c>
      <c r="AL6" s="41">
        <v>130544.246</v>
      </c>
      <c r="AM6" s="41">
        <v>0</v>
      </c>
      <c r="AN6" s="41">
        <v>0</v>
      </c>
      <c r="AO6" s="41">
        <v>0</v>
      </c>
      <c r="AP6" s="41">
        <f>+AJ6</f>
        <v>1592003</v>
      </c>
      <c r="AQ6" s="37" t="s">
        <v>246</v>
      </c>
      <c r="AR6" s="37" t="s">
        <v>1513</v>
      </c>
      <c r="AS6" s="37" t="s">
        <v>1514</v>
      </c>
      <c r="AT6" s="39">
        <v>0.1</v>
      </c>
      <c r="AU6" s="41">
        <v>0</v>
      </c>
      <c r="AV6" s="41">
        <f>+AP6*AT6</f>
        <v>159200.30000000002</v>
      </c>
      <c r="AW6" s="41">
        <v>0</v>
      </c>
      <c r="AX6" s="41">
        <v>0</v>
      </c>
      <c r="AY6" s="40">
        <v>1.7399999999999999E-2</v>
      </c>
      <c r="AZ6" s="41">
        <f>+AP6*AY6</f>
        <v>27700.852199999998</v>
      </c>
      <c r="BA6" s="40">
        <f>+AT6-AY6</f>
        <v>8.2600000000000007E-2</v>
      </c>
      <c r="BB6" s="41">
        <f>+AP6*BA6</f>
        <v>131499.44780000002</v>
      </c>
      <c r="BC6" s="41">
        <v>0</v>
      </c>
      <c r="BD6" s="37" t="s">
        <v>246</v>
      </c>
      <c r="BE6" s="41">
        <v>1000000</v>
      </c>
      <c r="BF6" s="41">
        <v>0</v>
      </c>
      <c r="BG6" s="37" t="s">
        <v>251</v>
      </c>
      <c r="BH6" s="42" t="s">
        <v>440</v>
      </c>
      <c r="BI6" s="37" t="s">
        <v>266</v>
      </c>
      <c r="BJ6" s="82" t="s">
        <v>1648</v>
      </c>
      <c r="BK6" s="37" t="s">
        <v>281</v>
      </c>
      <c r="BL6" s="37">
        <v>4</v>
      </c>
      <c r="BM6" s="37"/>
      <c r="BN6" s="37"/>
      <c r="BO6" s="52" t="s">
        <v>325</v>
      </c>
      <c r="BP6" s="47"/>
      <c r="BQ6" s="43">
        <v>3108972784</v>
      </c>
      <c r="BR6" s="42" t="s">
        <v>440</v>
      </c>
      <c r="BS6" s="37" t="s">
        <v>266</v>
      </c>
      <c r="BT6" s="37" t="s">
        <v>1515</v>
      </c>
      <c r="BU6" s="37">
        <v>12</v>
      </c>
      <c r="BV6" s="44">
        <v>43556</v>
      </c>
      <c r="BW6" s="44">
        <v>45747</v>
      </c>
      <c r="BX6" s="37" t="s">
        <v>494</v>
      </c>
      <c r="BY6" s="44">
        <v>45748</v>
      </c>
      <c r="BZ6" s="30">
        <v>45627</v>
      </c>
      <c r="CA6" s="37"/>
      <c r="CB6" s="37" t="s">
        <v>253</v>
      </c>
      <c r="CC6" s="37" t="s">
        <v>254</v>
      </c>
      <c r="CD6" s="37">
        <v>71276609</v>
      </c>
      <c r="CE6" s="45" t="s">
        <v>536</v>
      </c>
      <c r="CF6" s="82" t="s">
        <v>1648</v>
      </c>
      <c r="CG6" s="45" t="s">
        <v>537</v>
      </c>
      <c r="CH6" s="37" t="s">
        <v>266</v>
      </c>
      <c r="CI6" s="51">
        <v>3155368081</v>
      </c>
      <c r="CJ6" s="47"/>
      <c r="CK6" s="52" t="s">
        <v>712</v>
      </c>
      <c r="CL6" s="37"/>
      <c r="CM6" s="37"/>
      <c r="CN6" s="37"/>
      <c r="CO6" s="37"/>
      <c r="CP6" s="83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 t="s">
        <v>253</v>
      </c>
      <c r="DQ6" s="37">
        <v>70695707</v>
      </c>
      <c r="DR6" s="37" t="s">
        <v>254</v>
      </c>
      <c r="DS6" s="37" t="s">
        <v>890</v>
      </c>
      <c r="DT6" s="25">
        <v>1</v>
      </c>
      <c r="DU6" s="37" t="s">
        <v>891</v>
      </c>
      <c r="DV6" s="37"/>
      <c r="DW6" s="106">
        <v>3186518444</v>
      </c>
      <c r="DX6" s="37"/>
      <c r="DY6" s="42" t="s">
        <v>892</v>
      </c>
      <c r="DZ6" s="37" t="s">
        <v>1515</v>
      </c>
      <c r="EA6" s="37" t="s">
        <v>266</v>
      </c>
      <c r="EB6" s="37"/>
      <c r="EC6" s="37"/>
      <c r="ED6" s="82" t="s">
        <v>1648</v>
      </c>
      <c r="EE6" s="37" t="s">
        <v>1109</v>
      </c>
      <c r="EF6" s="37">
        <v>43787287</v>
      </c>
      <c r="EG6" s="37" t="s">
        <v>1517</v>
      </c>
      <c r="EH6" s="37" t="s">
        <v>1100</v>
      </c>
      <c r="EI6" s="37" t="s">
        <v>1101</v>
      </c>
      <c r="EJ6" s="37">
        <v>10212102831</v>
      </c>
      <c r="EK6" s="37">
        <v>1</v>
      </c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 t="s">
        <v>1124</v>
      </c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</row>
    <row r="7" spans="1:264" s="32" customFormat="1" ht="23.25" thickBot="1" x14ac:dyDescent="0.3">
      <c r="A7" s="22">
        <v>643</v>
      </c>
      <c r="B7" s="22">
        <v>2369</v>
      </c>
      <c r="C7" s="22" t="s">
        <v>1670</v>
      </c>
      <c r="D7" s="22" t="s">
        <v>1575</v>
      </c>
      <c r="E7" s="22" t="s">
        <v>1126</v>
      </c>
      <c r="F7" s="22"/>
      <c r="G7" s="22" t="s">
        <v>243</v>
      </c>
      <c r="H7" s="23">
        <v>102100</v>
      </c>
      <c r="I7" s="23">
        <v>103857</v>
      </c>
      <c r="J7" s="22" t="s">
        <v>244</v>
      </c>
      <c r="K7" s="22" t="s">
        <v>245</v>
      </c>
      <c r="L7" s="22" t="s">
        <v>1302</v>
      </c>
      <c r="M7" s="22">
        <v>0</v>
      </c>
      <c r="N7" s="22">
        <v>0</v>
      </c>
      <c r="O7" s="22" t="s">
        <v>1721</v>
      </c>
      <c r="P7" s="22" t="s">
        <v>1724</v>
      </c>
      <c r="Q7" s="22" t="s">
        <v>1721</v>
      </c>
      <c r="R7" s="22"/>
      <c r="S7" s="22"/>
      <c r="T7" s="22" t="s">
        <v>248</v>
      </c>
      <c r="U7" s="22" t="s">
        <v>1520</v>
      </c>
      <c r="V7" s="22">
        <v>10086726</v>
      </c>
      <c r="W7" s="22" t="s">
        <v>1531</v>
      </c>
      <c r="X7" s="22"/>
      <c r="Y7" s="22"/>
      <c r="Z7" s="24">
        <v>45627</v>
      </c>
      <c r="AA7" s="22"/>
      <c r="AB7" s="22"/>
      <c r="AC7" s="22"/>
      <c r="AD7" s="22" t="s">
        <v>253</v>
      </c>
      <c r="AE7" s="22" t="s">
        <v>254</v>
      </c>
      <c r="AF7" s="22">
        <v>52259136</v>
      </c>
      <c r="AG7" s="22" t="s">
        <v>1178</v>
      </c>
      <c r="AH7" s="22" t="s">
        <v>1251</v>
      </c>
      <c r="AI7" s="22" t="s">
        <v>1436</v>
      </c>
      <c r="AJ7" s="27">
        <v>1566777</v>
      </c>
      <c r="AK7" s="27">
        <v>0</v>
      </c>
      <c r="AL7" s="27">
        <v>65804.633999999991</v>
      </c>
      <c r="AM7" s="27">
        <v>0</v>
      </c>
      <c r="AN7" s="27">
        <v>0</v>
      </c>
      <c r="AO7" s="27">
        <v>0</v>
      </c>
      <c r="AP7" s="27">
        <f>+AJ7</f>
        <v>1566777</v>
      </c>
      <c r="AQ7" s="22" t="s">
        <v>246</v>
      </c>
      <c r="AR7" s="22" t="s">
        <v>1513</v>
      </c>
      <c r="AS7" s="22" t="s">
        <v>1514</v>
      </c>
      <c r="AT7" s="25">
        <v>0.06</v>
      </c>
      <c r="AU7" s="27">
        <v>0</v>
      </c>
      <c r="AV7" s="27">
        <f>+AP7*AT7</f>
        <v>94006.62</v>
      </c>
      <c r="AW7" s="27">
        <v>0</v>
      </c>
      <c r="AX7" s="27">
        <v>0</v>
      </c>
      <c r="AY7" s="26">
        <v>1.7399999999999999E-2</v>
      </c>
      <c r="AZ7" s="27">
        <f>+AP7*AY7</f>
        <v>27261.9198</v>
      </c>
      <c r="BA7" s="26">
        <f>+AT7-AY7</f>
        <v>4.2599999999999999E-2</v>
      </c>
      <c r="BB7" s="27">
        <f>+AP7*BA7</f>
        <v>66744.700199999992</v>
      </c>
      <c r="BC7" s="27">
        <v>0</v>
      </c>
      <c r="BD7" s="22" t="s">
        <v>246</v>
      </c>
      <c r="BE7" s="27">
        <v>1000000</v>
      </c>
      <c r="BF7" s="27">
        <v>0</v>
      </c>
      <c r="BG7" s="22" t="s">
        <v>251</v>
      </c>
      <c r="BH7" s="33" t="s">
        <v>1615</v>
      </c>
      <c r="BI7" s="22" t="s">
        <v>266</v>
      </c>
      <c r="BJ7" s="82" t="s">
        <v>1648</v>
      </c>
      <c r="BK7" s="22" t="s">
        <v>283</v>
      </c>
      <c r="BL7" s="22">
        <v>4</v>
      </c>
      <c r="BM7" s="22"/>
      <c r="BN7" s="22"/>
      <c r="BO7" s="49" t="s">
        <v>340</v>
      </c>
      <c r="BP7" s="31"/>
      <c r="BQ7" s="63">
        <v>3142735874</v>
      </c>
      <c r="BR7" s="33" t="s">
        <v>1615</v>
      </c>
      <c r="BS7" s="22" t="s">
        <v>266</v>
      </c>
      <c r="BT7" s="22" t="s">
        <v>1515</v>
      </c>
      <c r="BU7" s="22">
        <v>12</v>
      </c>
      <c r="BV7" s="30">
        <v>44387</v>
      </c>
      <c r="BW7" s="30">
        <v>45847</v>
      </c>
      <c r="BX7" s="22" t="s">
        <v>494</v>
      </c>
      <c r="BY7" s="30">
        <v>45847</v>
      </c>
      <c r="BZ7" s="30">
        <v>45627</v>
      </c>
      <c r="CA7" s="30">
        <v>45636</v>
      </c>
      <c r="CB7" s="22" t="s">
        <v>253</v>
      </c>
      <c r="CC7" s="22" t="s">
        <v>254</v>
      </c>
      <c r="CD7" s="50">
        <v>17310591</v>
      </c>
      <c r="CE7" s="64" t="s">
        <v>564</v>
      </c>
      <c r="CF7" s="82" t="s">
        <v>1655</v>
      </c>
      <c r="CG7" s="50" t="s">
        <v>565</v>
      </c>
      <c r="CH7" s="22" t="s">
        <v>566</v>
      </c>
      <c r="CI7" s="258">
        <v>3125827734</v>
      </c>
      <c r="CJ7" s="31"/>
      <c r="CK7" s="22"/>
      <c r="CL7" s="22" t="s">
        <v>693</v>
      </c>
      <c r="CM7" s="22" t="s">
        <v>254</v>
      </c>
      <c r="CN7" s="50">
        <v>21233668</v>
      </c>
      <c r="CO7" s="64" t="s">
        <v>726</v>
      </c>
      <c r="CP7" s="82" t="s">
        <v>1655</v>
      </c>
      <c r="CQ7" s="22" t="s">
        <v>565</v>
      </c>
      <c r="CR7" s="22" t="s">
        <v>566</v>
      </c>
      <c r="CS7" s="50">
        <v>3125825521</v>
      </c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 t="s">
        <v>253</v>
      </c>
      <c r="DQ7" s="22">
        <v>42762958</v>
      </c>
      <c r="DR7" s="22" t="s">
        <v>254</v>
      </c>
      <c r="DS7" s="22" t="s">
        <v>932</v>
      </c>
      <c r="DT7" s="25">
        <v>1</v>
      </c>
      <c r="DU7" s="33" t="s">
        <v>933</v>
      </c>
      <c r="DV7" s="22"/>
      <c r="DW7" s="33">
        <v>3108332272</v>
      </c>
      <c r="DX7" s="22"/>
      <c r="DY7" s="255" t="s">
        <v>934</v>
      </c>
      <c r="DZ7" s="22" t="s">
        <v>1515</v>
      </c>
      <c r="EA7" s="22" t="s">
        <v>266</v>
      </c>
      <c r="EB7" s="22"/>
      <c r="EC7" s="22"/>
      <c r="ED7" s="82" t="s">
        <v>1648</v>
      </c>
      <c r="EE7" s="22" t="s">
        <v>932</v>
      </c>
      <c r="EF7" s="22">
        <v>42762958</v>
      </c>
      <c r="EG7" s="22" t="s">
        <v>1517</v>
      </c>
      <c r="EH7" s="22" t="s">
        <v>1100</v>
      </c>
      <c r="EI7" s="22" t="s">
        <v>1101</v>
      </c>
      <c r="EJ7" s="22">
        <v>10320050027</v>
      </c>
      <c r="EK7" s="22">
        <v>10</v>
      </c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 t="s">
        <v>1124</v>
      </c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</row>
    <row r="8" spans="1:264" s="32" customFormat="1" ht="23.25" thickBot="1" x14ac:dyDescent="0.3">
      <c r="A8" s="22">
        <v>823</v>
      </c>
      <c r="B8" s="22">
        <v>2470</v>
      </c>
      <c r="C8" s="22" t="s">
        <v>1671</v>
      </c>
      <c r="D8" s="22"/>
      <c r="E8" s="22" t="s">
        <v>1126</v>
      </c>
      <c r="F8" s="22"/>
      <c r="G8" s="22" t="s">
        <v>243</v>
      </c>
      <c r="H8" s="23">
        <v>102119</v>
      </c>
      <c r="I8" s="23">
        <v>103876</v>
      </c>
      <c r="J8" s="22" t="s">
        <v>244</v>
      </c>
      <c r="K8" s="22" t="s">
        <v>245</v>
      </c>
      <c r="L8" s="22" t="s">
        <v>1302</v>
      </c>
      <c r="M8" s="22">
        <v>0</v>
      </c>
      <c r="N8" s="22">
        <v>0</v>
      </c>
      <c r="O8" s="22" t="s">
        <v>1721</v>
      </c>
      <c r="P8" s="22" t="s">
        <v>1724</v>
      </c>
      <c r="Q8" s="22" t="s">
        <v>1721</v>
      </c>
      <c r="R8" s="22"/>
      <c r="S8" s="22"/>
      <c r="T8" s="22" t="s">
        <v>248</v>
      </c>
      <c r="U8" s="22" t="s">
        <v>1520</v>
      </c>
      <c r="V8" s="22">
        <v>10086661</v>
      </c>
      <c r="W8" s="22" t="s">
        <v>1531</v>
      </c>
      <c r="X8" s="22"/>
      <c r="Y8" s="22"/>
      <c r="Z8" s="24">
        <v>45627</v>
      </c>
      <c r="AA8" s="22"/>
      <c r="AB8" s="22"/>
      <c r="AC8" s="22"/>
      <c r="AD8" s="22" t="s">
        <v>253</v>
      </c>
      <c r="AE8" s="22" t="s">
        <v>254</v>
      </c>
      <c r="AF8" s="22">
        <v>1216720928</v>
      </c>
      <c r="AG8" s="22" t="s">
        <v>1192</v>
      </c>
      <c r="AH8" s="22" t="s">
        <v>1266</v>
      </c>
      <c r="AI8" s="22" t="s">
        <v>1488</v>
      </c>
      <c r="AJ8" s="27">
        <v>458976</v>
      </c>
      <c r="AK8" s="27">
        <v>0</v>
      </c>
      <c r="AL8" s="27">
        <v>34440</v>
      </c>
      <c r="AM8" s="27">
        <v>0</v>
      </c>
      <c r="AN8" s="27">
        <v>0</v>
      </c>
      <c r="AO8" s="27">
        <v>0</v>
      </c>
      <c r="AP8" s="27">
        <f>+AJ8</f>
        <v>458976</v>
      </c>
      <c r="AQ8" s="22" t="s">
        <v>246</v>
      </c>
      <c r="AR8" s="22" t="s">
        <v>1513</v>
      </c>
      <c r="AS8" s="22" t="s">
        <v>1514</v>
      </c>
      <c r="AT8" s="25">
        <v>0.1</v>
      </c>
      <c r="AU8" s="27">
        <v>0</v>
      </c>
      <c r="AV8" s="27">
        <f>+AP8*AT8</f>
        <v>45897.600000000006</v>
      </c>
      <c r="AW8" s="27">
        <v>0</v>
      </c>
      <c r="AX8" s="27">
        <v>0</v>
      </c>
      <c r="AY8" s="26">
        <v>1.7399999999999999E-2</v>
      </c>
      <c r="AZ8" s="27">
        <f>+AP8*AY8</f>
        <v>7986.1823999999997</v>
      </c>
      <c r="BA8" s="26">
        <f>+AT8-AY8</f>
        <v>8.2600000000000007E-2</v>
      </c>
      <c r="BB8" s="27">
        <f>+AP8*BA8</f>
        <v>37911.417600000001</v>
      </c>
      <c r="BC8" s="27">
        <v>0</v>
      </c>
      <c r="BD8" s="22" t="s">
        <v>246</v>
      </c>
      <c r="BE8" s="27">
        <v>1000000</v>
      </c>
      <c r="BF8" s="27">
        <v>0</v>
      </c>
      <c r="BG8" s="22" t="s">
        <v>251</v>
      </c>
      <c r="BH8" s="33" t="s">
        <v>1606</v>
      </c>
      <c r="BI8" s="22" t="s">
        <v>266</v>
      </c>
      <c r="BJ8" s="82" t="s">
        <v>1648</v>
      </c>
      <c r="BK8" s="22" t="s">
        <v>272</v>
      </c>
      <c r="BL8" s="22">
        <v>2</v>
      </c>
      <c r="BM8" s="22"/>
      <c r="BN8" s="22"/>
      <c r="BO8" s="49" t="s">
        <v>394</v>
      </c>
      <c r="BP8" s="31"/>
      <c r="BQ8" s="57">
        <v>3124659798</v>
      </c>
      <c r="BR8" s="33" t="s">
        <v>1606</v>
      </c>
      <c r="BS8" s="22" t="s">
        <v>266</v>
      </c>
      <c r="BT8" s="22" t="s">
        <v>1515</v>
      </c>
      <c r="BU8" s="22">
        <v>12</v>
      </c>
      <c r="BV8" s="30">
        <v>45273</v>
      </c>
      <c r="BW8" s="30">
        <v>46003</v>
      </c>
      <c r="BX8" s="22" t="s">
        <v>494</v>
      </c>
      <c r="BY8" s="30">
        <v>46003</v>
      </c>
      <c r="BZ8" s="30">
        <v>45627</v>
      </c>
      <c r="CA8" s="30">
        <v>45639</v>
      </c>
      <c r="CB8" s="22" t="s">
        <v>253</v>
      </c>
      <c r="CC8" s="22" t="s">
        <v>254</v>
      </c>
      <c r="CD8" s="22">
        <v>40775850</v>
      </c>
      <c r="CE8" s="64" t="s">
        <v>644</v>
      </c>
      <c r="CF8" s="82" t="s">
        <v>1648</v>
      </c>
      <c r="CG8" s="50" t="s">
        <v>645</v>
      </c>
      <c r="CH8" s="22" t="s">
        <v>266</v>
      </c>
      <c r="CI8" s="58">
        <v>3043296806</v>
      </c>
      <c r="CJ8" s="34"/>
      <c r="CK8" s="64" t="s">
        <v>771</v>
      </c>
      <c r="CL8" s="35"/>
      <c r="CM8" s="22"/>
      <c r="CN8" s="22"/>
      <c r="CO8" s="22"/>
      <c r="CP8" s="8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 t="s">
        <v>253</v>
      </c>
      <c r="DQ8" s="22">
        <v>8075315</v>
      </c>
      <c r="DR8" s="22" t="s">
        <v>254</v>
      </c>
      <c r="DS8" s="22" t="s">
        <v>854</v>
      </c>
      <c r="DT8" s="25">
        <v>1</v>
      </c>
      <c r="DU8" s="22" t="s">
        <v>855</v>
      </c>
      <c r="DV8" s="22"/>
      <c r="DW8" s="22">
        <v>3105236930</v>
      </c>
      <c r="DX8" s="22"/>
      <c r="DY8" s="100" t="s">
        <v>856</v>
      </c>
      <c r="DZ8" s="22" t="s">
        <v>1515</v>
      </c>
      <c r="EA8" s="22" t="s">
        <v>266</v>
      </c>
      <c r="EB8" s="22"/>
      <c r="EC8" s="22"/>
      <c r="ED8" s="82" t="s">
        <v>1648</v>
      </c>
      <c r="EE8" s="22" t="s">
        <v>854</v>
      </c>
      <c r="EF8" s="22">
        <v>8075315</v>
      </c>
      <c r="EG8" s="22" t="s">
        <v>1517</v>
      </c>
      <c r="EH8" s="22" t="s">
        <v>1100</v>
      </c>
      <c r="EI8" s="22" t="s">
        <v>1101</v>
      </c>
      <c r="EJ8" s="73" t="s">
        <v>1103</v>
      </c>
      <c r="EK8" s="22">
        <v>15</v>
      </c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 t="s">
        <v>1124</v>
      </c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</row>
    <row r="9" spans="1:264" s="46" customFormat="1" ht="23.25" thickBot="1" x14ac:dyDescent="0.3">
      <c r="A9" s="22">
        <v>839</v>
      </c>
      <c r="B9" s="22">
        <v>2548</v>
      </c>
      <c r="C9" s="22" t="s">
        <v>1670</v>
      </c>
      <c r="D9" s="22" t="s">
        <v>1529</v>
      </c>
      <c r="E9" s="22" t="s">
        <v>1126</v>
      </c>
      <c r="F9" s="22"/>
      <c r="G9" s="22" t="s">
        <v>243</v>
      </c>
      <c r="H9" s="23">
        <v>102138</v>
      </c>
      <c r="I9" s="23">
        <v>103895</v>
      </c>
      <c r="J9" s="22" t="s">
        <v>244</v>
      </c>
      <c r="K9" s="22" t="s">
        <v>245</v>
      </c>
      <c r="L9" s="22" t="s">
        <v>1302</v>
      </c>
      <c r="M9" s="22">
        <v>0</v>
      </c>
      <c r="N9" s="22">
        <v>0</v>
      </c>
      <c r="O9" s="22" t="s">
        <v>1721</v>
      </c>
      <c r="P9" s="22" t="s">
        <v>1724</v>
      </c>
      <c r="Q9" s="22" t="s">
        <v>1721</v>
      </c>
      <c r="R9" s="22"/>
      <c r="S9" s="22"/>
      <c r="T9" s="22" t="s">
        <v>248</v>
      </c>
      <c r="U9" s="22" t="s">
        <v>1520</v>
      </c>
      <c r="V9" s="22">
        <v>10086675</v>
      </c>
      <c r="W9" s="22" t="s">
        <v>1531</v>
      </c>
      <c r="X9" s="22"/>
      <c r="Y9" s="22"/>
      <c r="Z9" s="24">
        <v>45627</v>
      </c>
      <c r="AA9" s="22"/>
      <c r="AB9" s="22"/>
      <c r="AC9" s="22"/>
      <c r="AD9" s="22" t="s">
        <v>253</v>
      </c>
      <c r="AE9" s="22" t="s">
        <v>254</v>
      </c>
      <c r="AF9" s="22">
        <v>43827065</v>
      </c>
      <c r="AG9" s="22" t="s">
        <v>1374</v>
      </c>
      <c r="AH9" s="22" t="s">
        <v>1375</v>
      </c>
      <c r="AI9" s="22" t="s">
        <v>1500</v>
      </c>
      <c r="AJ9" s="27">
        <v>1800000</v>
      </c>
      <c r="AK9" s="27">
        <v>0</v>
      </c>
      <c r="AL9" s="27">
        <v>111600</v>
      </c>
      <c r="AM9" s="27">
        <v>0</v>
      </c>
      <c r="AN9" s="27">
        <v>0</v>
      </c>
      <c r="AO9" s="27">
        <v>0</v>
      </c>
      <c r="AP9" s="27">
        <f>+AJ9</f>
        <v>1800000</v>
      </c>
      <c r="AQ9" s="22" t="s">
        <v>246</v>
      </c>
      <c r="AR9" s="22" t="s">
        <v>1513</v>
      </c>
      <c r="AS9" s="22" t="s">
        <v>1514</v>
      </c>
      <c r="AT9" s="25">
        <v>0.08</v>
      </c>
      <c r="AU9" s="27">
        <v>0</v>
      </c>
      <c r="AV9" s="27">
        <f>+AP9*AT9</f>
        <v>144000</v>
      </c>
      <c r="AW9" s="27">
        <v>0</v>
      </c>
      <c r="AX9" s="27">
        <v>0</v>
      </c>
      <c r="AY9" s="26">
        <v>1.7399999999999999E-2</v>
      </c>
      <c r="AZ9" s="27">
        <f>+AP9*AY9</f>
        <v>31319.999999999996</v>
      </c>
      <c r="BA9" s="26">
        <f>+AT9-AY9</f>
        <v>6.2600000000000003E-2</v>
      </c>
      <c r="BB9" s="27">
        <f>+AP9*BA9</f>
        <v>112680</v>
      </c>
      <c r="BC9" s="27">
        <v>0</v>
      </c>
      <c r="BD9" s="22" t="s">
        <v>246</v>
      </c>
      <c r="BE9" s="27">
        <v>1000000</v>
      </c>
      <c r="BF9" s="27">
        <v>0</v>
      </c>
      <c r="BG9" s="22" t="s">
        <v>251</v>
      </c>
      <c r="BH9" s="33" t="s">
        <v>1071</v>
      </c>
      <c r="BI9" s="22" t="s">
        <v>266</v>
      </c>
      <c r="BJ9" s="82" t="s">
        <v>1648</v>
      </c>
      <c r="BK9" s="22" t="s">
        <v>279</v>
      </c>
      <c r="BL9" s="22">
        <v>4</v>
      </c>
      <c r="BM9" s="22"/>
      <c r="BN9" s="22"/>
      <c r="BO9" s="49" t="s">
        <v>407</v>
      </c>
      <c r="BP9" s="31"/>
      <c r="BQ9" s="63">
        <v>32076012920</v>
      </c>
      <c r="BR9" s="33" t="s">
        <v>1071</v>
      </c>
      <c r="BS9" s="22" t="s">
        <v>266</v>
      </c>
      <c r="BT9" s="22" t="s">
        <v>1515</v>
      </c>
      <c r="BU9" s="22">
        <v>12</v>
      </c>
      <c r="BV9" s="30">
        <v>45366</v>
      </c>
      <c r="BW9" s="30">
        <v>45730</v>
      </c>
      <c r="BX9" s="22" t="s">
        <v>494</v>
      </c>
      <c r="BY9" s="30">
        <v>45730</v>
      </c>
      <c r="BZ9" s="30">
        <v>45627</v>
      </c>
      <c r="CA9" s="30">
        <v>45641</v>
      </c>
      <c r="CB9" s="22" t="s">
        <v>253</v>
      </c>
      <c r="CC9" s="22" t="s">
        <v>254</v>
      </c>
      <c r="CD9" s="22">
        <v>42791914</v>
      </c>
      <c r="CE9" s="64" t="s">
        <v>667</v>
      </c>
      <c r="CF9" s="82" t="s">
        <v>1648</v>
      </c>
      <c r="CG9" s="50" t="s">
        <v>668</v>
      </c>
      <c r="CH9" s="22" t="s">
        <v>266</v>
      </c>
      <c r="CI9" s="58">
        <v>3122040048</v>
      </c>
      <c r="CJ9" s="34"/>
      <c r="CK9" s="64" t="s">
        <v>783</v>
      </c>
      <c r="CL9" s="35"/>
      <c r="CM9" s="22"/>
      <c r="CN9" s="22"/>
      <c r="CO9" s="22"/>
      <c r="CP9" s="8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 t="s">
        <v>253</v>
      </c>
      <c r="DQ9" s="22">
        <v>22108598</v>
      </c>
      <c r="DR9" s="22" t="s">
        <v>254</v>
      </c>
      <c r="DS9" s="22" t="s">
        <v>1070</v>
      </c>
      <c r="DT9" s="25">
        <v>1</v>
      </c>
      <c r="DU9" s="256" t="s">
        <v>1071</v>
      </c>
      <c r="DV9" s="22"/>
      <c r="DW9" s="253">
        <v>3105365511</v>
      </c>
      <c r="DX9" s="22"/>
      <c r="DY9" s="32"/>
      <c r="DZ9" s="22" t="s">
        <v>1515</v>
      </c>
      <c r="EA9" s="22" t="s">
        <v>266</v>
      </c>
      <c r="EB9" s="22"/>
      <c r="EC9" s="22"/>
      <c r="ED9" s="82" t="s">
        <v>1648</v>
      </c>
      <c r="EE9" s="22" t="s">
        <v>1070</v>
      </c>
      <c r="EF9" s="22">
        <v>22108598</v>
      </c>
      <c r="EG9" s="22" t="s">
        <v>1517</v>
      </c>
      <c r="EH9" s="22" t="s">
        <v>1100</v>
      </c>
      <c r="EI9" s="22" t="s">
        <v>1101</v>
      </c>
      <c r="EJ9" s="22">
        <v>10065279099</v>
      </c>
      <c r="EK9" s="22">
        <v>15</v>
      </c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 t="s">
        <v>1124</v>
      </c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</row>
    <row r="10" spans="1:264" s="46" customFormat="1" ht="15.75" thickBot="1" x14ac:dyDescent="0.3">
      <c r="A10" s="22">
        <v>845</v>
      </c>
      <c r="B10" s="22">
        <v>2554</v>
      </c>
      <c r="C10" s="22" t="s">
        <v>1670</v>
      </c>
      <c r="D10" s="22" t="s">
        <v>1565</v>
      </c>
      <c r="E10" s="22" t="s">
        <v>1126</v>
      </c>
      <c r="F10" s="22"/>
      <c r="G10" s="22" t="s">
        <v>243</v>
      </c>
      <c r="H10" s="23">
        <v>102144</v>
      </c>
      <c r="I10" s="23">
        <v>103901</v>
      </c>
      <c r="J10" s="22" t="s">
        <v>244</v>
      </c>
      <c r="K10" s="22" t="s">
        <v>245</v>
      </c>
      <c r="L10" s="22" t="s">
        <v>1302</v>
      </c>
      <c r="M10" s="22">
        <v>0</v>
      </c>
      <c r="N10" s="22">
        <v>0</v>
      </c>
      <c r="O10" s="22" t="s">
        <v>1721</v>
      </c>
      <c r="P10" s="22" t="s">
        <v>1724</v>
      </c>
      <c r="Q10" s="22" t="s">
        <v>1721</v>
      </c>
      <c r="R10" s="22"/>
      <c r="S10" s="22"/>
      <c r="T10" s="22" t="s">
        <v>248</v>
      </c>
      <c r="U10" s="22" t="s">
        <v>1520</v>
      </c>
      <c r="V10" s="22">
        <v>10086680</v>
      </c>
      <c r="W10" s="22" t="s">
        <v>1531</v>
      </c>
      <c r="X10" s="22"/>
      <c r="Y10" s="22"/>
      <c r="Z10" s="24">
        <v>45627</v>
      </c>
      <c r="AA10" s="22"/>
      <c r="AB10" s="22"/>
      <c r="AC10" s="22"/>
      <c r="AD10" s="22" t="s">
        <v>253</v>
      </c>
      <c r="AE10" s="22" t="s">
        <v>254</v>
      </c>
      <c r="AF10" s="22">
        <v>1020424439</v>
      </c>
      <c r="AG10" s="22" t="s">
        <v>1206</v>
      </c>
      <c r="AH10" s="22" t="s">
        <v>1284</v>
      </c>
      <c r="AI10" s="22" t="s">
        <v>1505</v>
      </c>
      <c r="AJ10" s="27">
        <v>2800000</v>
      </c>
      <c r="AK10" s="27">
        <v>0</v>
      </c>
      <c r="AL10" s="27">
        <v>173600</v>
      </c>
      <c r="AM10" s="27">
        <v>0</v>
      </c>
      <c r="AN10" s="27">
        <v>0</v>
      </c>
      <c r="AO10" s="27">
        <v>0</v>
      </c>
      <c r="AP10" s="27">
        <f>+AJ10</f>
        <v>2800000</v>
      </c>
      <c r="AQ10" s="22" t="s">
        <v>246</v>
      </c>
      <c r="AR10" s="22" t="s">
        <v>1513</v>
      </c>
      <c r="AS10" s="22" t="s">
        <v>1514</v>
      </c>
      <c r="AT10" s="25">
        <v>0.08</v>
      </c>
      <c r="AU10" s="27">
        <v>0</v>
      </c>
      <c r="AV10" s="27">
        <f>+AP10*AT10</f>
        <v>224000</v>
      </c>
      <c r="AW10" s="27">
        <v>0</v>
      </c>
      <c r="AX10" s="27">
        <v>0</v>
      </c>
      <c r="AY10" s="26">
        <v>1.7399999999999999E-2</v>
      </c>
      <c r="AZ10" s="27">
        <f>+AP10*AY10</f>
        <v>48720</v>
      </c>
      <c r="BA10" s="26">
        <f>+AT10-AY10</f>
        <v>6.2600000000000003E-2</v>
      </c>
      <c r="BB10" s="27">
        <f>+AP10*BA10</f>
        <v>175280</v>
      </c>
      <c r="BC10" s="27">
        <v>0</v>
      </c>
      <c r="BD10" s="22" t="s">
        <v>246</v>
      </c>
      <c r="BE10" s="27">
        <v>1000000</v>
      </c>
      <c r="BF10" s="27">
        <v>0</v>
      </c>
      <c r="BG10" s="22" t="s">
        <v>251</v>
      </c>
      <c r="BH10" s="33" t="s">
        <v>1564</v>
      </c>
      <c r="BI10" s="22" t="s">
        <v>266</v>
      </c>
      <c r="BJ10" s="82" t="s">
        <v>1648</v>
      </c>
      <c r="BK10" s="22" t="s">
        <v>271</v>
      </c>
      <c r="BL10" s="22">
        <v>4</v>
      </c>
      <c r="BM10" s="22"/>
      <c r="BN10" s="22"/>
      <c r="BO10" s="33" t="s">
        <v>412</v>
      </c>
      <c r="BP10" s="31"/>
      <c r="BQ10" s="57">
        <v>3194189584</v>
      </c>
      <c r="BR10" s="33" t="s">
        <v>1564</v>
      </c>
      <c r="BS10" s="22" t="s">
        <v>266</v>
      </c>
      <c r="BT10" s="22" t="s">
        <v>1515</v>
      </c>
      <c r="BU10" s="22">
        <v>12</v>
      </c>
      <c r="BV10" s="30">
        <v>45460</v>
      </c>
      <c r="BW10" s="30">
        <v>45824</v>
      </c>
      <c r="BX10" s="22" t="s">
        <v>494</v>
      </c>
      <c r="BY10" s="30">
        <v>45824</v>
      </c>
      <c r="BZ10" s="30">
        <v>45627</v>
      </c>
      <c r="CA10" s="30">
        <v>45643</v>
      </c>
      <c r="CB10" s="22" t="s">
        <v>253</v>
      </c>
      <c r="CC10" s="22" t="s">
        <v>254</v>
      </c>
      <c r="CD10" s="22">
        <v>4514852</v>
      </c>
      <c r="CE10" s="50" t="s">
        <v>677</v>
      </c>
      <c r="CF10" s="82" t="s">
        <v>1648</v>
      </c>
      <c r="CG10" s="50" t="s">
        <v>678</v>
      </c>
      <c r="CH10" s="22" t="s">
        <v>266</v>
      </c>
      <c r="CI10" s="58">
        <v>3043891865</v>
      </c>
      <c r="CJ10" s="34"/>
      <c r="CK10" s="50" t="s">
        <v>789</v>
      </c>
      <c r="CL10" s="35" t="s">
        <v>693</v>
      </c>
      <c r="CM10" s="22" t="s">
        <v>254</v>
      </c>
      <c r="CN10" s="50">
        <v>71617875</v>
      </c>
      <c r="CO10" s="50" t="s">
        <v>790</v>
      </c>
      <c r="CP10" s="82" t="s">
        <v>1648</v>
      </c>
      <c r="CQ10" s="56" t="s">
        <v>828</v>
      </c>
      <c r="CR10" s="22" t="s">
        <v>266</v>
      </c>
      <c r="CS10" s="261">
        <v>3006601034</v>
      </c>
      <c r="CT10" s="22"/>
      <c r="CU10" s="261" t="s">
        <v>829</v>
      </c>
      <c r="CV10" s="22"/>
      <c r="CW10" s="22"/>
      <c r="CX10" s="22"/>
      <c r="CY10" s="22"/>
      <c r="CZ10" s="22"/>
      <c r="DA10" s="253"/>
      <c r="DB10" s="22"/>
      <c r="DC10" s="253"/>
      <c r="DD10" s="22"/>
      <c r="DE10" s="66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 t="s">
        <v>253</v>
      </c>
      <c r="DQ10" s="22">
        <v>523181</v>
      </c>
      <c r="DR10" s="22" t="s">
        <v>254</v>
      </c>
      <c r="DS10" s="22" t="s">
        <v>1076</v>
      </c>
      <c r="DT10" s="25">
        <v>1</v>
      </c>
      <c r="DU10" s="33" t="s">
        <v>492</v>
      </c>
      <c r="DV10" s="22"/>
      <c r="DW10" s="33">
        <v>3012421329</v>
      </c>
      <c r="DX10" s="22"/>
      <c r="DY10" s="32"/>
      <c r="DZ10" s="22" t="s">
        <v>1515</v>
      </c>
      <c r="EA10" s="22" t="s">
        <v>266</v>
      </c>
      <c r="EB10" s="22"/>
      <c r="EC10" s="22"/>
      <c r="ED10" s="82" t="s">
        <v>1648</v>
      </c>
      <c r="EE10" s="22" t="s">
        <v>1076</v>
      </c>
      <c r="EF10" s="22">
        <v>523181</v>
      </c>
      <c r="EG10" s="22" t="s">
        <v>1517</v>
      </c>
      <c r="EH10" s="22" t="s">
        <v>1100</v>
      </c>
      <c r="EI10" s="22" t="s">
        <v>1101</v>
      </c>
      <c r="EJ10" s="22">
        <v>5510032626</v>
      </c>
      <c r="EK10" s="22">
        <v>15</v>
      </c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 t="s">
        <v>1124</v>
      </c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</row>
    <row r="11" spans="1:264" s="32" customFormat="1" ht="15.75" thickBot="1" x14ac:dyDescent="0.3">
      <c r="A11" s="22">
        <v>745</v>
      </c>
      <c r="B11" s="22">
        <v>1859</v>
      </c>
      <c r="C11" s="22" t="s">
        <v>1670</v>
      </c>
      <c r="D11" s="22"/>
      <c r="E11" s="22" t="s">
        <v>1126</v>
      </c>
      <c r="F11" s="22"/>
      <c r="G11" s="22" t="s">
        <v>243</v>
      </c>
      <c r="H11" s="23">
        <v>102072</v>
      </c>
      <c r="I11" s="23">
        <v>103829</v>
      </c>
      <c r="J11" s="22" t="s">
        <v>244</v>
      </c>
      <c r="K11" s="22" t="s">
        <v>245</v>
      </c>
      <c r="L11" s="22" t="s">
        <v>1302</v>
      </c>
      <c r="M11" s="22">
        <v>0</v>
      </c>
      <c r="N11" s="22">
        <v>0</v>
      </c>
      <c r="O11" s="22" t="s">
        <v>1721</v>
      </c>
      <c r="P11" s="22" t="s">
        <v>1721</v>
      </c>
      <c r="Q11" s="22" t="s">
        <v>1721</v>
      </c>
      <c r="R11" s="22"/>
      <c r="S11" s="22"/>
      <c r="T11" s="22" t="s">
        <v>248</v>
      </c>
      <c r="U11" s="22" t="s">
        <v>1520</v>
      </c>
      <c r="V11" s="22">
        <v>10086754</v>
      </c>
      <c r="W11" s="22" t="s">
        <v>1570</v>
      </c>
      <c r="X11" s="22"/>
      <c r="Y11" s="22"/>
      <c r="Z11" s="24">
        <v>45627</v>
      </c>
      <c r="AA11" s="22"/>
      <c r="AB11" s="22"/>
      <c r="AC11" s="22"/>
      <c r="AD11" s="22" t="s">
        <v>253</v>
      </c>
      <c r="AE11" s="22" t="s">
        <v>254</v>
      </c>
      <c r="AF11" s="22">
        <v>15404086</v>
      </c>
      <c r="AG11" s="22" t="s">
        <v>1350</v>
      </c>
      <c r="AH11" s="22" t="s">
        <v>1351</v>
      </c>
      <c r="AI11" s="22" t="s">
        <v>1457</v>
      </c>
      <c r="AJ11" s="27">
        <v>540936</v>
      </c>
      <c r="AK11" s="27">
        <v>0</v>
      </c>
      <c r="AL11" s="27">
        <v>28128.672000000002</v>
      </c>
      <c r="AM11" s="27">
        <v>0</v>
      </c>
      <c r="AN11" s="27">
        <v>0</v>
      </c>
      <c r="AO11" s="27">
        <v>0</v>
      </c>
      <c r="AP11" s="27">
        <f>+AJ11</f>
        <v>540936</v>
      </c>
      <c r="AQ11" s="22" t="s">
        <v>246</v>
      </c>
      <c r="AR11" s="22" t="s">
        <v>1513</v>
      </c>
      <c r="AS11" s="25">
        <v>0.1</v>
      </c>
      <c r="AT11" s="25">
        <v>7.0000000000000007E-2</v>
      </c>
      <c r="AU11" s="27">
        <v>0</v>
      </c>
      <c r="AV11" s="27">
        <f>+AP11*AT11</f>
        <v>37865.520000000004</v>
      </c>
      <c r="AW11" s="27">
        <v>0</v>
      </c>
      <c r="AX11" s="27">
        <v>0</v>
      </c>
      <c r="AY11" s="26">
        <v>1.7399999999999999E-2</v>
      </c>
      <c r="AZ11" s="27">
        <f>+AP11*AY11</f>
        <v>9412.286399999999</v>
      </c>
      <c r="BA11" s="26">
        <f>+AT11-AY11</f>
        <v>5.2600000000000008E-2</v>
      </c>
      <c r="BB11" s="27">
        <f>+AP11*BA11</f>
        <v>28453.233600000003</v>
      </c>
      <c r="BC11" s="27">
        <v>0</v>
      </c>
      <c r="BD11" s="22" t="s">
        <v>246</v>
      </c>
      <c r="BE11" s="27">
        <v>1000000</v>
      </c>
      <c r="BF11" s="27">
        <v>0</v>
      </c>
      <c r="BG11" s="22" t="s">
        <v>252</v>
      </c>
      <c r="BH11" s="33" t="s">
        <v>467</v>
      </c>
      <c r="BI11" s="22" t="s">
        <v>266</v>
      </c>
      <c r="BJ11" s="82" t="s">
        <v>1648</v>
      </c>
      <c r="BK11" s="22" t="s">
        <v>290</v>
      </c>
      <c r="BL11" s="22">
        <v>3</v>
      </c>
      <c r="BM11" s="22"/>
      <c r="BN11" s="22"/>
      <c r="BO11" s="33" t="s">
        <v>361</v>
      </c>
      <c r="BP11" s="31"/>
      <c r="BQ11" s="57">
        <v>3206793328</v>
      </c>
      <c r="BR11" s="33" t="s">
        <v>467</v>
      </c>
      <c r="BS11" s="22" t="s">
        <v>266</v>
      </c>
      <c r="BT11" s="22" t="s">
        <v>1515</v>
      </c>
      <c r="BU11" s="22">
        <v>12</v>
      </c>
      <c r="BV11" s="30">
        <v>44782</v>
      </c>
      <c r="BW11" s="30">
        <v>45877</v>
      </c>
      <c r="BX11" s="22" t="s">
        <v>494</v>
      </c>
      <c r="BY11" s="30">
        <v>45877</v>
      </c>
      <c r="BZ11" s="30">
        <v>45627</v>
      </c>
      <c r="CA11" s="30">
        <v>45635</v>
      </c>
      <c r="CB11" s="22" t="s">
        <v>253</v>
      </c>
      <c r="CC11" s="22" t="s">
        <v>254</v>
      </c>
      <c r="CD11" s="22">
        <v>1146441378</v>
      </c>
      <c r="CE11" s="50" t="s">
        <v>1621</v>
      </c>
      <c r="CF11" s="82" t="s">
        <v>1648</v>
      </c>
      <c r="CG11" s="50" t="s">
        <v>590</v>
      </c>
      <c r="CH11" s="22" t="s">
        <v>266</v>
      </c>
      <c r="CI11" s="58">
        <v>3005862081</v>
      </c>
      <c r="CJ11" s="34"/>
      <c r="CK11" s="50" t="s">
        <v>739</v>
      </c>
      <c r="CL11" s="35"/>
      <c r="CM11" s="22"/>
      <c r="CN11" s="22"/>
      <c r="CO11" s="22"/>
      <c r="CP11" s="8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 t="s">
        <v>253</v>
      </c>
      <c r="DQ11" s="22">
        <v>70041397</v>
      </c>
      <c r="DR11" s="22" t="s">
        <v>254</v>
      </c>
      <c r="DS11" s="22" t="s">
        <v>899</v>
      </c>
      <c r="DT11" s="25">
        <v>1</v>
      </c>
      <c r="DU11" s="22" t="s">
        <v>900</v>
      </c>
      <c r="DV11" s="22"/>
      <c r="DW11" s="22">
        <v>3006515577</v>
      </c>
      <c r="DX11" s="22"/>
      <c r="DY11" s="33" t="s">
        <v>901</v>
      </c>
      <c r="DZ11" s="22" t="s">
        <v>1515</v>
      </c>
      <c r="EA11" s="22" t="s">
        <v>266</v>
      </c>
      <c r="EB11" s="22"/>
      <c r="EC11" s="22"/>
      <c r="ED11" s="82" t="s">
        <v>1648</v>
      </c>
      <c r="EE11" s="22" t="s">
        <v>899</v>
      </c>
      <c r="EF11" s="22">
        <v>70041397</v>
      </c>
      <c r="EG11" s="22" t="s">
        <v>1517</v>
      </c>
      <c r="EH11" s="22" t="s">
        <v>1112</v>
      </c>
      <c r="EI11" s="22" t="s">
        <v>1101</v>
      </c>
      <c r="EJ11" s="22" t="s">
        <v>1290</v>
      </c>
      <c r="EK11" s="22">
        <v>9</v>
      </c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 t="s">
        <v>1124</v>
      </c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</row>
    <row r="12" spans="1:264" s="46" customFormat="1" ht="15.75" thickBot="1" x14ac:dyDescent="0.3">
      <c r="A12" s="22">
        <v>799</v>
      </c>
      <c r="B12" s="22">
        <v>141</v>
      </c>
      <c r="C12" s="22" t="s">
        <v>1670</v>
      </c>
      <c r="D12" s="22"/>
      <c r="E12" s="22" t="s">
        <v>1126</v>
      </c>
      <c r="F12" s="22"/>
      <c r="G12" s="22" t="s">
        <v>243</v>
      </c>
      <c r="H12" s="23">
        <v>102034</v>
      </c>
      <c r="I12" s="23">
        <v>103791</v>
      </c>
      <c r="J12" s="22" t="s">
        <v>244</v>
      </c>
      <c r="K12" s="22" t="s">
        <v>245</v>
      </c>
      <c r="L12" s="22" t="s">
        <v>1302</v>
      </c>
      <c r="M12" s="22" t="s">
        <v>1307</v>
      </c>
      <c r="N12" s="22" t="s">
        <v>1308</v>
      </c>
      <c r="O12" s="22" t="s">
        <v>1721</v>
      </c>
      <c r="P12" s="22" t="s">
        <v>1722</v>
      </c>
      <c r="Q12" s="22" t="s">
        <v>1721</v>
      </c>
      <c r="R12" s="22"/>
      <c r="S12" s="22"/>
      <c r="T12" s="22" t="s">
        <v>248</v>
      </c>
      <c r="U12" s="22" t="s">
        <v>1520</v>
      </c>
      <c r="V12" s="22">
        <v>10086649</v>
      </c>
      <c r="W12" s="22" t="s">
        <v>1531</v>
      </c>
      <c r="X12" s="22"/>
      <c r="Y12" s="22"/>
      <c r="Z12" s="24">
        <v>45627</v>
      </c>
      <c r="AA12" s="22"/>
      <c r="AB12" s="22"/>
      <c r="AC12" s="22"/>
      <c r="AD12" s="22" t="s">
        <v>253</v>
      </c>
      <c r="AE12" s="22" t="s">
        <v>254</v>
      </c>
      <c r="AF12" s="22">
        <v>1037604358</v>
      </c>
      <c r="AG12" s="22" t="s">
        <v>1134</v>
      </c>
      <c r="AH12" s="22" t="s">
        <v>1207</v>
      </c>
      <c r="AI12" s="22" t="s">
        <v>1478</v>
      </c>
      <c r="AJ12" s="27">
        <v>1060016</v>
      </c>
      <c r="AK12" s="27">
        <v>0</v>
      </c>
      <c r="AL12" s="27">
        <v>86921.312000000005</v>
      </c>
      <c r="AM12" s="27">
        <v>0</v>
      </c>
      <c r="AN12" s="27">
        <v>0</v>
      </c>
      <c r="AO12" s="27">
        <v>0</v>
      </c>
      <c r="AP12" s="27">
        <f>+AJ12</f>
        <v>1060016</v>
      </c>
      <c r="AQ12" s="22" t="s">
        <v>246</v>
      </c>
      <c r="AR12" s="22" t="s">
        <v>1513</v>
      </c>
      <c r="AS12" s="22" t="s">
        <v>1514</v>
      </c>
      <c r="AT12" s="25">
        <v>0.1</v>
      </c>
      <c r="AU12" s="27">
        <v>0</v>
      </c>
      <c r="AV12" s="27">
        <f>+AP12*AT12</f>
        <v>106001.60000000001</v>
      </c>
      <c r="AW12" s="27">
        <v>0</v>
      </c>
      <c r="AX12" s="27">
        <v>0</v>
      </c>
      <c r="AY12" s="26">
        <v>1.7399999999999999E-2</v>
      </c>
      <c r="AZ12" s="27">
        <f>+AP12*AY12</f>
        <v>18444.278399999999</v>
      </c>
      <c r="BA12" s="26">
        <f>+AT12-AY12</f>
        <v>8.2600000000000007E-2</v>
      </c>
      <c r="BB12" s="27">
        <f>+AP12*BA12</f>
        <v>87557.32160000001</v>
      </c>
      <c r="BC12" s="27">
        <v>0</v>
      </c>
      <c r="BD12" s="22" t="s">
        <v>246</v>
      </c>
      <c r="BE12" s="27">
        <v>1000000</v>
      </c>
      <c r="BF12" s="27">
        <v>0</v>
      </c>
      <c r="BG12" s="22" t="s">
        <v>251</v>
      </c>
      <c r="BH12" s="33" t="s">
        <v>1327</v>
      </c>
      <c r="BI12" s="22" t="s">
        <v>266</v>
      </c>
      <c r="BJ12" s="82" t="s">
        <v>1648</v>
      </c>
      <c r="BK12" s="22" t="s">
        <v>277</v>
      </c>
      <c r="BL12" s="22">
        <v>3</v>
      </c>
      <c r="BM12" s="22"/>
      <c r="BN12" s="22"/>
      <c r="BO12" s="33" t="s">
        <v>383</v>
      </c>
      <c r="BP12" s="31"/>
      <c r="BQ12" s="57">
        <v>3014392108</v>
      </c>
      <c r="BR12" s="33" t="s">
        <v>1327</v>
      </c>
      <c r="BS12" s="22" t="s">
        <v>266</v>
      </c>
      <c r="BT12" s="22" t="s">
        <v>1515</v>
      </c>
      <c r="BU12" s="22">
        <v>12</v>
      </c>
      <c r="BV12" s="30">
        <v>45029</v>
      </c>
      <c r="BW12" s="30">
        <v>45759</v>
      </c>
      <c r="BX12" s="22" t="s">
        <v>494</v>
      </c>
      <c r="BY12" s="30">
        <v>45759</v>
      </c>
      <c r="BZ12" s="30">
        <v>45627</v>
      </c>
      <c r="CA12" s="30">
        <v>45639</v>
      </c>
      <c r="CB12" s="22" t="s">
        <v>253</v>
      </c>
      <c r="CC12" s="22" t="s">
        <v>254</v>
      </c>
      <c r="CD12" s="22">
        <v>1036665434</v>
      </c>
      <c r="CE12" s="22" t="s">
        <v>625</v>
      </c>
      <c r="CF12" s="82" t="s">
        <v>1648</v>
      </c>
      <c r="CG12" s="50" t="s">
        <v>626</v>
      </c>
      <c r="CH12" s="22" t="s">
        <v>266</v>
      </c>
      <c r="CI12" s="58">
        <v>3024885959</v>
      </c>
      <c r="CJ12" s="34"/>
      <c r="CK12" s="50" t="s">
        <v>758</v>
      </c>
      <c r="CL12" s="35"/>
      <c r="CM12" s="22"/>
      <c r="CN12" s="22"/>
      <c r="CO12" s="22"/>
      <c r="CP12" s="8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 t="s">
        <v>253</v>
      </c>
      <c r="DQ12" s="22">
        <v>21364025</v>
      </c>
      <c r="DR12" s="22" t="s">
        <v>254</v>
      </c>
      <c r="DS12" s="22" t="s">
        <v>1029</v>
      </c>
      <c r="DT12" s="25">
        <v>1</v>
      </c>
      <c r="DU12" s="22" t="s">
        <v>1030</v>
      </c>
      <c r="DV12" s="22"/>
      <c r="DW12" s="253">
        <v>3113708017</v>
      </c>
      <c r="DX12" s="22"/>
      <c r="DY12" s="256" t="s">
        <v>864</v>
      </c>
      <c r="DZ12" s="22" t="s">
        <v>1515</v>
      </c>
      <c r="EA12" s="22" t="s">
        <v>266</v>
      </c>
      <c r="EB12" s="22"/>
      <c r="EC12" s="22">
        <v>3113708017</v>
      </c>
      <c r="ED12" s="82" t="s">
        <v>1648</v>
      </c>
      <c r="EE12" s="22" t="s">
        <v>1104</v>
      </c>
      <c r="EF12" s="22">
        <v>1152447726</v>
      </c>
      <c r="EG12" s="22" t="s">
        <v>1517</v>
      </c>
      <c r="EH12" s="22" t="s">
        <v>1100</v>
      </c>
      <c r="EI12" s="22" t="s">
        <v>1101</v>
      </c>
      <c r="EJ12" s="22">
        <v>42060460641</v>
      </c>
      <c r="EK12" s="22">
        <v>15</v>
      </c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 t="s">
        <v>1124</v>
      </c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</row>
    <row r="13" spans="1:264" s="46" customFormat="1" ht="15.75" thickBot="1" x14ac:dyDescent="0.3">
      <c r="A13" s="22">
        <v>642</v>
      </c>
      <c r="B13" s="22">
        <v>155</v>
      </c>
      <c r="C13" s="22" t="s">
        <v>1670</v>
      </c>
      <c r="D13" s="22"/>
      <c r="E13" s="22" t="s">
        <v>1126</v>
      </c>
      <c r="F13" s="22"/>
      <c r="G13" s="22" t="s">
        <v>243</v>
      </c>
      <c r="H13" s="23">
        <v>102035</v>
      </c>
      <c r="I13" s="23">
        <v>103792</v>
      </c>
      <c r="J13" s="22" t="s">
        <v>244</v>
      </c>
      <c r="K13" s="22" t="s">
        <v>245</v>
      </c>
      <c r="L13" s="22" t="s">
        <v>1302</v>
      </c>
      <c r="M13" s="22">
        <v>0</v>
      </c>
      <c r="N13" s="22">
        <v>0</v>
      </c>
      <c r="O13" s="22" t="s">
        <v>1721</v>
      </c>
      <c r="P13" s="22" t="s">
        <v>1722</v>
      </c>
      <c r="Q13" s="22" t="s">
        <v>1721</v>
      </c>
      <c r="R13" s="22"/>
      <c r="S13" s="22"/>
      <c r="T13" s="22" t="s">
        <v>248</v>
      </c>
      <c r="U13" s="22" t="s">
        <v>1520</v>
      </c>
      <c r="V13" s="22">
        <v>10086725</v>
      </c>
      <c r="W13" s="22" t="s">
        <v>1531</v>
      </c>
      <c r="X13" s="22"/>
      <c r="Y13" s="22"/>
      <c r="Z13" s="24">
        <v>45627</v>
      </c>
      <c r="AA13" s="22"/>
      <c r="AB13" s="22"/>
      <c r="AC13" s="22"/>
      <c r="AD13" s="22" t="s">
        <v>253</v>
      </c>
      <c r="AE13" s="22" t="s">
        <v>254</v>
      </c>
      <c r="AF13" s="22">
        <v>1067090120</v>
      </c>
      <c r="AG13" s="22" t="s">
        <v>1342</v>
      </c>
      <c r="AH13" s="22" t="s">
        <v>1343</v>
      </c>
      <c r="AI13" s="22" t="s">
        <v>1435</v>
      </c>
      <c r="AJ13" s="27">
        <v>717969</v>
      </c>
      <c r="AK13" s="27">
        <v>0</v>
      </c>
      <c r="AL13" s="27">
        <v>58873.458000000006</v>
      </c>
      <c r="AM13" s="27">
        <v>0</v>
      </c>
      <c r="AN13" s="27">
        <v>0</v>
      </c>
      <c r="AO13" s="27">
        <v>0</v>
      </c>
      <c r="AP13" s="27">
        <f>+AJ13</f>
        <v>717969</v>
      </c>
      <c r="AQ13" s="22" t="s">
        <v>246</v>
      </c>
      <c r="AR13" s="22" t="s">
        <v>1513</v>
      </c>
      <c r="AS13" s="22" t="s">
        <v>1514</v>
      </c>
      <c r="AT13" s="25">
        <v>0.1</v>
      </c>
      <c r="AU13" s="27">
        <v>0</v>
      </c>
      <c r="AV13" s="27">
        <f>+AP13*AT13</f>
        <v>71796.900000000009</v>
      </c>
      <c r="AW13" s="27">
        <v>0</v>
      </c>
      <c r="AX13" s="27">
        <v>0</v>
      </c>
      <c r="AY13" s="26">
        <v>1.7399999999999999E-2</v>
      </c>
      <c r="AZ13" s="27">
        <f>+AP13*AY13</f>
        <v>12492.660599999999</v>
      </c>
      <c r="BA13" s="26">
        <f>+AT13-AY13</f>
        <v>8.2600000000000007E-2</v>
      </c>
      <c r="BB13" s="27">
        <f>+AP13*BA13</f>
        <v>59304.239400000006</v>
      </c>
      <c r="BC13" s="27">
        <v>0</v>
      </c>
      <c r="BD13" s="22" t="s">
        <v>246</v>
      </c>
      <c r="BE13" s="27">
        <v>1000000</v>
      </c>
      <c r="BF13" s="27">
        <v>0</v>
      </c>
      <c r="BG13" s="22" t="s">
        <v>251</v>
      </c>
      <c r="BH13" s="33" t="s">
        <v>450</v>
      </c>
      <c r="BI13" s="22" t="s">
        <v>266</v>
      </c>
      <c r="BJ13" s="82" t="s">
        <v>1648</v>
      </c>
      <c r="BK13" s="22" t="s">
        <v>282</v>
      </c>
      <c r="BL13" s="22">
        <v>3</v>
      </c>
      <c r="BM13" s="22"/>
      <c r="BN13" s="22"/>
      <c r="BO13" s="33" t="s">
        <v>339</v>
      </c>
      <c r="BP13" s="31"/>
      <c r="BQ13" s="57">
        <v>3002286777</v>
      </c>
      <c r="BR13" s="33" t="s">
        <v>450</v>
      </c>
      <c r="BS13" s="22" t="s">
        <v>266</v>
      </c>
      <c r="BT13" s="22" t="s">
        <v>1515</v>
      </c>
      <c r="BU13" s="22">
        <v>12</v>
      </c>
      <c r="BV13" s="30">
        <v>44388</v>
      </c>
      <c r="BW13" s="30">
        <v>45848</v>
      </c>
      <c r="BX13" s="22" t="s">
        <v>494</v>
      </c>
      <c r="BY13" s="30">
        <v>45848</v>
      </c>
      <c r="BZ13" s="30">
        <v>45627</v>
      </c>
      <c r="CA13" s="30">
        <v>45637</v>
      </c>
      <c r="CB13" s="22" t="s">
        <v>253</v>
      </c>
      <c r="CC13" s="22" t="s">
        <v>254</v>
      </c>
      <c r="CD13" s="22">
        <v>1152190807</v>
      </c>
      <c r="CE13" s="50" t="s">
        <v>562</v>
      </c>
      <c r="CF13" s="82" t="s">
        <v>1648</v>
      </c>
      <c r="CG13" s="50" t="s">
        <v>563</v>
      </c>
      <c r="CH13" s="22" t="s">
        <v>266</v>
      </c>
      <c r="CI13" s="58">
        <v>3008619975</v>
      </c>
      <c r="CJ13" s="34"/>
      <c r="CK13" s="50" t="s">
        <v>725</v>
      </c>
      <c r="CL13" s="35"/>
      <c r="CM13" s="22"/>
      <c r="CN13" s="253"/>
      <c r="CO13" s="22"/>
      <c r="CP13" s="82"/>
      <c r="CQ13" s="253"/>
      <c r="CR13" s="22"/>
      <c r="CS13" s="253"/>
      <c r="CT13" s="22"/>
      <c r="CU13" s="66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 t="s">
        <v>253</v>
      </c>
      <c r="DQ13" s="22">
        <v>32504810</v>
      </c>
      <c r="DR13" s="22" t="s">
        <v>254</v>
      </c>
      <c r="DS13" s="22" t="s">
        <v>929</v>
      </c>
      <c r="DT13" s="25">
        <v>1</v>
      </c>
      <c r="DU13" s="22" t="s">
        <v>930</v>
      </c>
      <c r="DV13" s="22"/>
      <c r="DW13" s="22">
        <v>3218846422</v>
      </c>
      <c r="DX13" s="22"/>
      <c r="DY13" s="33" t="s">
        <v>931</v>
      </c>
      <c r="DZ13" s="22" t="s">
        <v>1515</v>
      </c>
      <c r="EA13" s="22" t="s">
        <v>266</v>
      </c>
      <c r="EB13" s="22" t="s">
        <v>1092</v>
      </c>
      <c r="EC13" s="22">
        <v>3218846422</v>
      </c>
      <c r="ED13" s="82" t="s">
        <v>1648</v>
      </c>
      <c r="EE13" s="22" t="s">
        <v>1092</v>
      </c>
      <c r="EF13" s="22">
        <v>8026894</v>
      </c>
      <c r="EG13" s="22" t="s">
        <v>1517</v>
      </c>
      <c r="EH13" s="22" t="s">
        <v>1100</v>
      </c>
      <c r="EI13" s="22" t="s">
        <v>1102</v>
      </c>
      <c r="EJ13" s="22">
        <v>31934385902</v>
      </c>
      <c r="EK13" s="22">
        <v>11</v>
      </c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 t="s">
        <v>1124</v>
      </c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</row>
    <row r="14" spans="1:264" s="46" customFormat="1" ht="15.75" thickBot="1" x14ac:dyDescent="0.3">
      <c r="A14" s="22">
        <v>754</v>
      </c>
      <c r="B14" s="22">
        <v>1537</v>
      </c>
      <c r="C14" s="22" t="s">
        <v>1670</v>
      </c>
      <c r="D14" s="22"/>
      <c r="E14" s="22" t="s">
        <v>1126</v>
      </c>
      <c r="F14" s="22"/>
      <c r="G14" s="22" t="s">
        <v>243</v>
      </c>
      <c r="H14" s="23">
        <v>102062</v>
      </c>
      <c r="I14" s="23">
        <v>103819</v>
      </c>
      <c r="J14" s="22" t="s">
        <v>244</v>
      </c>
      <c r="K14" s="22" t="s">
        <v>245</v>
      </c>
      <c r="L14" s="22" t="s">
        <v>1302</v>
      </c>
      <c r="M14" s="22">
        <v>0</v>
      </c>
      <c r="N14" s="22">
        <v>0</v>
      </c>
      <c r="O14" s="22" t="s">
        <v>1721</v>
      </c>
      <c r="P14" s="22" t="s">
        <v>1722</v>
      </c>
      <c r="Q14" s="22" t="s">
        <v>1721</v>
      </c>
      <c r="R14" s="22"/>
      <c r="S14" s="22"/>
      <c r="T14" s="22" t="s">
        <v>248</v>
      </c>
      <c r="U14" s="22" t="s">
        <v>1520</v>
      </c>
      <c r="V14" s="79">
        <v>10086757</v>
      </c>
      <c r="W14" s="22" t="s">
        <v>1570</v>
      </c>
      <c r="X14" s="22"/>
      <c r="Y14" s="22"/>
      <c r="Z14" s="24">
        <v>45627</v>
      </c>
      <c r="AA14" s="22"/>
      <c r="AB14" s="22"/>
      <c r="AC14" s="22"/>
      <c r="AD14" s="22" t="s">
        <v>253</v>
      </c>
      <c r="AE14" s="22" t="s">
        <v>254</v>
      </c>
      <c r="AF14" s="22">
        <v>1069746969</v>
      </c>
      <c r="AG14" s="22" t="s">
        <v>1148</v>
      </c>
      <c r="AH14" s="253" t="s">
        <v>1222</v>
      </c>
      <c r="AI14" s="22" t="s">
        <v>1460</v>
      </c>
      <c r="AJ14" s="27">
        <v>904475</v>
      </c>
      <c r="AK14" s="27">
        <v>0</v>
      </c>
      <c r="AL14" s="27">
        <v>74166.95</v>
      </c>
      <c r="AM14" s="27">
        <v>0</v>
      </c>
      <c r="AN14" s="27">
        <v>0</v>
      </c>
      <c r="AO14" s="27">
        <v>0</v>
      </c>
      <c r="AP14" s="27">
        <f>+AJ14</f>
        <v>904475</v>
      </c>
      <c r="AQ14" s="22" t="s">
        <v>246</v>
      </c>
      <c r="AR14" s="22" t="s">
        <v>1513</v>
      </c>
      <c r="AS14" s="25">
        <v>0.1</v>
      </c>
      <c r="AT14" s="25">
        <v>0.1</v>
      </c>
      <c r="AU14" s="27">
        <v>0</v>
      </c>
      <c r="AV14" s="27">
        <f>+AP14*AT14</f>
        <v>90447.5</v>
      </c>
      <c r="AW14" s="27">
        <v>0</v>
      </c>
      <c r="AX14" s="27">
        <v>0</v>
      </c>
      <c r="AY14" s="26">
        <v>1.7399999999999999E-2</v>
      </c>
      <c r="AZ14" s="27">
        <f>+AP14*AY14</f>
        <v>15737.865</v>
      </c>
      <c r="BA14" s="26">
        <f>+AT14-AY14</f>
        <v>8.2600000000000007E-2</v>
      </c>
      <c r="BB14" s="27">
        <f>+AP14*BA14</f>
        <v>74709.635000000009</v>
      </c>
      <c r="BC14" s="27">
        <v>0</v>
      </c>
      <c r="BD14" s="22" t="s">
        <v>246</v>
      </c>
      <c r="BE14" s="27">
        <v>1000000</v>
      </c>
      <c r="BF14" s="27">
        <v>0</v>
      </c>
      <c r="BG14" s="22" t="s">
        <v>252</v>
      </c>
      <c r="BH14" s="33" t="s">
        <v>469</v>
      </c>
      <c r="BI14" s="22" t="s">
        <v>266</v>
      </c>
      <c r="BJ14" s="82" t="s">
        <v>1648</v>
      </c>
      <c r="BK14" s="22" t="s">
        <v>269</v>
      </c>
      <c r="BL14" s="22">
        <v>4</v>
      </c>
      <c r="BM14" s="22"/>
      <c r="BN14" s="22"/>
      <c r="BO14" s="33" t="s">
        <v>364</v>
      </c>
      <c r="BP14" s="31"/>
      <c r="BQ14" s="31">
        <v>3196654845</v>
      </c>
      <c r="BR14" s="33" t="s">
        <v>469</v>
      </c>
      <c r="BS14" s="22" t="s">
        <v>266</v>
      </c>
      <c r="BT14" s="22" t="s">
        <v>1515</v>
      </c>
      <c r="BU14" s="22">
        <v>12</v>
      </c>
      <c r="BV14" s="30">
        <v>44831</v>
      </c>
      <c r="BW14" s="30">
        <v>45926</v>
      </c>
      <c r="BX14" s="22" t="s">
        <v>494</v>
      </c>
      <c r="BY14" s="30">
        <v>45926</v>
      </c>
      <c r="BZ14" s="30">
        <v>45627</v>
      </c>
      <c r="CA14" s="30">
        <v>45653</v>
      </c>
      <c r="CB14" s="22" t="s">
        <v>253</v>
      </c>
      <c r="CC14" s="22" t="s">
        <v>254</v>
      </c>
      <c r="CD14" s="22">
        <v>1069731366</v>
      </c>
      <c r="CE14" s="22" t="s">
        <v>593</v>
      </c>
      <c r="CF14" s="82" t="s">
        <v>1648</v>
      </c>
      <c r="CG14" s="50" t="s">
        <v>594</v>
      </c>
      <c r="CH14" s="22" t="s">
        <v>266</v>
      </c>
      <c r="CI14" s="58">
        <v>3133661560</v>
      </c>
      <c r="CJ14" s="34"/>
      <c r="CK14" s="50" t="s">
        <v>741</v>
      </c>
      <c r="CL14" s="35" t="s">
        <v>693</v>
      </c>
      <c r="CM14" s="22" t="s">
        <v>254</v>
      </c>
      <c r="CN14" s="50">
        <v>334658</v>
      </c>
      <c r="CO14" s="22" t="s">
        <v>742</v>
      </c>
      <c r="CP14" s="82" t="s">
        <v>1648</v>
      </c>
      <c r="CQ14" s="50" t="s">
        <v>815</v>
      </c>
      <c r="CR14" s="22" t="s">
        <v>816</v>
      </c>
      <c r="CS14" s="50">
        <v>3133661560</v>
      </c>
      <c r="CT14" s="22"/>
      <c r="CU14" s="22"/>
      <c r="CV14" s="22" t="s">
        <v>693</v>
      </c>
      <c r="CW14" s="22" t="s">
        <v>698</v>
      </c>
      <c r="CX14" s="22">
        <v>1069750857</v>
      </c>
      <c r="CY14" s="22" t="s">
        <v>1633</v>
      </c>
      <c r="CZ14" s="82" t="s">
        <v>1648</v>
      </c>
      <c r="DA14" s="33" t="s">
        <v>469</v>
      </c>
      <c r="DB14" s="22" t="s">
        <v>266</v>
      </c>
      <c r="DC14" s="22">
        <v>3125598403</v>
      </c>
      <c r="DD14" s="22"/>
      <c r="DE14" s="28" t="s">
        <v>1634</v>
      </c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 t="s">
        <v>253</v>
      </c>
      <c r="DQ14" s="22">
        <v>8075315</v>
      </c>
      <c r="DR14" s="22" t="s">
        <v>254</v>
      </c>
      <c r="DS14" s="22" t="s">
        <v>854</v>
      </c>
      <c r="DT14" s="25">
        <v>1</v>
      </c>
      <c r="DU14" s="22" t="s">
        <v>855</v>
      </c>
      <c r="DV14" s="22"/>
      <c r="DW14" s="22">
        <v>3105236930</v>
      </c>
      <c r="DX14" s="22"/>
      <c r="DY14" s="256" t="s">
        <v>856</v>
      </c>
      <c r="DZ14" s="22" t="s">
        <v>1515</v>
      </c>
      <c r="EA14" s="22" t="s">
        <v>266</v>
      </c>
      <c r="EB14" s="22"/>
      <c r="EC14" s="22"/>
      <c r="ED14" s="82" t="s">
        <v>1648</v>
      </c>
      <c r="EE14" s="22" t="s">
        <v>854</v>
      </c>
      <c r="EF14" s="22">
        <v>8075315</v>
      </c>
      <c r="EG14" s="22" t="s">
        <v>1517</v>
      </c>
      <c r="EH14" s="22" t="s">
        <v>1100</v>
      </c>
      <c r="EI14" s="22" t="s">
        <v>1101</v>
      </c>
      <c r="EJ14" s="73" t="s">
        <v>1103</v>
      </c>
      <c r="EK14" s="22">
        <v>28</v>
      </c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 t="s">
        <v>1124</v>
      </c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</row>
    <row r="15" spans="1:264" s="32" customFormat="1" ht="18.75" thickBot="1" x14ac:dyDescent="0.4">
      <c r="A15" s="22">
        <v>834</v>
      </c>
      <c r="B15" s="22">
        <v>1966</v>
      </c>
      <c r="C15" s="22" t="s">
        <v>1670</v>
      </c>
      <c r="D15" s="22"/>
      <c r="E15" s="22" t="s">
        <v>1126</v>
      </c>
      <c r="F15" s="22"/>
      <c r="G15" s="22" t="s">
        <v>243</v>
      </c>
      <c r="H15" s="23">
        <v>102076</v>
      </c>
      <c r="I15" s="23">
        <v>103833</v>
      </c>
      <c r="J15" s="22" t="s">
        <v>244</v>
      </c>
      <c r="K15" s="22" t="s">
        <v>245</v>
      </c>
      <c r="L15" s="22" t="s">
        <v>1302</v>
      </c>
      <c r="M15" s="22">
        <v>0</v>
      </c>
      <c r="N15" s="22">
        <v>0</v>
      </c>
      <c r="O15" s="22" t="s">
        <v>1721</v>
      </c>
      <c r="P15" s="22" t="s">
        <v>1722</v>
      </c>
      <c r="Q15" s="22" t="s">
        <v>1721</v>
      </c>
      <c r="R15" s="22"/>
      <c r="S15" s="22"/>
      <c r="T15" s="22" t="s">
        <v>248</v>
      </c>
      <c r="U15" s="22" t="s">
        <v>1520</v>
      </c>
      <c r="V15" s="22">
        <v>10086670</v>
      </c>
      <c r="W15" s="22" t="s">
        <v>1531</v>
      </c>
      <c r="X15" s="22"/>
      <c r="Y15" s="22"/>
      <c r="Z15" s="24">
        <v>45627</v>
      </c>
      <c r="AA15" s="22"/>
      <c r="AB15" s="22"/>
      <c r="AC15" s="22"/>
      <c r="AD15" s="22" t="s">
        <v>253</v>
      </c>
      <c r="AE15" s="22" t="s">
        <v>254</v>
      </c>
      <c r="AF15" s="22">
        <v>1000886223</v>
      </c>
      <c r="AG15" s="69" t="s">
        <v>1554</v>
      </c>
      <c r="AH15" s="22" t="s">
        <v>1368</v>
      </c>
      <c r="AI15" s="22" t="s">
        <v>1555</v>
      </c>
      <c r="AJ15" s="27">
        <v>1900000</v>
      </c>
      <c r="AK15" s="27">
        <v>0</v>
      </c>
      <c r="AL15" s="27">
        <v>117800</v>
      </c>
      <c r="AM15" s="27">
        <v>0</v>
      </c>
      <c r="AN15" s="27">
        <v>0</v>
      </c>
      <c r="AO15" s="27">
        <v>0</v>
      </c>
      <c r="AP15" s="27">
        <f>+AJ15</f>
        <v>1900000</v>
      </c>
      <c r="AQ15" s="22" t="s">
        <v>246</v>
      </c>
      <c r="AR15" s="22" t="s">
        <v>1513</v>
      </c>
      <c r="AS15" s="22" t="s">
        <v>1514</v>
      </c>
      <c r="AT15" s="25">
        <v>0.08</v>
      </c>
      <c r="AU15" s="27">
        <v>0</v>
      </c>
      <c r="AV15" s="27">
        <f>+AP15*AT15</f>
        <v>152000</v>
      </c>
      <c r="AW15" s="27">
        <v>0</v>
      </c>
      <c r="AX15" s="27">
        <v>0</v>
      </c>
      <c r="AY15" s="26">
        <v>1.7399999999999999E-2</v>
      </c>
      <c r="AZ15" s="27">
        <f>+AP15*AY15</f>
        <v>33060</v>
      </c>
      <c r="BA15" s="26">
        <f>+AT15-AY15</f>
        <v>6.2600000000000003E-2</v>
      </c>
      <c r="BB15" s="27">
        <f>+AP15*BA15</f>
        <v>118940</v>
      </c>
      <c r="BC15" s="27">
        <v>0</v>
      </c>
      <c r="BD15" s="22" t="s">
        <v>246</v>
      </c>
      <c r="BE15" s="27">
        <v>1000000</v>
      </c>
      <c r="BF15" s="27">
        <v>0</v>
      </c>
      <c r="BG15" s="22" t="s">
        <v>251</v>
      </c>
      <c r="BH15" s="33" t="s">
        <v>487</v>
      </c>
      <c r="BI15" s="22" t="s">
        <v>266</v>
      </c>
      <c r="BJ15" s="82" t="s">
        <v>1648</v>
      </c>
      <c r="BK15" s="22" t="s">
        <v>277</v>
      </c>
      <c r="BL15" s="22">
        <v>3</v>
      </c>
      <c r="BM15" s="22"/>
      <c r="BN15" s="22"/>
      <c r="BO15" s="33" t="s">
        <v>403</v>
      </c>
      <c r="BP15" s="31"/>
      <c r="BQ15" s="57">
        <v>3045513373</v>
      </c>
      <c r="BR15" s="33" t="s">
        <v>487</v>
      </c>
      <c r="BS15" s="22" t="s">
        <v>266</v>
      </c>
      <c r="BT15" s="22" t="s">
        <v>1515</v>
      </c>
      <c r="BU15" s="22">
        <v>12</v>
      </c>
      <c r="BV15" s="30">
        <v>45336</v>
      </c>
      <c r="BW15" s="30">
        <v>45701</v>
      </c>
      <c r="BX15" s="22" t="s">
        <v>494</v>
      </c>
      <c r="BY15" s="30">
        <v>45701</v>
      </c>
      <c r="BZ15" s="30">
        <v>45627</v>
      </c>
      <c r="CA15" s="30">
        <v>45640</v>
      </c>
      <c r="CB15" s="22" t="s">
        <v>253</v>
      </c>
      <c r="CC15" s="22" t="s">
        <v>254</v>
      </c>
      <c r="CD15" s="22">
        <v>98539016</v>
      </c>
      <c r="CE15" s="50" t="s">
        <v>660</v>
      </c>
      <c r="CF15" s="82" t="s">
        <v>1648</v>
      </c>
      <c r="CG15" s="50" t="s">
        <v>661</v>
      </c>
      <c r="CH15" s="22" t="s">
        <v>266</v>
      </c>
      <c r="CI15" s="58">
        <v>3104537892</v>
      </c>
      <c r="CJ15" s="34"/>
      <c r="CK15" s="64" t="s">
        <v>779</v>
      </c>
      <c r="CL15" s="35"/>
      <c r="CM15" s="22"/>
      <c r="CN15" s="253"/>
      <c r="CO15" s="22"/>
      <c r="CP15" s="82"/>
      <c r="CQ15" s="253"/>
      <c r="CR15" s="22"/>
      <c r="CS15" s="253"/>
      <c r="CT15" s="22"/>
      <c r="CU15" s="66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 t="s">
        <v>253</v>
      </c>
      <c r="DQ15" s="22">
        <v>70088689</v>
      </c>
      <c r="DR15" s="22" t="s">
        <v>254</v>
      </c>
      <c r="DS15" s="22" t="s">
        <v>1061</v>
      </c>
      <c r="DT15" s="25">
        <v>1</v>
      </c>
      <c r="DU15" s="33" t="s">
        <v>1062</v>
      </c>
      <c r="DV15" s="22"/>
      <c r="DW15" s="33">
        <v>3148286986</v>
      </c>
      <c r="DX15" s="22"/>
      <c r="DY15" s="100" t="s">
        <v>1063</v>
      </c>
      <c r="DZ15" s="22" t="s">
        <v>1515</v>
      </c>
      <c r="EA15" s="22" t="s">
        <v>266</v>
      </c>
      <c r="EB15" s="22"/>
      <c r="EC15" s="22"/>
      <c r="ED15" s="82" t="s">
        <v>1648</v>
      </c>
      <c r="EE15" s="22" t="s">
        <v>1292</v>
      </c>
      <c r="EF15" s="22">
        <v>32438296</v>
      </c>
      <c r="EG15" s="22" t="s">
        <v>1517</v>
      </c>
      <c r="EH15" s="22" t="s">
        <v>1100</v>
      </c>
      <c r="EI15" s="22" t="s">
        <v>1101</v>
      </c>
      <c r="EJ15" s="22" t="s">
        <v>1293</v>
      </c>
      <c r="EK15" s="22">
        <v>16</v>
      </c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 t="s">
        <v>1124</v>
      </c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</row>
    <row r="16" spans="1:264" s="32" customFormat="1" ht="15.75" thickBot="1" x14ac:dyDescent="0.3">
      <c r="A16" s="22">
        <v>827</v>
      </c>
      <c r="B16" s="22">
        <v>2421</v>
      </c>
      <c r="C16" s="22" t="s">
        <v>1670</v>
      </c>
      <c r="D16" s="22"/>
      <c r="E16" s="22" t="s">
        <v>1126</v>
      </c>
      <c r="F16" s="22"/>
      <c r="G16" s="22" t="s">
        <v>243</v>
      </c>
      <c r="H16" s="23">
        <v>102109</v>
      </c>
      <c r="I16" s="23">
        <v>103866</v>
      </c>
      <c r="J16" s="22" t="s">
        <v>244</v>
      </c>
      <c r="K16" s="22" t="s">
        <v>245</v>
      </c>
      <c r="L16" s="22" t="s">
        <v>1302</v>
      </c>
      <c r="M16" s="22">
        <v>0</v>
      </c>
      <c r="N16" s="22">
        <v>0</v>
      </c>
      <c r="O16" s="22" t="s">
        <v>1721</v>
      </c>
      <c r="P16" s="22" t="s">
        <v>1722</v>
      </c>
      <c r="Q16" s="22" t="s">
        <v>1721</v>
      </c>
      <c r="R16" s="22"/>
      <c r="S16" s="22"/>
      <c r="T16" s="22" t="s">
        <v>248</v>
      </c>
      <c r="U16" s="22" t="s">
        <v>1520</v>
      </c>
      <c r="V16" s="22">
        <v>10086664</v>
      </c>
      <c r="W16" s="22" t="s">
        <v>1531</v>
      </c>
      <c r="X16" s="22"/>
      <c r="Y16" s="22"/>
      <c r="Z16" s="24">
        <v>45627</v>
      </c>
      <c r="AA16" s="22"/>
      <c r="AB16" s="22"/>
      <c r="AC16" s="22"/>
      <c r="AD16" s="22" t="s">
        <v>253</v>
      </c>
      <c r="AE16" s="22" t="s">
        <v>254</v>
      </c>
      <c r="AF16" s="22">
        <v>71712024</v>
      </c>
      <c r="AG16" s="22" t="s">
        <v>1184</v>
      </c>
      <c r="AH16" s="22" t="s">
        <v>1257</v>
      </c>
      <c r="AI16" s="22" t="s">
        <v>1491</v>
      </c>
      <c r="AJ16" s="27">
        <v>1311360</v>
      </c>
      <c r="AK16" s="27">
        <v>0</v>
      </c>
      <c r="AL16" s="27">
        <v>74400</v>
      </c>
      <c r="AM16" s="27">
        <v>0</v>
      </c>
      <c r="AN16" s="27">
        <v>0</v>
      </c>
      <c r="AO16" s="27">
        <v>0</v>
      </c>
      <c r="AP16" s="27">
        <f>+AJ16</f>
        <v>1311360</v>
      </c>
      <c r="AQ16" s="22" t="s">
        <v>246</v>
      </c>
      <c r="AR16" s="22" t="s">
        <v>1513</v>
      </c>
      <c r="AS16" s="22" t="s">
        <v>1514</v>
      </c>
      <c r="AT16" s="25">
        <v>0.08</v>
      </c>
      <c r="AU16" s="27">
        <v>0</v>
      </c>
      <c r="AV16" s="27">
        <f>+AP16*AT16</f>
        <v>104908.8</v>
      </c>
      <c r="AW16" s="27">
        <v>0</v>
      </c>
      <c r="AX16" s="27">
        <v>0</v>
      </c>
      <c r="AY16" s="26">
        <v>1.7399999999999999E-2</v>
      </c>
      <c r="AZ16" s="27">
        <f>+AP16*AY16</f>
        <v>22817.663999999997</v>
      </c>
      <c r="BA16" s="26">
        <f>+AT16-AY16</f>
        <v>6.2600000000000003E-2</v>
      </c>
      <c r="BB16" s="27">
        <f>+AP16*BA16</f>
        <v>82091.135999999999</v>
      </c>
      <c r="BC16" s="27">
        <v>0</v>
      </c>
      <c r="BD16" s="22" t="s">
        <v>246</v>
      </c>
      <c r="BE16" s="27">
        <v>1000000</v>
      </c>
      <c r="BF16" s="27">
        <v>0</v>
      </c>
      <c r="BG16" s="22" t="s">
        <v>251</v>
      </c>
      <c r="BH16" s="33" t="s">
        <v>1550</v>
      </c>
      <c r="BI16" s="22" t="s">
        <v>266</v>
      </c>
      <c r="BJ16" s="82" t="s">
        <v>1648</v>
      </c>
      <c r="BK16" s="22" t="s">
        <v>278</v>
      </c>
      <c r="BL16" s="22">
        <v>3</v>
      </c>
      <c r="BM16" s="22"/>
      <c r="BN16" s="22"/>
      <c r="BO16" s="49" t="s">
        <v>397</v>
      </c>
      <c r="BP16" s="31"/>
      <c r="BQ16" s="57">
        <v>3166675937</v>
      </c>
      <c r="BR16" s="33" t="s">
        <v>1550</v>
      </c>
      <c r="BS16" s="22" t="s">
        <v>266</v>
      </c>
      <c r="BT16" s="22" t="s">
        <v>1515</v>
      </c>
      <c r="BU16" s="22">
        <v>12</v>
      </c>
      <c r="BV16" s="30">
        <v>45283</v>
      </c>
      <c r="BW16" s="30" t="s">
        <v>1551</v>
      </c>
      <c r="BX16" s="22" t="s">
        <v>494</v>
      </c>
      <c r="BY16" s="30" t="s">
        <v>1551</v>
      </c>
      <c r="BZ16" s="30">
        <v>45627</v>
      </c>
      <c r="CA16" s="30">
        <v>45649</v>
      </c>
      <c r="CB16" s="22" t="s">
        <v>253</v>
      </c>
      <c r="CC16" s="22" t="s">
        <v>254</v>
      </c>
      <c r="CD16" s="22">
        <v>43730084</v>
      </c>
      <c r="CE16" s="64" t="s">
        <v>649</v>
      </c>
      <c r="CF16" s="82" t="s">
        <v>1648</v>
      </c>
      <c r="CG16" s="50" t="s">
        <v>650</v>
      </c>
      <c r="CH16" s="22" t="s">
        <v>266</v>
      </c>
      <c r="CI16" s="58">
        <v>3153724624</v>
      </c>
      <c r="CJ16" s="34"/>
      <c r="CK16" s="50" t="s">
        <v>774</v>
      </c>
      <c r="CL16" s="35"/>
      <c r="CM16" s="22"/>
      <c r="CN16" s="22"/>
      <c r="CO16" s="22"/>
      <c r="CP16" s="8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 t="s">
        <v>253</v>
      </c>
      <c r="DQ16" s="22">
        <v>21345198</v>
      </c>
      <c r="DR16" s="22" t="s">
        <v>254</v>
      </c>
      <c r="DS16" s="22" t="s">
        <v>1047</v>
      </c>
      <c r="DT16" s="25">
        <v>1</v>
      </c>
      <c r="DU16" s="33" t="s">
        <v>1048</v>
      </c>
      <c r="DV16" s="22"/>
      <c r="DW16" s="256">
        <v>3054724232</v>
      </c>
      <c r="DX16" s="22"/>
      <c r="DY16" s="101" t="s">
        <v>1049</v>
      </c>
      <c r="DZ16" s="22" t="s">
        <v>1515</v>
      </c>
      <c r="EA16" s="22" t="s">
        <v>266</v>
      </c>
      <c r="EB16" s="22"/>
      <c r="EC16" s="22"/>
      <c r="ED16" s="82" t="s">
        <v>1648</v>
      </c>
      <c r="EE16" s="22" t="s">
        <v>1563</v>
      </c>
      <c r="EF16" s="22">
        <v>70514872</v>
      </c>
      <c r="EG16" s="22" t="s">
        <v>1517</v>
      </c>
      <c r="EH16" s="22" t="s">
        <v>1100</v>
      </c>
      <c r="EI16" s="22" t="s">
        <v>1101</v>
      </c>
      <c r="EJ16" s="22" t="s">
        <v>1562</v>
      </c>
      <c r="EK16" s="22">
        <v>23</v>
      </c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 t="s">
        <v>1124</v>
      </c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</row>
    <row r="17" spans="1:264" s="32" customFormat="1" ht="15.75" thickBot="1" x14ac:dyDescent="0.3">
      <c r="A17" s="22">
        <v>784</v>
      </c>
      <c r="B17" s="22">
        <v>124</v>
      </c>
      <c r="C17" s="22" t="s">
        <v>1670</v>
      </c>
      <c r="D17" s="22"/>
      <c r="E17" s="22" t="s">
        <v>1126</v>
      </c>
      <c r="F17" s="22"/>
      <c r="G17" s="22" t="s">
        <v>243</v>
      </c>
      <c r="H17" s="23">
        <v>102031</v>
      </c>
      <c r="I17" s="23">
        <v>103788</v>
      </c>
      <c r="J17" s="22" t="s">
        <v>244</v>
      </c>
      <c r="K17" s="22" t="s">
        <v>245</v>
      </c>
      <c r="L17" s="22" t="s">
        <v>1302</v>
      </c>
      <c r="M17" s="22" t="s">
        <v>1304</v>
      </c>
      <c r="N17" s="22" t="s">
        <v>1305</v>
      </c>
      <c r="O17" s="22" t="s">
        <v>1721</v>
      </c>
      <c r="P17" s="22" t="s">
        <v>1721</v>
      </c>
      <c r="Q17" s="22" t="s">
        <v>1721</v>
      </c>
      <c r="R17" s="22"/>
      <c r="S17" s="22"/>
      <c r="T17" s="22" t="s">
        <v>250</v>
      </c>
      <c r="U17" s="37" t="s">
        <v>1520</v>
      </c>
      <c r="V17" s="22">
        <v>10086155</v>
      </c>
      <c r="W17" s="22" t="s">
        <v>1531</v>
      </c>
      <c r="X17" s="22"/>
      <c r="Y17" s="22"/>
      <c r="Z17" s="24">
        <v>45627</v>
      </c>
      <c r="AA17" s="22"/>
      <c r="AB17" s="22"/>
      <c r="AC17" s="22"/>
      <c r="AD17" s="22" t="s">
        <v>253</v>
      </c>
      <c r="AE17" s="22" t="s">
        <v>254</v>
      </c>
      <c r="AF17" s="22">
        <v>10779819</v>
      </c>
      <c r="AG17" s="22" t="s">
        <v>1522</v>
      </c>
      <c r="AH17" s="22" t="s">
        <v>1129</v>
      </c>
      <c r="AI17" s="22" t="s">
        <v>1521</v>
      </c>
      <c r="AJ17" s="27">
        <v>1147440</v>
      </c>
      <c r="AK17" s="27">
        <v>0</v>
      </c>
      <c r="AL17" s="27">
        <v>71141.279999999999</v>
      </c>
      <c r="AM17" s="27">
        <v>0</v>
      </c>
      <c r="AN17" s="27">
        <v>0</v>
      </c>
      <c r="AO17" s="27">
        <v>0</v>
      </c>
      <c r="AP17" s="27">
        <f>+AJ17</f>
        <v>1147440</v>
      </c>
      <c r="AQ17" s="22" t="s">
        <v>246</v>
      </c>
      <c r="AR17" s="22" t="s">
        <v>1513</v>
      </c>
      <c r="AS17" s="22" t="s">
        <v>1514</v>
      </c>
      <c r="AT17" s="25">
        <v>0.08</v>
      </c>
      <c r="AU17" s="27">
        <v>0</v>
      </c>
      <c r="AV17" s="27">
        <f>+AP17*AT17</f>
        <v>91795.199999999997</v>
      </c>
      <c r="AW17" s="27">
        <v>0</v>
      </c>
      <c r="AX17" s="27">
        <v>0</v>
      </c>
      <c r="AY17" s="26">
        <v>1.7399999999999999E-2</v>
      </c>
      <c r="AZ17" s="27">
        <f>+AP17*AY17</f>
        <v>19965.455999999998</v>
      </c>
      <c r="BA17" s="26">
        <f>+AT17-AY17</f>
        <v>6.2600000000000003E-2</v>
      </c>
      <c r="BB17" s="27">
        <f>+AP17*BA17</f>
        <v>71829.744000000006</v>
      </c>
      <c r="BC17" s="27">
        <v>0</v>
      </c>
      <c r="BD17" s="22" t="s">
        <v>246</v>
      </c>
      <c r="BE17" s="27">
        <v>1000000</v>
      </c>
      <c r="BF17" s="27">
        <v>0</v>
      </c>
      <c r="BG17" s="22" t="s">
        <v>251</v>
      </c>
      <c r="BH17" s="33" t="s">
        <v>475</v>
      </c>
      <c r="BI17" s="22" t="s">
        <v>266</v>
      </c>
      <c r="BJ17" s="82" t="s">
        <v>1648</v>
      </c>
      <c r="BK17" s="22" t="s">
        <v>277</v>
      </c>
      <c r="BL17" s="22">
        <v>3</v>
      </c>
      <c r="BM17" s="22"/>
      <c r="BN17" s="22"/>
      <c r="BO17" s="49" t="s">
        <v>376</v>
      </c>
      <c r="BP17" s="31"/>
      <c r="BQ17" s="31">
        <v>3217337698</v>
      </c>
      <c r="BR17" s="33" t="s">
        <v>475</v>
      </c>
      <c r="BS17" s="22" t="s">
        <v>266</v>
      </c>
      <c r="BT17" s="22" t="s">
        <v>1515</v>
      </c>
      <c r="BU17" s="22">
        <v>12</v>
      </c>
      <c r="BV17" s="30">
        <v>44975</v>
      </c>
      <c r="BW17" s="30">
        <v>45705</v>
      </c>
      <c r="BX17" s="22" t="s">
        <v>494</v>
      </c>
      <c r="BY17" s="30">
        <v>45705</v>
      </c>
      <c r="BZ17" s="30">
        <v>45627</v>
      </c>
      <c r="CA17" s="30">
        <v>45644</v>
      </c>
      <c r="CB17" s="22"/>
      <c r="CC17" s="22"/>
      <c r="CD17" s="22"/>
      <c r="CE17" s="22"/>
      <c r="CF17" s="82"/>
      <c r="CG17" s="22"/>
      <c r="CH17" s="22"/>
      <c r="CI17" s="29"/>
      <c r="CJ17" s="34"/>
      <c r="CK17" s="22"/>
      <c r="CL17" s="35"/>
      <c r="CM17" s="22"/>
      <c r="CN17" s="22"/>
      <c r="CO17" s="22"/>
      <c r="CP17" s="8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 t="s">
        <v>253</v>
      </c>
      <c r="DQ17" s="22">
        <v>98461714</v>
      </c>
      <c r="DR17" s="22" t="s">
        <v>254</v>
      </c>
      <c r="DS17" s="22" t="s">
        <v>1399</v>
      </c>
      <c r="DT17" s="25">
        <v>0.5</v>
      </c>
      <c r="DU17" s="22" t="s">
        <v>960</v>
      </c>
      <c r="DV17" s="22"/>
      <c r="DW17" s="22">
        <v>3116052657</v>
      </c>
      <c r="DX17" s="22"/>
      <c r="DY17" s="221" t="s">
        <v>961</v>
      </c>
      <c r="DZ17" s="22" t="s">
        <v>1515</v>
      </c>
      <c r="EA17" s="22" t="s">
        <v>266</v>
      </c>
      <c r="EB17" s="22" t="s">
        <v>1094</v>
      </c>
      <c r="EC17" s="22">
        <v>3128953860</v>
      </c>
      <c r="ED17" s="82" t="s">
        <v>1648</v>
      </c>
      <c r="EE17" s="22" t="s">
        <v>1399</v>
      </c>
      <c r="EF17" s="22">
        <v>98461714</v>
      </c>
      <c r="EG17" s="22" t="s">
        <v>1517</v>
      </c>
      <c r="EH17" s="22" t="s">
        <v>1100</v>
      </c>
      <c r="EI17" s="22" t="s">
        <v>1102</v>
      </c>
      <c r="EJ17" s="22">
        <v>10262449215</v>
      </c>
      <c r="EK17" s="22">
        <v>20</v>
      </c>
      <c r="EL17" s="60"/>
      <c r="EM17" s="22" t="s">
        <v>1525</v>
      </c>
      <c r="EN17" s="22" t="s">
        <v>693</v>
      </c>
      <c r="EO17" s="22" t="s">
        <v>698</v>
      </c>
      <c r="EP17" s="22">
        <v>21991255</v>
      </c>
      <c r="EQ17" s="25">
        <v>0.5</v>
      </c>
      <c r="ER17" s="22" t="s">
        <v>960</v>
      </c>
      <c r="ES17" s="22">
        <v>3116052657</v>
      </c>
      <c r="ET17" s="22" t="s">
        <v>1526</v>
      </c>
      <c r="EU17" s="22" t="s">
        <v>1515</v>
      </c>
      <c r="EV17" s="22" t="s">
        <v>266</v>
      </c>
      <c r="EW17" s="82" t="s">
        <v>1648</v>
      </c>
      <c r="EX17" s="22" t="s">
        <v>1524</v>
      </c>
      <c r="EY17" s="22">
        <v>21991255</v>
      </c>
      <c r="EZ17" s="22" t="s">
        <v>1517</v>
      </c>
      <c r="FA17" s="22" t="s">
        <v>1100</v>
      </c>
      <c r="FB17" s="22" t="s">
        <v>1101</v>
      </c>
      <c r="FC17" s="22">
        <v>10042394326</v>
      </c>
      <c r="FD17" s="22">
        <v>20</v>
      </c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 t="s">
        <v>1124</v>
      </c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</row>
    <row r="18" spans="1:264" s="46" customFormat="1" ht="15.75" thickBot="1" x14ac:dyDescent="0.3">
      <c r="A18" s="22">
        <v>750</v>
      </c>
      <c r="B18" s="22">
        <v>204</v>
      </c>
      <c r="C18" s="22" t="s">
        <v>1670</v>
      </c>
      <c r="D18" s="22"/>
      <c r="E18" s="22" t="s">
        <v>1126</v>
      </c>
      <c r="F18" s="22"/>
      <c r="G18" s="22" t="s">
        <v>243</v>
      </c>
      <c r="H18" s="23">
        <v>102043</v>
      </c>
      <c r="I18" s="23">
        <v>103800</v>
      </c>
      <c r="J18" s="22" t="s">
        <v>244</v>
      </c>
      <c r="K18" s="22" t="s">
        <v>245</v>
      </c>
      <c r="L18" s="22" t="s">
        <v>1302</v>
      </c>
      <c r="M18" s="22">
        <v>0</v>
      </c>
      <c r="N18" s="22">
        <v>0</v>
      </c>
      <c r="O18" s="22" t="s">
        <v>1721</v>
      </c>
      <c r="P18" s="22" t="s">
        <v>1721</v>
      </c>
      <c r="Q18" s="22" t="s">
        <v>1722</v>
      </c>
      <c r="R18" s="22"/>
      <c r="S18" s="22"/>
      <c r="T18" s="22" t="s">
        <v>248</v>
      </c>
      <c r="U18" s="22" t="s">
        <v>1520</v>
      </c>
      <c r="V18" s="22">
        <v>10086756</v>
      </c>
      <c r="W18" s="22" t="s">
        <v>1531</v>
      </c>
      <c r="X18" s="22"/>
      <c r="Y18" s="22"/>
      <c r="Z18" s="24">
        <v>45627</v>
      </c>
      <c r="AA18" s="22"/>
      <c r="AB18" s="22"/>
      <c r="AC18" s="22"/>
      <c r="AD18" s="22" t="s">
        <v>253</v>
      </c>
      <c r="AE18" s="22" t="s">
        <v>254</v>
      </c>
      <c r="AF18" s="22">
        <v>71626490</v>
      </c>
      <c r="AG18" s="22" t="s">
        <v>1139</v>
      </c>
      <c r="AH18" s="22" t="s">
        <v>1212</v>
      </c>
      <c r="AI18" s="22" t="s">
        <v>1459</v>
      </c>
      <c r="AJ18" s="27">
        <v>1545219</v>
      </c>
      <c r="AK18" s="27">
        <v>0</v>
      </c>
      <c r="AL18" s="27">
        <v>95803.577999999994</v>
      </c>
      <c r="AM18" s="27">
        <v>0</v>
      </c>
      <c r="AN18" s="27">
        <v>0</v>
      </c>
      <c r="AO18" s="27">
        <v>0</v>
      </c>
      <c r="AP18" s="27">
        <f>+AJ18</f>
        <v>1545219</v>
      </c>
      <c r="AQ18" s="22" t="s">
        <v>246</v>
      </c>
      <c r="AR18" s="22" t="s">
        <v>1513</v>
      </c>
      <c r="AS18" s="22" t="s">
        <v>1514</v>
      </c>
      <c r="AT18" s="25">
        <v>0.08</v>
      </c>
      <c r="AU18" s="27">
        <v>0</v>
      </c>
      <c r="AV18" s="27">
        <f>+AP18*AT18</f>
        <v>123617.52</v>
      </c>
      <c r="AW18" s="27">
        <v>0</v>
      </c>
      <c r="AX18" s="27">
        <v>0</v>
      </c>
      <c r="AY18" s="26">
        <v>1.7399999999999999E-2</v>
      </c>
      <c r="AZ18" s="27">
        <f>+AP18*AY18</f>
        <v>26886.810599999997</v>
      </c>
      <c r="BA18" s="26">
        <f>+AT18-AY18</f>
        <v>6.2600000000000003E-2</v>
      </c>
      <c r="BB18" s="27">
        <f>+AP18*BA18</f>
        <v>96730.709400000007</v>
      </c>
      <c r="BC18" s="27">
        <v>0</v>
      </c>
      <c r="BD18" s="22" t="s">
        <v>246</v>
      </c>
      <c r="BE18" s="27">
        <v>1000000</v>
      </c>
      <c r="BF18" s="27">
        <v>0</v>
      </c>
      <c r="BG18" s="22" t="s">
        <v>251</v>
      </c>
      <c r="BH18" s="33" t="s">
        <v>468</v>
      </c>
      <c r="BI18" s="22" t="s">
        <v>266</v>
      </c>
      <c r="BJ18" s="82" t="s">
        <v>1648</v>
      </c>
      <c r="BK18" s="22" t="s">
        <v>270</v>
      </c>
      <c r="BL18" s="22">
        <v>3</v>
      </c>
      <c r="BM18" s="22"/>
      <c r="BN18" s="22"/>
      <c r="BO18" s="49" t="s">
        <v>363</v>
      </c>
      <c r="BP18" s="31"/>
      <c r="BQ18" s="57">
        <v>3137097016</v>
      </c>
      <c r="BR18" s="33" t="s">
        <v>468</v>
      </c>
      <c r="BS18" s="22" t="s">
        <v>266</v>
      </c>
      <c r="BT18" s="22" t="s">
        <v>1515</v>
      </c>
      <c r="BU18" s="22">
        <v>12</v>
      </c>
      <c r="BV18" s="30">
        <v>44803</v>
      </c>
      <c r="BW18" s="30">
        <v>45898</v>
      </c>
      <c r="BX18" s="22" t="s">
        <v>494</v>
      </c>
      <c r="BY18" s="30">
        <v>45898</v>
      </c>
      <c r="BZ18" s="30">
        <v>45627</v>
      </c>
      <c r="CA18" s="30">
        <v>45656</v>
      </c>
      <c r="CB18" s="22"/>
      <c r="CC18" s="22"/>
      <c r="CD18" s="22"/>
      <c r="CE18" s="22"/>
      <c r="CF18" s="82"/>
      <c r="CG18" s="22"/>
      <c r="CH18" s="22"/>
      <c r="CI18" s="29"/>
      <c r="CJ18" s="34"/>
      <c r="CK18" s="22"/>
      <c r="CL18" s="35"/>
      <c r="CM18" s="22"/>
      <c r="CN18" s="22"/>
      <c r="CO18" s="22"/>
      <c r="CP18" s="8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 t="s">
        <v>253</v>
      </c>
      <c r="DQ18" s="22">
        <v>32512691</v>
      </c>
      <c r="DR18" s="22" t="s">
        <v>254</v>
      </c>
      <c r="DS18" s="22" t="s">
        <v>1605</v>
      </c>
      <c r="DT18" s="25">
        <v>1</v>
      </c>
      <c r="DU18" s="22" t="s">
        <v>988</v>
      </c>
      <c r="DV18" s="22"/>
      <c r="DW18" s="22" t="s">
        <v>989</v>
      </c>
      <c r="DX18" s="22"/>
      <c r="DY18" s="100" t="s">
        <v>990</v>
      </c>
      <c r="DZ18" s="22" t="s">
        <v>1515</v>
      </c>
      <c r="EA18" s="22" t="s">
        <v>266</v>
      </c>
      <c r="EB18" s="22"/>
      <c r="EC18" s="22"/>
      <c r="ED18" s="82" t="s">
        <v>1648</v>
      </c>
      <c r="EE18" s="22" t="s">
        <v>1605</v>
      </c>
      <c r="EF18" s="22">
        <v>32512691</v>
      </c>
      <c r="EG18" s="22" t="s">
        <v>1517</v>
      </c>
      <c r="EH18" s="22" t="s">
        <v>1115</v>
      </c>
      <c r="EI18" s="22" t="s">
        <v>1101</v>
      </c>
      <c r="EJ18" s="22">
        <v>33170822337</v>
      </c>
      <c r="EK18" s="22">
        <v>30</v>
      </c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 t="s">
        <v>1124</v>
      </c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</row>
    <row r="19" spans="1:264" s="32" customFormat="1" ht="15.75" thickBot="1" x14ac:dyDescent="0.3">
      <c r="A19" s="22">
        <v>245</v>
      </c>
      <c r="B19" s="22">
        <v>252</v>
      </c>
      <c r="C19" s="22" t="s">
        <v>1670</v>
      </c>
      <c r="D19" s="22"/>
      <c r="E19" s="22" t="s">
        <v>1126</v>
      </c>
      <c r="F19" s="22"/>
      <c r="G19" s="22" t="s">
        <v>243</v>
      </c>
      <c r="H19" s="23">
        <v>102047</v>
      </c>
      <c r="I19" s="23">
        <v>103804</v>
      </c>
      <c r="J19" s="22" t="s">
        <v>244</v>
      </c>
      <c r="K19" s="22" t="s">
        <v>245</v>
      </c>
      <c r="L19" s="22" t="s">
        <v>1302</v>
      </c>
      <c r="M19" s="22" t="s">
        <v>1307</v>
      </c>
      <c r="N19" s="22" t="s">
        <v>1313</v>
      </c>
      <c r="O19" s="22" t="s">
        <v>1721</v>
      </c>
      <c r="P19" s="22" t="s">
        <v>1721</v>
      </c>
      <c r="Q19" s="22" t="s">
        <v>1721</v>
      </c>
      <c r="R19" s="22"/>
      <c r="S19" s="22"/>
      <c r="T19" s="22" t="s">
        <v>248</v>
      </c>
      <c r="U19" s="22" t="s">
        <v>1520</v>
      </c>
      <c r="V19" s="22">
        <v>10086690</v>
      </c>
      <c r="W19" s="22" t="s">
        <v>1531</v>
      </c>
      <c r="X19" s="22"/>
      <c r="Y19" s="22"/>
      <c r="Z19" s="24">
        <v>45627</v>
      </c>
      <c r="AA19" s="22"/>
      <c r="AB19" s="22"/>
      <c r="AC19" s="22"/>
      <c r="AD19" s="22" t="s">
        <v>253</v>
      </c>
      <c r="AE19" s="22" t="s">
        <v>254</v>
      </c>
      <c r="AF19" s="22">
        <v>1037603880</v>
      </c>
      <c r="AG19" s="22" t="s">
        <v>1141</v>
      </c>
      <c r="AH19" s="22" t="s">
        <v>1215</v>
      </c>
      <c r="AI19" s="22" t="s">
        <v>1409</v>
      </c>
      <c r="AJ19" s="27">
        <v>655680</v>
      </c>
      <c r="AK19" s="27">
        <v>0</v>
      </c>
      <c r="AL19" s="27">
        <v>40652.159999999996</v>
      </c>
      <c r="AM19" s="27">
        <v>0</v>
      </c>
      <c r="AN19" s="27">
        <v>0</v>
      </c>
      <c r="AO19" s="27">
        <v>0</v>
      </c>
      <c r="AP19" s="27">
        <f>+AJ19</f>
        <v>655680</v>
      </c>
      <c r="AQ19" s="22" t="s">
        <v>246</v>
      </c>
      <c r="AR19" s="22" t="s">
        <v>1513</v>
      </c>
      <c r="AS19" s="22" t="s">
        <v>1514</v>
      </c>
      <c r="AT19" s="25">
        <v>0.08</v>
      </c>
      <c r="AU19" s="27">
        <v>0</v>
      </c>
      <c r="AV19" s="27">
        <f>+AP19*AT19</f>
        <v>52454.400000000001</v>
      </c>
      <c r="AW19" s="27">
        <v>0</v>
      </c>
      <c r="AX19" s="27">
        <v>0</v>
      </c>
      <c r="AY19" s="26">
        <v>1.7399999999999999E-2</v>
      </c>
      <c r="AZ19" s="27">
        <f>+AP19*AY19</f>
        <v>11408.831999999999</v>
      </c>
      <c r="BA19" s="26">
        <f>+AT19-AY19</f>
        <v>6.2600000000000003E-2</v>
      </c>
      <c r="BB19" s="27">
        <f>+AP19*BA19</f>
        <v>41045.567999999999</v>
      </c>
      <c r="BC19" s="27">
        <v>0</v>
      </c>
      <c r="BD19" s="22" t="s">
        <v>246</v>
      </c>
      <c r="BE19" s="27">
        <v>1000000</v>
      </c>
      <c r="BF19" s="27">
        <v>0</v>
      </c>
      <c r="BG19" s="22" t="s">
        <v>251</v>
      </c>
      <c r="BH19" s="61" t="s">
        <v>1527</v>
      </c>
      <c r="BI19" s="22" t="s">
        <v>266</v>
      </c>
      <c r="BJ19" s="82" t="s">
        <v>1648</v>
      </c>
      <c r="BK19" s="22" t="s">
        <v>275</v>
      </c>
      <c r="BL19" s="22">
        <v>3</v>
      </c>
      <c r="BM19" s="22"/>
      <c r="BN19" s="22"/>
      <c r="BO19" s="256" t="s">
        <v>313</v>
      </c>
      <c r="BP19" s="31"/>
      <c r="BQ19" s="57">
        <v>3007397114</v>
      </c>
      <c r="BR19" s="61" t="s">
        <v>1527</v>
      </c>
      <c r="BS19" s="22" t="s">
        <v>266</v>
      </c>
      <c r="BT19" s="22" t="s">
        <v>1515</v>
      </c>
      <c r="BU19" s="22">
        <v>12</v>
      </c>
      <c r="BV19" s="30">
        <v>42245</v>
      </c>
      <c r="BW19" s="30">
        <v>45897</v>
      </c>
      <c r="BX19" s="22" t="s">
        <v>494</v>
      </c>
      <c r="BY19" s="30">
        <v>45897</v>
      </c>
      <c r="BZ19" s="30">
        <v>45627</v>
      </c>
      <c r="CA19" s="30">
        <v>45655</v>
      </c>
      <c r="CB19" s="22" t="s">
        <v>253</v>
      </c>
      <c r="CC19" s="22" t="s">
        <v>254</v>
      </c>
      <c r="CD19" s="22">
        <v>6790995</v>
      </c>
      <c r="CE19" s="22" t="s">
        <v>1528</v>
      </c>
      <c r="CF19" s="82" t="s">
        <v>1648</v>
      </c>
      <c r="CG19" s="50" t="s">
        <v>511</v>
      </c>
      <c r="CH19" s="22" t="s">
        <v>266</v>
      </c>
      <c r="CI19" s="62">
        <v>3113143983</v>
      </c>
      <c r="CJ19" s="77">
        <v>6043419135</v>
      </c>
      <c r="CK19" s="28" t="s">
        <v>704</v>
      </c>
      <c r="CL19" s="35"/>
      <c r="CM19" s="22"/>
      <c r="CN19" s="22"/>
      <c r="CO19" s="22"/>
      <c r="CP19" s="8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 t="s">
        <v>253</v>
      </c>
      <c r="DQ19" s="22">
        <v>1027800598</v>
      </c>
      <c r="DR19" s="22" t="s">
        <v>254</v>
      </c>
      <c r="DS19" s="22" t="s">
        <v>857</v>
      </c>
      <c r="DT19" s="25">
        <v>1</v>
      </c>
      <c r="DU19" s="22" t="s">
        <v>858</v>
      </c>
      <c r="DV19" s="22"/>
      <c r="DW19" s="253">
        <v>3203658997</v>
      </c>
      <c r="DX19" s="22"/>
      <c r="DY19" s="22" t="s">
        <v>1560</v>
      </c>
      <c r="DZ19" s="22" t="s">
        <v>1515</v>
      </c>
      <c r="EA19" s="22" t="s">
        <v>266</v>
      </c>
      <c r="EB19" s="22"/>
      <c r="EC19" s="22"/>
      <c r="ED19" s="82" t="s">
        <v>1648</v>
      </c>
      <c r="EE19" s="22" t="s">
        <v>857</v>
      </c>
      <c r="EF19" s="22">
        <v>1027800598</v>
      </c>
      <c r="EG19" s="22" t="s">
        <v>1517</v>
      </c>
      <c r="EH19" s="22" t="s">
        <v>1100</v>
      </c>
      <c r="EI19" s="22" t="s">
        <v>1101</v>
      </c>
      <c r="EJ19" s="22">
        <v>25762319066</v>
      </c>
      <c r="EK19" s="22">
        <v>30</v>
      </c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 t="s">
        <v>1124</v>
      </c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</row>
    <row r="20" spans="1:264" s="32" customFormat="1" ht="15.75" thickBot="1" x14ac:dyDescent="0.3">
      <c r="A20" s="22">
        <v>147</v>
      </c>
      <c r="B20" s="22">
        <v>255</v>
      </c>
      <c r="C20" s="22" t="s">
        <v>1670</v>
      </c>
      <c r="D20" s="22" t="s">
        <v>1592</v>
      </c>
      <c r="E20" s="22" t="s">
        <v>1126</v>
      </c>
      <c r="F20" s="22"/>
      <c r="G20" s="22" t="s">
        <v>243</v>
      </c>
      <c r="H20" s="23">
        <v>102048</v>
      </c>
      <c r="I20" s="23">
        <v>103805</v>
      </c>
      <c r="J20" s="22" t="s">
        <v>244</v>
      </c>
      <c r="K20" s="22" t="s">
        <v>245</v>
      </c>
      <c r="L20" s="22" t="s">
        <v>1302</v>
      </c>
      <c r="M20" s="22">
        <v>0</v>
      </c>
      <c r="N20" s="22">
        <v>0</v>
      </c>
      <c r="O20" s="22" t="s">
        <v>1721</v>
      </c>
      <c r="P20" s="22" t="s">
        <v>1721</v>
      </c>
      <c r="Q20" s="22" t="s">
        <v>1721</v>
      </c>
      <c r="R20" s="22"/>
      <c r="S20" s="22"/>
      <c r="T20" s="22" t="s">
        <v>249</v>
      </c>
      <c r="U20" s="22" t="s">
        <v>1520</v>
      </c>
      <c r="V20" s="22">
        <v>10086688</v>
      </c>
      <c r="W20" s="22" t="s">
        <v>1570</v>
      </c>
      <c r="X20" s="22"/>
      <c r="Y20" s="22"/>
      <c r="Z20" s="24">
        <v>45627</v>
      </c>
      <c r="AA20" s="22"/>
      <c r="AB20" s="22"/>
      <c r="AC20" s="22"/>
      <c r="AD20" s="22" t="s">
        <v>253</v>
      </c>
      <c r="AE20" s="22" t="s">
        <v>254</v>
      </c>
      <c r="AF20" s="22">
        <v>70782183</v>
      </c>
      <c r="AG20" s="22" t="s">
        <v>1142</v>
      </c>
      <c r="AH20" s="22" t="s">
        <v>1212</v>
      </c>
      <c r="AI20" s="22" t="s">
        <v>1408</v>
      </c>
      <c r="AJ20" s="27">
        <v>952875</v>
      </c>
      <c r="AK20" s="27">
        <v>0</v>
      </c>
      <c r="AL20" s="27">
        <v>78135.75</v>
      </c>
      <c r="AM20" s="27">
        <v>0</v>
      </c>
      <c r="AN20" s="27">
        <v>0</v>
      </c>
      <c r="AO20" s="27">
        <v>0</v>
      </c>
      <c r="AP20" s="27">
        <f>+AJ20</f>
        <v>952875</v>
      </c>
      <c r="AQ20" s="22" t="s">
        <v>246</v>
      </c>
      <c r="AR20" s="22" t="s">
        <v>1513</v>
      </c>
      <c r="AS20" s="25">
        <v>0.1</v>
      </c>
      <c r="AT20" s="25">
        <v>0.1</v>
      </c>
      <c r="AU20" s="27">
        <v>0</v>
      </c>
      <c r="AV20" s="27">
        <f>+AP20*AT20</f>
        <v>95287.5</v>
      </c>
      <c r="AW20" s="27">
        <v>0</v>
      </c>
      <c r="AX20" s="27">
        <v>0</v>
      </c>
      <c r="AY20" s="26">
        <v>1.7399999999999999E-2</v>
      </c>
      <c r="AZ20" s="27">
        <f>+AP20*AY20</f>
        <v>16580.024999999998</v>
      </c>
      <c r="BA20" s="26">
        <f>+AT20-AY20</f>
        <v>8.2600000000000007E-2</v>
      </c>
      <c r="BB20" s="27">
        <f>+AP20*BA20</f>
        <v>78707.475000000006</v>
      </c>
      <c r="BC20" s="27">
        <v>0</v>
      </c>
      <c r="BD20" s="22" t="s">
        <v>246</v>
      </c>
      <c r="BE20" s="27">
        <v>1000000</v>
      </c>
      <c r="BF20" s="27">
        <v>0</v>
      </c>
      <c r="BG20" s="22" t="s">
        <v>252</v>
      </c>
      <c r="BH20" s="33" t="s">
        <v>429</v>
      </c>
      <c r="BI20" s="22" t="s">
        <v>266</v>
      </c>
      <c r="BJ20" s="82" t="s">
        <v>1648</v>
      </c>
      <c r="BK20" s="22" t="s">
        <v>269</v>
      </c>
      <c r="BL20" s="22">
        <v>4</v>
      </c>
      <c r="BM20" s="22"/>
      <c r="BN20" s="22"/>
      <c r="BO20" s="49" t="s">
        <v>312</v>
      </c>
      <c r="BP20" s="31"/>
      <c r="BQ20" s="57">
        <v>3117625706</v>
      </c>
      <c r="BR20" s="33" t="s">
        <v>429</v>
      </c>
      <c r="BS20" s="22" t="s">
        <v>266</v>
      </c>
      <c r="BT20" s="22" t="s">
        <v>1515</v>
      </c>
      <c r="BU20" s="22">
        <v>12</v>
      </c>
      <c r="BV20" s="30">
        <v>41654</v>
      </c>
      <c r="BW20" s="30">
        <v>45671</v>
      </c>
      <c r="BX20" s="22" t="s">
        <v>494</v>
      </c>
      <c r="BY20" s="30">
        <v>45671</v>
      </c>
      <c r="BZ20" s="30">
        <v>45627</v>
      </c>
      <c r="CA20" s="30">
        <v>45641</v>
      </c>
      <c r="CB20" s="22" t="s">
        <v>253</v>
      </c>
      <c r="CC20" s="22" t="s">
        <v>254</v>
      </c>
      <c r="CD20" s="22">
        <v>71603515</v>
      </c>
      <c r="CE20" s="22" t="s">
        <v>509</v>
      </c>
      <c r="CF20" s="82" t="s">
        <v>1648</v>
      </c>
      <c r="CG20" s="22" t="s">
        <v>510</v>
      </c>
      <c r="CH20" s="22" t="s">
        <v>266</v>
      </c>
      <c r="CI20" s="259">
        <v>3137474052</v>
      </c>
      <c r="CJ20" s="31"/>
      <c r="CK20" s="253"/>
      <c r="CL20" s="22"/>
      <c r="CM20" s="22"/>
      <c r="CN20" s="22"/>
      <c r="CO20" s="22"/>
      <c r="CP20" s="8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 t="s">
        <v>253</v>
      </c>
      <c r="DQ20" s="22">
        <v>8075315</v>
      </c>
      <c r="DR20" s="22" t="s">
        <v>254</v>
      </c>
      <c r="DS20" s="22" t="s">
        <v>854</v>
      </c>
      <c r="DT20" s="25">
        <v>1</v>
      </c>
      <c r="DU20" s="253" t="s">
        <v>855</v>
      </c>
      <c r="DV20" s="22"/>
      <c r="DW20" s="32">
        <v>3105236930</v>
      </c>
      <c r="DX20" s="22"/>
      <c r="DY20" s="256" t="s">
        <v>856</v>
      </c>
      <c r="DZ20" s="22" t="s">
        <v>1515</v>
      </c>
      <c r="EA20" s="22" t="s">
        <v>266</v>
      </c>
      <c r="EB20" s="22"/>
      <c r="EC20" s="22"/>
      <c r="ED20" s="82" t="s">
        <v>1648</v>
      </c>
      <c r="EE20" s="22" t="s">
        <v>854</v>
      </c>
      <c r="EF20" s="22">
        <v>8075315</v>
      </c>
      <c r="EG20" s="22" t="s">
        <v>1517</v>
      </c>
      <c r="EH20" s="22" t="s">
        <v>1100</v>
      </c>
      <c r="EI20" s="22" t="s">
        <v>1101</v>
      </c>
      <c r="EJ20" s="73" t="s">
        <v>1103</v>
      </c>
      <c r="EK20" s="22">
        <v>15</v>
      </c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 t="s">
        <v>1124</v>
      </c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</row>
    <row r="21" spans="1:264" s="32" customFormat="1" ht="15.75" thickBot="1" x14ac:dyDescent="0.3">
      <c r="A21" s="22">
        <v>813</v>
      </c>
      <c r="B21" s="22">
        <v>259</v>
      </c>
      <c r="C21" s="22" t="s">
        <v>1670</v>
      </c>
      <c r="D21" s="22"/>
      <c r="E21" s="22" t="s">
        <v>1126</v>
      </c>
      <c r="F21" s="22"/>
      <c r="G21" s="22" t="s">
        <v>243</v>
      </c>
      <c r="H21" s="23">
        <v>102049</v>
      </c>
      <c r="I21" s="23">
        <v>103806</v>
      </c>
      <c r="J21" s="22" t="s">
        <v>244</v>
      </c>
      <c r="K21" s="22" t="s">
        <v>245</v>
      </c>
      <c r="L21" s="22" t="s">
        <v>1302</v>
      </c>
      <c r="M21" s="22">
        <v>0</v>
      </c>
      <c r="N21" s="22">
        <v>0</v>
      </c>
      <c r="O21" s="22" t="s">
        <v>1721</v>
      </c>
      <c r="P21" s="22" t="s">
        <v>1721</v>
      </c>
      <c r="Q21" s="22" t="s">
        <v>1721</v>
      </c>
      <c r="R21" s="22"/>
      <c r="S21" s="22"/>
      <c r="T21" s="22" t="s">
        <v>248</v>
      </c>
      <c r="U21" s="22" t="s">
        <v>1520</v>
      </c>
      <c r="V21" s="22">
        <v>10086656</v>
      </c>
      <c r="W21" s="22" t="s">
        <v>1570</v>
      </c>
      <c r="X21" s="22"/>
      <c r="Y21" s="22"/>
      <c r="Z21" s="24">
        <v>45627</v>
      </c>
      <c r="AA21" s="22"/>
      <c r="AB21" s="22"/>
      <c r="AC21" s="22"/>
      <c r="AD21" s="22" t="s">
        <v>263</v>
      </c>
      <c r="AE21" s="22" t="s">
        <v>254</v>
      </c>
      <c r="AF21" s="22">
        <v>890903995</v>
      </c>
      <c r="AG21" s="22" t="s">
        <v>1363</v>
      </c>
      <c r="AH21" s="22"/>
      <c r="AI21" s="22" t="s">
        <v>1485</v>
      </c>
      <c r="AJ21" s="27">
        <v>4043390</v>
      </c>
      <c r="AK21" s="72">
        <v>0.19</v>
      </c>
      <c r="AL21" s="27">
        <v>331557.98000000004</v>
      </c>
      <c r="AM21" s="26">
        <v>3.5000000000000003E-2</v>
      </c>
      <c r="AN21" s="27">
        <v>0</v>
      </c>
      <c r="AO21" s="27">
        <v>0</v>
      </c>
      <c r="AP21" s="27">
        <f>+AJ21</f>
        <v>4043390</v>
      </c>
      <c r="AQ21" s="22" t="s">
        <v>246</v>
      </c>
      <c r="AR21" s="22" t="s">
        <v>1513</v>
      </c>
      <c r="AS21" s="22" t="s">
        <v>1514</v>
      </c>
      <c r="AT21" s="25">
        <v>0.1</v>
      </c>
      <c r="AU21" s="27">
        <v>0</v>
      </c>
      <c r="AV21" s="27">
        <f>+AP21*AT21</f>
        <v>404339</v>
      </c>
      <c r="AW21" s="27">
        <v>0</v>
      </c>
      <c r="AX21" s="27">
        <v>0</v>
      </c>
      <c r="AY21" s="26">
        <v>1.7399999999999999E-2</v>
      </c>
      <c r="AZ21" s="27">
        <f>+AP21*AY21</f>
        <v>70354.98599999999</v>
      </c>
      <c r="BA21" s="26">
        <f>+AT21-AY21</f>
        <v>8.2600000000000007E-2</v>
      </c>
      <c r="BB21" s="27">
        <f>+AP21*BA21</f>
        <v>333984.01400000002</v>
      </c>
      <c r="BC21" s="27">
        <v>0</v>
      </c>
      <c r="BD21" s="22" t="s">
        <v>246</v>
      </c>
      <c r="BE21" s="27">
        <v>1000000</v>
      </c>
      <c r="BF21" s="27">
        <v>0</v>
      </c>
      <c r="BG21" s="22" t="s">
        <v>252</v>
      </c>
      <c r="BH21" s="33" t="s">
        <v>426</v>
      </c>
      <c r="BI21" s="22" t="s">
        <v>266</v>
      </c>
      <c r="BJ21" s="82" t="s">
        <v>1648</v>
      </c>
      <c r="BK21" s="22" t="s">
        <v>269</v>
      </c>
      <c r="BL21" s="22">
        <v>4</v>
      </c>
      <c r="BM21" s="22"/>
      <c r="BN21" s="22"/>
      <c r="BO21" s="255" t="s">
        <v>390</v>
      </c>
      <c r="BP21" s="31"/>
      <c r="BQ21" s="57">
        <v>3108482221</v>
      </c>
      <c r="BR21" s="33" t="s">
        <v>426</v>
      </c>
      <c r="BS21" s="22" t="s">
        <v>266</v>
      </c>
      <c r="BT21" s="22" t="s">
        <v>1516</v>
      </c>
      <c r="BU21" s="22">
        <v>48</v>
      </c>
      <c r="BV21" s="30">
        <v>45170</v>
      </c>
      <c r="BW21" s="30">
        <v>46630</v>
      </c>
      <c r="BX21" s="22" t="s">
        <v>494</v>
      </c>
      <c r="BY21" s="30">
        <v>45900</v>
      </c>
      <c r="BZ21" s="30">
        <v>45627</v>
      </c>
      <c r="CA21" s="30">
        <v>45627</v>
      </c>
      <c r="CB21" s="22" t="s">
        <v>253</v>
      </c>
      <c r="CC21" s="22" t="s">
        <v>254</v>
      </c>
      <c r="CD21" s="22">
        <v>71698972</v>
      </c>
      <c r="CE21" s="22" t="s">
        <v>638</v>
      </c>
      <c r="CF21" s="82" t="s">
        <v>1648</v>
      </c>
      <c r="CG21" s="50" t="s">
        <v>639</v>
      </c>
      <c r="CH21" s="22" t="s">
        <v>266</v>
      </c>
      <c r="CI21" s="62">
        <v>3108482221</v>
      </c>
      <c r="CJ21" s="31"/>
      <c r="CK21" s="64" t="s">
        <v>767</v>
      </c>
      <c r="CL21" s="22"/>
      <c r="CM21" s="22"/>
      <c r="CN21" s="22"/>
      <c r="CO21" s="22"/>
      <c r="CP21" s="8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 t="s">
        <v>253</v>
      </c>
      <c r="DQ21" s="22">
        <v>32530176</v>
      </c>
      <c r="DR21" s="22" t="s">
        <v>254</v>
      </c>
      <c r="DS21" s="22" t="s">
        <v>848</v>
      </c>
      <c r="DT21" s="25">
        <v>1</v>
      </c>
      <c r="DU21" s="22" t="s">
        <v>849</v>
      </c>
      <c r="DV21" s="22"/>
      <c r="DW21" s="32">
        <v>17867635</v>
      </c>
      <c r="DX21" s="22"/>
      <c r="DY21" s="33" t="s">
        <v>850</v>
      </c>
      <c r="DZ21" s="22" t="s">
        <v>1516</v>
      </c>
      <c r="EA21" s="22" t="s">
        <v>266</v>
      </c>
      <c r="EB21" s="22"/>
      <c r="EC21" s="22"/>
      <c r="ED21" s="82" t="s">
        <v>1648</v>
      </c>
      <c r="EE21" s="22" t="s">
        <v>1289</v>
      </c>
      <c r="EF21" s="22">
        <v>71590467</v>
      </c>
      <c r="EG21" s="22" t="s">
        <v>1517</v>
      </c>
      <c r="EH21" s="22" t="s">
        <v>1100</v>
      </c>
      <c r="EI21" s="22" t="s">
        <v>1101</v>
      </c>
      <c r="EJ21" s="22">
        <v>10230822438</v>
      </c>
      <c r="EK21" s="22">
        <v>3</v>
      </c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 t="s">
        <v>1124</v>
      </c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</row>
    <row r="22" spans="1:264" s="32" customFormat="1" ht="15.75" thickBot="1" x14ac:dyDescent="0.3">
      <c r="A22" s="22">
        <v>630</v>
      </c>
      <c r="B22" s="22">
        <v>558</v>
      </c>
      <c r="C22" s="22" t="s">
        <v>1670</v>
      </c>
      <c r="D22" s="22"/>
      <c r="E22" s="22" t="s">
        <v>1126</v>
      </c>
      <c r="F22" s="22"/>
      <c r="G22" s="22" t="s">
        <v>243</v>
      </c>
      <c r="H22" s="23">
        <v>102050</v>
      </c>
      <c r="I22" s="23">
        <v>103807</v>
      </c>
      <c r="J22" s="22" t="s">
        <v>244</v>
      </c>
      <c r="K22" s="22" t="s">
        <v>245</v>
      </c>
      <c r="L22" s="22" t="s">
        <v>1302</v>
      </c>
      <c r="M22" s="22">
        <v>0</v>
      </c>
      <c r="N22" s="22">
        <v>0</v>
      </c>
      <c r="O22" s="22" t="s">
        <v>1721</v>
      </c>
      <c r="P22" s="22" t="s">
        <v>1721</v>
      </c>
      <c r="Q22" s="22" t="s">
        <v>1721</v>
      </c>
      <c r="R22" s="22"/>
      <c r="S22" s="22"/>
      <c r="T22" s="22" t="s">
        <v>248</v>
      </c>
      <c r="U22" s="22" t="s">
        <v>1520</v>
      </c>
      <c r="V22" s="22">
        <v>10086722</v>
      </c>
      <c r="W22" s="22" t="s">
        <v>1531</v>
      </c>
      <c r="X22" s="22"/>
      <c r="Y22" s="22"/>
      <c r="Z22" s="24">
        <v>45627</v>
      </c>
      <c r="AA22" s="22"/>
      <c r="AB22" s="22"/>
      <c r="AC22" s="22"/>
      <c r="AD22" s="22" t="s">
        <v>253</v>
      </c>
      <c r="AE22" s="22" t="s">
        <v>254</v>
      </c>
      <c r="AF22" s="22">
        <v>1152467850</v>
      </c>
      <c r="AG22" s="22" t="s">
        <v>1338</v>
      </c>
      <c r="AH22" s="22" t="s">
        <v>1339</v>
      </c>
      <c r="AI22" s="22" t="s">
        <v>1433</v>
      </c>
      <c r="AJ22" s="27">
        <v>1103728</v>
      </c>
      <c r="AK22" s="27">
        <v>0</v>
      </c>
      <c r="AL22" s="27">
        <v>57393.856000000007</v>
      </c>
      <c r="AM22" s="27">
        <v>0</v>
      </c>
      <c r="AN22" s="27">
        <v>0</v>
      </c>
      <c r="AO22" s="27">
        <v>0</v>
      </c>
      <c r="AP22" s="27">
        <f>+AJ22</f>
        <v>1103728</v>
      </c>
      <c r="AQ22" s="22" t="s">
        <v>246</v>
      </c>
      <c r="AR22" s="22" t="s">
        <v>1513</v>
      </c>
      <c r="AS22" s="22" t="s">
        <v>1514</v>
      </c>
      <c r="AT22" s="25">
        <v>7.0000000000000007E-2</v>
      </c>
      <c r="AU22" s="27">
        <v>0</v>
      </c>
      <c r="AV22" s="27">
        <f>+AP22*AT22</f>
        <v>77260.960000000006</v>
      </c>
      <c r="AW22" s="27">
        <v>0</v>
      </c>
      <c r="AX22" s="27">
        <v>0</v>
      </c>
      <c r="AY22" s="26">
        <v>1.7399999999999999E-2</v>
      </c>
      <c r="AZ22" s="27">
        <f>+AP22*AY22</f>
        <v>19204.867199999997</v>
      </c>
      <c r="BA22" s="26">
        <f>+AT22-AY22</f>
        <v>5.2600000000000008E-2</v>
      </c>
      <c r="BB22" s="27">
        <f>+AP22*BA22</f>
        <v>58056.092800000006</v>
      </c>
      <c r="BC22" s="27">
        <v>0</v>
      </c>
      <c r="BD22" s="22" t="s">
        <v>246</v>
      </c>
      <c r="BE22" s="27">
        <v>1000000</v>
      </c>
      <c r="BF22" s="27">
        <v>0</v>
      </c>
      <c r="BG22" s="22" t="s">
        <v>251</v>
      </c>
      <c r="BH22" s="33" t="s">
        <v>448</v>
      </c>
      <c r="BI22" s="22" t="s">
        <v>266</v>
      </c>
      <c r="BJ22" s="82" t="s">
        <v>1648</v>
      </c>
      <c r="BK22" s="22" t="s">
        <v>277</v>
      </c>
      <c r="BL22" s="22">
        <v>3</v>
      </c>
      <c r="BM22" s="22"/>
      <c r="BN22" s="22"/>
      <c r="BO22" s="33" t="s">
        <v>337</v>
      </c>
      <c r="BP22" s="31"/>
      <c r="BQ22" s="57">
        <v>3106165966</v>
      </c>
      <c r="BR22" s="33" t="s">
        <v>448</v>
      </c>
      <c r="BS22" s="22" t="s">
        <v>266</v>
      </c>
      <c r="BT22" s="22" t="s">
        <v>1515</v>
      </c>
      <c r="BU22" s="22">
        <v>12</v>
      </c>
      <c r="BV22" s="30">
        <v>44315</v>
      </c>
      <c r="BW22" s="30">
        <v>45775</v>
      </c>
      <c r="BX22" s="22" t="s">
        <v>494</v>
      </c>
      <c r="BY22" s="30">
        <v>45775</v>
      </c>
      <c r="BZ22" s="30">
        <v>45627</v>
      </c>
      <c r="CA22" s="30">
        <v>45655</v>
      </c>
      <c r="CB22" s="22" t="s">
        <v>253</v>
      </c>
      <c r="CC22" s="22" t="s">
        <v>254</v>
      </c>
      <c r="CD22" s="22">
        <v>93357332</v>
      </c>
      <c r="CE22" s="50" t="s">
        <v>559</v>
      </c>
      <c r="CF22" s="82" t="s">
        <v>1648</v>
      </c>
      <c r="CG22" s="50" t="s">
        <v>560</v>
      </c>
      <c r="CH22" s="22" t="s">
        <v>266</v>
      </c>
      <c r="CI22" s="62">
        <v>3204261140</v>
      </c>
      <c r="CJ22" s="31"/>
      <c r="CK22" s="261" t="s">
        <v>724</v>
      </c>
      <c r="CL22" s="22"/>
      <c r="CM22" s="22"/>
      <c r="CN22" s="22"/>
      <c r="CO22" s="22"/>
      <c r="CP22" s="8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 t="s">
        <v>253</v>
      </c>
      <c r="DQ22" s="22">
        <v>21851748</v>
      </c>
      <c r="DR22" s="22" t="s">
        <v>254</v>
      </c>
      <c r="DS22" s="22" t="s">
        <v>923</v>
      </c>
      <c r="DT22" s="25">
        <v>1</v>
      </c>
      <c r="DU22" s="33" t="s">
        <v>924</v>
      </c>
      <c r="DV22" s="22"/>
      <c r="DW22" s="33">
        <v>3006184161</v>
      </c>
      <c r="DX22" s="22"/>
      <c r="DY22" s="256" t="s">
        <v>925</v>
      </c>
      <c r="DZ22" s="22" t="s">
        <v>1515</v>
      </c>
      <c r="EA22" s="22" t="s">
        <v>266</v>
      </c>
      <c r="EB22" s="22"/>
      <c r="EC22" s="22"/>
      <c r="ED22" s="82" t="s">
        <v>1648</v>
      </c>
      <c r="EE22" s="22" t="s">
        <v>923</v>
      </c>
      <c r="EF22" s="22">
        <v>21851748</v>
      </c>
      <c r="EG22" s="22" t="s">
        <v>1517</v>
      </c>
      <c r="EH22" s="22" t="s">
        <v>1100</v>
      </c>
      <c r="EI22" s="22" t="s">
        <v>1101</v>
      </c>
      <c r="EJ22" s="22" t="s">
        <v>1111</v>
      </c>
      <c r="EK22" s="22">
        <v>30</v>
      </c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 t="s">
        <v>1124</v>
      </c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</row>
    <row r="23" spans="1:264" s="32" customFormat="1" ht="23.25" thickBot="1" x14ac:dyDescent="0.3">
      <c r="A23" s="22">
        <v>294</v>
      </c>
      <c r="B23" s="22">
        <v>693</v>
      </c>
      <c r="C23" s="22" t="s">
        <v>1670</v>
      </c>
      <c r="D23" s="22"/>
      <c r="E23" s="22" t="s">
        <v>1126</v>
      </c>
      <c r="F23" s="22"/>
      <c r="G23" s="22" t="s">
        <v>243</v>
      </c>
      <c r="H23" s="23">
        <v>102053</v>
      </c>
      <c r="I23" s="23">
        <v>103810</v>
      </c>
      <c r="J23" s="22" t="s">
        <v>244</v>
      </c>
      <c r="K23" s="22" t="s">
        <v>245</v>
      </c>
      <c r="L23" s="22" t="s">
        <v>1302</v>
      </c>
      <c r="M23" s="22">
        <v>0</v>
      </c>
      <c r="N23" s="22">
        <v>0</v>
      </c>
      <c r="O23" s="22" t="s">
        <v>1721</v>
      </c>
      <c r="P23" s="22" t="s">
        <v>1721</v>
      </c>
      <c r="Q23" s="22" t="s">
        <v>1721</v>
      </c>
      <c r="R23" s="22"/>
      <c r="S23" s="22"/>
      <c r="T23" s="22" t="s">
        <v>248</v>
      </c>
      <c r="U23" s="22" t="s">
        <v>1520</v>
      </c>
      <c r="V23" s="22">
        <v>10086695</v>
      </c>
      <c r="W23" s="22" t="s">
        <v>1570</v>
      </c>
      <c r="X23" s="22"/>
      <c r="Y23" s="22"/>
      <c r="Z23" s="24">
        <v>45627</v>
      </c>
      <c r="AA23" s="22"/>
      <c r="AB23" s="22"/>
      <c r="AC23" s="22"/>
      <c r="AD23" s="22" t="s">
        <v>253</v>
      </c>
      <c r="AE23" s="22" t="s">
        <v>254</v>
      </c>
      <c r="AF23" s="22">
        <v>8318695</v>
      </c>
      <c r="AG23" s="22" t="s">
        <v>1145</v>
      </c>
      <c r="AH23" s="22" t="s">
        <v>1218</v>
      </c>
      <c r="AI23" s="22" t="s">
        <v>1414</v>
      </c>
      <c r="AJ23" s="27">
        <v>1448700</v>
      </c>
      <c r="AK23" s="27">
        <v>0</v>
      </c>
      <c r="AL23" s="27">
        <v>118793.40000000001</v>
      </c>
      <c r="AM23" s="27">
        <v>0</v>
      </c>
      <c r="AN23" s="27">
        <v>0</v>
      </c>
      <c r="AO23" s="27">
        <v>0</v>
      </c>
      <c r="AP23" s="27">
        <f>+AJ23</f>
        <v>1448700</v>
      </c>
      <c r="AQ23" s="22" t="s">
        <v>246</v>
      </c>
      <c r="AR23" s="22" t="s">
        <v>1571</v>
      </c>
      <c r="AS23" s="22" t="s">
        <v>1514</v>
      </c>
      <c r="AT23" s="25">
        <v>0.1</v>
      </c>
      <c r="AU23" s="27">
        <v>0</v>
      </c>
      <c r="AV23" s="27">
        <f>+AP23*AT23</f>
        <v>144870</v>
      </c>
      <c r="AW23" s="27">
        <v>0</v>
      </c>
      <c r="AX23" s="27">
        <v>0</v>
      </c>
      <c r="AY23" s="26">
        <v>1.7399999999999999E-2</v>
      </c>
      <c r="AZ23" s="27">
        <f>+AP23*AY23</f>
        <v>25207.379999999997</v>
      </c>
      <c r="BA23" s="26">
        <f>+AT23-AY23</f>
        <v>8.2600000000000007E-2</v>
      </c>
      <c r="BB23" s="27">
        <f>+AP23*BA23</f>
        <v>119662.62000000001</v>
      </c>
      <c r="BC23" s="27">
        <v>0</v>
      </c>
      <c r="BD23" s="22" t="s">
        <v>246</v>
      </c>
      <c r="BE23" s="27">
        <v>1000000</v>
      </c>
      <c r="BF23" s="27">
        <v>0</v>
      </c>
      <c r="BG23" s="22" t="s">
        <v>252</v>
      </c>
      <c r="BH23" s="33" t="s">
        <v>434</v>
      </c>
      <c r="BI23" s="22" t="s">
        <v>266</v>
      </c>
      <c r="BJ23" s="82" t="s">
        <v>1648</v>
      </c>
      <c r="BK23" s="22" t="s">
        <v>269</v>
      </c>
      <c r="BL23" s="22">
        <v>4</v>
      </c>
      <c r="BM23" s="22"/>
      <c r="BN23" s="22"/>
      <c r="BO23" s="255" t="s">
        <v>318</v>
      </c>
      <c r="BP23" s="31"/>
      <c r="BQ23" s="57">
        <v>3104659882</v>
      </c>
      <c r="BR23" s="33" t="s">
        <v>434</v>
      </c>
      <c r="BS23" s="22" t="s">
        <v>266</v>
      </c>
      <c r="BT23" s="22" t="s">
        <v>1515</v>
      </c>
      <c r="BU23" s="22">
        <v>12</v>
      </c>
      <c r="BV23" s="30">
        <v>42466</v>
      </c>
      <c r="BW23" s="30">
        <v>45752</v>
      </c>
      <c r="BX23" s="22" t="s">
        <v>494</v>
      </c>
      <c r="BY23" s="30">
        <v>45752</v>
      </c>
      <c r="BZ23" s="30">
        <v>45627</v>
      </c>
      <c r="CA23" s="30">
        <v>45632</v>
      </c>
      <c r="CB23" s="22" t="s">
        <v>253</v>
      </c>
      <c r="CC23" s="22" t="s">
        <v>254</v>
      </c>
      <c r="CD23" s="22">
        <v>66757936</v>
      </c>
      <c r="CE23" s="64" t="s">
        <v>520</v>
      </c>
      <c r="CF23" s="82" t="s">
        <v>1654</v>
      </c>
      <c r="CG23" s="50" t="s">
        <v>521</v>
      </c>
      <c r="CH23" s="22" t="s">
        <v>291</v>
      </c>
      <c r="CI23" s="258">
        <v>3113218630</v>
      </c>
      <c r="CJ23" s="34"/>
      <c r="CK23" s="64" t="s">
        <v>708</v>
      </c>
      <c r="CL23" s="35"/>
      <c r="CM23" s="22"/>
      <c r="CN23" s="22"/>
      <c r="CO23" s="22"/>
      <c r="CP23" s="8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 t="s">
        <v>253</v>
      </c>
      <c r="DQ23" s="22">
        <v>32534375</v>
      </c>
      <c r="DR23" s="22" t="s">
        <v>254</v>
      </c>
      <c r="DS23" s="22" t="s">
        <v>870</v>
      </c>
      <c r="DT23" s="25">
        <v>1</v>
      </c>
      <c r="DU23" s="22" t="s">
        <v>871</v>
      </c>
      <c r="DV23" s="22"/>
      <c r="DW23" s="22">
        <v>3128665392</v>
      </c>
      <c r="DX23" s="22"/>
      <c r="DY23" s="100" t="s">
        <v>872</v>
      </c>
      <c r="DZ23" s="22" t="s">
        <v>1515</v>
      </c>
      <c r="EA23" s="22" t="s">
        <v>266</v>
      </c>
      <c r="EB23" s="22"/>
      <c r="EC23" s="22"/>
      <c r="ED23" s="82" t="s">
        <v>1648</v>
      </c>
      <c r="EE23" s="22" t="s">
        <v>870</v>
      </c>
      <c r="EF23" s="22">
        <v>32534375</v>
      </c>
      <c r="EG23" s="22" t="s">
        <v>1517</v>
      </c>
      <c r="EH23" s="22" t="s">
        <v>1100</v>
      </c>
      <c r="EI23" s="22" t="s">
        <v>1106</v>
      </c>
      <c r="EJ23" s="22">
        <v>10152875484</v>
      </c>
      <c r="EK23" s="22">
        <v>9</v>
      </c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 t="s">
        <v>1124</v>
      </c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</row>
    <row r="24" spans="1:264" s="252" customFormat="1" ht="15.75" thickBot="1" x14ac:dyDescent="0.3">
      <c r="A24" s="22">
        <v>798</v>
      </c>
      <c r="B24" s="22">
        <v>1245</v>
      </c>
      <c r="C24" s="22" t="s">
        <v>1671</v>
      </c>
      <c r="D24" s="22"/>
      <c r="E24" s="22" t="s">
        <v>1126</v>
      </c>
      <c r="F24" s="22"/>
      <c r="G24" s="22" t="s">
        <v>243</v>
      </c>
      <c r="H24" s="23">
        <v>102058</v>
      </c>
      <c r="I24" s="23">
        <v>103815</v>
      </c>
      <c r="J24" s="22" t="s">
        <v>244</v>
      </c>
      <c r="K24" s="22" t="s">
        <v>245</v>
      </c>
      <c r="L24" s="22" t="s">
        <v>1302</v>
      </c>
      <c r="M24" s="22">
        <v>0</v>
      </c>
      <c r="N24" s="22">
        <v>0</v>
      </c>
      <c r="O24" s="22" t="s">
        <v>1721</v>
      </c>
      <c r="P24" s="22" t="s">
        <v>1721</v>
      </c>
      <c r="Q24" s="22" t="s">
        <v>1721</v>
      </c>
      <c r="R24" s="22"/>
      <c r="S24" s="22"/>
      <c r="T24" s="22" t="s">
        <v>248</v>
      </c>
      <c r="U24" s="22" t="s">
        <v>1520</v>
      </c>
      <c r="V24" s="67">
        <v>10086648</v>
      </c>
      <c r="W24" s="22" t="s">
        <v>1531</v>
      </c>
      <c r="X24" s="22"/>
      <c r="Y24" s="22"/>
      <c r="Z24" s="24">
        <v>45627</v>
      </c>
      <c r="AA24" s="22"/>
      <c r="AB24" s="22"/>
      <c r="AC24" s="22"/>
      <c r="AD24" s="22" t="s">
        <v>253</v>
      </c>
      <c r="AE24" s="22" t="s">
        <v>254</v>
      </c>
      <c r="AF24" s="22">
        <v>1069746969</v>
      </c>
      <c r="AG24" s="22" t="s">
        <v>1148</v>
      </c>
      <c r="AH24" s="22" t="s">
        <v>1222</v>
      </c>
      <c r="AI24" s="22" t="s">
        <v>1460</v>
      </c>
      <c r="AJ24" s="27">
        <v>1693840</v>
      </c>
      <c r="AK24" s="27">
        <v>0</v>
      </c>
      <c r="AL24" s="27">
        <v>105018.08</v>
      </c>
      <c r="AM24" s="27">
        <v>0</v>
      </c>
      <c r="AN24" s="27">
        <v>0</v>
      </c>
      <c r="AO24" s="27">
        <v>0</v>
      </c>
      <c r="AP24" s="27">
        <f>+AJ24</f>
        <v>1693840</v>
      </c>
      <c r="AQ24" s="22" t="s">
        <v>246</v>
      </c>
      <c r="AR24" s="22" t="s">
        <v>1513</v>
      </c>
      <c r="AS24" s="22" t="s">
        <v>1514</v>
      </c>
      <c r="AT24" s="25">
        <v>0.08</v>
      </c>
      <c r="AU24" s="27">
        <v>0</v>
      </c>
      <c r="AV24" s="27">
        <f>+AP24*AT24</f>
        <v>135507.20000000001</v>
      </c>
      <c r="AW24" s="27">
        <v>0</v>
      </c>
      <c r="AX24" s="27">
        <v>0</v>
      </c>
      <c r="AY24" s="26">
        <v>1.7399999999999999E-2</v>
      </c>
      <c r="AZ24" s="27">
        <f>+AP24*AY24</f>
        <v>29472.815999999999</v>
      </c>
      <c r="BA24" s="26">
        <f>+AT24-AY24</f>
        <v>6.2600000000000003E-2</v>
      </c>
      <c r="BB24" s="27">
        <f>+AP24*BA24</f>
        <v>106034.38400000001</v>
      </c>
      <c r="BC24" s="27">
        <v>0</v>
      </c>
      <c r="BD24" s="22" t="s">
        <v>246</v>
      </c>
      <c r="BE24" s="27">
        <v>1000000</v>
      </c>
      <c r="BF24" s="27">
        <v>0</v>
      </c>
      <c r="BG24" s="22" t="s">
        <v>251</v>
      </c>
      <c r="BH24" s="33" t="s">
        <v>479</v>
      </c>
      <c r="BI24" s="22" t="s">
        <v>266</v>
      </c>
      <c r="BJ24" s="82" t="s">
        <v>1648</v>
      </c>
      <c r="BK24" s="22" t="s">
        <v>277</v>
      </c>
      <c r="BL24" s="22">
        <v>3</v>
      </c>
      <c r="BM24" s="22"/>
      <c r="BN24" s="22"/>
      <c r="BO24" s="56" t="s">
        <v>364</v>
      </c>
      <c r="BP24" s="31"/>
      <c r="BQ24" s="31">
        <v>3196654845</v>
      </c>
      <c r="BR24" s="33" t="s">
        <v>479</v>
      </c>
      <c r="BS24" s="22" t="s">
        <v>266</v>
      </c>
      <c r="BT24" s="22" t="s">
        <v>1515</v>
      </c>
      <c r="BU24" s="22">
        <v>12</v>
      </c>
      <c r="BV24" s="30">
        <v>45026</v>
      </c>
      <c r="BW24" s="30">
        <v>45756</v>
      </c>
      <c r="BX24" s="22" t="s">
        <v>494</v>
      </c>
      <c r="BY24" s="30">
        <v>45756</v>
      </c>
      <c r="BZ24" s="30">
        <v>45627</v>
      </c>
      <c r="CA24" s="30">
        <v>45636</v>
      </c>
      <c r="CB24" s="22" t="s">
        <v>253</v>
      </c>
      <c r="CC24" s="22" t="s">
        <v>254</v>
      </c>
      <c r="CD24" s="22">
        <v>1069750857</v>
      </c>
      <c r="CE24" s="22" t="s">
        <v>623</v>
      </c>
      <c r="CF24" s="82" t="s">
        <v>1648</v>
      </c>
      <c r="CG24" s="50" t="s">
        <v>624</v>
      </c>
      <c r="CH24" s="22" t="s">
        <v>266</v>
      </c>
      <c r="CI24" s="58">
        <v>3125598403</v>
      </c>
      <c r="CJ24" s="31"/>
      <c r="CK24" s="56" t="s">
        <v>757</v>
      </c>
      <c r="CL24" s="22"/>
      <c r="CM24" s="22"/>
      <c r="CN24" s="253"/>
      <c r="CO24" s="22"/>
      <c r="CP24" s="82"/>
      <c r="CQ24" s="253"/>
      <c r="CR24" s="22"/>
      <c r="CS24" s="253"/>
      <c r="CT24" s="22"/>
      <c r="CU24" s="253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 t="s">
        <v>253</v>
      </c>
      <c r="DQ24" s="22">
        <v>32540667</v>
      </c>
      <c r="DR24" s="22" t="s">
        <v>254</v>
      </c>
      <c r="DS24" s="22" t="s">
        <v>1026</v>
      </c>
      <c r="DT24" s="25">
        <v>1</v>
      </c>
      <c r="DU24" s="22" t="s">
        <v>1027</v>
      </c>
      <c r="DV24" s="22"/>
      <c r="DW24" s="253">
        <v>3205510005</v>
      </c>
      <c r="DX24" s="22"/>
      <c r="DY24" s="33" t="s">
        <v>1028</v>
      </c>
      <c r="DZ24" s="22" t="s">
        <v>1515</v>
      </c>
      <c r="EA24" s="22" t="s">
        <v>266</v>
      </c>
      <c r="EB24" s="22" t="s">
        <v>1096</v>
      </c>
      <c r="EC24" s="22">
        <v>3205510005</v>
      </c>
      <c r="ED24" s="82" t="s">
        <v>1648</v>
      </c>
      <c r="EE24" s="22" t="s">
        <v>1096</v>
      </c>
      <c r="EF24" s="22">
        <v>43167251</v>
      </c>
      <c r="EG24" s="22" t="s">
        <v>1517</v>
      </c>
      <c r="EH24" s="22" t="s">
        <v>1100</v>
      </c>
      <c r="EI24" s="22" t="s">
        <v>1101</v>
      </c>
      <c r="EJ24" s="22">
        <v>37984083581</v>
      </c>
      <c r="EK24" s="22">
        <v>13</v>
      </c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 t="s">
        <v>1124</v>
      </c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</row>
    <row r="25" spans="1:264" s="32" customFormat="1" ht="23.25" thickBot="1" x14ac:dyDescent="0.3">
      <c r="A25" s="22">
        <v>414</v>
      </c>
      <c r="B25" s="22">
        <v>1535</v>
      </c>
      <c r="C25" s="22" t="s">
        <v>1670</v>
      </c>
      <c r="D25" s="22"/>
      <c r="E25" s="22" t="s">
        <v>1126</v>
      </c>
      <c r="F25" s="22"/>
      <c r="G25" s="22" t="s">
        <v>243</v>
      </c>
      <c r="H25" s="23">
        <v>102061</v>
      </c>
      <c r="I25" s="23">
        <v>103818</v>
      </c>
      <c r="J25" s="22" t="s">
        <v>244</v>
      </c>
      <c r="K25" s="22" t="s">
        <v>245</v>
      </c>
      <c r="L25" s="22" t="s">
        <v>1302</v>
      </c>
      <c r="M25" s="22">
        <v>0</v>
      </c>
      <c r="N25" s="22">
        <v>0</v>
      </c>
      <c r="O25" s="22" t="s">
        <v>1721</v>
      </c>
      <c r="P25" s="22" t="s">
        <v>1721</v>
      </c>
      <c r="Q25" s="22" t="s">
        <v>1721</v>
      </c>
      <c r="R25" s="22"/>
      <c r="S25" s="22"/>
      <c r="T25" s="22" t="s">
        <v>248</v>
      </c>
      <c r="U25" s="22" t="s">
        <v>1520</v>
      </c>
      <c r="V25" s="67">
        <v>10086700</v>
      </c>
      <c r="W25" s="22" t="s">
        <v>1570</v>
      </c>
      <c r="X25" s="22"/>
      <c r="Y25" s="22"/>
      <c r="Z25" s="24">
        <v>45627</v>
      </c>
      <c r="AA25" s="22"/>
      <c r="AB25" s="22"/>
      <c r="AC25" s="22"/>
      <c r="AD25" s="22" t="s">
        <v>253</v>
      </c>
      <c r="AE25" s="22" t="s">
        <v>254</v>
      </c>
      <c r="AF25" s="22">
        <v>1041228231</v>
      </c>
      <c r="AG25" s="22" t="s">
        <v>1150</v>
      </c>
      <c r="AH25" s="22" t="s">
        <v>1224</v>
      </c>
      <c r="AI25" s="22" t="s">
        <v>1416</v>
      </c>
      <c r="AJ25" s="27">
        <v>495011</v>
      </c>
      <c r="AK25" s="27">
        <v>0</v>
      </c>
      <c r="AL25" s="27">
        <v>40590.902000000002</v>
      </c>
      <c r="AM25" s="27">
        <v>0</v>
      </c>
      <c r="AN25" s="27">
        <v>0</v>
      </c>
      <c r="AO25" s="27">
        <v>0</v>
      </c>
      <c r="AP25" s="27">
        <f>+AJ25</f>
        <v>495011</v>
      </c>
      <c r="AQ25" s="22" t="s">
        <v>246</v>
      </c>
      <c r="AR25" s="22" t="s">
        <v>1513</v>
      </c>
      <c r="AS25" s="25">
        <v>0.06</v>
      </c>
      <c r="AT25" s="25">
        <v>0.1</v>
      </c>
      <c r="AU25" s="27">
        <v>0</v>
      </c>
      <c r="AV25" s="27">
        <f>+AP25*AT25</f>
        <v>49501.100000000006</v>
      </c>
      <c r="AW25" s="27">
        <v>0</v>
      </c>
      <c r="AX25" s="27">
        <v>0</v>
      </c>
      <c r="AY25" s="26">
        <v>1.7399999999999999E-2</v>
      </c>
      <c r="AZ25" s="27">
        <f>+AP25*AY25</f>
        <v>8613.1913999999997</v>
      </c>
      <c r="BA25" s="26">
        <f>+AT25-AY25</f>
        <v>8.2600000000000007E-2</v>
      </c>
      <c r="BB25" s="27">
        <f>+AP25*BA25</f>
        <v>40887.908600000002</v>
      </c>
      <c r="BC25" s="27">
        <v>0</v>
      </c>
      <c r="BD25" s="22" t="s">
        <v>246</v>
      </c>
      <c r="BE25" s="27">
        <v>1000000</v>
      </c>
      <c r="BF25" s="27">
        <v>0</v>
      </c>
      <c r="BG25" s="22" t="s">
        <v>252</v>
      </c>
      <c r="BH25" s="33" t="s">
        <v>436</v>
      </c>
      <c r="BI25" s="22" t="s">
        <v>266</v>
      </c>
      <c r="BJ25" s="82" t="s">
        <v>1648</v>
      </c>
      <c r="BK25" s="22" t="s">
        <v>276</v>
      </c>
      <c r="BL25" s="22">
        <v>2</v>
      </c>
      <c r="BM25" s="22"/>
      <c r="BN25" s="22"/>
      <c r="BO25" s="28" t="s">
        <v>320</v>
      </c>
      <c r="BP25" s="31"/>
      <c r="BQ25" s="57">
        <v>3214638624</v>
      </c>
      <c r="BR25" s="33" t="s">
        <v>436</v>
      </c>
      <c r="BS25" s="22" t="s">
        <v>266</v>
      </c>
      <c r="BT25" s="22" t="s">
        <v>1515</v>
      </c>
      <c r="BU25" s="22">
        <v>12</v>
      </c>
      <c r="BV25" s="30">
        <v>43158</v>
      </c>
      <c r="BW25" s="30">
        <v>45714</v>
      </c>
      <c r="BX25" s="22" t="s">
        <v>494</v>
      </c>
      <c r="BY25" s="30">
        <v>45714</v>
      </c>
      <c r="BZ25" s="30">
        <v>45627</v>
      </c>
      <c r="CA25" s="30">
        <v>45653</v>
      </c>
      <c r="CB25" s="22" t="s">
        <v>253</v>
      </c>
      <c r="CC25" s="22" t="s">
        <v>254</v>
      </c>
      <c r="CD25" s="22">
        <v>98654079</v>
      </c>
      <c r="CE25" s="64" t="s">
        <v>524</v>
      </c>
      <c r="CF25" s="82" t="s">
        <v>1648</v>
      </c>
      <c r="CG25" s="50" t="s">
        <v>525</v>
      </c>
      <c r="CH25" s="22" t="s">
        <v>266</v>
      </c>
      <c r="CI25" s="58">
        <v>3103866412</v>
      </c>
      <c r="CJ25" s="34"/>
      <c r="CK25" s="22"/>
      <c r="CL25" s="35"/>
      <c r="CM25" s="22"/>
      <c r="CN25" s="22"/>
      <c r="CO25" s="22"/>
      <c r="CP25" s="8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 t="s">
        <v>253</v>
      </c>
      <c r="DQ25" s="22">
        <v>70053359</v>
      </c>
      <c r="DR25" s="22" t="s">
        <v>254</v>
      </c>
      <c r="DS25" s="22" t="s">
        <v>876</v>
      </c>
      <c r="DT25" s="25">
        <v>1</v>
      </c>
      <c r="DU25" s="22" t="s">
        <v>877</v>
      </c>
      <c r="DV25" s="22"/>
      <c r="DW25" s="100">
        <v>3117059334</v>
      </c>
      <c r="DX25" s="22"/>
      <c r="DY25" s="100" t="s">
        <v>878</v>
      </c>
      <c r="DZ25" s="22" t="s">
        <v>1515</v>
      </c>
      <c r="EA25" s="22" t="s">
        <v>266</v>
      </c>
      <c r="EB25" s="22"/>
      <c r="EC25" s="22"/>
      <c r="ED25" s="82" t="s">
        <v>1648</v>
      </c>
      <c r="EE25" s="22" t="s">
        <v>876</v>
      </c>
      <c r="EF25" s="22">
        <v>70053359</v>
      </c>
      <c r="EG25" s="22" t="s">
        <v>1517</v>
      </c>
      <c r="EH25" s="22" t="s">
        <v>1116</v>
      </c>
      <c r="EI25" s="22" t="s">
        <v>1101</v>
      </c>
      <c r="EJ25" s="22">
        <v>476297478</v>
      </c>
      <c r="EK25" s="22">
        <v>29</v>
      </c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 t="s">
        <v>1124</v>
      </c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</row>
    <row r="26" spans="1:264" s="46" customFormat="1" ht="15.75" thickBot="1" x14ac:dyDescent="0.3">
      <c r="A26" s="22">
        <v>739</v>
      </c>
      <c r="B26" s="22">
        <v>1713</v>
      </c>
      <c r="C26" s="22" t="s">
        <v>1670</v>
      </c>
      <c r="D26" s="22" t="s">
        <v>1636</v>
      </c>
      <c r="E26" s="22" t="s">
        <v>1126</v>
      </c>
      <c r="F26" s="22"/>
      <c r="G26" s="22" t="s">
        <v>243</v>
      </c>
      <c r="H26" s="23">
        <v>102068</v>
      </c>
      <c r="I26" s="23">
        <v>103825</v>
      </c>
      <c r="J26" s="22" t="s">
        <v>244</v>
      </c>
      <c r="K26" s="22" t="s">
        <v>245</v>
      </c>
      <c r="L26" s="22" t="s">
        <v>1302</v>
      </c>
      <c r="M26" s="22">
        <v>0</v>
      </c>
      <c r="N26" s="22">
        <v>0</v>
      </c>
      <c r="O26" s="22" t="s">
        <v>1721</v>
      </c>
      <c r="P26" s="22" t="s">
        <v>1721</v>
      </c>
      <c r="Q26" s="22" t="s">
        <v>1721</v>
      </c>
      <c r="R26" s="22"/>
      <c r="S26" s="22"/>
      <c r="T26" s="22" t="s">
        <v>248</v>
      </c>
      <c r="U26" s="22" t="s">
        <v>1520</v>
      </c>
      <c r="V26" s="22">
        <v>10086752</v>
      </c>
      <c r="W26" s="22" t="s">
        <v>1531</v>
      </c>
      <c r="X26" s="22"/>
      <c r="Y26" s="22"/>
      <c r="Z26" s="24">
        <v>45627</v>
      </c>
      <c r="AA26" s="22"/>
      <c r="AB26" s="22"/>
      <c r="AC26" s="22"/>
      <c r="AD26" s="22" t="s">
        <v>253</v>
      </c>
      <c r="AE26" s="22" t="s">
        <v>254</v>
      </c>
      <c r="AF26" s="22">
        <v>43562957</v>
      </c>
      <c r="AG26" s="22" t="s">
        <v>1154</v>
      </c>
      <c r="AH26" s="22" t="s">
        <v>1228</v>
      </c>
      <c r="AI26" s="22" t="s">
        <v>1455</v>
      </c>
      <c r="AJ26" s="27">
        <v>1173667</v>
      </c>
      <c r="AK26" s="27">
        <v>0</v>
      </c>
      <c r="AL26" s="27">
        <v>72767.354000000007</v>
      </c>
      <c r="AM26" s="27">
        <v>0</v>
      </c>
      <c r="AN26" s="27">
        <v>0</v>
      </c>
      <c r="AO26" s="27">
        <v>0</v>
      </c>
      <c r="AP26" s="27">
        <f>+AJ26</f>
        <v>1173667</v>
      </c>
      <c r="AQ26" s="22" t="s">
        <v>246</v>
      </c>
      <c r="AR26" s="22" t="s">
        <v>1513</v>
      </c>
      <c r="AS26" s="22" t="s">
        <v>1514</v>
      </c>
      <c r="AT26" s="25">
        <v>0.08</v>
      </c>
      <c r="AU26" s="27">
        <v>0</v>
      </c>
      <c r="AV26" s="27">
        <f>+AP26*AT26</f>
        <v>93893.36</v>
      </c>
      <c r="AW26" s="27">
        <v>0</v>
      </c>
      <c r="AX26" s="27">
        <v>0</v>
      </c>
      <c r="AY26" s="26">
        <v>1.7399999999999999E-2</v>
      </c>
      <c r="AZ26" s="27">
        <f>+AP26*AY26</f>
        <v>20421.805799999998</v>
      </c>
      <c r="BA26" s="26">
        <f>+AT26-AY26</f>
        <v>6.2600000000000003E-2</v>
      </c>
      <c r="BB26" s="27">
        <f>+AP26*BA26</f>
        <v>73471.554199999999</v>
      </c>
      <c r="BC26" s="27">
        <v>0</v>
      </c>
      <c r="BD26" s="22" t="s">
        <v>246</v>
      </c>
      <c r="BE26" s="27">
        <v>1000000</v>
      </c>
      <c r="BF26" s="27">
        <v>0</v>
      </c>
      <c r="BG26" s="22" t="s">
        <v>251</v>
      </c>
      <c r="BH26" s="33" t="s">
        <v>1635</v>
      </c>
      <c r="BI26" s="22" t="s">
        <v>266</v>
      </c>
      <c r="BJ26" s="82" t="s">
        <v>1648</v>
      </c>
      <c r="BK26" s="22" t="s">
        <v>277</v>
      </c>
      <c r="BL26" s="22">
        <v>3</v>
      </c>
      <c r="BM26" s="22"/>
      <c r="BN26" s="22"/>
      <c r="BO26" s="100" t="s">
        <v>359</v>
      </c>
      <c r="BP26" s="31"/>
      <c r="BQ26" s="57">
        <v>3194067119</v>
      </c>
      <c r="BR26" s="33" t="s">
        <v>1635</v>
      </c>
      <c r="BS26" s="22" t="s">
        <v>266</v>
      </c>
      <c r="BT26" s="22" t="s">
        <v>1515</v>
      </c>
      <c r="BU26" s="22">
        <v>12</v>
      </c>
      <c r="BV26" s="30">
        <v>44770</v>
      </c>
      <c r="BW26" s="30">
        <v>45865</v>
      </c>
      <c r="BX26" s="22" t="s">
        <v>494</v>
      </c>
      <c r="BY26" s="30">
        <v>45865</v>
      </c>
      <c r="BZ26" s="30">
        <v>45627</v>
      </c>
      <c r="CA26" s="30">
        <v>45654</v>
      </c>
      <c r="CB26" s="22"/>
      <c r="CC26" s="22"/>
      <c r="CD26" s="22"/>
      <c r="CE26" s="22"/>
      <c r="CF26" s="82"/>
      <c r="CG26" s="22"/>
      <c r="CH26" s="22"/>
      <c r="CI26" s="29"/>
      <c r="CJ26" s="34"/>
      <c r="CK26" s="22"/>
      <c r="CL26" s="35"/>
      <c r="CM26" s="22"/>
      <c r="CN26" s="22"/>
      <c r="CO26" s="22"/>
      <c r="CP26" s="8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 t="s">
        <v>253</v>
      </c>
      <c r="DQ26" s="22">
        <v>98461714</v>
      </c>
      <c r="DR26" s="22" t="s">
        <v>254</v>
      </c>
      <c r="DS26" s="22" t="s">
        <v>1399</v>
      </c>
      <c r="DT26" s="25">
        <v>1</v>
      </c>
      <c r="DU26" s="206" t="s">
        <v>960</v>
      </c>
      <c r="DV26" s="60"/>
      <c r="DW26" s="206">
        <v>3116052657</v>
      </c>
      <c r="DX26" s="60"/>
      <c r="DY26" s="220" t="s">
        <v>961</v>
      </c>
      <c r="DZ26" s="22" t="s">
        <v>1515</v>
      </c>
      <c r="EA26" s="60" t="s">
        <v>266</v>
      </c>
      <c r="EB26" s="60" t="s">
        <v>1094</v>
      </c>
      <c r="EC26" s="60">
        <v>3128953860</v>
      </c>
      <c r="ED26" s="82" t="s">
        <v>1648</v>
      </c>
      <c r="EE26" s="22" t="s">
        <v>1399</v>
      </c>
      <c r="EF26" s="22">
        <v>98461714</v>
      </c>
      <c r="EG26" s="22" t="s">
        <v>1517</v>
      </c>
      <c r="EH26" s="60" t="s">
        <v>1100</v>
      </c>
      <c r="EI26" s="60" t="s">
        <v>1102</v>
      </c>
      <c r="EJ26" s="60">
        <v>10262449215</v>
      </c>
      <c r="EK26" s="60">
        <v>28</v>
      </c>
      <c r="EL26" s="60"/>
      <c r="EM26" s="22" t="s">
        <v>1525</v>
      </c>
      <c r="EN26" s="22" t="s">
        <v>693</v>
      </c>
      <c r="EO26" s="22" t="s">
        <v>698</v>
      </c>
      <c r="EP26" s="22">
        <v>21991255</v>
      </c>
      <c r="EQ26" s="25">
        <v>0.5</v>
      </c>
      <c r="ER26" s="22" t="s">
        <v>960</v>
      </c>
      <c r="ES26" s="22">
        <v>3116052657</v>
      </c>
      <c r="ET26" s="22" t="s">
        <v>1526</v>
      </c>
      <c r="EU26" s="22" t="s">
        <v>1515</v>
      </c>
      <c r="EV26" s="22" t="s">
        <v>266</v>
      </c>
      <c r="EW26" s="82" t="s">
        <v>1648</v>
      </c>
      <c r="EX26" s="22" t="s">
        <v>1524</v>
      </c>
      <c r="EY26" s="22">
        <v>21991255</v>
      </c>
      <c r="EZ26" s="22" t="s">
        <v>1517</v>
      </c>
      <c r="FA26" s="22" t="s">
        <v>1100</v>
      </c>
      <c r="FB26" s="22" t="s">
        <v>1101</v>
      </c>
      <c r="FC26" s="22">
        <v>10042394326</v>
      </c>
      <c r="FD26" s="22">
        <v>28</v>
      </c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 t="s">
        <v>1124</v>
      </c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</row>
    <row r="27" spans="1:264" s="32" customFormat="1" ht="18.75" thickBot="1" x14ac:dyDescent="0.4">
      <c r="A27" s="22">
        <v>804</v>
      </c>
      <c r="B27" s="22">
        <v>1940</v>
      </c>
      <c r="C27" s="22" t="s">
        <v>1670</v>
      </c>
      <c r="D27" s="22"/>
      <c r="E27" s="22" t="s">
        <v>1126</v>
      </c>
      <c r="F27" s="22"/>
      <c r="G27" s="22" t="s">
        <v>243</v>
      </c>
      <c r="H27" s="23">
        <v>102075</v>
      </c>
      <c r="I27" s="23">
        <v>103832</v>
      </c>
      <c r="J27" s="22" t="s">
        <v>244</v>
      </c>
      <c r="K27" s="22" t="s">
        <v>245</v>
      </c>
      <c r="L27" s="22" t="s">
        <v>1302</v>
      </c>
      <c r="M27" s="22">
        <v>0</v>
      </c>
      <c r="N27" s="22">
        <v>0</v>
      </c>
      <c r="O27" s="22" t="s">
        <v>1721</v>
      </c>
      <c r="P27" s="22" t="s">
        <v>1721</v>
      </c>
      <c r="Q27" s="22" t="s">
        <v>1721</v>
      </c>
      <c r="R27" s="22"/>
      <c r="S27" s="22"/>
      <c r="T27" s="22" t="s">
        <v>248</v>
      </c>
      <c r="U27" s="22" t="s">
        <v>1520</v>
      </c>
      <c r="V27" s="22">
        <v>10086652</v>
      </c>
      <c r="W27" s="22" t="s">
        <v>1531</v>
      </c>
      <c r="X27" s="22"/>
      <c r="Y27" s="22"/>
      <c r="Z27" s="24">
        <v>45627</v>
      </c>
      <c r="AA27" s="22"/>
      <c r="AB27" s="22"/>
      <c r="AC27" s="22"/>
      <c r="AD27" s="22" t="s">
        <v>253</v>
      </c>
      <c r="AE27" s="22" t="s">
        <v>254</v>
      </c>
      <c r="AF27" s="22">
        <v>1214717853</v>
      </c>
      <c r="AG27" s="22" t="s">
        <v>1158</v>
      </c>
      <c r="AH27" s="22" t="s">
        <v>1232</v>
      </c>
      <c r="AI27" s="22" t="s">
        <v>1481</v>
      </c>
      <c r="AJ27" s="27">
        <v>900000</v>
      </c>
      <c r="AK27" s="27">
        <v>0</v>
      </c>
      <c r="AL27" s="27">
        <v>73800</v>
      </c>
      <c r="AM27" s="27">
        <v>0</v>
      </c>
      <c r="AN27" s="27">
        <v>0</v>
      </c>
      <c r="AO27" s="27">
        <v>0</v>
      </c>
      <c r="AP27" s="27">
        <f>+AJ27</f>
        <v>900000</v>
      </c>
      <c r="AQ27" s="22" t="s">
        <v>246</v>
      </c>
      <c r="AR27" s="22" t="s">
        <v>1513</v>
      </c>
      <c r="AS27" s="22" t="s">
        <v>1514</v>
      </c>
      <c r="AT27" s="25">
        <v>0.1</v>
      </c>
      <c r="AU27" s="27">
        <v>0</v>
      </c>
      <c r="AV27" s="27">
        <f>+AP27*AT27</f>
        <v>90000</v>
      </c>
      <c r="AW27" s="27">
        <v>0</v>
      </c>
      <c r="AX27" s="27">
        <v>0</v>
      </c>
      <c r="AY27" s="26">
        <v>1.7399999999999999E-2</v>
      </c>
      <c r="AZ27" s="27">
        <f>+AP27*AY27</f>
        <v>15659.999999999998</v>
      </c>
      <c r="BA27" s="26">
        <f>+AT27-AY27</f>
        <v>8.2600000000000007E-2</v>
      </c>
      <c r="BB27" s="27">
        <f>+AP27*BA27</f>
        <v>74340</v>
      </c>
      <c r="BC27" s="27">
        <v>0</v>
      </c>
      <c r="BD27" s="22" t="s">
        <v>246</v>
      </c>
      <c r="BE27" s="27">
        <v>1000000</v>
      </c>
      <c r="BF27" s="27">
        <v>0</v>
      </c>
      <c r="BG27" s="22" t="s">
        <v>251</v>
      </c>
      <c r="BH27" s="33" t="s">
        <v>480</v>
      </c>
      <c r="BI27" s="22" t="s">
        <v>266</v>
      </c>
      <c r="BJ27" s="82" t="s">
        <v>1648</v>
      </c>
      <c r="BK27" s="22" t="s">
        <v>277</v>
      </c>
      <c r="BL27" s="22">
        <v>3</v>
      </c>
      <c r="BM27" s="22"/>
      <c r="BN27" s="22"/>
      <c r="BO27" s="33" t="s">
        <v>386</v>
      </c>
      <c r="BP27" s="31"/>
      <c r="BQ27" s="57">
        <v>3204069199</v>
      </c>
      <c r="BR27" s="33" t="s">
        <v>480</v>
      </c>
      <c r="BS27" s="22" t="s">
        <v>266</v>
      </c>
      <c r="BT27" s="22" t="s">
        <v>1515</v>
      </c>
      <c r="BU27" s="22">
        <v>12</v>
      </c>
      <c r="BV27" s="30">
        <v>45103</v>
      </c>
      <c r="BW27" s="30">
        <v>45833</v>
      </c>
      <c r="BX27" s="22" t="s">
        <v>494</v>
      </c>
      <c r="BY27" s="30">
        <v>45833</v>
      </c>
      <c r="BZ27" s="30">
        <v>45627</v>
      </c>
      <c r="CA27" s="30">
        <v>45652</v>
      </c>
      <c r="CB27" s="22" t="s">
        <v>253</v>
      </c>
      <c r="CC27" s="22" t="s">
        <v>254</v>
      </c>
      <c r="CD27" s="22">
        <v>1011510419</v>
      </c>
      <c r="CE27" s="22" t="s">
        <v>630</v>
      </c>
      <c r="CF27" s="82" t="s">
        <v>1648</v>
      </c>
      <c r="CG27" s="50" t="s">
        <v>631</v>
      </c>
      <c r="CH27" s="22" t="s">
        <v>266</v>
      </c>
      <c r="CI27" s="58">
        <v>3006775451</v>
      </c>
      <c r="CJ27" s="34"/>
      <c r="CK27" s="64" t="s">
        <v>386</v>
      </c>
      <c r="CL27" s="35"/>
      <c r="CM27" s="22"/>
      <c r="CN27" s="22"/>
      <c r="CO27" s="22"/>
      <c r="CP27" s="8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 t="s">
        <v>253</v>
      </c>
      <c r="DQ27" s="22">
        <v>22196592</v>
      </c>
      <c r="DR27" s="22" t="s">
        <v>254</v>
      </c>
      <c r="DS27" s="69" t="s">
        <v>1031</v>
      </c>
      <c r="DT27" s="25">
        <v>1</v>
      </c>
      <c r="DU27" s="22" t="s">
        <v>1032</v>
      </c>
      <c r="DV27" s="22"/>
      <c r="DW27" s="22">
        <v>3122435503</v>
      </c>
      <c r="DX27" s="22"/>
      <c r="DZ27" s="22" t="s">
        <v>1515</v>
      </c>
      <c r="EA27" s="22" t="s">
        <v>266</v>
      </c>
      <c r="EB27" s="22"/>
      <c r="EC27" s="22"/>
      <c r="ED27" s="82" t="s">
        <v>1648</v>
      </c>
      <c r="EE27" s="22" t="s">
        <v>1031</v>
      </c>
      <c r="EF27" s="22">
        <v>22196592</v>
      </c>
      <c r="EG27" s="22" t="s">
        <v>1517</v>
      </c>
      <c r="EH27" s="22" t="s">
        <v>1100</v>
      </c>
      <c r="EI27" s="22" t="s">
        <v>1101</v>
      </c>
      <c r="EJ27" s="22">
        <v>93367234944</v>
      </c>
      <c r="EK27" s="22">
        <v>20</v>
      </c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 t="s">
        <v>1124</v>
      </c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</row>
    <row r="28" spans="1:264" s="46" customFormat="1" ht="15.75" thickBot="1" x14ac:dyDescent="0.3">
      <c r="A28" s="22">
        <v>582</v>
      </c>
      <c r="B28" s="22">
        <v>2254</v>
      </c>
      <c r="C28" s="22" t="s">
        <v>1670</v>
      </c>
      <c r="D28" s="22"/>
      <c r="E28" s="22" t="s">
        <v>1126</v>
      </c>
      <c r="F28" s="22"/>
      <c r="G28" s="22" t="s">
        <v>243</v>
      </c>
      <c r="H28" s="23">
        <v>102086</v>
      </c>
      <c r="I28" s="23">
        <v>103843</v>
      </c>
      <c r="J28" s="22" t="s">
        <v>244</v>
      </c>
      <c r="K28" s="22" t="s">
        <v>245</v>
      </c>
      <c r="L28" s="22" t="s">
        <v>1302</v>
      </c>
      <c r="M28" s="22">
        <v>0</v>
      </c>
      <c r="N28" s="22">
        <v>0</v>
      </c>
      <c r="O28" s="22" t="s">
        <v>1721</v>
      </c>
      <c r="P28" s="22" t="s">
        <v>1721</v>
      </c>
      <c r="Q28" s="22" t="s">
        <v>1721</v>
      </c>
      <c r="R28" s="22"/>
      <c r="S28" s="22"/>
      <c r="T28" s="22" t="s">
        <v>248</v>
      </c>
      <c r="U28" s="22" t="s">
        <v>1520</v>
      </c>
      <c r="V28" s="22">
        <v>10086711</v>
      </c>
      <c r="W28" s="22" t="s">
        <v>1531</v>
      </c>
      <c r="X28" s="22"/>
      <c r="Y28" s="22"/>
      <c r="Z28" s="24">
        <v>45627</v>
      </c>
      <c r="AA28" s="22"/>
      <c r="AB28" s="22"/>
      <c r="AC28" s="22"/>
      <c r="AD28" s="22" t="s">
        <v>690</v>
      </c>
      <c r="AE28" s="22" t="s">
        <v>255</v>
      </c>
      <c r="AF28" s="22">
        <v>81735710</v>
      </c>
      <c r="AG28" s="22" t="s">
        <v>1166</v>
      </c>
      <c r="AH28" s="22" t="s">
        <v>1240</v>
      </c>
      <c r="AI28" s="22" t="s">
        <v>1425</v>
      </c>
      <c r="AJ28" s="27">
        <v>1391933</v>
      </c>
      <c r="AK28" s="27">
        <v>0</v>
      </c>
      <c r="AL28" s="27">
        <v>72380.516000000003</v>
      </c>
      <c r="AM28" s="27">
        <v>0</v>
      </c>
      <c r="AN28" s="27">
        <v>0</v>
      </c>
      <c r="AO28" s="27">
        <v>0</v>
      </c>
      <c r="AP28" s="27">
        <f>+AJ28</f>
        <v>1391933</v>
      </c>
      <c r="AQ28" s="22" t="s">
        <v>246</v>
      </c>
      <c r="AR28" s="22" t="s">
        <v>1513</v>
      </c>
      <c r="AS28" s="22" t="s">
        <v>1514</v>
      </c>
      <c r="AT28" s="25">
        <v>7.0000000000000007E-2</v>
      </c>
      <c r="AU28" s="27">
        <v>0</v>
      </c>
      <c r="AV28" s="27">
        <f>+AP28*AT28</f>
        <v>97435.310000000012</v>
      </c>
      <c r="AW28" s="27">
        <v>0</v>
      </c>
      <c r="AX28" s="27">
        <v>0</v>
      </c>
      <c r="AY28" s="26">
        <v>1.7399999999999999E-2</v>
      </c>
      <c r="AZ28" s="27">
        <f>+AP28*AY28</f>
        <v>24219.634199999997</v>
      </c>
      <c r="BA28" s="26">
        <f>+AT28-AY28</f>
        <v>5.2600000000000008E-2</v>
      </c>
      <c r="BB28" s="27">
        <f>+AP28*BA28</f>
        <v>73215.675800000012</v>
      </c>
      <c r="BC28" s="27">
        <v>0</v>
      </c>
      <c r="BD28" s="22" t="s">
        <v>246</v>
      </c>
      <c r="BE28" s="27">
        <v>1000000</v>
      </c>
      <c r="BF28" s="27">
        <v>0</v>
      </c>
      <c r="BG28" s="22" t="s">
        <v>251</v>
      </c>
      <c r="BH28" s="61" t="s">
        <v>1610</v>
      </c>
      <c r="BI28" s="22" t="s">
        <v>266</v>
      </c>
      <c r="BJ28" s="82" t="s">
        <v>1648</v>
      </c>
      <c r="BK28" s="22" t="s">
        <v>276</v>
      </c>
      <c r="BL28" s="22">
        <v>3</v>
      </c>
      <c r="BM28" s="22"/>
      <c r="BN28" s="22"/>
      <c r="BO28" s="28" t="s">
        <v>329</v>
      </c>
      <c r="BP28" s="31"/>
      <c r="BQ28" s="31">
        <v>3504687921</v>
      </c>
      <c r="BR28" s="61" t="s">
        <v>1610</v>
      </c>
      <c r="BS28" s="22" t="s">
        <v>1382</v>
      </c>
      <c r="BT28" s="22" t="s">
        <v>1515</v>
      </c>
      <c r="BU28" s="22">
        <v>12</v>
      </c>
      <c r="BV28" s="30">
        <v>44053</v>
      </c>
      <c r="BW28" s="30">
        <v>45878</v>
      </c>
      <c r="BX28" s="22" t="s">
        <v>494</v>
      </c>
      <c r="BY28" s="30">
        <v>45878</v>
      </c>
      <c r="BZ28" s="30">
        <v>45627</v>
      </c>
      <c r="CA28" s="30">
        <v>45636</v>
      </c>
      <c r="CB28" s="22" t="s">
        <v>253</v>
      </c>
      <c r="CC28" s="22" t="s">
        <v>254</v>
      </c>
      <c r="CD28" s="22">
        <v>1127623912</v>
      </c>
      <c r="CE28" s="22" t="s">
        <v>543</v>
      </c>
      <c r="CF28" s="82" t="s">
        <v>1648</v>
      </c>
      <c r="CG28" s="22" t="s">
        <v>544</v>
      </c>
      <c r="CH28" s="22" t="s">
        <v>266</v>
      </c>
      <c r="CI28" s="29">
        <v>3006296233</v>
      </c>
      <c r="CJ28" s="34"/>
      <c r="CK28" s="28" t="s">
        <v>715</v>
      </c>
      <c r="CL28" s="35" t="s">
        <v>1611</v>
      </c>
      <c r="CM28" s="22" t="s">
        <v>255</v>
      </c>
      <c r="CN28" s="22">
        <v>882349</v>
      </c>
      <c r="CO28" s="22" t="s">
        <v>716</v>
      </c>
      <c r="CP28" s="82" t="s">
        <v>1654</v>
      </c>
      <c r="CQ28" s="22" t="s">
        <v>809</v>
      </c>
      <c r="CR28" s="22" t="s">
        <v>291</v>
      </c>
      <c r="CS28" s="22">
        <v>3206215221</v>
      </c>
      <c r="CT28" s="22"/>
      <c r="CU28" s="50" t="s">
        <v>810</v>
      </c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 t="s">
        <v>253</v>
      </c>
      <c r="DQ28" s="22">
        <v>42788515</v>
      </c>
      <c r="DR28" s="22" t="s">
        <v>254</v>
      </c>
      <c r="DS28" s="22" t="s">
        <v>902</v>
      </c>
      <c r="DT28" s="25">
        <v>1</v>
      </c>
      <c r="DU28" s="22" t="s">
        <v>903</v>
      </c>
      <c r="DV28" s="22"/>
      <c r="DW28" s="100">
        <v>3003255063</v>
      </c>
      <c r="DX28" s="22"/>
      <c r="DY28" s="100" t="s">
        <v>904</v>
      </c>
      <c r="DZ28" s="22" t="s">
        <v>1515</v>
      </c>
      <c r="EA28" s="22" t="s">
        <v>266</v>
      </c>
      <c r="EB28" s="22"/>
      <c r="EC28" s="33">
        <v>3003255063</v>
      </c>
      <c r="ED28" s="82" t="s">
        <v>1648</v>
      </c>
      <c r="EE28" s="22" t="s">
        <v>999</v>
      </c>
      <c r="EF28" s="33">
        <v>70085930</v>
      </c>
      <c r="EG28" s="22" t="s">
        <v>1517</v>
      </c>
      <c r="EH28" s="22" t="s">
        <v>1100</v>
      </c>
      <c r="EI28" s="22" t="s">
        <v>1101</v>
      </c>
      <c r="EJ28" s="22">
        <v>10180161934</v>
      </c>
      <c r="EK28" s="22">
        <v>10</v>
      </c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 t="s">
        <v>1124</v>
      </c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</row>
    <row r="29" spans="1:264" s="46" customFormat="1" ht="15.75" thickBot="1" x14ac:dyDescent="0.3">
      <c r="A29" s="22">
        <v>649</v>
      </c>
      <c r="B29" s="22">
        <v>2295</v>
      </c>
      <c r="C29" s="22" t="s">
        <v>1694</v>
      </c>
      <c r="D29" s="22"/>
      <c r="E29" s="22" t="s">
        <v>1126</v>
      </c>
      <c r="F29" s="22"/>
      <c r="G29" s="22" t="s">
        <v>243</v>
      </c>
      <c r="H29" s="23">
        <v>102091</v>
      </c>
      <c r="I29" s="23">
        <v>103848</v>
      </c>
      <c r="J29" s="22" t="s">
        <v>244</v>
      </c>
      <c r="K29" s="22" t="s">
        <v>245</v>
      </c>
      <c r="L29" s="22" t="s">
        <v>1302</v>
      </c>
      <c r="M29" s="22">
        <v>0</v>
      </c>
      <c r="N29" s="22">
        <v>0</v>
      </c>
      <c r="O29" s="22" t="s">
        <v>1721</v>
      </c>
      <c r="P29" s="22" t="s">
        <v>1721</v>
      </c>
      <c r="Q29" s="22" t="s">
        <v>1721</v>
      </c>
      <c r="R29" s="22"/>
      <c r="S29" s="22"/>
      <c r="T29" s="22" t="s">
        <v>248</v>
      </c>
      <c r="U29" s="22" t="s">
        <v>1520</v>
      </c>
      <c r="V29" s="22">
        <v>10086727</v>
      </c>
      <c r="W29" s="22" t="s">
        <v>1570</v>
      </c>
      <c r="X29" s="22"/>
      <c r="Y29" s="22"/>
      <c r="Z29" s="24">
        <v>45627</v>
      </c>
      <c r="AA29" s="22"/>
      <c r="AB29" s="22"/>
      <c r="AC29" s="22"/>
      <c r="AD29" s="22" t="s">
        <v>253</v>
      </c>
      <c r="AE29" s="22" t="s">
        <v>254</v>
      </c>
      <c r="AF29" s="22">
        <v>1128431145</v>
      </c>
      <c r="AG29" s="22" t="s">
        <v>1171</v>
      </c>
      <c r="AH29" s="22" t="s">
        <v>1244</v>
      </c>
      <c r="AI29" s="22" t="s">
        <v>1437</v>
      </c>
      <c r="AJ29" s="27">
        <v>2633270</v>
      </c>
      <c r="AK29" s="27">
        <v>0</v>
      </c>
      <c r="AL29" s="27">
        <v>136930.04</v>
      </c>
      <c r="AM29" s="27">
        <v>0</v>
      </c>
      <c r="AN29" s="27">
        <v>0</v>
      </c>
      <c r="AO29" s="27">
        <v>0</v>
      </c>
      <c r="AP29" s="27">
        <f>+AJ29</f>
        <v>2633270</v>
      </c>
      <c r="AQ29" s="22" t="s">
        <v>246</v>
      </c>
      <c r="AR29" s="22" t="s">
        <v>1571</v>
      </c>
      <c r="AS29" s="25">
        <v>7.0000000000000007E-2</v>
      </c>
      <c r="AT29" s="25">
        <v>7.0000000000000007E-2</v>
      </c>
      <c r="AU29" s="27">
        <v>0</v>
      </c>
      <c r="AV29" s="27">
        <f>+AP29*AT29</f>
        <v>184328.90000000002</v>
      </c>
      <c r="AW29" s="27">
        <v>0</v>
      </c>
      <c r="AX29" s="27">
        <v>0</v>
      </c>
      <c r="AY29" s="26">
        <v>1.7399999999999999E-2</v>
      </c>
      <c r="AZ29" s="27">
        <f>+AP29*AY29</f>
        <v>45818.897999999994</v>
      </c>
      <c r="BA29" s="26">
        <f>+AT29-AY29</f>
        <v>5.2600000000000008E-2</v>
      </c>
      <c r="BB29" s="27">
        <f>+AP29*BA29</f>
        <v>138510.00200000001</v>
      </c>
      <c r="BC29" s="27">
        <v>0</v>
      </c>
      <c r="BD29" s="22" t="s">
        <v>246</v>
      </c>
      <c r="BE29" s="27">
        <v>1000000</v>
      </c>
      <c r="BF29" s="27">
        <v>0</v>
      </c>
      <c r="BG29" s="22" t="s">
        <v>252</v>
      </c>
      <c r="BH29" s="33" t="s">
        <v>1581</v>
      </c>
      <c r="BI29" s="22" t="s">
        <v>266</v>
      </c>
      <c r="BJ29" s="82" t="s">
        <v>1648</v>
      </c>
      <c r="BK29" s="22" t="s">
        <v>284</v>
      </c>
      <c r="BL29" s="22">
        <v>4</v>
      </c>
      <c r="BM29" s="22"/>
      <c r="BN29" s="22"/>
      <c r="BO29" s="49" t="s">
        <v>341</v>
      </c>
      <c r="BP29" s="31"/>
      <c r="BQ29" s="57">
        <v>3008177898</v>
      </c>
      <c r="BR29" s="33" t="s">
        <v>1581</v>
      </c>
      <c r="BS29" s="22" t="s">
        <v>266</v>
      </c>
      <c r="BT29" s="22" t="s">
        <v>1515</v>
      </c>
      <c r="BU29" s="22">
        <v>12</v>
      </c>
      <c r="BV29" s="30">
        <v>44423</v>
      </c>
      <c r="BW29" s="30">
        <v>45852</v>
      </c>
      <c r="BX29" s="22" t="s">
        <v>494</v>
      </c>
      <c r="BY29" s="30">
        <v>45852</v>
      </c>
      <c r="BZ29" s="30">
        <v>45627</v>
      </c>
      <c r="CA29" s="30">
        <v>45641</v>
      </c>
      <c r="CB29" s="22" t="s">
        <v>253</v>
      </c>
      <c r="CC29" s="22" t="s">
        <v>254</v>
      </c>
      <c r="CD29" s="22">
        <v>71219074</v>
      </c>
      <c r="CE29" s="50" t="s">
        <v>567</v>
      </c>
      <c r="CF29" s="82" t="s">
        <v>1649</v>
      </c>
      <c r="CG29" s="50" t="s">
        <v>568</v>
      </c>
      <c r="CH29" s="22" t="s">
        <v>267</v>
      </c>
      <c r="CI29" s="62">
        <v>3113044248</v>
      </c>
      <c r="CJ29" s="34"/>
      <c r="CK29" s="50" t="s">
        <v>727</v>
      </c>
      <c r="CL29" s="35" t="s">
        <v>263</v>
      </c>
      <c r="CM29" s="22" t="s">
        <v>254</v>
      </c>
      <c r="CN29" s="22">
        <v>900924526</v>
      </c>
      <c r="CO29" s="22" t="s">
        <v>1388</v>
      </c>
      <c r="CP29" s="82" t="s">
        <v>1648</v>
      </c>
      <c r="CQ29" s="50" t="s">
        <v>813</v>
      </c>
      <c r="CR29" s="22" t="s">
        <v>266</v>
      </c>
      <c r="CS29" s="50">
        <v>3003329990</v>
      </c>
      <c r="CT29" s="22"/>
      <c r="CU29" s="50" t="s">
        <v>814</v>
      </c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 t="s">
        <v>253</v>
      </c>
      <c r="DQ29" s="22">
        <v>8222674</v>
      </c>
      <c r="DR29" s="22" t="s">
        <v>254</v>
      </c>
      <c r="DS29" s="22" t="s">
        <v>935</v>
      </c>
      <c r="DT29" s="25">
        <v>1</v>
      </c>
      <c r="DU29" s="22" t="s">
        <v>936</v>
      </c>
      <c r="DV29" s="22"/>
      <c r="DW29" s="100">
        <v>3163731520</v>
      </c>
      <c r="DX29" s="22"/>
      <c r="DY29" s="100" t="s">
        <v>937</v>
      </c>
      <c r="DZ29" s="22" t="s">
        <v>1515</v>
      </c>
      <c r="EA29" s="22" t="s">
        <v>266</v>
      </c>
      <c r="EB29" s="22" t="s">
        <v>1093</v>
      </c>
      <c r="EC29" s="33">
        <v>3163731520</v>
      </c>
      <c r="ED29" s="82" t="s">
        <v>1648</v>
      </c>
      <c r="EE29" s="22" t="s">
        <v>1093</v>
      </c>
      <c r="EF29" s="22">
        <v>32458900</v>
      </c>
      <c r="EG29" s="22" t="s">
        <v>1517</v>
      </c>
      <c r="EH29" s="22" t="s">
        <v>1100</v>
      </c>
      <c r="EI29" s="22" t="s">
        <v>1101</v>
      </c>
      <c r="EJ29" s="22">
        <v>26713073244</v>
      </c>
      <c r="EK29" s="22">
        <v>18</v>
      </c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 t="s">
        <v>1124</v>
      </c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</row>
    <row r="30" spans="1:264" s="32" customFormat="1" ht="15.75" thickBot="1" x14ac:dyDescent="0.3">
      <c r="A30" s="22">
        <v>836</v>
      </c>
      <c r="B30" s="22">
        <v>2302</v>
      </c>
      <c r="C30" s="22" t="s">
        <v>1670</v>
      </c>
      <c r="D30" s="22"/>
      <c r="E30" s="22" t="s">
        <v>1126</v>
      </c>
      <c r="F30" s="22"/>
      <c r="G30" s="22" t="s">
        <v>243</v>
      </c>
      <c r="H30" s="23">
        <v>102093</v>
      </c>
      <c r="I30" s="23">
        <v>103850</v>
      </c>
      <c r="J30" s="22" t="s">
        <v>244</v>
      </c>
      <c r="K30" s="22" t="s">
        <v>245</v>
      </c>
      <c r="L30" s="22" t="s">
        <v>1302</v>
      </c>
      <c r="M30" s="22">
        <v>0</v>
      </c>
      <c r="N30" s="22">
        <v>0</v>
      </c>
      <c r="O30" s="22" t="s">
        <v>1721</v>
      </c>
      <c r="P30" s="22" t="s">
        <v>1721</v>
      </c>
      <c r="Q30" s="22" t="s">
        <v>1721</v>
      </c>
      <c r="R30" s="22"/>
      <c r="S30" s="22"/>
      <c r="T30" s="22" t="s">
        <v>248</v>
      </c>
      <c r="U30" s="22" t="s">
        <v>1520</v>
      </c>
      <c r="V30" s="22">
        <v>10086672</v>
      </c>
      <c r="W30" s="22" t="s">
        <v>1531</v>
      </c>
      <c r="X30" s="22"/>
      <c r="Y30" s="22"/>
      <c r="Z30" s="24">
        <v>45627</v>
      </c>
      <c r="AA30" s="22"/>
      <c r="AB30" s="22"/>
      <c r="AC30" s="22"/>
      <c r="AD30" s="22" t="s">
        <v>253</v>
      </c>
      <c r="AE30" s="22" t="s">
        <v>254</v>
      </c>
      <c r="AF30" s="22">
        <v>41944271</v>
      </c>
      <c r="AG30" s="22" t="s">
        <v>1371</v>
      </c>
      <c r="AH30" s="22" t="s">
        <v>1372</v>
      </c>
      <c r="AI30" s="22" t="s">
        <v>1498</v>
      </c>
      <c r="AJ30" s="27">
        <v>1000000</v>
      </c>
      <c r="AK30" s="27">
        <v>0</v>
      </c>
      <c r="AL30" s="27">
        <v>52000.000000000007</v>
      </c>
      <c r="AM30" s="27">
        <v>0</v>
      </c>
      <c r="AN30" s="27">
        <v>0</v>
      </c>
      <c r="AO30" s="27">
        <v>0</v>
      </c>
      <c r="AP30" s="27">
        <f>+AJ30</f>
        <v>1000000</v>
      </c>
      <c r="AQ30" s="22" t="s">
        <v>246</v>
      </c>
      <c r="AR30" s="22" t="s">
        <v>1513</v>
      </c>
      <c r="AS30" s="22" t="s">
        <v>1514</v>
      </c>
      <c r="AT30" s="25">
        <v>7.0000000000000007E-2</v>
      </c>
      <c r="AU30" s="27">
        <v>0</v>
      </c>
      <c r="AV30" s="27">
        <f>+AP30*AT30</f>
        <v>70000</v>
      </c>
      <c r="AW30" s="27">
        <v>0</v>
      </c>
      <c r="AX30" s="27">
        <v>0</v>
      </c>
      <c r="AY30" s="26">
        <v>1.7399999999999999E-2</v>
      </c>
      <c r="AZ30" s="27">
        <f>+AP30*AY30</f>
        <v>17400</v>
      </c>
      <c r="BA30" s="26">
        <f>+AT30-AY30</f>
        <v>5.2600000000000008E-2</v>
      </c>
      <c r="BB30" s="27">
        <f>+AP30*BA30</f>
        <v>52600.000000000007</v>
      </c>
      <c r="BC30" s="27">
        <v>0</v>
      </c>
      <c r="BD30" s="22" t="s">
        <v>246</v>
      </c>
      <c r="BE30" s="27">
        <v>1000000</v>
      </c>
      <c r="BF30" s="27">
        <v>0</v>
      </c>
      <c r="BG30" s="22" t="s">
        <v>251</v>
      </c>
      <c r="BH30" s="33" t="s">
        <v>488</v>
      </c>
      <c r="BI30" s="22" t="s">
        <v>266</v>
      </c>
      <c r="BJ30" s="82" t="s">
        <v>1648</v>
      </c>
      <c r="BK30" s="22" t="s">
        <v>276</v>
      </c>
      <c r="BL30" s="22">
        <v>3</v>
      </c>
      <c r="BM30" s="22"/>
      <c r="BN30" s="22"/>
      <c r="BO30" s="28" t="s">
        <v>405</v>
      </c>
      <c r="BP30" s="31"/>
      <c r="BQ30" s="57">
        <v>3146216992</v>
      </c>
      <c r="BR30" s="33" t="s">
        <v>488</v>
      </c>
      <c r="BS30" s="22" t="s">
        <v>266</v>
      </c>
      <c r="BT30" s="22" t="s">
        <v>1515</v>
      </c>
      <c r="BU30" s="22">
        <v>12</v>
      </c>
      <c r="BV30" s="30">
        <v>45349</v>
      </c>
      <c r="BW30" s="30">
        <v>45714</v>
      </c>
      <c r="BX30" s="22" t="s">
        <v>494</v>
      </c>
      <c r="BY30" s="30">
        <v>45714</v>
      </c>
      <c r="BZ30" s="30">
        <v>45627</v>
      </c>
      <c r="CA30" s="30">
        <v>45653</v>
      </c>
      <c r="CB30" s="22" t="s">
        <v>253</v>
      </c>
      <c r="CC30" s="22" t="s">
        <v>254</v>
      </c>
      <c r="CD30" s="22">
        <v>7540298</v>
      </c>
      <c r="CE30" s="22" t="s">
        <v>663</v>
      </c>
      <c r="CF30" s="82" t="s">
        <v>1648</v>
      </c>
      <c r="CG30" s="50" t="s">
        <v>664</v>
      </c>
      <c r="CH30" s="22" t="s">
        <v>266</v>
      </c>
      <c r="CI30" s="58">
        <v>3108239561</v>
      </c>
      <c r="CJ30" s="34"/>
      <c r="CK30" s="64" t="s">
        <v>781</v>
      </c>
      <c r="CL30" s="35"/>
      <c r="CM30" s="22"/>
      <c r="CN30" s="22"/>
      <c r="CO30" s="22"/>
      <c r="CP30" s="8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 t="s">
        <v>253</v>
      </c>
      <c r="DQ30" s="22">
        <v>71655704</v>
      </c>
      <c r="DR30" s="22" t="s">
        <v>254</v>
      </c>
      <c r="DS30" s="22" t="s">
        <v>1064</v>
      </c>
      <c r="DT30" s="25">
        <v>1</v>
      </c>
      <c r="DU30" s="32" t="s">
        <v>1065</v>
      </c>
      <c r="DV30" s="22"/>
      <c r="DW30" s="33">
        <v>3225186166</v>
      </c>
      <c r="DX30" s="22"/>
      <c r="DY30" s="33" t="s">
        <v>1066</v>
      </c>
      <c r="DZ30" s="22" t="s">
        <v>1515</v>
      </c>
      <c r="EA30" s="22" t="s">
        <v>266</v>
      </c>
      <c r="EB30" s="22" t="s">
        <v>1098</v>
      </c>
      <c r="EC30" s="22">
        <v>3012498043</v>
      </c>
      <c r="ED30" s="82" t="s">
        <v>1648</v>
      </c>
      <c r="EE30" s="22" t="s">
        <v>1098</v>
      </c>
      <c r="EF30" s="22">
        <v>43590180</v>
      </c>
      <c r="EG30" s="22" t="s">
        <v>1517</v>
      </c>
      <c r="EH30" s="22" t="s">
        <v>1100</v>
      </c>
      <c r="EI30" s="22" t="s">
        <v>1101</v>
      </c>
      <c r="EJ30" s="22">
        <v>21868812246</v>
      </c>
      <c r="EK30" s="22">
        <v>29</v>
      </c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 t="s">
        <v>1124</v>
      </c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</row>
    <row r="31" spans="1:264" s="46" customFormat="1" ht="23.25" thickBot="1" x14ac:dyDescent="0.3">
      <c r="A31" s="22">
        <v>727</v>
      </c>
      <c r="B31" s="22">
        <v>2313</v>
      </c>
      <c r="C31" s="22" t="s">
        <v>1670</v>
      </c>
      <c r="D31" s="22"/>
      <c r="E31" s="22" t="s">
        <v>1126</v>
      </c>
      <c r="F31" s="22"/>
      <c r="G31" s="22" t="s">
        <v>243</v>
      </c>
      <c r="H31" s="23">
        <v>102096</v>
      </c>
      <c r="I31" s="23">
        <v>103853</v>
      </c>
      <c r="J31" s="22" t="s">
        <v>244</v>
      </c>
      <c r="K31" s="22" t="s">
        <v>245</v>
      </c>
      <c r="L31" s="22" t="s">
        <v>1302</v>
      </c>
      <c r="M31" s="22">
        <v>0</v>
      </c>
      <c r="N31" s="22">
        <v>0</v>
      </c>
      <c r="O31" s="22" t="s">
        <v>1721</v>
      </c>
      <c r="P31" s="22" t="s">
        <v>1721</v>
      </c>
      <c r="Q31" s="22" t="s">
        <v>1721</v>
      </c>
      <c r="R31" s="22"/>
      <c r="S31" s="22"/>
      <c r="T31" s="22" t="s">
        <v>248</v>
      </c>
      <c r="U31" s="22" t="s">
        <v>1520</v>
      </c>
      <c r="V31" s="22">
        <v>10086749</v>
      </c>
      <c r="W31" s="22" t="s">
        <v>1531</v>
      </c>
      <c r="X31" s="22"/>
      <c r="Y31" s="22"/>
      <c r="Z31" s="24">
        <v>45627</v>
      </c>
      <c r="AA31" s="22"/>
      <c r="AB31" s="22"/>
      <c r="AC31" s="22"/>
      <c r="AD31" s="22" t="s">
        <v>253</v>
      </c>
      <c r="AE31" s="22" t="s">
        <v>254</v>
      </c>
      <c r="AF31" s="22">
        <v>1037658060</v>
      </c>
      <c r="AG31" s="22" t="s">
        <v>1175</v>
      </c>
      <c r="AH31" s="22" t="s">
        <v>1248</v>
      </c>
      <c r="AI31" s="22" t="s">
        <v>1454</v>
      </c>
      <c r="AJ31" s="27">
        <v>1180224</v>
      </c>
      <c r="AK31" s="27">
        <v>0</v>
      </c>
      <c r="AL31" s="27">
        <v>73173.888000000006</v>
      </c>
      <c r="AM31" s="27">
        <v>0</v>
      </c>
      <c r="AN31" s="27">
        <v>0</v>
      </c>
      <c r="AO31" s="27">
        <v>0</v>
      </c>
      <c r="AP31" s="27">
        <f>+AJ31</f>
        <v>1180224</v>
      </c>
      <c r="AQ31" s="22" t="s">
        <v>246</v>
      </c>
      <c r="AR31" s="22" t="s">
        <v>1513</v>
      </c>
      <c r="AS31" s="22" t="s">
        <v>1514</v>
      </c>
      <c r="AT31" s="25">
        <v>0.08</v>
      </c>
      <c r="AU31" s="27">
        <v>0</v>
      </c>
      <c r="AV31" s="27">
        <f>+AP31*AT31</f>
        <v>94417.919999999998</v>
      </c>
      <c r="AW31" s="27">
        <v>0</v>
      </c>
      <c r="AX31" s="27">
        <v>0</v>
      </c>
      <c r="AY31" s="26">
        <v>1.7399999999999999E-2</v>
      </c>
      <c r="AZ31" s="27">
        <f>+AP31*AY31</f>
        <v>20535.8976</v>
      </c>
      <c r="BA31" s="26">
        <f>+AT31-AY31</f>
        <v>6.2600000000000003E-2</v>
      </c>
      <c r="BB31" s="27">
        <f>+AP31*BA31</f>
        <v>73882.022400000002</v>
      </c>
      <c r="BC31" s="27">
        <v>0</v>
      </c>
      <c r="BD31" s="22" t="s">
        <v>246</v>
      </c>
      <c r="BE31" s="27">
        <v>1000000</v>
      </c>
      <c r="BF31" s="27">
        <v>0</v>
      </c>
      <c r="BG31" s="22" t="s">
        <v>251</v>
      </c>
      <c r="BH31" s="33" t="s">
        <v>465</v>
      </c>
      <c r="BI31" s="22" t="s">
        <v>266</v>
      </c>
      <c r="BJ31" s="82" t="s">
        <v>1648</v>
      </c>
      <c r="BK31" s="22" t="s">
        <v>269</v>
      </c>
      <c r="BL31" s="22">
        <v>4</v>
      </c>
      <c r="BM31" s="22"/>
      <c r="BN31" s="22"/>
      <c r="BO31" s="49" t="s">
        <v>358</v>
      </c>
      <c r="BP31" s="31"/>
      <c r="BQ31" s="57">
        <v>3053205081</v>
      </c>
      <c r="BR31" s="33" t="s">
        <v>465</v>
      </c>
      <c r="BS31" s="22" t="s">
        <v>266</v>
      </c>
      <c r="BT31" s="22" t="s">
        <v>1515</v>
      </c>
      <c r="BU31" s="22">
        <v>12</v>
      </c>
      <c r="BV31" s="30">
        <v>44700</v>
      </c>
      <c r="BW31" s="30">
        <v>45795</v>
      </c>
      <c r="BX31" s="22" t="s">
        <v>494</v>
      </c>
      <c r="BY31" s="30">
        <v>45795</v>
      </c>
      <c r="BZ31" s="30">
        <v>45627</v>
      </c>
      <c r="CA31" s="30">
        <v>45645</v>
      </c>
      <c r="CB31" s="22" t="s">
        <v>253</v>
      </c>
      <c r="CC31" s="22" t="s">
        <v>254</v>
      </c>
      <c r="CD31" s="22">
        <v>43730191</v>
      </c>
      <c r="CE31" s="64" t="s">
        <v>588</v>
      </c>
      <c r="CF31" s="82" t="s">
        <v>1654</v>
      </c>
      <c r="CG31" s="50" t="s">
        <v>589</v>
      </c>
      <c r="CH31" s="22" t="s">
        <v>291</v>
      </c>
      <c r="CI31" s="58">
        <v>3007527919</v>
      </c>
      <c r="CJ31" s="31"/>
      <c r="CK31" s="103" t="s">
        <v>738</v>
      </c>
      <c r="CL31" s="22"/>
      <c r="CM31" s="22"/>
      <c r="CN31" s="22"/>
      <c r="CO31" s="22"/>
      <c r="CP31" s="8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 t="s">
        <v>253</v>
      </c>
      <c r="DQ31" s="22">
        <v>1152468564</v>
      </c>
      <c r="DR31" s="22" t="s">
        <v>254</v>
      </c>
      <c r="DS31" s="22" t="s">
        <v>984</v>
      </c>
      <c r="DT31" s="25">
        <v>1</v>
      </c>
      <c r="DU31" s="101" t="s">
        <v>465</v>
      </c>
      <c r="DV31" s="22"/>
      <c r="DW31" s="33">
        <v>3192045945</v>
      </c>
      <c r="DX31" s="22"/>
      <c r="DY31" s="22" t="s">
        <v>1561</v>
      </c>
      <c r="DZ31" s="22" t="s">
        <v>1515</v>
      </c>
      <c r="EA31" s="22" t="s">
        <v>266</v>
      </c>
      <c r="EB31" s="22"/>
      <c r="EC31" s="22"/>
      <c r="ED31" s="82" t="s">
        <v>1648</v>
      </c>
      <c r="EE31" s="22" t="s">
        <v>984</v>
      </c>
      <c r="EF31" s="22">
        <v>1152468564</v>
      </c>
      <c r="EG31" s="22" t="s">
        <v>1517</v>
      </c>
      <c r="EH31" s="22" t="s">
        <v>1100</v>
      </c>
      <c r="EI31" s="22" t="s">
        <v>1101</v>
      </c>
      <c r="EJ31" s="22">
        <v>61436209141</v>
      </c>
      <c r="EK31" s="22">
        <v>21</v>
      </c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 t="s">
        <v>1124</v>
      </c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</row>
    <row r="32" spans="1:264" ht="15.75" thickBot="1" x14ac:dyDescent="0.3">
      <c r="A32" s="32">
        <v>785</v>
      </c>
      <c r="B32" s="32">
        <v>2362</v>
      </c>
      <c r="C32" s="32" t="s">
        <v>1670</v>
      </c>
      <c r="D32" s="32"/>
      <c r="E32" s="32" t="s">
        <v>1126</v>
      </c>
      <c r="F32" s="32"/>
      <c r="G32" s="32" t="s">
        <v>243</v>
      </c>
      <c r="H32" s="195">
        <v>102099</v>
      </c>
      <c r="I32" s="195">
        <v>103856</v>
      </c>
      <c r="J32" s="32" t="s">
        <v>244</v>
      </c>
      <c r="K32" s="32" t="s">
        <v>245</v>
      </c>
      <c r="L32" s="32" t="s">
        <v>1302</v>
      </c>
      <c r="M32" s="32">
        <v>0</v>
      </c>
      <c r="N32" s="32">
        <v>0</v>
      </c>
      <c r="O32" s="32" t="s">
        <v>1721</v>
      </c>
      <c r="P32" s="22" t="s">
        <v>1721</v>
      </c>
      <c r="Q32" s="32" t="s">
        <v>1721</v>
      </c>
      <c r="R32" s="32"/>
      <c r="S32" s="32"/>
      <c r="T32" s="32" t="s">
        <v>248</v>
      </c>
      <c r="U32" s="32" t="s">
        <v>1520</v>
      </c>
      <c r="V32" s="32">
        <v>10086641</v>
      </c>
      <c r="W32" s="32" t="s">
        <v>1531</v>
      </c>
      <c r="X32" s="32"/>
      <c r="Y32" s="32"/>
      <c r="Z32" s="196">
        <v>45627</v>
      </c>
      <c r="AA32" s="32"/>
      <c r="AB32" s="32"/>
      <c r="AC32" s="32"/>
      <c r="AD32" s="32" t="s">
        <v>253</v>
      </c>
      <c r="AE32" s="32" t="s">
        <v>254</v>
      </c>
      <c r="AF32" s="32">
        <v>1128273944</v>
      </c>
      <c r="AG32" s="32" t="s">
        <v>1177</v>
      </c>
      <c r="AH32" s="32" t="s">
        <v>1250</v>
      </c>
      <c r="AI32" s="32" t="s">
        <v>1472</v>
      </c>
      <c r="AJ32" s="99">
        <v>2294880</v>
      </c>
      <c r="AK32" s="99">
        <v>0</v>
      </c>
      <c r="AL32" s="99">
        <v>142282.56</v>
      </c>
      <c r="AM32" s="99">
        <v>0</v>
      </c>
      <c r="AN32" s="99">
        <v>0</v>
      </c>
      <c r="AO32" s="99">
        <v>0</v>
      </c>
      <c r="AP32" s="99">
        <f>+AJ32</f>
        <v>2294880</v>
      </c>
      <c r="AQ32" s="32" t="s">
        <v>246</v>
      </c>
      <c r="AR32" s="32" t="s">
        <v>1513</v>
      </c>
      <c r="AS32" s="32" t="s">
        <v>1514</v>
      </c>
      <c r="AT32" s="197">
        <v>0.08</v>
      </c>
      <c r="AU32" s="99">
        <v>0</v>
      </c>
      <c r="AV32" s="99">
        <f>+AP32*AT32</f>
        <v>183590.39999999999</v>
      </c>
      <c r="AW32" s="99">
        <v>0</v>
      </c>
      <c r="AX32" s="99">
        <v>0</v>
      </c>
      <c r="AY32" s="198">
        <v>1.7399999999999999E-2</v>
      </c>
      <c r="AZ32" s="99">
        <f>+AP32*AY32</f>
        <v>39930.911999999997</v>
      </c>
      <c r="BA32" s="198">
        <f>+AT32-AY32</f>
        <v>6.2600000000000003E-2</v>
      </c>
      <c r="BB32" s="99">
        <f>+AP32*BA32</f>
        <v>143659.48800000001</v>
      </c>
      <c r="BC32" s="99">
        <v>0</v>
      </c>
      <c r="BD32" s="32" t="s">
        <v>246</v>
      </c>
      <c r="BE32" s="99">
        <v>1000000</v>
      </c>
      <c r="BF32" s="99">
        <v>0</v>
      </c>
      <c r="BG32" s="32" t="s">
        <v>251</v>
      </c>
      <c r="BH32" s="100" t="s">
        <v>476</v>
      </c>
      <c r="BI32" s="32" t="s">
        <v>266</v>
      </c>
      <c r="BJ32" s="199" t="s">
        <v>1648</v>
      </c>
      <c r="BK32" s="32" t="s">
        <v>286</v>
      </c>
      <c r="BL32" s="32">
        <v>3</v>
      </c>
      <c r="BM32" s="32"/>
      <c r="BN32" s="32"/>
      <c r="BO32" s="100" t="s">
        <v>377</v>
      </c>
      <c r="BP32" s="29"/>
      <c r="BQ32" s="200">
        <v>3008020271</v>
      </c>
      <c r="BR32" s="100" t="s">
        <v>476</v>
      </c>
      <c r="BS32" s="32" t="s">
        <v>266</v>
      </c>
      <c r="BT32" s="32" t="s">
        <v>1515</v>
      </c>
      <c r="BU32" s="32">
        <v>12</v>
      </c>
      <c r="BV32" s="201">
        <v>44985</v>
      </c>
      <c r="BW32" s="201">
        <v>45715</v>
      </c>
      <c r="BX32" s="32" t="s">
        <v>494</v>
      </c>
      <c r="BY32" s="201">
        <v>45715</v>
      </c>
      <c r="BZ32" s="201">
        <v>45627</v>
      </c>
      <c r="CA32" s="201">
        <v>45654</v>
      </c>
      <c r="CB32" s="32" t="s">
        <v>253</v>
      </c>
      <c r="CC32" s="32" t="s">
        <v>254</v>
      </c>
      <c r="CD32" s="32">
        <v>32503377</v>
      </c>
      <c r="CE32" s="32" t="s">
        <v>611</v>
      </c>
      <c r="CF32" s="199" t="s">
        <v>1648</v>
      </c>
      <c r="CG32" s="102" t="s">
        <v>612</v>
      </c>
      <c r="CH32" s="32" t="s">
        <v>266</v>
      </c>
      <c r="CI32" s="58">
        <v>32503377</v>
      </c>
      <c r="CJ32" s="29"/>
      <c r="CK32" s="102" t="s">
        <v>751</v>
      </c>
      <c r="CL32" s="32"/>
      <c r="CM32" s="32"/>
      <c r="CN32" s="32"/>
      <c r="CO32" s="32"/>
      <c r="CP32" s="199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 t="s">
        <v>253</v>
      </c>
      <c r="DQ32" s="32">
        <v>43575556</v>
      </c>
      <c r="DR32" s="32" t="s">
        <v>254</v>
      </c>
      <c r="DS32" s="32" t="s">
        <v>1014</v>
      </c>
      <c r="DT32" s="197">
        <v>1</v>
      </c>
      <c r="DU32" s="100" t="s">
        <v>1015</v>
      </c>
      <c r="DV32" s="32"/>
      <c r="DW32" s="100">
        <v>3015270785</v>
      </c>
      <c r="DX32" s="32"/>
      <c r="DY32" s="100" t="s">
        <v>1016</v>
      </c>
      <c r="DZ32" s="32" t="s">
        <v>1515</v>
      </c>
      <c r="EA32" s="32" t="s">
        <v>266</v>
      </c>
      <c r="EB32" s="32"/>
      <c r="EC32" s="32"/>
      <c r="ED32" s="199" t="s">
        <v>1648</v>
      </c>
      <c r="EE32" s="32" t="s">
        <v>1014</v>
      </c>
      <c r="EF32" s="32">
        <v>43575556</v>
      </c>
      <c r="EG32" s="32" t="s">
        <v>1517</v>
      </c>
      <c r="EH32" s="32" t="s">
        <v>1100</v>
      </c>
      <c r="EI32" s="32" t="s">
        <v>1101</v>
      </c>
      <c r="EJ32" s="32">
        <v>10142438107</v>
      </c>
      <c r="EK32" s="32">
        <v>30</v>
      </c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 t="s">
        <v>1124</v>
      </c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</row>
    <row r="33" spans="1:264" s="46" customFormat="1" ht="15.75" thickBot="1" x14ac:dyDescent="0.3">
      <c r="A33" s="22">
        <v>698</v>
      </c>
      <c r="B33" s="22">
        <v>2398</v>
      </c>
      <c r="C33" s="22" t="s">
        <v>1670</v>
      </c>
      <c r="D33" s="22" t="s">
        <v>1529</v>
      </c>
      <c r="E33" s="22" t="s">
        <v>1126</v>
      </c>
      <c r="F33" s="22"/>
      <c r="G33" s="22" t="s">
        <v>243</v>
      </c>
      <c r="H33" s="23">
        <v>102104</v>
      </c>
      <c r="I33" s="23">
        <v>103861</v>
      </c>
      <c r="J33" s="22" t="s">
        <v>244</v>
      </c>
      <c r="K33" s="22" t="s">
        <v>245</v>
      </c>
      <c r="L33" s="22" t="s">
        <v>1302</v>
      </c>
      <c r="M33" s="22">
        <v>0</v>
      </c>
      <c r="N33" s="22">
        <v>0</v>
      </c>
      <c r="O33" s="22" t="s">
        <v>1721</v>
      </c>
      <c r="P33" s="22" t="s">
        <v>1721</v>
      </c>
      <c r="Q33" s="22" t="s">
        <v>1721</v>
      </c>
      <c r="R33" s="22"/>
      <c r="S33" s="22"/>
      <c r="T33" s="22" t="s">
        <v>248</v>
      </c>
      <c r="U33" s="22" t="s">
        <v>1520</v>
      </c>
      <c r="V33" s="22">
        <v>10086741</v>
      </c>
      <c r="W33" s="22" t="s">
        <v>1531</v>
      </c>
      <c r="X33" s="22"/>
      <c r="Y33" s="22"/>
      <c r="Z33" s="24">
        <v>45627</v>
      </c>
      <c r="AA33" s="22"/>
      <c r="AB33" s="22"/>
      <c r="AC33" s="22"/>
      <c r="AD33" s="22" t="s">
        <v>253</v>
      </c>
      <c r="AE33" s="22" t="s">
        <v>254</v>
      </c>
      <c r="AF33" s="22">
        <v>70510706</v>
      </c>
      <c r="AG33" s="22" t="s">
        <v>1181</v>
      </c>
      <c r="AH33" s="22" t="s">
        <v>1254</v>
      </c>
      <c r="AI33" s="22" t="s">
        <v>1447</v>
      </c>
      <c r="AJ33" s="27">
        <v>1420640</v>
      </c>
      <c r="AK33" s="27">
        <v>0</v>
      </c>
      <c r="AL33" s="27">
        <v>116492.48000000001</v>
      </c>
      <c r="AM33" s="27">
        <v>0</v>
      </c>
      <c r="AN33" s="27">
        <v>0</v>
      </c>
      <c r="AO33" s="27">
        <v>0</v>
      </c>
      <c r="AP33" s="27">
        <f>+AJ33</f>
        <v>1420640</v>
      </c>
      <c r="AQ33" s="22" t="s">
        <v>246</v>
      </c>
      <c r="AR33" s="22" t="s">
        <v>1513</v>
      </c>
      <c r="AS33" s="22" t="s">
        <v>1514</v>
      </c>
      <c r="AT33" s="25">
        <v>0.1</v>
      </c>
      <c r="AU33" s="27">
        <v>0</v>
      </c>
      <c r="AV33" s="27">
        <f>+AP33*AT33</f>
        <v>142064</v>
      </c>
      <c r="AW33" s="27">
        <v>0</v>
      </c>
      <c r="AX33" s="27">
        <v>0</v>
      </c>
      <c r="AY33" s="26">
        <v>1.7399999999999999E-2</v>
      </c>
      <c r="AZ33" s="27">
        <f>+AP33*AY33</f>
        <v>24719.135999999999</v>
      </c>
      <c r="BA33" s="26">
        <f>+AT33-AY33</f>
        <v>8.2600000000000007E-2</v>
      </c>
      <c r="BB33" s="27">
        <f>+AP33*BA33</f>
        <v>117344.86400000002</v>
      </c>
      <c r="BC33" s="27">
        <v>0</v>
      </c>
      <c r="BD33" s="22" t="s">
        <v>246</v>
      </c>
      <c r="BE33" s="27">
        <v>1000000</v>
      </c>
      <c r="BF33" s="27">
        <v>0</v>
      </c>
      <c r="BG33" s="22" t="s">
        <v>251</v>
      </c>
      <c r="BH33" s="33" t="s">
        <v>458</v>
      </c>
      <c r="BI33" s="22" t="s">
        <v>266</v>
      </c>
      <c r="BJ33" s="82" t="s">
        <v>1648</v>
      </c>
      <c r="BK33" s="22" t="s">
        <v>270</v>
      </c>
      <c r="BL33" s="22">
        <v>3</v>
      </c>
      <c r="BM33" s="22"/>
      <c r="BN33" s="22"/>
      <c r="BO33" s="33" t="s">
        <v>351</v>
      </c>
      <c r="BP33" s="31"/>
      <c r="BQ33" s="57">
        <v>3162453049</v>
      </c>
      <c r="BR33" s="33" t="s">
        <v>458</v>
      </c>
      <c r="BS33" s="22" t="s">
        <v>266</v>
      </c>
      <c r="BT33" s="22" t="s">
        <v>1515</v>
      </c>
      <c r="BU33" s="22">
        <v>12</v>
      </c>
      <c r="BV33" s="30">
        <v>44620</v>
      </c>
      <c r="BW33" s="30">
        <v>45715</v>
      </c>
      <c r="BX33" s="22" t="s">
        <v>494</v>
      </c>
      <c r="BY33" s="30">
        <v>45715</v>
      </c>
      <c r="BZ33" s="30">
        <v>45627</v>
      </c>
      <c r="CA33" s="30">
        <v>45654</v>
      </c>
      <c r="CB33" s="22" t="s">
        <v>253</v>
      </c>
      <c r="CC33" s="22" t="s">
        <v>254</v>
      </c>
      <c r="CD33" s="22">
        <v>71625782</v>
      </c>
      <c r="CE33" s="50" t="s">
        <v>1385</v>
      </c>
      <c r="CF33" s="82" t="s">
        <v>1648</v>
      </c>
      <c r="CG33" s="50" t="s">
        <v>581</v>
      </c>
      <c r="CH33" s="22" t="s">
        <v>266</v>
      </c>
      <c r="CI33" s="29">
        <v>3136832100</v>
      </c>
      <c r="CJ33" s="34"/>
      <c r="CK33" s="50" t="s">
        <v>734</v>
      </c>
      <c r="CL33" s="35"/>
      <c r="CM33" s="22"/>
      <c r="CN33" s="22"/>
      <c r="CO33" s="22"/>
      <c r="CP33" s="8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 t="s">
        <v>253</v>
      </c>
      <c r="DQ33" s="22">
        <v>42757664</v>
      </c>
      <c r="DR33" s="22" t="s">
        <v>254</v>
      </c>
      <c r="DS33" s="22" t="s">
        <v>965</v>
      </c>
      <c r="DT33" s="25">
        <v>1</v>
      </c>
      <c r="DU33" s="33" t="s">
        <v>458</v>
      </c>
      <c r="DV33" s="22"/>
      <c r="DW33" s="100">
        <v>3105012780</v>
      </c>
      <c r="DX33" s="22"/>
      <c r="DY33" s="56" t="s">
        <v>1666</v>
      </c>
      <c r="DZ33" s="22" t="s">
        <v>1515</v>
      </c>
      <c r="EA33" s="22" t="s">
        <v>266</v>
      </c>
      <c r="EB33" s="22"/>
      <c r="EC33" s="22"/>
      <c r="ED33" s="82" t="s">
        <v>1648</v>
      </c>
      <c r="EE33" s="22" t="s">
        <v>1297</v>
      </c>
      <c r="EF33" s="22">
        <v>1036613376</v>
      </c>
      <c r="EG33" s="22" t="s">
        <v>1517</v>
      </c>
      <c r="EH33" s="22" t="s">
        <v>1100</v>
      </c>
      <c r="EI33" s="22" t="s">
        <v>1101</v>
      </c>
      <c r="EJ33" s="22">
        <v>54270933834</v>
      </c>
      <c r="EK33" s="22">
        <v>30</v>
      </c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 t="s">
        <v>1124</v>
      </c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</row>
    <row r="34" spans="1:264" s="46" customFormat="1" ht="23.25" thickBot="1" x14ac:dyDescent="0.3">
      <c r="A34" s="22">
        <v>666</v>
      </c>
      <c r="B34" s="22">
        <v>2410</v>
      </c>
      <c r="C34" s="22" t="s">
        <v>1670</v>
      </c>
      <c r="D34" s="22" t="s">
        <v>1616</v>
      </c>
      <c r="E34" s="22" t="s">
        <v>1126</v>
      </c>
      <c r="F34" s="22"/>
      <c r="G34" s="22" t="s">
        <v>243</v>
      </c>
      <c r="H34" s="23">
        <v>102105</v>
      </c>
      <c r="I34" s="23">
        <v>103862</v>
      </c>
      <c r="J34" s="22" t="s">
        <v>244</v>
      </c>
      <c r="K34" s="22" t="s">
        <v>245</v>
      </c>
      <c r="L34" s="22" t="s">
        <v>1302</v>
      </c>
      <c r="M34" s="22">
        <v>0</v>
      </c>
      <c r="N34" s="22">
        <v>0</v>
      </c>
      <c r="O34" s="22" t="s">
        <v>1721</v>
      </c>
      <c r="P34" s="22" t="s">
        <v>1721</v>
      </c>
      <c r="Q34" s="22" t="s">
        <v>1721</v>
      </c>
      <c r="R34" s="22"/>
      <c r="S34" s="22"/>
      <c r="T34" s="22" t="s">
        <v>248</v>
      </c>
      <c r="U34" s="22" t="s">
        <v>1520</v>
      </c>
      <c r="V34" s="22">
        <v>10086730</v>
      </c>
      <c r="W34" s="22" t="s">
        <v>1531</v>
      </c>
      <c r="X34" s="22"/>
      <c r="Y34" s="22"/>
      <c r="Z34" s="24">
        <v>45627</v>
      </c>
      <c r="AA34" s="22"/>
      <c r="AB34" s="22"/>
      <c r="AC34" s="22"/>
      <c r="AD34" s="22" t="s">
        <v>253</v>
      </c>
      <c r="AE34" s="22" t="s">
        <v>254</v>
      </c>
      <c r="AF34" s="22">
        <v>15539880</v>
      </c>
      <c r="AG34" s="22" t="s">
        <v>1182</v>
      </c>
      <c r="AH34" s="22" t="s">
        <v>1255</v>
      </c>
      <c r="AI34" s="22" t="s">
        <v>1440</v>
      </c>
      <c r="AJ34" s="27">
        <v>1566778</v>
      </c>
      <c r="AK34" s="27">
        <v>0</v>
      </c>
      <c r="AL34" s="27">
        <v>74553.856</v>
      </c>
      <c r="AM34" s="27">
        <v>0</v>
      </c>
      <c r="AN34" s="27">
        <v>0</v>
      </c>
      <c r="AO34" s="27">
        <v>0</v>
      </c>
      <c r="AP34" s="27">
        <f>+AJ34</f>
        <v>1566778</v>
      </c>
      <c r="AQ34" s="22" t="s">
        <v>246</v>
      </c>
      <c r="AR34" s="22" t="s">
        <v>1513</v>
      </c>
      <c r="AS34" s="22" t="s">
        <v>1514</v>
      </c>
      <c r="AT34" s="25">
        <v>7.0000000000000007E-2</v>
      </c>
      <c r="AU34" s="27">
        <v>0</v>
      </c>
      <c r="AV34" s="27">
        <f>+AP34*AT34</f>
        <v>109674.46</v>
      </c>
      <c r="AW34" s="27">
        <v>0</v>
      </c>
      <c r="AX34" s="27">
        <v>0</v>
      </c>
      <c r="AY34" s="26">
        <v>1.7399999999999999E-2</v>
      </c>
      <c r="AZ34" s="27">
        <f>+AP34*AY34</f>
        <v>27261.937199999997</v>
      </c>
      <c r="BA34" s="26">
        <f>+AT34-AY34</f>
        <v>5.2600000000000008E-2</v>
      </c>
      <c r="BB34" s="27">
        <f>+AP34*BA34</f>
        <v>82412.522800000006</v>
      </c>
      <c r="BC34" s="27">
        <v>0</v>
      </c>
      <c r="BD34" s="22" t="s">
        <v>246</v>
      </c>
      <c r="BE34" s="27">
        <v>1000000</v>
      </c>
      <c r="BF34" s="27">
        <v>0</v>
      </c>
      <c r="BG34" s="22" t="s">
        <v>251</v>
      </c>
      <c r="BH34" s="33" t="s">
        <v>453</v>
      </c>
      <c r="BI34" s="22" t="s">
        <v>266</v>
      </c>
      <c r="BJ34" s="82" t="s">
        <v>1648</v>
      </c>
      <c r="BK34" s="22" t="s">
        <v>286</v>
      </c>
      <c r="BL34" s="22">
        <v>3</v>
      </c>
      <c r="BM34" s="22"/>
      <c r="BN34" s="22"/>
      <c r="BO34" s="101" t="s">
        <v>344</v>
      </c>
      <c r="BP34" s="31"/>
      <c r="BQ34" s="57">
        <v>3042904651</v>
      </c>
      <c r="BR34" s="33" t="s">
        <v>453</v>
      </c>
      <c r="BS34" s="22" t="s">
        <v>266</v>
      </c>
      <c r="BT34" s="22" t="s">
        <v>1515</v>
      </c>
      <c r="BU34" s="22">
        <v>12</v>
      </c>
      <c r="BV34" s="30">
        <v>44508</v>
      </c>
      <c r="BW34" s="30">
        <v>45968</v>
      </c>
      <c r="BX34" s="22" t="s">
        <v>494</v>
      </c>
      <c r="BY34" s="30">
        <v>45968</v>
      </c>
      <c r="BZ34" s="30">
        <v>45627</v>
      </c>
      <c r="CA34" s="30">
        <v>45634</v>
      </c>
      <c r="CB34" s="22" t="s">
        <v>253</v>
      </c>
      <c r="CC34" s="22" t="s">
        <v>254</v>
      </c>
      <c r="CD34" s="22">
        <v>43484025</v>
      </c>
      <c r="CE34" s="64" t="s">
        <v>573</v>
      </c>
      <c r="CF34" s="82" t="s">
        <v>1648</v>
      </c>
      <c r="CG34" s="50" t="s">
        <v>574</v>
      </c>
      <c r="CH34" s="22" t="s">
        <v>266</v>
      </c>
      <c r="CI34" s="58">
        <v>3023437728</v>
      </c>
      <c r="CJ34" s="34"/>
      <c r="CK34" s="64" t="s">
        <v>730</v>
      </c>
      <c r="CL34" s="35"/>
      <c r="CM34" s="22"/>
      <c r="CN34" s="22"/>
      <c r="CO34" s="22"/>
      <c r="CP34" s="8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 t="s">
        <v>253</v>
      </c>
      <c r="DQ34" s="22">
        <v>42873655</v>
      </c>
      <c r="DR34" s="22" t="s">
        <v>254</v>
      </c>
      <c r="DS34" s="22" t="s">
        <v>944</v>
      </c>
      <c r="DT34" s="25">
        <v>1</v>
      </c>
      <c r="DU34" s="32" t="s">
        <v>945</v>
      </c>
      <c r="DV34" s="22"/>
      <c r="DW34" s="32">
        <v>3165200901</v>
      </c>
      <c r="DX34" s="22"/>
      <c r="DY34" s="100" t="s">
        <v>946</v>
      </c>
      <c r="DZ34" s="22" t="s">
        <v>1515</v>
      </c>
      <c r="EA34" s="22" t="s">
        <v>266</v>
      </c>
      <c r="EB34" s="22"/>
      <c r="EC34" s="22"/>
      <c r="ED34" s="82" t="s">
        <v>1648</v>
      </c>
      <c r="EE34" s="22" t="s">
        <v>944</v>
      </c>
      <c r="EF34" s="22">
        <v>42873655</v>
      </c>
      <c r="EG34" s="22" t="s">
        <v>1517</v>
      </c>
      <c r="EH34" s="22" t="s">
        <v>1100</v>
      </c>
      <c r="EI34" s="22" t="s">
        <v>1101</v>
      </c>
      <c r="EJ34" s="22" t="s">
        <v>1114</v>
      </c>
      <c r="EK34" s="22">
        <v>10</v>
      </c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 t="s">
        <v>1124</v>
      </c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</row>
    <row r="35" spans="1:264" s="46" customFormat="1" ht="15.75" thickBot="1" x14ac:dyDescent="0.3">
      <c r="A35" s="22">
        <v>716</v>
      </c>
      <c r="B35" s="22">
        <v>2444</v>
      </c>
      <c r="C35" s="22" t="s">
        <v>1670</v>
      </c>
      <c r="D35" s="22"/>
      <c r="E35" s="22" t="s">
        <v>1126</v>
      </c>
      <c r="F35" s="22"/>
      <c r="G35" s="22" t="s">
        <v>243</v>
      </c>
      <c r="H35" s="23">
        <v>102112</v>
      </c>
      <c r="I35" s="23">
        <v>103869</v>
      </c>
      <c r="J35" s="22" t="s">
        <v>244</v>
      </c>
      <c r="K35" s="22" t="s">
        <v>245</v>
      </c>
      <c r="L35" s="22" t="s">
        <v>1302</v>
      </c>
      <c r="M35" s="22">
        <v>0</v>
      </c>
      <c r="N35" s="22">
        <v>0</v>
      </c>
      <c r="O35" s="22" t="s">
        <v>1721</v>
      </c>
      <c r="P35" s="22" t="s">
        <v>1721</v>
      </c>
      <c r="Q35" s="22" t="s">
        <v>1721</v>
      </c>
      <c r="R35" s="22"/>
      <c r="S35" s="22"/>
      <c r="T35" s="22" t="s">
        <v>248</v>
      </c>
      <c r="U35" s="22" t="s">
        <v>1520</v>
      </c>
      <c r="V35" s="22">
        <v>10086745</v>
      </c>
      <c r="W35" s="22" t="s">
        <v>1531</v>
      </c>
      <c r="X35" s="22"/>
      <c r="Y35" s="22"/>
      <c r="Z35" s="24">
        <v>45627</v>
      </c>
      <c r="AA35" s="22"/>
      <c r="AB35" s="22"/>
      <c r="AC35" s="22"/>
      <c r="AD35" s="22" t="s">
        <v>253</v>
      </c>
      <c r="AE35" s="22" t="s">
        <v>254</v>
      </c>
      <c r="AF35" s="22">
        <v>1000902484</v>
      </c>
      <c r="AG35" s="22" t="s">
        <v>1187</v>
      </c>
      <c r="AH35" s="22" t="s">
        <v>1260</v>
      </c>
      <c r="AI35" s="22" t="s">
        <v>1450</v>
      </c>
      <c r="AJ35" s="27">
        <v>1100000</v>
      </c>
      <c r="AK35" s="27">
        <v>0</v>
      </c>
      <c r="AL35" s="27">
        <v>68200</v>
      </c>
      <c r="AM35" s="27">
        <v>0</v>
      </c>
      <c r="AN35" s="27">
        <v>0</v>
      </c>
      <c r="AO35" s="27">
        <v>0</v>
      </c>
      <c r="AP35" s="27">
        <f>+AJ35</f>
        <v>1100000</v>
      </c>
      <c r="AQ35" s="22" t="s">
        <v>246</v>
      </c>
      <c r="AR35" s="22" t="s">
        <v>1513</v>
      </c>
      <c r="AS35" s="22" t="s">
        <v>1514</v>
      </c>
      <c r="AT35" s="25">
        <v>0.08</v>
      </c>
      <c r="AU35" s="27">
        <v>0</v>
      </c>
      <c r="AV35" s="27">
        <f>+AP35*AT35</f>
        <v>88000</v>
      </c>
      <c r="AW35" s="27">
        <v>0</v>
      </c>
      <c r="AX35" s="27">
        <v>0</v>
      </c>
      <c r="AY35" s="26">
        <v>1.7399999999999999E-2</v>
      </c>
      <c r="AZ35" s="27">
        <f>+AP35*AY35</f>
        <v>19140</v>
      </c>
      <c r="BA35" s="26">
        <f>+AT35-AY35</f>
        <v>6.2600000000000003E-2</v>
      </c>
      <c r="BB35" s="27">
        <f>+AP35*BA35</f>
        <v>68860</v>
      </c>
      <c r="BC35" s="27">
        <v>0</v>
      </c>
      <c r="BD35" s="22" t="s">
        <v>246</v>
      </c>
      <c r="BE35" s="27">
        <v>1000000</v>
      </c>
      <c r="BF35" s="27">
        <v>0</v>
      </c>
      <c r="BG35" s="22" t="s">
        <v>251</v>
      </c>
      <c r="BH35" s="49" t="s">
        <v>1532</v>
      </c>
      <c r="BI35" s="22" t="s">
        <v>266</v>
      </c>
      <c r="BJ35" s="82" t="s">
        <v>1648</v>
      </c>
      <c r="BK35" s="22" t="s">
        <v>272</v>
      </c>
      <c r="BL35" s="22">
        <v>3</v>
      </c>
      <c r="BM35" s="22"/>
      <c r="BN35" s="22"/>
      <c r="BO35" s="49" t="s">
        <v>354</v>
      </c>
      <c r="BP35" s="31"/>
      <c r="BQ35" s="63">
        <v>3014202134</v>
      </c>
      <c r="BR35" s="49" t="s">
        <v>1532</v>
      </c>
      <c r="BS35" s="22" t="s">
        <v>266</v>
      </c>
      <c r="BT35" s="22" t="s">
        <v>1515</v>
      </c>
      <c r="BU35" s="22">
        <v>12</v>
      </c>
      <c r="BV35" s="30">
        <v>44672</v>
      </c>
      <c r="BW35" s="30">
        <v>45767</v>
      </c>
      <c r="BX35" s="22" t="s">
        <v>494</v>
      </c>
      <c r="BY35" s="30">
        <v>45767</v>
      </c>
      <c r="BZ35" s="30">
        <v>45627</v>
      </c>
      <c r="CA35" s="30">
        <v>45647</v>
      </c>
      <c r="CB35" s="22"/>
      <c r="CC35" s="22"/>
      <c r="CD35" s="22"/>
      <c r="CE35" s="22"/>
      <c r="CF35" s="82"/>
      <c r="CG35" s="22"/>
      <c r="CH35" s="22"/>
      <c r="CI35" s="29"/>
      <c r="CJ35" s="31"/>
      <c r="CK35" s="32"/>
      <c r="CL35" s="22"/>
      <c r="CM35" s="22"/>
      <c r="CN35" s="22"/>
      <c r="CO35" s="22"/>
      <c r="CP35" s="8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 t="s">
        <v>253</v>
      </c>
      <c r="DQ35" s="22">
        <v>21435879</v>
      </c>
      <c r="DR35" s="22" t="s">
        <v>254</v>
      </c>
      <c r="DS35" s="22" t="s">
        <v>972</v>
      </c>
      <c r="DT35" s="25">
        <v>1</v>
      </c>
      <c r="DU35" s="100" t="s">
        <v>461</v>
      </c>
      <c r="DV35" s="22"/>
      <c r="DW35" s="100">
        <v>3042502564</v>
      </c>
      <c r="DX35" s="22"/>
      <c r="DY35" s="33" t="s">
        <v>973</v>
      </c>
      <c r="DZ35" s="22" t="s">
        <v>1515</v>
      </c>
      <c r="EA35" s="22" t="s">
        <v>266</v>
      </c>
      <c r="EB35" s="22"/>
      <c r="EC35" s="22"/>
      <c r="ED35" s="82" t="s">
        <v>1648</v>
      </c>
      <c r="EE35" s="22" t="s">
        <v>972</v>
      </c>
      <c r="EF35" s="22">
        <v>21435879</v>
      </c>
      <c r="EG35" s="22" t="s">
        <v>1517</v>
      </c>
      <c r="EH35" s="22" t="s">
        <v>1100</v>
      </c>
      <c r="EI35" s="22" t="s">
        <v>1101</v>
      </c>
      <c r="EJ35" s="22">
        <v>31949861816</v>
      </c>
      <c r="EK35" s="22">
        <v>25</v>
      </c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 t="s">
        <v>1124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</row>
    <row r="36" spans="1:264" s="187" customFormat="1" ht="15.75" thickBot="1" x14ac:dyDescent="0.3">
      <c r="A36" s="22">
        <v>846</v>
      </c>
      <c r="B36" s="22">
        <v>2464</v>
      </c>
      <c r="C36" s="22" t="s">
        <v>1670</v>
      </c>
      <c r="D36" s="22"/>
      <c r="E36" s="22" t="s">
        <v>1126</v>
      </c>
      <c r="F36" s="22"/>
      <c r="G36" s="22" t="s">
        <v>243</v>
      </c>
      <c r="H36" s="23">
        <v>102115</v>
      </c>
      <c r="I36" s="23">
        <v>103872</v>
      </c>
      <c r="J36" s="22" t="s">
        <v>244</v>
      </c>
      <c r="K36" s="22" t="s">
        <v>245</v>
      </c>
      <c r="L36" s="22" t="s">
        <v>1302</v>
      </c>
      <c r="M36" s="22">
        <v>0</v>
      </c>
      <c r="N36" s="22">
        <v>0</v>
      </c>
      <c r="O36" s="22" t="s">
        <v>1721</v>
      </c>
      <c r="P36" s="22" t="s">
        <v>1721</v>
      </c>
      <c r="Q36" s="22" t="s">
        <v>1721</v>
      </c>
      <c r="R36" s="22"/>
      <c r="S36" s="22"/>
      <c r="T36" s="22" t="s">
        <v>248</v>
      </c>
      <c r="U36" s="22" t="s">
        <v>1520</v>
      </c>
      <c r="V36" s="22">
        <v>10086681</v>
      </c>
      <c r="W36" s="22" t="s">
        <v>1531</v>
      </c>
      <c r="X36" s="22"/>
      <c r="Y36" s="22"/>
      <c r="Z36" s="24">
        <v>45627</v>
      </c>
      <c r="AA36" s="22"/>
      <c r="AB36" s="22"/>
      <c r="AC36" s="22"/>
      <c r="AD36" s="22" t="s">
        <v>253</v>
      </c>
      <c r="AE36" s="22" t="s">
        <v>254</v>
      </c>
      <c r="AF36" s="22">
        <v>1088245395</v>
      </c>
      <c r="AG36" s="22" t="s">
        <v>1189</v>
      </c>
      <c r="AH36" s="22" t="s">
        <v>1263</v>
      </c>
      <c r="AI36" s="22" t="s">
        <v>1506</v>
      </c>
      <c r="AJ36" s="27">
        <v>1300000</v>
      </c>
      <c r="AK36" s="27">
        <v>0</v>
      </c>
      <c r="AL36" s="27">
        <v>80600</v>
      </c>
      <c r="AM36" s="27">
        <v>0</v>
      </c>
      <c r="AN36" s="27">
        <v>0</v>
      </c>
      <c r="AO36" s="27">
        <v>0</v>
      </c>
      <c r="AP36" s="27">
        <f>+AJ36</f>
        <v>1300000</v>
      </c>
      <c r="AQ36" s="22" t="s">
        <v>246</v>
      </c>
      <c r="AR36" s="22" t="s">
        <v>1513</v>
      </c>
      <c r="AS36" s="22" t="s">
        <v>1514</v>
      </c>
      <c r="AT36" s="25">
        <v>0.08</v>
      </c>
      <c r="AU36" s="27">
        <v>0</v>
      </c>
      <c r="AV36" s="27">
        <f>+AP36*AT36</f>
        <v>104000</v>
      </c>
      <c r="AW36" s="27">
        <v>0</v>
      </c>
      <c r="AX36" s="27">
        <v>0</v>
      </c>
      <c r="AY36" s="26">
        <v>1.7399999999999999E-2</v>
      </c>
      <c r="AZ36" s="27">
        <f>+AP36*AY36</f>
        <v>22620</v>
      </c>
      <c r="BA36" s="26">
        <f>+AT36-AY36</f>
        <v>6.2600000000000003E-2</v>
      </c>
      <c r="BB36" s="27">
        <f>+AP36*BA36</f>
        <v>81380</v>
      </c>
      <c r="BC36" s="27">
        <v>0</v>
      </c>
      <c r="BD36" s="22" t="s">
        <v>246</v>
      </c>
      <c r="BE36" s="27">
        <v>1000000</v>
      </c>
      <c r="BF36" s="27">
        <v>0</v>
      </c>
      <c r="BG36" s="22" t="s">
        <v>251</v>
      </c>
      <c r="BH36" s="33" t="s">
        <v>1567</v>
      </c>
      <c r="BI36" s="22" t="s">
        <v>266</v>
      </c>
      <c r="BJ36" s="82" t="s">
        <v>1648</v>
      </c>
      <c r="BK36" s="22" t="s">
        <v>302</v>
      </c>
      <c r="BL36" s="22">
        <v>3</v>
      </c>
      <c r="BM36" s="22"/>
      <c r="BN36" s="22"/>
      <c r="BO36" s="33" t="s">
        <v>413</v>
      </c>
      <c r="BP36" s="31"/>
      <c r="BQ36" s="57">
        <v>3045776110</v>
      </c>
      <c r="BR36" s="33" t="s">
        <v>1567</v>
      </c>
      <c r="BS36" s="22" t="s">
        <v>266</v>
      </c>
      <c r="BT36" s="22" t="s">
        <v>1515</v>
      </c>
      <c r="BU36" s="22">
        <v>12</v>
      </c>
      <c r="BV36" s="30">
        <v>45460</v>
      </c>
      <c r="BW36" s="30">
        <v>45824</v>
      </c>
      <c r="BX36" s="22" t="s">
        <v>494</v>
      </c>
      <c r="BY36" s="30">
        <v>45824</v>
      </c>
      <c r="BZ36" s="30">
        <v>45627</v>
      </c>
      <c r="CA36" s="30">
        <v>45643</v>
      </c>
      <c r="CB36" s="22" t="s">
        <v>253</v>
      </c>
      <c r="CC36" s="22" t="s">
        <v>254</v>
      </c>
      <c r="CD36" s="22">
        <v>42163085</v>
      </c>
      <c r="CE36" s="22" t="s">
        <v>679</v>
      </c>
      <c r="CF36" s="82" t="s">
        <v>1648</v>
      </c>
      <c r="CG36" s="50" t="s">
        <v>680</v>
      </c>
      <c r="CH36" s="22" t="s">
        <v>266</v>
      </c>
      <c r="CI36" s="58">
        <v>3006204300</v>
      </c>
      <c r="CJ36" s="31"/>
      <c r="CK36" s="71" t="s">
        <v>791</v>
      </c>
      <c r="CL36" s="22"/>
      <c r="CM36" s="22"/>
      <c r="CN36" s="22"/>
      <c r="CO36" s="22"/>
      <c r="CP36" s="8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 t="s">
        <v>253</v>
      </c>
      <c r="DQ36" s="22">
        <v>43550266</v>
      </c>
      <c r="DR36" s="22" t="s">
        <v>254</v>
      </c>
      <c r="DS36" s="22" t="s">
        <v>873</v>
      </c>
      <c r="DT36" s="25">
        <v>1</v>
      </c>
      <c r="DU36" s="100" t="s">
        <v>874</v>
      </c>
      <c r="DV36" s="22"/>
      <c r="DW36" s="33">
        <v>3184010159</v>
      </c>
      <c r="DX36" s="22"/>
      <c r="DY36" s="33" t="s">
        <v>875</v>
      </c>
      <c r="DZ36" s="22" t="s">
        <v>1515</v>
      </c>
      <c r="EA36" s="22" t="s">
        <v>266</v>
      </c>
      <c r="EB36" s="22"/>
      <c r="EC36" s="22"/>
      <c r="ED36" s="82" t="s">
        <v>1648</v>
      </c>
      <c r="EE36" s="22" t="s">
        <v>873</v>
      </c>
      <c r="EF36" s="22">
        <v>43550266</v>
      </c>
      <c r="EG36" s="22" t="s">
        <v>1517</v>
      </c>
      <c r="EH36" s="22" t="s">
        <v>1100</v>
      </c>
      <c r="EI36" s="22" t="s">
        <v>1101</v>
      </c>
      <c r="EJ36" s="22">
        <v>10032755363</v>
      </c>
      <c r="EK36" s="22">
        <v>20</v>
      </c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 t="s">
        <v>1124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</row>
    <row r="37" spans="1:264" s="32" customFormat="1" ht="15.75" thickBot="1" x14ac:dyDescent="0.3">
      <c r="A37" s="22">
        <v>744</v>
      </c>
      <c r="B37" s="22">
        <v>2466</v>
      </c>
      <c r="C37" s="22" t="s">
        <v>1670</v>
      </c>
      <c r="D37" s="22"/>
      <c r="E37" s="22" t="s">
        <v>1126</v>
      </c>
      <c r="F37" s="22"/>
      <c r="G37" s="22" t="s">
        <v>243</v>
      </c>
      <c r="H37" s="23">
        <v>102117</v>
      </c>
      <c r="I37" s="23">
        <v>103874</v>
      </c>
      <c r="J37" s="22" t="s">
        <v>244</v>
      </c>
      <c r="K37" s="22" t="s">
        <v>245</v>
      </c>
      <c r="L37" s="22" t="s">
        <v>1302</v>
      </c>
      <c r="M37" s="22">
        <v>0</v>
      </c>
      <c r="N37" s="22">
        <v>0</v>
      </c>
      <c r="O37" s="22" t="s">
        <v>1721</v>
      </c>
      <c r="P37" s="22" t="s">
        <v>1721</v>
      </c>
      <c r="Q37" s="22" t="s">
        <v>1721</v>
      </c>
      <c r="R37" s="22"/>
      <c r="S37" s="22"/>
      <c r="T37" s="22" t="s">
        <v>248</v>
      </c>
      <c r="U37" s="22" t="s">
        <v>1520</v>
      </c>
      <c r="V37" s="22">
        <v>10086753</v>
      </c>
      <c r="W37" s="22" t="s">
        <v>1530</v>
      </c>
      <c r="X37" s="22"/>
      <c r="Y37" s="22"/>
      <c r="Z37" s="24">
        <v>45627</v>
      </c>
      <c r="AA37" s="22"/>
      <c r="AB37" s="22"/>
      <c r="AC37" s="22"/>
      <c r="AD37" s="22" t="s">
        <v>253</v>
      </c>
      <c r="AE37" s="22" t="s">
        <v>254</v>
      </c>
      <c r="AF37" s="22">
        <v>1036627148</v>
      </c>
      <c r="AG37" s="22" t="s">
        <v>1191</v>
      </c>
      <c r="AH37" s="22" t="s">
        <v>1265</v>
      </c>
      <c r="AI37" s="22" t="s">
        <v>1456</v>
      </c>
      <c r="AJ37" s="27">
        <v>2200000</v>
      </c>
      <c r="AK37" s="27">
        <v>0</v>
      </c>
      <c r="AL37" s="27">
        <v>180400</v>
      </c>
      <c r="AM37" s="27">
        <v>0</v>
      </c>
      <c r="AN37" s="27">
        <v>0</v>
      </c>
      <c r="AO37" s="27">
        <v>0</v>
      </c>
      <c r="AP37" s="27">
        <f>+AJ37</f>
        <v>2200000</v>
      </c>
      <c r="AQ37" s="22" t="s">
        <v>246</v>
      </c>
      <c r="AR37" s="22" t="s">
        <v>1513</v>
      </c>
      <c r="AS37" s="22" t="s">
        <v>1514</v>
      </c>
      <c r="AT37" s="25">
        <v>0.1</v>
      </c>
      <c r="AU37" s="27">
        <v>0</v>
      </c>
      <c r="AV37" s="27">
        <f>+AP37*AT37</f>
        <v>220000</v>
      </c>
      <c r="AW37" s="27">
        <v>0</v>
      </c>
      <c r="AX37" s="27">
        <v>0</v>
      </c>
      <c r="AY37" s="26">
        <v>1.7399999999999999E-2</v>
      </c>
      <c r="AZ37" s="27">
        <f>+AP37*AY37</f>
        <v>38280</v>
      </c>
      <c r="BA37" s="26">
        <f>+AT37-AY37</f>
        <v>8.2600000000000007E-2</v>
      </c>
      <c r="BB37" s="27">
        <f>+AP37*BA37</f>
        <v>181720.00000000003</v>
      </c>
      <c r="BC37" s="27">
        <v>0</v>
      </c>
      <c r="BD37" s="22" t="s">
        <v>246</v>
      </c>
      <c r="BE37" s="27">
        <v>1000000</v>
      </c>
      <c r="BF37" s="27">
        <v>0</v>
      </c>
      <c r="BG37" s="22" t="s">
        <v>251</v>
      </c>
      <c r="BH37" s="33" t="s">
        <v>466</v>
      </c>
      <c r="BI37" s="22" t="s">
        <v>266</v>
      </c>
      <c r="BJ37" s="82" t="s">
        <v>1648</v>
      </c>
      <c r="BK37" s="22" t="s">
        <v>277</v>
      </c>
      <c r="BL37" s="22">
        <v>3</v>
      </c>
      <c r="BM37" s="22"/>
      <c r="BN37" s="22"/>
      <c r="BO37" s="49" t="s">
        <v>360</v>
      </c>
      <c r="BP37" s="31"/>
      <c r="BQ37" s="57">
        <v>3166691267</v>
      </c>
      <c r="BR37" s="33" t="s">
        <v>466</v>
      </c>
      <c r="BS37" s="22" t="s">
        <v>266</v>
      </c>
      <c r="BT37" s="22" t="s">
        <v>1515</v>
      </c>
      <c r="BU37" s="22">
        <v>12</v>
      </c>
      <c r="BV37" s="30">
        <v>44787</v>
      </c>
      <c r="BW37" s="30">
        <v>45882</v>
      </c>
      <c r="BX37" s="22" t="s">
        <v>494</v>
      </c>
      <c r="BY37" s="30">
        <v>45882</v>
      </c>
      <c r="BZ37" s="30">
        <v>45627</v>
      </c>
      <c r="CA37" s="30">
        <v>45640</v>
      </c>
      <c r="CB37" s="22"/>
      <c r="CC37" s="22"/>
      <c r="CD37" s="22"/>
      <c r="CE37" s="22"/>
      <c r="CF37" s="82"/>
      <c r="CG37" s="22"/>
      <c r="CH37" s="22"/>
      <c r="CI37" s="29"/>
      <c r="CJ37" s="31"/>
      <c r="CK37" s="66"/>
      <c r="CL37" s="22"/>
      <c r="CM37" s="22"/>
      <c r="CN37" s="22"/>
      <c r="CO37" s="22"/>
      <c r="CP37" s="8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 t="s">
        <v>253</v>
      </c>
      <c r="DQ37" s="22">
        <v>32498448</v>
      </c>
      <c r="DR37" s="22" t="s">
        <v>254</v>
      </c>
      <c r="DS37" s="22" t="s">
        <v>985</v>
      </c>
      <c r="DT37" s="25">
        <v>1</v>
      </c>
      <c r="DU37" s="33" t="s">
        <v>1285</v>
      </c>
      <c r="DV37" s="22"/>
      <c r="DW37" s="33">
        <v>3008318229</v>
      </c>
      <c r="DX37" s="33">
        <v>3177173250</v>
      </c>
      <c r="DY37" s="33" t="s">
        <v>1286</v>
      </c>
      <c r="DZ37" s="22" t="s">
        <v>1515</v>
      </c>
      <c r="EA37" s="22" t="s">
        <v>266</v>
      </c>
      <c r="EB37" s="22"/>
      <c r="EC37" s="22"/>
      <c r="ED37" s="82" t="s">
        <v>1648</v>
      </c>
      <c r="EE37" s="22" t="s">
        <v>1299</v>
      </c>
      <c r="EF37" s="22">
        <v>43015809</v>
      </c>
      <c r="EG37" s="22" t="s">
        <v>1517</v>
      </c>
      <c r="EH37" s="22" t="s">
        <v>1100</v>
      </c>
      <c r="EI37" s="22" t="s">
        <v>1101</v>
      </c>
      <c r="EJ37" s="22">
        <v>53017030964</v>
      </c>
      <c r="EK37" s="22">
        <v>14</v>
      </c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 t="s">
        <v>1124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</row>
    <row r="38" spans="1:264" s="187" customFormat="1" x14ac:dyDescent="0.25">
      <c r="A38" s="22">
        <v>760</v>
      </c>
      <c r="B38" s="22">
        <v>2482</v>
      </c>
      <c r="C38" s="22" t="s">
        <v>1670</v>
      </c>
      <c r="D38" s="22"/>
      <c r="E38" s="22" t="s">
        <v>1126</v>
      </c>
      <c r="F38" s="22"/>
      <c r="G38" s="22" t="s">
        <v>243</v>
      </c>
      <c r="H38" s="23">
        <v>102120</v>
      </c>
      <c r="I38" s="23">
        <v>103877</v>
      </c>
      <c r="J38" s="22" t="s">
        <v>244</v>
      </c>
      <c r="K38" s="22" t="s">
        <v>245</v>
      </c>
      <c r="L38" s="22" t="s">
        <v>1302</v>
      </c>
      <c r="M38" s="22">
        <v>0</v>
      </c>
      <c r="N38" s="22">
        <v>0</v>
      </c>
      <c r="O38" s="22" t="s">
        <v>1721</v>
      </c>
      <c r="P38" s="22" t="s">
        <v>1721</v>
      </c>
      <c r="Q38" s="22" t="s">
        <v>1721</v>
      </c>
      <c r="R38" s="22"/>
      <c r="S38" s="22"/>
      <c r="T38" s="22" t="s">
        <v>248</v>
      </c>
      <c r="U38" s="22" t="s">
        <v>1520</v>
      </c>
      <c r="V38" s="22">
        <v>10086758</v>
      </c>
      <c r="W38" s="22" t="s">
        <v>251</v>
      </c>
      <c r="X38" s="22"/>
      <c r="Y38" s="22"/>
      <c r="Z38" s="24">
        <v>45627</v>
      </c>
      <c r="AA38" s="22"/>
      <c r="AB38" s="22"/>
      <c r="AC38" s="22"/>
      <c r="AD38" s="22" t="s">
        <v>253</v>
      </c>
      <c r="AE38" s="22" t="s">
        <v>254</v>
      </c>
      <c r="AF38" s="22">
        <v>1152464959</v>
      </c>
      <c r="AG38" s="22" t="s">
        <v>1193</v>
      </c>
      <c r="AH38" s="22" t="s">
        <v>1267</v>
      </c>
      <c r="AI38" s="22" t="s">
        <v>1461</v>
      </c>
      <c r="AJ38" s="27">
        <v>1174367</v>
      </c>
      <c r="AK38" s="27">
        <v>0</v>
      </c>
      <c r="AL38" s="27">
        <v>72810.754000000001</v>
      </c>
      <c r="AM38" s="27">
        <v>0</v>
      </c>
      <c r="AN38" s="27">
        <v>0</v>
      </c>
      <c r="AO38" s="27">
        <v>0</v>
      </c>
      <c r="AP38" s="27">
        <f>+AJ38</f>
        <v>1174367</v>
      </c>
      <c r="AQ38" s="22" t="s">
        <v>246</v>
      </c>
      <c r="AR38" s="22" t="s">
        <v>1513</v>
      </c>
      <c r="AS38" s="22" t="s">
        <v>1514</v>
      </c>
      <c r="AT38" s="25">
        <v>0.08</v>
      </c>
      <c r="AU38" s="27">
        <v>0</v>
      </c>
      <c r="AV38" s="27">
        <f>+AP38*AT38</f>
        <v>93949.36</v>
      </c>
      <c r="AW38" s="27">
        <v>0</v>
      </c>
      <c r="AX38" s="27">
        <v>0</v>
      </c>
      <c r="AY38" s="26">
        <v>1.7399999999999999E-2</v>
      </c>
      <c r="AZ38" s="27">
        <f>+AP38*AY38</f>
        <v>20433.985799999999</v>
      </c>
      <c r="BA38" s="26">
        <f>+AT38-AY38</f>
        <v>6.2600000000000003E-2</v>
      </c>
      <c r="BB38" s="27">
        <f>+AP38*BA38</f>
        <v>73515.374200000006</v>
      </c>
      <c r="BC38" s="27">
        <v>0</v>
      </c>
      <c r="BD38" s="22" t="s">
        <v>246</v>
      </c>
      <c r="BE38" s="27">
        <v>1000000</v>
      </c>
      <c r="BF38" s="27">
        <v>0</v>
      </c>
      <c r="BG38" s="22" t="s">
        <v>251</v>
      </c>
      <c r="BH38" s="33" t="s">
        <v>1523</v>
      </c>
      <c r="BI38" s="22" t="s">
        <v>266</v>
      </c>
      <c r="BJ38" s="82" t="s">
        <v>1648</v>
      </c>
      <c r="BK38" s="22" t="s">
        <v>292</v>
      </c>
      <c r="BL38" s="22">
        <v>3</v>
      </c>
      <c r="BM38" s="22"/>
      <c r="BN38" s="22"/>
      <c r="BO38" s="49" t="s">
        <v>365</v>
      </c>
      <c r="BP38" s="31"/>
      <c r="BQ38" s="57">
        <v>3508502515</v>
      </c>
      <c r="BR38" s="33" t="s">
        <v>1523</v>
      </c>
      <c r="BS38" s="22" t="s">
        <v>266</v>
      </c>
      <c r="BT38" s="22" t="s">
        <v>1515</v>
      </c>
      <c r="BU38" s="22">
        <v>6</v>
      </c>
      <c r="BV38" s="30">
        <v>44862</v>
      </c>
      <c r="BW38" s="30">
        <v>45774</v>
      </c>
      <c r="BX38" s="22" t="s">
        <v>494</v>
      </c>
      <c r="BY38" s="30">
        <v>45957</v>
      </c>
      <c r="BZ38" s="30">
        <v>45627</v>
      </c>
      <c r="CA38" s="30">
        <v>45654</v>
      </c>
      <c r="CB38" s="22"/>
      <c r="CC38" s="22"/>
      <c r="CD38" s="22"/>
      <c r="CE38" s="22"/>
      <c r="CF38" s="82"/>
      <c r="CG38" s="22"/>
      <c r="CH38" s="22"/>
      <c r="CI38" s="31"/>
      <c r="CJ38" s="48"/>
      <c r="CK38" s="32"/>
      <c r="CL38" s="22"/>
      <c r="CM38" s="22"/>
      <c r="CN38" s="22"/>
      <c r="CO38" s="22"/>
      <c r="CP38" s="8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 t="s">
        <v>253</v>
      </c>
      <c r="DQ38" s="22">
        <v>4849478</v>
      </c>
      <c r="DR38" s="22" t="s">
        <v>254</v>
      </c>
      <c r="DS38" s="22" t="s">
        <v>1400</v>
      </c>
      <c r="DT38" s="25">
        <v>1</v>
      </c>
      <c r="DU38" s="33" t="s">
        <v>470</v>
      </c>
      <c r="DV38" s="22"/>
      <c r="DW38" s="100">
        <v>3116081162</v>
      </c>
      <c r="DX38" s="22"/>
      <c r="DY38" s="100" t="s">
        <v>992</v>
      </c>
      <c r="DZ38" s="22" t="s">
        <v>1515</v>
      </c>
      <c r="EA38" s="22" t="s">
        <v>266</v>
      </c>
      <c r="EB38" s="22"/>
      <c r="EC38" s="22"/>
      <c r="ED38" s="82" t="s">
        <v>1648</v>
      </c>
      <c r="EE38" s="22" t="s">
        <v>991</v>
      </c>
      <c r="EF38" s="22">
        <v>4849478</v>
      </c>
      <c r="EG38" s="22" t="s">
        <v>1517</v>
      </c>
      <c r="EH38" s="22" t="s">
        <v>1115</v>
      </c>
      <c r="EI38" s="22" t="s">
        <v>1101</v>
      </c>
      <c r="EJ38" s="22">
        <v>25537991634</v>
      </c>
      <c r="EK38" s="22">
        <v>30</v>
      </c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 t="s">
        <v>1124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</row>
    <row r="39" spans="1:264" s="32" customFormat="1" x14ac:dyDescent="0.25">
      <c r="A39" s="22">
        <v>797</v>
      </c>
      <c r="B39" s="22">
        <v>2485</v>
      </c>
      <c r="C39" s="22" t="s">
        <v>1670</v>
      </c>
      <c r="D39" s="22" t="s">
        <v>1529</v>
      </c>
      <c r="E39" s="22" t="s">
        <v>1126</v>
      </c>
      <c r="F39" s="22"/>
      <c r="G39" s="22" t="s">
        <v>243</v>
      </c>
      <c r="H39" s="23">
        <v>102121</v>
      </c>
      <c r="I39" s="23">
        <v>103878</v>
      </c>
      <c r="J39" s="22" t="s">
        <v>244</v>
      </c>
      <c r="K39" s="22" t="s">
        <v>245</v>
      </c>
      <c r="L39" s="22" t="s">
        <v>1302</v>
      </c>
      <c r="M39" s="22">
        <v>0</v>
      </c>
      <c r="N39" s="22">
        <v>0</v>
      </c>
      <c r="O39" s="22" t="s">
        <v>1721</v>
      </c>
      <c r="P39" s="22" t="s">
        <v>1721</v>
      </c>
      <c r="Q39" s="22" t="s">
        <v>1721</v>
      </c>
      <c r="R39" s="22"/>
      <c r="S39" s="22"/>
      <c r="T39" s="22" t="s">
        <v>248</v>
      </c>
      <c r="U39" s="22" t="s">
        <v>1520</v>
      </c>
      <c r="V39" s="22">
        <v>10086647</v>
      </c>
      <c r="W39" s="22" t="s">
        <v>1531</v>
      </c>
      <c r="X39" s="22"/>
      <c r="Y39" s="22"/>
      <c r="Z39" s="24">
        <v>45627</v>
      </c>
      <c r="AA39" s="22"/>
      <c r="AB39" s="22"/>
      <c r="AC39" s="22"/>
      <c r="AD39" s="22" t="s">
        <v>253</v>
      </c>
      <c r="AE39" s="22" t="s">
        <v>254</v>
      </c>
      <c r="AF39" s="22">
        <v>79892506</v>
      </c>
      <c r="AG39" s="22" t="s">
        <v>1194</v>
      </c>
      <c r="AH39" s="22" t="s">
        <v>1268</v>
      </c>
      <c r="AI39" s="22" t="s">
        <v>1477</v>
      </c>
      <c r="AJ39" s="27">
        <v>819600</v>
      </c>
      <c r="AK39" s="27">
        <v>0</v>
      </c>
      <c r="AL39" s="27">
        <v>50815.199999999997</v>
      </c>
      <c r="AM39" s="27">
        <v>0</v>
      </c>
      <c r="AN39" s="27">
        <v>0</v>
      </c>
      <c r="AO39" s="27">
        <v>0</v>
      </c>
      <c r="AP39" s="27">
        <f>+AJ39</f>
        <v>819600</v>
      </c>
      <c r="AQ39" s="22" t="s">
        <v>246</v>
      </c>
      <c r="AR39" s="22" t="s">
        <v>1513</v>
      </c>
      <c r="AS39" s="22" t="s">
        <v>1514</v>
      </c>
      <c r="AT39" s="25">
        <v>0.08</v>
      </c>
      <c r="AU39" s="27">
        <v>0</v>
      </c>
      <c r="AV39" s="27">
        <f>+AP39*AT39</f>
        <v>65568</v>
      </c>
      <c r="AW39" s="27">
        <v>0</v>
      </c>
      <c r="AX39" s="27">
        <v>0</v>
      </c>
      <c r="AY39" s="26">
        <v>1.7399999999999999E-2</v>
      </c>
      <c r="AZ39" s="27">
        <f>+AP39*AY39</f>
        <v>14261.039999999999</v>
      </c>
      <c r="BA39" s="26">
        <f>+AT39-AY39</f>
        <v>6.2600000000000003E-2</v>
      </c>
      <c r="BB39" s="27">
        <f>+AP39*BA39</f>
        <v>51306.96</v>
      </c>
      <c r="BC39" s="27">
        <v>0</v>
      </c>
      <c r="BD39" s="22" t="s">
        <v>246</v>
      </c>
      <c r="BE39" s="27">
        <v>1000000</v>
      </c>
      <c r="BF39" s="27">
        <v>0</v>
      </c>
      <c r="BG39" s="22" t="s">
        <v>251</v>
      </c>
      <c r="BH39" s="61" t="s">
        <v>1627</v>
      </c>
      <c r="BI39" s="22" t="s">
        <v>266</v>
      </c>
      <c r="BJ39" s="82" t="s">
        <v>1648</v>
      </c>
      <c r="BK39" s="22" t="s">
        <v>301</v>
      </c>
      <c r="BL39" s="22">
        <v>3</v>
      </c>
      <c r="BM39" s="22"/>
      <c r="BN39" s="22"/>
      <c r="BO39" s="28" t="s">
        <v>382</v>
      </c>
      <c r="BP39" s="48"/>
      <c r="BQ39" s="31">
        <v>3104006075</v>
      </c>
      <c r="BR39" s="61" t="s">
        <v>1627</v>
      </c>
      <c r="BS39" s="22" t="s">
        <v>266</v>
      </c>
      <c r="BT39" s="22" t="s">
        <v>1515</v>
      </c>
      <c r="BU39" s="22">
        <v>12</v>
      </c>
      <c r="BV39" s="30">
        <v>45015</v>
      </c>
      <c r="BW39" s="30">
        <v>45745</v>
      </c>
      <c r="BX39" s="22" t="s">
        <v>494</v>
      </c>
      <c r="BY39" s="30">
        <v>45745</v>
      </c>
      <c r="BZ39" s="30">
        <v>45627</v>
      </c>
      <c r="CA39" s="30">
        <v>45656</v>
      </c>
      <c r="CB39" s="22" t="s">
        <v>253</v>
      </c>
      <c r="CC39" s="22" t="s">
        <v>254</v>
      </c>
      <c r="CD39" s="22">
        <v>1022094232</v>
      </c>
      <c r="CE39" s="22" t="s">
        <v>621</v>
      </c>
      <c r="CF39" s="82" t="s">
        <v>1648</v>
      </c>
      <c r="CG39" s="22" t="s">
        <v>622</v>
      </c>
      <c r="CH39" s="22" t="s">
        <v>266</v>
      </c>
      <c r="CI39" s="31">
        <v>3106062609</v>
      </c>
      <c r="CJ39" s="48"/>
      <c r="CK39" s="56" t="s">
        <v>756</v>
      </c>
      <c r="CL39" s="22"/>
      <c r="CM39" s="22"/>
      <c r="CN39" s="22"/>
      <c r="CO39" s="22"/>
      <c r="CP39" s="8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 t="s">
        <v>253</v>
      </c>
      <c r="DQ39" s="22">
        <v>32075662</v>
      </c>
      <c r="DR39" s="22" t="s">
        <v>254</v>
      </c>
      <c r="DS39" s="22" t="s">
        <v>1024</v>
      </c>
      <c r="DT39" s="25">
        <v>1</v>
      </c>
      <c r="DU39" s="22" t="s">
        <v>1025</v>
      </c>
      <c r="DV39" s="22"/>
      <c r="DW39" s="100">
        <v>3162505933</v>
      </c>
      <c r="DX39" s="22"/>
      <c r="DY39" s="22" t="s">
        <v>1644</v>
      </c>
      <c r="DZ39" s="22" t="s">
        <v>1515</v>
      </c>
      <c r="EA39" s="22" t="s">
        <v>266</v>
      </c>
      <c r="EB39" s="22"/>
      <c r="EC39" s="22"/>
      <c r="ED39" s="82" t="s">
        <v>1648</v>
      </c>
      <c r="EE39" s="22" t="s">
        <v>1024</v>
      </c>
      <c r="EF39" s="22">
        <v>32075662</v>
      </c>
      <c r="EG39" s="22" t="s">
        <v>1517</v>
      </c>
      <c r="EH39" s="22" t="s">
        <v>1100</v>
      </c>
      <c r="EI39" s="22" t="s">
        <v>1101</v>
      </c>
      <c r="EJ39" s="22">
        <v>10042383553</v>
      </c>
      <c r="EK39" s="22">
        <v>30</v>
      </c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 t="s">
        <v>1124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</row>
    <row r="40" spans="1:264" s="32" customFormat="1" x14ac:dyDescent="0.25">
      <c r="A40" s="22">
        <v>777</v>
      </c>
      <c r="B40" s="22">
        <v>2493</v>
      </c>
      <c r="C40" s="22" t="s">
        <v>1670</v>
      </c>
      <c r="D40" s="22"/>
      <c r="E40" s="22" t="s">
        <v>1126</v>
      </c>
      <c r="F40" s="22"/>
      <c r="G40" s="22" t="s">
        <v>243</v>
      </c>
      <c r="H40" s="23">
        <v>102123</v>
      </c>
      <c r="I40" s="23">
        <v>103880</v>
      </c>
      <c r="J40" s="22" t="s">
        <v>244</v>
      </c>
      <c r="K40" s="22" t="s">
        <v>245</v>
      </c>
      <c r="L40" s="22" t="s">
        <v>1302</v>
      </c>
      <c r="M40" s="22">
        <v>0</v>
      </c>
      <c r="N40" s="22">
        <v>0</v>
      </c>
      <c r="O40" s="22" t="s">
        <v>1721</v>
      </c>
      <c r="P40" s="22" t="s">
        <v>1721</v>
      </c>
      <c r="Q40" s="22" t="s">
        <v>1721</v>
      </c>
      <c r="R40" s="22"/>
      <c r="S40" s="22"/>
      <c r="T40" s="22" t="s">
        <v>248</v>
      </c>
      <c r="U40" s="22" t="s">
        <v>1520</v>
      </c>
      <c r="V40" s="22">
        <v>10086764</v>
      </c>
      <c r="W40" s="22" t="s">
        <v>1531</v>
      </c>
      <c r="X40" s="22"/>
      <c r="Y40" s="22"/>
      <c r="Z40" s="24">
        <v>45627</v>
      </c>
      <c r="AA40" s="22"/>
      <c r="AB40" s="22"/>
      <c r="AC40" s="22"/>
      <c r="AD40" s="22" t="s">
        <v>253</v>
      </c>
      <c r="AE40" s="22" t="s">
        <v>254</v>
      </c>
      <c r="AF40" s="22">
        <v>94042839</v>
      </c>
      <c r="AG40" s="22" t="s">
        <v>257</v>
      </c>
      <c r="AH40" s="22" t="s">
        <v>1269</v>
      </c>
      <c r="AI40" s="22" t="s">
        <v>1466</v>
      </c>
      <c r="AJ40" s="27">
        <v>1420640</v>
      </c>
      <c r="AK40" s="27">
        <v>0</v>
      </c>
      <c r="AL40" s="27">
        <v>73873.280000000013</v>
      </c>
      <c r="AM40" s="27">
        <v>0</v>
      </c>
      <c r="AN40" s="27">
        <v>0</v>
      </c>
      <c r="AO40" s="27">
        <v>0</v>
      </c>
      <c r="AP40" s="27">
        <f>+AJ40</f>
        <v>1420640</v>
      </c>
      <c r="AQ40" s="22" t="s">
        <v>246</v>
      </c>
      <c r="AR40" s="22" t="s">
        <v>1513</v>
      </c>
      <c r="AS40" s="22" t="s">
        <v>1514</v>
      </c>
      <c r="AT40" s="25">
        <v>7.0000000000000007E-2</v>
      </c>
      <c r="AU40" s="27">
        <v>0</v>
      </c>
      <c r="AV40" s="27">
        <f>+AP40*AT40</f>
        <v>99444.800000000003</v>
      </c>
      <c r="AW40" s="27">
        <v>0</v>
      </c>
      <c r="AX40" s="27">
        <v>0</v>
      </c>
      <c r="AY40" s="26">
        <v>1.7399999999999999E-2</v>
      </c>
      <c r="AZ40" s="27">
        <f>+AP40*AY40</f>
        <v>24719.135999999999</v>
      </c>
      <c r="BA40" s="26">
        <f>+AT40-AY40</f>
        <v>5.2600000000000008E-2</v>
      </c>
      <c r="BB40" s="27">
        <f>+AP40*BA40</f>
        <v>74725.664000000004</v>
      </c>
      <c r="BC40" s="27">
        <v>0</v>
      </c>
      <c r="BD40" s="22" t="s">
        <v>246</v>
      </c>
      <c r="BE40" s="27">
        <v>1000000</v>
      </c>
      <c r="BF40" s="27">
        <v>0</v>
      </c>
      <c r="BG40" s="22" t="s">
        <v>251</v>
      </c>
      <c r="BH40" s="36" t="s">
        <v>1622</v>
      </c>
      <c r="BI40" s="22" t="s">
        <v>266</v>
      </c>
      <c r="BJ40" s="82" t="s">
        <v>1648</v>
      </c>
      <c r="BK40" s="22" t="s">
        <v>295</v>
      </c>
      <c r="BL40" s="22">
        <v>3</v>
      </c>
      <c r="BM40" s="22"/>
      <c r="BN40" s="22"/>
      <c r="BO40" s="28" t="s">
        <v>370</v>
      </c>
      <c r="BP40" s="29"/>
      <c r="BQ40" s="31">
        <v>3185260080</v>
      </c>
      <c r="BR40" s="36" t="s">
        <v>1622</v>
      </c>
      <c r="BS40" s="22" t="s">
        <v>266</v>
      </c>
      <c r="BT40" s="22" t="s">
        <v>1515</v>
      </c>
      <c r="BU40" s="22">
        <v>12</v>
      </c>
      <c r="BV40" s="30">
        <v>44954</v>
      </c>
      <c r="BW40" s="30">
        <v>45684</v>
      </c>
      <c r="BX40" s="22" t="s">
        <v>494</v>
      </c>
      <c r="BY40" s="30">
        <v>45684</v>
      </c>
      <c r="BZ40" s="30">
        <v>45627</v>
      </c>
      <c r="CA40" s="30">
        <v>45654</v>
      </c>
      <c r="CB40" s="22" t="s">
        <v>253</v>
      </c>
      <c r="CC40" s="22" t="s">
        <v>254</v>
      </c>
      <c r="CD40" s="22">
        <v>1107513767</v>
      </c>
      <c r="CE40" s="22" t="s">
        <v>602</v>
      </c>
      <c r="CF40" s="82" t="s">
        <v>1648</v>
      </c>
      <c r="CG40" s="50" t="s">
        <v>430</v>
      </c>
      <c r="CH40" s="22" t="s">
        <v>266</v>
      </c>
      <c r="CI40" s="31">
        <v>3219578622</v>
      </c>
      <c r="CJ40" s="48"/>
      <c r="CK40" s="102" t="s">
        <v>747</v>
      </c>
      <c r="CL40" s="22"/>
      <c r="CM40" s="22"/>
      <c r="CP40" s="82"/>
      <c r="CR40" s="22"/>
      <c r="CT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 t="s">
        <v>253</v>
      </c>
      <c r="DQ40" s="22">
        <v>71141831</v>
      </c>
      <c r="DR40" s="22" t="s">
        <v>254</v>
      </c>
      <c r="DS40" s="22" t="s">
        <v>1004</v>
      </c>
      <c r="DT40" s="25">
        <v>1</v>
      </c>
      <c r="DU40" s="100" t="s">
        <v>1005</v>
      </c>
      <c r="DV40" s="22"/>
      <c r="DW40" s="32" t="s">
        <v>1006</v>
      </c>
      <c r="DX40" s="22"/>
      <c r="DY40" s="100" t="s">
        <v>1007</v>
      </c>
      <c r="DZ40" s="22" t="s">
        <v>1515</v>
      </c>
      <c r="EA40" s="22" t="s">
        <v>266</v>
      </c>
      <c r="EB40" s="22" t="s">
        <v>1095</v>
      </c>
      <c r="EC40" s="22" t="s">
        <v>1006</v>
      </c>
      <c r="ED40" s="82" t="s">
        <v>1648</v>
      </c>
      <c r="EE40" s="22" t="s">
        <v>1095</v>
      </c>
      <c r="EF40" s="22">
        <v>21876075</v>
      </c>
      <c r="EG40" s="22" t="s">
        <v>1517</v>
      </c>
      <c r="EH40" s="22" t="s">
        <v>1100</v>
      </c>
      <c r="EI40" s="22" t="s">
        <v>1101</v>
      </c>
      <c r="EJ40" s="22" t="s">
        <v>1119</v>
      </c>
      <c r="EK40" s="22">
        <v>27</v>
      </c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 t="s">
        <v>1124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</row>
    <row r="41" spans="1:264" s="32" customFormat="1" x14ac:dyDescent="0.25">
      <c r="A41" s="22">
        <v>778</v>
      </c>
      <c r="B41" s="22">
        <v>2494</v>
      </c>
      <c r="C41" s="22" t="s">
        <v>1670</v>
      </c>
      <c r="D41" s="22"/>
      <c r="E41" s="22" t="s">
        <v>1126</v>
      </c>
      <c r="F41" s="22"/>
      <c r="G41" s="22" t="s">
        <v>243</v>
      </c>
      <c r="H41" s="23">
        <v>102124</v>
      </c>
      <c r="I41" s="23">
        <v>103881</v>
      </c>
      <c r="J41" s="22" t="s">
        <v>244</v>
      </c>
      <c r="K41" s="22" t="s">
        <v>245</v>
      </c>
      <c r="L41" s="22" t="s">
        <v>1302</v>
      </c>
      <c r="M41" s="22">
        <v>0</v>
      </c>
      <c r="N41" s="22">
        <v>0</v>
      </c>
      <c r="O41" s="22" t="s">
        <v>1721</v>
      </c>
      <c r="P41" s="22" t="s">
        <v>1721</v>
      </c>
      <c r="Q41" s="22" t="s">
        <v>1721</v>
      </c>
      <c r="R41" s="22"/>
      <c r="S41" s="22"/>
      <c r="T41" s="22" t="s">
        <v>248</v>
      </c>
      <c r="U41" s="22" t="s">
        <v>1520</v>
      </c>
      <c r="V41" s="22">
        <v>10086635</v>
      </c>
      <c r="W41" s="22" t="s">
        <v>1531</v>
      </c>
      <c r="X41" s="22"/>
      <c r="Y41" s="22"/>
      <c r="Z41" s="24">
        <v>45627</v>
      </c>
      <c r="AA41" s="22"/>
      <c r="AB41" s="22"/>
      <c r="AC41" s="22"/>
      <c r="AD41" s="22" t="s">
        <v>253</v>
      </c>
      <c r="AE41" s="22" t="s">
        <v>254</v>
      </c>
      <c r="AF41" s="22">
        <v>1001532384</v>
      </c>
      <c r="AG41" s="22" t="s">
        <v>258</v>
      </c>
      <c r="AH41" s="22" t="s">
        <v>1263</v>
      </c>
      <c r="AI41" s="22" t="s">
        <v>1467</v>
      </c>
      <c r="AJ41" s="27">
        <v>1529920</v>
      </c>
      <c r="AK41" s="27">
        <v>0</v>
      </c>
      <c r="AL41" s="27">
        <v>94855.039999999994</v>
      </c>
      <c r="AM41" s="27">
        <v>0</v>
      </c>
      <c r="AN41" s="27">
        <v>0</v>
      </c>
      <c r="AO41" s="27">
        <v>0</v>
      </c>
      <c r="AP41" s="27">
        <f>+AJ41</f>
        <v>1529920</v>
      </c>
      <c r="AQ41" s="22" t="s">
        <v>246</v>
      </c>
      <c r="AR41" s="22" t="s">
        <v>1513</v>
      </c>
      <c r="AS41" s="22" t="s">
        <v>1514</v>
      </c>
      <c r="AT41" s="25">
        <v>0.08</v>
      </c>
      <c r="AU41" s="27">
        <v>0</v>
      </c>
      <c r="AV41" s="27">
        <f>+AP41*AT41</f>
        <v>122393.60000000001</v>
      </c>
      <c r="AW41" s="27">
        <v>0</v>
      </c>
      <c r="AX41" s="27">
        <v>0</v>
      </c>
      <c r="AY41" s="26">
        <v>1.7399999999999999E-2</v>
      </c>
      <c r="AZ41" s="27">
        <f>+AP41*AY41</f>
        <v>26620.607999999997</v>
      </c>
      <c r="BA41" s="26">
        <f>+AT41-AY41</f>
        <v>6.2600000000000003E-2</v>
      </c>
      <c r="BB41" s="27">
        <f>+AP41*BA41</f>
        <v>95772.991999999998</v>
      </c>
      <c r="BC41" s="27">
        <v>0</v>
      </c>
      <c r="BD41" s="22" t="s">
        <v>246</v>
      </c>
      <c r="BE41" s="27">
        <v>1000000</v>
      </c>
      <c r="BF41" s="27">
        <v>0</v>
      </c>
      <c r="BG41" s="22" t="s">
        <v>251</v>
      </c>
      <c r="BH41" s="33" t="s">
        <v>1543</v>
      </c>
      <c r="BI41" s="22" t="s">
        <v>266</v>
      </c>
      <c r="BJ41" s="82" t="s">
        <v>1648</v>
      </c>
      <c r="BK41" s="22" t="s">
        <v>277</v>
      </c>
      <c r="BL41" s="22">
        <v>3</v>
      </c>
      <c r="BM41" s="22"/>
      <c r="BN41" s="22"/>
      <c r="BO41" s="50" t="s">
        <v>371</v>
      </c>
      <c r="BP41" s="214"/>
      <c r="BQ41" s="62">
        <v>3028550774</v>
      </c>
      <c r="BR41" s="33" t="s">
        <v>1543</v>
      </c>
      <c r="BS41" s="22" t="s">
        <v>266</v>
      </c>
      <c r="BT41" s="22" t="s">
        <v>1515</v>
      </c>
      <c r="BU41" s="22">
        <v>12</v>
      </c>
      <c r="BV41" s="30">
        <v>44956</v>
      </c>
      <c r="BW41" s="30">
        <v>45686</v>
      </c>
      <c r="BX41" s="22" t="s">
        <v>494</v>
      </c>
      <c r="BY41" s="30">
        <v>45686</v>
      </c>
      <c r="BZ41" s="30">
        <v>45627</v>
      </c>
      <c r="CA41" s="30">
        <v>45656</v>
      </c>
      <c r="CB41" s="22" t="s">
        <v>253</v>
      </c>
      <c r="CC41" s="22" t="s">
        <v>254</v>
      </c>
      <c r="CD41" s="22">
        <v>39275727</v>
      </c>
      <c r="CE41" s="22" t="s">
        <v>603</v>
      </c>
      <c r="CF41" s="82" t="s">
        <v>1648</v>
      </c>
      <c r="CG41" s="50" t="s">
        <v>604</v>
      </c>
      <c r="CH41" s="22" t="s">
        <v>266</v>
      </c>
      <c r="CI41" s="31">
        <v>3028550774</v>
      </c>
      <c r="CJ41" s="48"/>
      <c r="CK41" s="50" t="s">
        <v>371</v>
      </c>
      <c r="CL41" s="22"/>
      <c r="CM41" s="22"/>
      <c r="CN41" s="22"/>
      <c r="CO41" s="22"/>
      <c r="CP41" s="8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 t="s">
        <v>253</v>
      </c>
      <c r="DQ41" s="22">
        <v>71594476</v>
      </c>
      <c r="DR41" s="22" t="s">
        <v>254</v>
      </c>
      <c r="DS41" s="22" t="s">
        <v>969</v>
      </c>
      <c r="DT41" s="25">
        <v>1</v>
      </c>
      <c r="DU41" s="22" t="s">
        <v>970</v>
      </c>
      <c r="DV41" s="22"/>
      <c r="DW41" s="22">
        <v>3015551584</v>
      </c>
      <c r="DX41" s="22"/>
      <c r="DY41" s="100" t="s">
        <v>971</v>
      </c>
      <c r="DZ41" s="22" t="s">
        <v>1515</v>
      </c>
      <c r="EA41" s="22" t="s">
        <v>266</v>
      </c>
      <c r="EB41" s="22"/>
      <c r="EC41" s="22"/>
      <c r="ED41" s="82" t="s">
        <v>1648</v>
      </c>
      <c r="EE41" s="22" t="s">
        <v>969</v>
      </c>
      <c r="EF41" s="22">
        <v>71594476</v>
      </c>
      <c r="EG41" s="22" t="s">
        <v>1517</v>
      </c>
      <c r="EH41" s="22" t="s">
        <v>1100</v>
      </c>
      <c r="EI41" s="22" t="s">
        <v>1101</v>
      </c>
      <c r="EJ41" s="22">
        <v>10537301862</v>
      </c>
      <c r="EK41" s="22">
        <v>30</v>
      </c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 t="s">
        <v>1124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</row>
    <row r="42" spans="1:264" s="32" customFormat="1" x14ac:dyDescent="0.25">
      <c r="A42" s="22">
        <v>796</v>
      </c>
      <c r="B42" s="22">
        <v>2502</v>
      </c>
      <c r="C42" s="22" t="s">
        <v>1670</v>
      </c>
      <c r="D42" s="22" t="s">
        <v>1625</v>
      </c>
      <c r="E42" s="22" t="s">
        <v>1126</v>
      </c>
      <c r="F42" s="22"/>
      <c r="G42" s="22" t="s">
        <v>243</v>
      </c>
      <c r="H42" s="23">
        <v>102130</v>
      </c>
      <c r="I42" s="23">
        <v>103887</v>
      </c>
      <c r="J42" s="22" t="s">
        <v>244</v>
      </c>
      <c r="K42" s="22" t="s">
        <v>245</v>
      </c>
      <c r="L42" s="79" t="s">
        <v>1302</v>
      </c>
      <c r="M42" s="22"/>
      <c r="N42" s="22"/>
      <c r="O42" s="22" t="s">
        <v>1721</v>
      </c>
      <c r="P42" s="22" t="s">
        <v>1721</v>
      </c>
      <c r="Q42" s="22" t="s">
        <v>1721</v>
      </c>
      <c r="R42" s="22"/>
      <c r="S42" s="22"/>
      <c r="T42" s="22" t="s">
        <v>248</v>
      </c>
      <c r="U42" s="22" t="s">
        <v>1520</v>
      </c>
      <c r="V42" s="79">
        <v>10086646</v>
      </c>
      <c r="W42" s="22" t="s">
        <v>1531</v>
      </c>
      <c r="X42" s="22"/>
      <c r="Y42" s="22"/>
      <c r="Z42" s="24">
        <v>45627</v>
      </c>
      <c r="AA42" s="22"/>
      <c r="AB42" s="22"/>
      <c r="AC42" s="22"/>
      <c r="AD42" s="22" t="s">
        <v>690</v>
      </c>
      <c r="AE42" s="22" t="s">
        <v>255</v>
      </c>
      <c r="AF42" s="22">
        <v>50147878</v>
      </c>
      <c r="AG42" s="22" t="s">
        <v>1196</v>
      </c>
      <c r="AH42" s="22" t="s">
        <v>1275</v>
      </c>
      <c r="AI42" s="22" t="s">
        <v>1476</v>
      </c>
      <c r="AJ42" s="27">
        <v>1551776</v>
      </c>
      <c r="AK42" s="27">
        <v>0</v>
      </c>
      <c r="AL42" s="27">
        <v>96210.111999999994</v>
      </c>
      <c r="AM42" s="27">
        <v>0</v>
      </c>
      <c r="AN42" s="27">
        <v>0</v>
      </c>
      <c r="AO42" s="27">
        <v>0</v>
      </c>
      <c r="AP42" s="27">
        <f>+AJ42</f>
        <v>1551776</v>
      </c>
      <c r="AQ42" s="22" t="s">
        <v>246</v>
      </c>
      <c r="AR42" s="22" t="s">
        <v>1513</v>
      </c>
      <c r="AS42" s="22" t="s">
        <v>1514</v>
      </c>
      <c r="AT42" s="25">
        <v>0.08</v>
      </c>
      <c r="AU42" s="27">
        <v>0</v>
      </c>
      <c r="AV42" s="27">
        <f>+AP42*AT42</f>
        <v>124142.08</v>
      </c>
      <c r="AW42" s="27">
        <v>0</v>
      </c>
      <c r="AX42" s="27">
        <v>0</v>
      </c>
      <c r="AY42" s="26">
        <v>1.7399999999999999E-2</v>
      </c>
      <c r="AZ42" s="27">
        <f>+AP42*AY42</f>
        <v>27000.902399999999</v>
      </c>
      <c r="BA42" s="26">
        <f>+AT42-AY42</f>
        <v>6.2600000000000003E-2</v>
      </c>
      <c r="BB42" s="27">
        <f>+AP42*BA42</f>
        <v>97141.17760000001</v>
      </c>
      <c r="BC42" s="27">
        <v>0</v>
      </c>
      <c r="BD42" s="22" t="s">
        <v>246</v>
      </c>
      <c r="BE42" s="27">
        <v>1000000</v>
      </c>
      <c r="BF42" s="27">
        <v>0</v>
      </c>
      <c r="BG42" s="22" t="s">
        <v>251</v>
      </c>
      <c r="BH42" s="33" t="s">
        <v>1626</v>
      </c>
      <c r="BI42" s="22" t="s">
        <v>266</v>
      </c>
      <c r="BJ42" s="82" t="s">
        <v>1648</v>
      </c>
      <c r="BK42" s="22" t="s">
        <v>300</v>
      </c>
      <c r="BL42" s="22">
        <v>4</v>
      </c>
      <c r="BM42" s="22"/>
      <c r="BN42" s="22"/>
      <c r="BO42" s="28" t="s">
        <v>381</v>
      </c>
      <c r="BP42" s="48"/>
      <c r="BQ42" s="31">
        <v>3173949261</v>
      </c>
      <c r="BR42" s="33" t="s">
        <v>1626</v>
      </c>
      <c r="BS42" s="22" t="s">
        <v>266</v>
      </c>
      <c r="BT42" s="22" t="s">
        <v>1515</v>
      </c>
      <c r="BU42" s="22">
        <v>12</v>
      </c>
      <c r="BV42" s="30">
        <v>45019</v>
      </c>
      <c r="BW42" s="30">
        <v>45749</v>
      </c>
      <c r="BX42" s="22" t="s">
        <v>494</v>
      </c>
      <c r="BY42" s="30">
        <v>45749</v>
      </c>
      <c r="BZ42" s="30">
        <v>45627</v>
      </c>
      <c r="CA42" s="30">
        <v>45629</v>
      </c>
      <c r="CB42" s="22" t="s">
        <v>253</v>
      </c>
      <c r="CC42" s="22" t="s">
        <v>254</v>
      </c>
      <c r="CD42" s="22">
        <v>16139535</v>
      </c>
      <c r="CE42" s="22" t="s">
        <v>618</v>
      </c>
      <c r="CF42" s="82" t="s">
        <v>1652</v>
      </c>
      <c r="CG42" s="22" t="s">
        <v>619</v>
      </c>
      <c r="CH42" s="22" t="s">
        <v>620</v>
      </c>
      <c r="CI42" s="31">
        <v>3113708578</v>
      </c>
      <c r="CJ42" s="48"/>
      <c r="CK42" s="28" t="s">
        <v>755</v>
      </c>
      <c r="CL42" s="22"/>
      <c r="CM42" s="22"/>
      <c r="CN42" s="22"/>
      <c r="CO42" s="65"/>
      <c r="CP42" s="8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 t="s">
        <v>253</v>
      </c>
      <c r="DQ42" s="22">
        <v>42896506</v>
      </c>
      <c r="DR42" s="22" t="s">
        <v>254</v>
      </c>
      <c r="DS42" s="22" t="s">
        <v>1022</v>
      </c>
      <c r="DT42" s="25">
        <v>1</v>
      </c>
      <c r="DU42" s="33" t="s">
        <v>478</v>
      </c>
      <c r="DV42" s="22"/>
      <c r="DW42" s="33">
        <v>3192840544</v>
      </c>
      <c r="DX42" s="22"/>
      <c r="DY42" s="33" t="s">
        <v>1023</v>
      </c>
      <c r="DZ42" s="22" t="s">
        <v>1515</v>
      </c>
      <c r="EA42" s="22" t="s">
        <v>266</v>
      </c>
      <c r="EB42" s="22"/>
      <c r="EC42" s="22"/>
      <c r="ED42" s="82" t="s">
        <v>1648</v>
      </c>
      <c r="EE42" s="22" t="s">
        <v>1022</v>
      </c>
      <c r="EF42" s="22">
        <v>42896506</v>
      </c>
      <c r="EG42" s="22" t="s">
        <v>1517</v>
      </c>
      <c r="EH42" s="22" t="s">
        <v>1100</v>
      </c>
      <c r="EI42" s="22" t="s">
        <v>1101</v>
      </c>
      <c r="EJ42" s="22" t="s">
        <v>1120</v>
      </c>
      <c r="EK42" s="22">
        <v>6</v>
      </c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 t="s">
        <v>1124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</row>
    <row r="43" spans="1:264" s="32" customFormat="1" ht="22.5" x14ac:dyDescent="0.25">
      <c r="A43" s="22">
        <v>809</v>
      </c>
      <c r="B43" s="22">
        <v>2509</v>
      </c>
      <c r="C43" s="22" t="s">
        <v>1670</v>
      </c>
      <c r="D43" s="22"/>
      <c r="E43" s="22" t="s">
        <v>1126</v>
      </c>
      <c r="F43" s="22"/>
      <c r="G43" s="22" t="s">
        <v>243</v>
      </c>
      <c r="H43" s="23">
        <v>102134</v>
      </c>
      <c r="I43" s="23">
        <v>103891</v>
      </c>
      <c r="J43" s="22" t="s">
        <v>244</v>
      </c>
      <c r="K43" s="22" t="s">
        <v>245</v>
      </c>
      <c r="L43" s="22" t="s">
        <v>1302</v>
      </c>
      <c r="M43" s="22">
        <v>0</v>
      </c>
      <c r="N43" s="22">
        <v>0</v>
      </c>
      <c r="O43" s="22" t="s">
        <v>1721</v>
      </c>
      <c r="P43" s="22" t="s">
        <v>1721</v>
      </c>
      <c r="Q43" s="22" t="s">
        <v>1721</v>
      </c>
      <c r="R43" s="22"/>
      <c r="S43" s="22"/>
      <c r="T43" s="22" t="s">
        <v>248</v>
      </c>
      <c r="U43" s="22" t="s">
        <v>1520</v>
      </c>
      <c r="V43" s="22">
        <v>10086655</v>
      </c>
      <c r="W43" s="22" t="s">
        <v>1570</v>
      </c>
      <c r="X43" s="22"/>
      <c r="Y43" s="22"/>
      <c r="Z43" s="24">
        <v>45627</v>
      </c>
      <c r="AA43" s="22"/>
      <c r="AB43" s="22"/>
      <c r="AC43" s="22"/>
      <c r="AD43" s="22" t="s">
        <v>253</v>
      </c>
      <c r="AE43" s="22" t="s">
        <v>254</v>
      </c>
      <c r="AF43" s="22">
        <v>98504295</v>
      </c>
      <c r="AG43" s="22" t="s">
        <v>1361</v>
      </c>
      <c r="AH43" s="22" t="s">
        <v>1362</v>
      </c>
      <c r="AI43" s="22" t="s">
        <v>1484</v>
      </c>
      <c r="AJ43" s="27">
        <v>3080000</v>
      </c>
      <c r="AK43" s="27">
        <v>0</v>
      </c>
      <c r="AL43" s="27">
        <v>190960</v>
      </c>
      <c r="AM43" s="27">
        <v>0</v>
      </c>
      <c r="AN43" s="27">
        <v>0</v>
      </c>
      <c r="AO43" s="27">
        <v>0</v>
      </c>
      <c r="AP43" s="27">
        <f>+AJ43</f>
        <v>3080000</v>
      </c>
      <c r="AQ43" s="22" t="s">
        <v>246</v>
      </c>
      <c r="AR43" s="22" t="s">
        <v>1513</v>
      </c>
      <c r="AS43" s="22" t="s">
        <v>1585</v>
      </c>
      <c r="AT43" s="25">
        <v>0.08</v>
      </c>
      <c r="AU43" s="27">
        <v>0</v>
      </c>
      <c r="AV43" s="27">
        <f>+AP43*AT43</f>
        <v>246400</v>
      </c>
      <c r="AW43" s="27">
        <v>0</v>
      </c>
      <c r="AX43" s="27">
        <v>0</v>
      </c>
      <c r="AY43" s="26">
        <v>1.7399999999999999E-2</v>
      </c>
      <c r="AZ43" s="27">
        <f>+AP43*AY43</f>
        <v>53591.999999999993</v>
      </c>
      <c r="BA43" s="26">
        <f>+AT43-AY43</f>
        <v>6.2600000000000003E-2</v>
      </c>
      <c r="BB43" s="27">
        <f>+AP43*BA43</f>
        <v>192808</v>
      </c>
      <c r="BC43" s="27">
        <v>0</v>
      </c>
      <c r="BD43" s="22" t="s">
        <v>246</v>
      </c>
      <c r="BE43" s="27">
        <v>1000000</v>
      </c>
      <c r="BF43" s="27">
        <v>0</v>
      </c>
      <c r="BG43" s="22" t="s">
        <v>252</v>
      </c>
      <c r="BH43" s="33" t="s">
        <v>1609</v>
      </c>
      <c r="BI43" s="22" t="s">
        <v>266</v>
      </c>
      <c r="BJ43" s="82" t="s">
        <v>1648</v>
      </c>
      <c r="BK43" s="22" t="s">
        <v>280</v>
      </c>
      <c r="BL43" s="22">
        <v>3</v>
      </c>
      <c r="BM43" s="22"/>
      <c r="BN43" s="22"/>
      <c r="BO43" s="49" t="s">
        <v>389</v>
      </c>
      <c r="BP43" s="48"/>
      <c r="BQ43" s="57">
        <v>3127576019</v>
      </c>
      <c r="BR43" s="33" t="s">
        <v>1609</v>
      </c>
      <c r="BS43" s="22" t="s">
        <v>266</v>
      </c>
      <c r="BT43" s="22" t="s">
        <v>1515</v>
      </c>
      <c r="BU43" s="22">
        <v>12</v>
      </c>
      <c r="BV43" s="30">
        <v>45138</v>
      </c>
      <c r="BW43" s="30">
        <v>45868</v>
      </c>
      <c r="BX43" s="22" t="s">
        <v>494</v>
      </c>
      <c r="BY43" s="30">
        <v>45868</v>
      </c>
      <c r="BZ43" s="30">
        <v>45627</v>
      </c>
      <c r="CA43" s="30">
        <v>45657</v>
      </c>
      <c r="CB43" s="22" t="s">
        <v>253</v>
      </c>
      <c r="CC43" s="22" t="s">
        <v>254</v>
      </c>
      <c r="CD43" s="22">
        <v>1128429180</v>
      </c>
      <c r="CE43" s="22" t="s">
        <v>636</v>
      </c>
      <c r="CF43" s="82" t="s">
        <v>1648</v>
      </c>
      <c r="CG43" s="50" t="s">
        <v>637</v>
      </c>
      <c r="CH43" s="22" t="s">
        <v>266</v>
      </c>
      <c r="CI43" s="58">
        <v>3017166199</v>
      </c>
      <c r="CJ43" s="29"/>
      <c r="CK43" s="64" t="s">
        <v>765</v>
      </c>
      <c r="CL43" s="22" t="s">
        <v>693</v>
      </c>
      <c r="CM43" s="22" t="s">
        <v>254</v>
      </c>
      <c r="CN43" s="50">
        <v>21849375</v>
      </c>
      <c r="CO43" s="22" t="s">
        <v>766</v>
      </c>
      <c r="CP43" s="82" t="s">
        <v>1648</v>
      </c>
      <c r="CQ43" s="215" t="s">
        <v>821</v>
      </c>
      <c r="CR43" s="22" t="s">
        <v>266</v>
      </c>
      <c r="CS43" s="50">
        <v>3127574841</v>
      </c>
      <c r="CT43" s="22"/>
      <c r="CU43" s="64" t="s">
        <v>822</v>
      </c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 t="s">
        <v>253</v>
      </c>
      <c r="DQ43" s="22">
        <v>19087908</v>
      </c>
      <c r="DR43" s="22" t="s">
        <v>254</v>
      </c>
      <c r="DS43" s="22" t="s">
        <v>1390</v>
      </c>
      <c r="DT43" s="25">
        <v>1</v>
      </c>
      <c r="DU43" s="22" t="s">
        <v>1037</v>
      </c>
      <c r="DV43" s="22"/>
      <c r="DW43" s="22">
        <v>3122859003</v>
      </c>
      <c r="DX43" s="22"/>
      <c r="DY43" s="28" t="s">
        <v>1038</v>
      </c>
      <c r="DZ43" s="22" t="s">
        <v>1515</v>
      </c>
      <c r="EA43" s="22" t="s">
        <v>266</v>
      </c>
      <c r="EB43" s="22"/>
      <c r="EC43" s="22"/>
      <c r="ED43" s="82" t="s">
        <v>1648</v>
      </c>
      <c r="EE43" s="22" t="s">
        <v>1036</v>
      </c>
      <c r="EF43" s="22">
        <v>19087908</v>
      </c>
      <c r="EG43" s="22" t="s">
        <v>1517</v>
      </c>
      <c r="EH43" s="22" t="s">
        <v>1100</v>
      </c>
      <c r="EI43" s="22" t="s">
        <v>1101</v>
      </c>
      <c r="EJ43" s="22" t="s">
        <v>1121</v>
      </c>
      <c r="EK43" s="22">
        <v>28</v>
      </c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 t="s">
        <v>1124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</row>
    <row r="44" spans="1:264" s="32" customFormat="1" x14ac:dyDescent="0.25">
      <c r="A44" s="22">
        <v>831</v>
      </c>
      <c r="B44" s="22">
        <v>2541</v>
      </c>
      <c r="C44" s="22" t="s">
        <v>1670</v>
      </c>
      <c r="D44" s="22" t="s">
        <v>1529</v>
      </c>
      <c r="E44" s="22" t="s">
        <v>1126</v>
      </c>
      <c r="F44" s="22"/>
      <c r="G44" s="22" t="s">
        <v>243</v>
      </c>
      <c r="H44" s="23">
        <v>102136</v>
      </c>
      <c r="I44" s="23">
        <v>103893</v>
      </c>
      <c r="J44" s="22" t="s">
        <v>244</v>
      </c>
      <c r="K44" s="22" t="s">
        <v>245</v>
      </c>
      <c r="L44" s="22" t="s">
        <v>1302</v>
      </c>
      <c r="M44" s="22">
        <v>0</v>
      </c>
      <c r="N44" s="22">
        <v>0</v>
      </c>
      <c r="O44" s="22" t="s">
        <v>1722</v>
      </c>
      <c r="P44" s="22" t="s">
        <v>1721</v>
      </c>
      <c r="Q44" s="22" t="s">
        <v>1722</v>
      </c>
      <c r="R44" s="22"/>
      <c r="S44" s="22"/>
      <c r="T44" s="22" t="s">
        <v>248</v>
      </c>
      <c r="U44" s="22" t="s">
        <v>1520</v>
      </c>
      <c r="V44" s="22">
        <v>10086668</v>
      </c>
      <c r="W44" s="22" t="s">
        <v>1530</v>
      </c>
      <c r="X44" s="22"/>
      <c r="Y44" s="22"/>
      <c r="Z44" s="24">
        <v>45627</v>
      </c>
      <c r="AA44" s="22"/>
      <c r="AB44" s="22"/>
      <c r="AC44" s="22"/>
      <c r="AD44" s="22" t="s">
        <v>253</v>
      </c>
      <c r="AE44" s="22" t="s">
        <v>254</v>
      </c>
      <c r="AF44" s="22">
        <v>26115811</v>
      </c>
      <c r="AG44" s="22" t="s">
        <v>1201</v>
      </c>
      <c r="AH44" s="22" t="s">
        <v>1366</v>
      </c>
      <c r="AI44" s="22" t="s">
        <v>1495</v>
      </c>
      <c r="AJ44" s="27">
        <v>650000</v>
      </c>
      <c r="AK44" s="27">
        <v>0</v>
      </c>
      <c r="AL44" s="27">
        <v>33800</v>
      </c>
      <c r="AM44" s="27">
        <v>0</v>
      </c>
      <c r="AN44" s="27">
        <v>0</v>
      </c>
      <c r="AO44" s="27">
        <v>0</v>
      </c>
      <c r="AP44" s="27">
        <f>+AJ44</f>
        <v>650000</v>
      </c>
      <c r="AQ44" s="22" t="s">
        <v>246</v>
      </c>
      <c r="AR44" s="22" t="s">
        <v>1513</v>
      </c>
      <c r="AS44" s="22" t="s">
        <v>1514</v>
      </c>
      <c r="AT44" s="25">
        <v>7.0000000000000007E-2</v>
      </c>
      <c r="AU44" s="27">
        <v>0</v>
      </c>
      <c r="AV44" s="27">
        <f>+AP44*AT44</f>
        <v>45500.000000000007</v>
      </c>
      <c r="AW44" s="27">
        <v>0</v>
      </c>
      <c r="AX44" s="27">
        <v>0</v>
      </c>
      <c r="AY44" s="26">
        <v>1.7399999999999999E-2</v>
      </c>
      <c r="AZ44" s="27">
        <f>+AP44*AY44</f>
        <v>11310</v>
      </c>
      <c r="BA44" s="26">
        <f>+AT44-AY44</f>
        <v>5.2600000000000008E-2</v>
      </c>
      <c r="BB44" s="27">
        <f>+AP44*BA44</f>
        <v>34190.000000000007</v>
      </c>
      <c r="BC44" s="27">
        <v>0</v>
      </c>
      <c r="BD44" s="22" t="s">
        <v>246</v>
      </c>
      <c r="BE44" s="27">
        <v>1000000</v>
      </c>
      <c r="BF44" s="27">
        <v>0</v>
      </c>
      <c r="BG44" s="22" t="s">
        <v>251</v>
      </c>
      <c r="BH44" s="33" t="s">
        <v>1604</v>
      </c>
      <c r="BI44" s="22" t="s">
        <v>266</v>
      </c>
      <c r="BJ44" s="82" t="s">
        <v>1648</v>
      </c>
      <c r="BK44" s="22" t="s">
        <v>277</v>
      </c>
      <c r="BL44" s="22">
        <v>3</v>
      </c>
      <c r="BM44" s="22"/>
      <c r="BN44" s="22"/>
      <c r="BO44" s="33" t="s">
        <v>401</v>
      </c>
      <c r="BP44" s="31"/>
      <c r="BQ44" s="57">
        <v>3154534544</v>
      </c>
      <c r="BR44" s="33" t="s">
        <v>1604</v>
      </c>
      <c r="BS44" s="22" t="s">
        <v>266</v>
      </c>
      <c r="BT44" s="22" t="s">
        <v>1515</v>
      </c>
      <c r="BU44" s="22">
        <v>12</v>
      </c>
      <c r="BV44" s="30">
        <v>45322</v>
      </c>
      <c r="BW44" s="30">
        <v>45687</v>
      </c>
      <c r="BX44" s="22" t="s">
        <v>494</v>
      </c>
      <c r="BY44" s="30">
        <v>45687</v>
      </c>
      <c r="BZ44" s="30">
        <v>45627</v>
      </c>
      <c r="CA44" s="30">
        <v>45657</v>
      </c>
      <c r="CB44" s="22" t="s">
        <v>253</v>
      </c>
      <c r="CC44" s="22" t="s">
        <v>254</v>
      </c>
      <c r="CD44" s="22">
        <v>15616660</v>
      </c>
      <c r="CE44" s="22" t="s">
        <v>655</v>
      </c>
      <c r="CF44" s="82" t="s">
        <v>1648</v>
      </c>
      <c r="CG44" s="50" t="s">
        <v>656</v>
      </c>
      <c r="CH44" s="22" t="s">
        <v>266</v>
      </c>
      <c r="CI44" s="62">
        <v>3166328392</v>
      </c>
      <c r="CJ44" s="31"/>
      <c r="CK44" s="102" t="s">
        <v>401</v>
      </c>
      <c r="CL44" s="22">
        <v>2</v>
      </c>
      <c r="CM44" s="22" t="s">
        <v>254</v>
      </c>
      <c r="CN44" s="50">
        <v>1072524078</v>
      </c>
      <c r="CO44" s="22" t="s">
        <v>777</v>
      </c>
      <c r="CP44" s="82" t="s">
        <v>1649</v>
      </c>
      <c r="CQ44" s="102" t="s">
        <v>824</v>
      </c>
      <c r="CR44" s="22" t="s">
        <v>267</v>
      </c>
      <c r="CS44" s="102">
        <v>3145683565</v>
      </c>
      <c r="CT44" s="22"/>
      <c r="CU44" s="50" t="s">
        <v>825</v>
      </c>
      <c r="CV44" s="22"/>
      <c r="CW44" s="22"/>
      <c r="CX44" s="22"/>
      <c r="CY44" s="22"/>
      <c r="CZ44" s="8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 t="s">
        <v>253</v>
      </c>
      <c r="DQ44" s="22">
        <v>43579791</v>
      </c>
      <c r="DR44" s="22" t="s">
        <v>254</v>
      </c>
      <c r="DS44" s="22" t="s">
        <v>1059</v>
      </c>
      <c r="DT44" s="25">
        <v>1</v>
      </c>
      <c r="DU44" s="22" t="s">
        <v>1060</v>
      </c>
      <c r="DV44" s="22"/>
      <c r="DW44" s="33">
        <v>3146750152</v>
      </c>
      <c r="DX44" s="22"/>
      <c r="DY44" s="22"/>
      <c r="DZ44" s="22" t="s">
        <v>1515</v>
      </c>
      <c r="EA44" s="22" t="s">
        <v>266</v>
      </c>
      <c r="EB44" s="22"/>
      <c r="EC44" s="22"/>
      <c r="ED44" s="82" t="s">
        <v>1648</v>
      </c>
      <c r="EE44" s="22" t="s">
        <v>1059</v>
      </c>
      <c r="EF44" s="22">
        <v>43579791</v>
      </c>
      <c r="EG44" s="22" t="s">
        <v>1517</v>
      </c>
      <c r="EH44" s="22" t="s">
        <v>1100</v>
      </c>
      <c r="EI44" s="22" t="s">
        <v>1101</v>
      </c>
      <c r="EJ44" s="22">
        <v>10165142804</v>
      </c>
      <c r="EK44" s="22">
        <v>3</v>
      </c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 t="s">
        <v>1124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</row>
    <row r="45" spans="1:264" s="32" customFormat="1" x14ac:dyDescent="0.25">
      <c r="A45" s="22">
        <v>842</v>
      </c>
      <c r="B45" s="22">
        <v>2551</v>
      </c>
      <c r="C45" s="22" t="s">
        <v>1670</v>
      </c>
      <c r="D45" s="22"/>
      <c r="E45" s="22" t="s">
        <v>1126</v>
      </c>
      <c r="F45" s="22"/>
      <c r="G45" s="22" t="s">
        <v>243</v>
      </c>
      <c r="H45" s="23">
        <v>102141</v>
      </c>
      <c r="I45" s="23">
        <v>103898</v>
      </c>
      <c r="J45" s="22" t="s">
        <v>244</v>
      </c>
      <c r="K45" s="22" t="s">
        <v>245</v>
      </c>
      <c r="L45" s="22" t="s">
        <v>1302</v>
      </c>
      <c r="M45" s="22">
        <v>0</v>
      </c>
      <c r="N45" s="22">
        <v>0</v>
      </c>
      <c r="O45" s="22" t="s">
        <v>1721</v>
      </c>
      <c r="P45" s="22" t="s">
        <v>1721</v>
      </c>
      <c r="Q45" s="22" t="s">
        <v>1721</v>
      </c>
      <c r="R45" s="22"/>
      <c r="S45" s="22"/>
      <c r="T45" s="22" t="s">
        <v>248</v>
      </c>
      <c r="U45" s="22" t="s">
        <v>1520</v>
      </c>
      <c r="V45" s="22">
        <v>10086678</v>
      </c>
      <c r="W45" s="22" t="s">
        <v>1531</v>
      </c>
      <c r="X45" s="22"/>
      <c r="Y45" s="22"/>
      <c r="Z45" s="24">
        <v>45627</v>
      </c>
      <c r="AA45" s="22"/>
      <c r="AB45" s="22"/>
      <c r="AC45" s="22"/>
      <c r="AD45" s="22" t="s">
        <v>253</v>
      </c>
      <c r="AE45" s="22" t="s">
        <v>254</v>
      </c>
      <c r="AF45" s="22">
        <v>1214746122</v>
      </c>
      <c r="AG45" s="22" t="s">
        <v>1204</v>
      </c>
      <c r="AH45" s="22" t="s">
        <v>1282</v>
      </c>
      <c r="AI45" s="22" t="s">
        <v>1503</v>
      </c>
      <c r="AJ45" s="27">
        <v>880000</v>
      </c>
      <c r="AK45" s="27">
        <v>0</v>
      </c>
      <c r="AL45" s="27">
        <v>45760.000000000007</v>
      </c>
      <c r="AM45" s="27">
        <v>0</v>
      </c>
      <c r="AN45" s="27">
        <v>0</v>
      </c>
      <c r="AO45" s="27">
        <v>0</v>
      </c>
      <c r="AP45" s="27">
        <f>+AJ45</f>
        <v>880000</v>
      </c>
      <c r="AQ45" s="22" t="s">
        <v>246</v>
      </c>
      <c r="AR45" s="22" t="s">
        <v>1513</v>
      </c>
      <c r="AS45" s="22" t="s">
        <v>1514</v>
      </c>
      <c r="AT45" s="25">
        <v>7.0000000000000007E-2</v>
      </c>
      <c r="AU45" s="27">
        <v>0</v>
      </c>
      <c r="AV45" s="27">
        <f>+AP45*AT45</f>
        <v>61600.000000000007</v>
      </c>
      <c r="AW45" s="27">
        <v>0</v>
      </c>
      <c r="AX45" s="27">
        <v>0</v>
      </c>
      <c r="AY45" s="26">
        <v>1.7399999999999999E-2</v>
      </c>
      <c r="AZ45" s="27">
        <f>+AP45*AY45</f>
        <v>15311.999999999998</v>
      </c>
      <c r="BA45" s="26">
        <f>+AT45-AY45</f>
        <v>5.2600000000000008E-2</v>
      </c>
      <c r="BB45" s="27">
        <f>+AP45*BA45</f>
        <v>46288.000000000007</v>
      </c>
      <c r="BC45" s="27">
        <v>0</v>
      </c>
      <c r="BD45" s="22" t="s">
        <v>246</v>
      </c>
      <c r="BE45" s="27">
        <v>1000000</v>
      </c>
      <c r="BF45" s="27">
        <v>0</v>
      </c>
      <c r="BG45" s="22" t="s">
        <v>251</v>
      </c>
      <c r="BH45" s="33" t="s">
        <v>490</v>
      </c>
      <c r="BI45" s="22" t="s">
        <v>266</v>
      </c>
      <c r="BJ45" s="82" t="s">
        <v>1648</v>
      </c>
      <c r="BK45" s="22" t="s">
        <v>276</v>
      </c>
      <c r="BL45" s="22">
        <v>2</v>
      </c>
      <c r="BM45" s="22"/>
      <c r="BN45" s="22"/>
      <c r="BO45" s="33" t="s">
        <v>410</v>
      </c>
      <c r="BP45" s="31"/>
      <c r="BQ45" s="57">
        <v>3194220118</v>
      </c>
      <c r="BR45" s="33" t="s">
        <v>490</v>
      </c>
      <c r="BS45" s="22" t="s">
        <v>266</v>
      </c>
      <c r="BT45" s="22" t="s">
        <v>1515</v>
      </c>
      <c r="BU45" s="22">
        <v>12</v>
      </c>
      <c r="BV45" s="30">
        <v>45408</v>
      </c>
      <c r="BW45" s="30">
        <v>45772</v>
      </c>
      <c r="BX45" s="22" t="s">
        <v>494</v>
      </c>
      <c r="BY45" s="30">
        <v>45772</v>
      </c>
      <c r="BZ45" s="30">
        <v>45627</v>
      </c>
      <c r="CA45" s="30">
        <v>45652</v>
      </c>
      <c r="CB45" s="22" t="s">
        <v>253</v>
      </c>
      <c r="CC45" s="22" t="s">
        <v>254</v>
      </c>
      <c r="CD45" s="22">
        <v>3585840</v>
      </c>
      <c r="CE45" s="50" t="s">
        <v>673</v>
      </c>
      <c r="CF45" s="82" t="s">
        <v>1648</v>
      </c>
      <c r="CG45" s="50" t="s">
        <v>674</v>
      </c>
      <c r="CH45" s="22" t="s">
        <v>266</v>
      </c>
      <c r="CI45" s="62">
        <v>3137810701</v>
      </c>
      <c r="CJ45" s="31"/>
      <c r="CK45" s="50" t="s">
        <v>787</v>
      </c>
      <c r="CL45" s="22"/>
      <c r="CM45" s="22"/>
      <c r="CN45" s="22"/>
      <c r="CO45" s="22"/>
      <c r="CP45" s="8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 t="s">
        <v>253</v>
      </c>
      <c r="DQ45" s="22">
        <v>71655704</v>
      </c>
      <c r="DR45" s="22" t="s">
        <v>254</v>
      </c>
      <c r="DS45" s="22" t="s">
        <v>1064</v>
      </c>
      <c r="DT45" s="25">
        <v>1</v>
      </c>
      <c r="DU45" s="22" t="s">
        <v>1065</v>
      </c>
      <c r="DV45" s="22"/>
      <c r="DW45" s="33">
        <v>3225186166</v>
      </c>
      <c r="DX45" s="22"/>
      <c r="DY45" s="100" t="s">
        <v>1066</v>
      </c>
      <c r="DZ45" s="22" t="s">
        <v>1515</v>
      </c>
      <c r="EA45" s="22" t="s">
        <v>266</v>
      </c>
      <c r="EB45" s="22" t="s">
        <v>1098</v>
      </c>
      <c r="EC45" s="22">
        <v>3012498043</v>
      </c>
      <c r="ED45" s="82" t="s">
        <v>1648</v>
      </c>
      <c r="EE45" s="22" t="s">
        <v>1098</v>
      </c>
      <c r="EF45" s="22">
        <v>43590180</v>
      </c>
      <c r="EG45" s="22" t="s">
        <v>1517</v>
      </c>
      <c r="EH45" s="22" t="s">
        <v>1100</v>
      </c>
      <c r="EI45" s="22" t="s">
        <v>1101</v>
      </c>
      <c r="EJ45" s="22">
        <v>21868812246</v>
      </c>
      <c r="EK45" s="22">
        <v>27</v>
      </c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 t="s">
        <v>1124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</row>
    <row r="46" spans="1:264" s="46" customFormat="1" x14ac:dyDescent="0.25">
      <c r="A46" s="22">
        <v>847</v>
      </c>
      <c r="B46" s="22">
        <v>2555</v>
      </c>
      <c r="C46" s="22" t="s">
        <v>1671</v>
      </c>
      <c r="D46" s="22" t="s">
        <v>1529</v>
      </c>
      <c r="E46" s="22" t="s">
        <v>1126</v>
      </c>
      <c r="F46" s="22"/>
      <c r="G46" s="22" t="s">
        <v>243</v>
      </c>
      <c r="H46" s="23">
        <v>102145</v>
      </c>
      <c r="I46" s="23">
        <v>103902</v>
      </c>
      <c r="J46" s="22" t="s">
        <v>244</v>
      </c>
      <c r="K46" s="22" t="s">
        <v>245</v>
      </c>
      <c r="L46" s="22" t="s">
        <v>1302</v>
      </c>
      <c r="M46" s="22">
        <v>0</v>
      </c>
      <c r="N46" s="22">
        <v>0</v>
      </c>
      <c r="O46" s="22" t="s">
        <v>1721</v>
      </c>
      <c r="P46" s="22" t="s">
        <v>1721</v>
      </c>
      <c r="Q46" s="22" t="s">
        <v>1721</v>
      </c>
      <c r="R46" s="22"/>
      <c r="S46" s="22"/>
      <c r="T46" s="22" t="s">
        <v>248</v>
      </c>
      <c r="U46" s="22" t="s">
        <v>1520</v>
      </c>
      <c r="V46" s="22">
        <v>10086682</v>
      </c>
      <c r="W46" s="22" t="s">
        <v>1531</v>
      </c>
      <c r="X46" s="22"/>
      <c r="Y46" s="22"/>
      <c r="Z46" s="24">
        <v>45627</v>
      </c>
      <c r="AA46" s="22"/>
      <c r="AB46" s="22"/>
      <c r="AC46" s="22"/>
      <c r="AD46" s="22" t="s">
        <v>253</v>
      </c>
      <c r="AE46" s="22" t="s">
        <v>254</v>
      </c>
      <c r="AF46" s="22">
        <v>1152449229</v>
      </c>
      <c r="AG46" s="22" t="s">
        <v>1376</v>
      </c>
      <c r="AH46" s="22" t="s">
        <v>1377</v>
      </c>
      <c r="AI46" s="22" t="s">
        <v>1507</v>
      </c>
      <c r="AJ46" s="27">
        <v>950000</v>
      </c>
      <c r="AK46" s="27">
        <v>0</v>
      </c>
      <c r="AL46" s="27">
        <v>77900</v>
      </c>
      <c r="AM46" s="27">
        <v>0</v>
      </c>
      <c r="AN46" s="27">
        <v>0</v>
      </c>
      <c r="AO46" s="27">
        <v>0</v>
      </c>
      <c r="AP46" s="27">
        <f>+AJ46</f>
        <v>950000</v>
      </c>
      <c r="AQ46" s="22" t="s">
        <v>246</v>
      </c>
      <c r="AR46" s="22" t="s">
        <v>1513</v>
      </c>
      <c r="AS46" s="22" t="s">
        <v>1514</v>
      </c>
      <c r="AT46" s="25">
        <v>0.1</v>
      </c>
      <c r="AU46" s="27">
        <v>0</v>
      </c>
      <c r="AV46" s="27">
        <f>+AP46*AT46</f>
        <v>95000</v>
      </c>
      <c r="AW46" s="27">
        <v>0</v>
      </c>
      <c r="AX46" s="27">
        <v>0</v>
      </c>
      <c r="AY46" s="26">
        <v>1.7399999999999999E-2</v>
      </c>
      <c r="AZ46" s="27">
        <f>+AP46*AY46</f>
        <v>16530</v>
      </c>
      <c r="BA46" s="26">
        <f>+AT46-AY46</f>
        <v>8.2600000000000007E-2</v>
      </c>
      <c r="BB46" s="27">
        <f>+AP46*BA46</f>
        <v>78470</v>
      </c>
      <c r="BC46" s="27">
        <v>0</v>
      </c>
      <c r="BD46" s="22" t="s">
        <v>246</v>
      </c>
      <c r="BE46" s="27">
        <v>1000000</v>
      </c>
      <c r="BF46" s="27">
        <v>0</v>
      </c>
      <c r="BG46" s="22" t="s">
        <v>251</v>
      </c>
      <c r="BH46" s="33" t="s">
        <v>1590</v>
      </c>
      <c r="BI46" s="22" t="s">
        <v>266</v>
      </c>
      <c r="BJ46" s="82" t="s">
        <v>1648</v>
      </c>
      <c r="BK46" s="22" t="s">
        <v>293</v>
      </c>
      <c r="BL46" s="22">
        <v>3</v>
      </c>
      <c r="BM46" s="22"/>
      <c r="BN46" s="22"/>
      <c r="BO46" s="100" t="s">
        <v>414</v>
      </c>
      <c r="BP46" s="31"/>
      <c r="BQ46" s="57">
        <v>3234383248</v>
      </c>
      <c r="BR46" s="33" t="s">
        <v>1590</v>
      </c>
      <c r="BS46" s="22" t="s">
        <v>266</v>
      </c>
      <c r="BT46" s="22" t="s">
        <v>1515</v>
      </c>
      <c r="BU46" s="22">
        <v>12</v>
      </c>
      <c r="BV46" s="30">
        <v>45471</v>
      </c>
      <c r="BW46" s="30">
        <v>45835</v>
      </c>
      <c r="BX46" s="22" t="s">
        <v>494</v>
      </c>
      <c r="BY46" s="30">
        <v>45835</v>
      </c>
      <c r="BZ46" s="30">
        <v>45627</v>
      </c>
      <c r="CA46" s="30">
        <v>45654</v>
      </c>
      <c r="CB46" s="22" t="s">
        <v>253</v>
      </c>
      <c r="CC46" s="22" t="s">
        <v>254</v>
      </c>
      <c r="CD46" s="22">
        <v>43525564</v>
      </c>
      <c r="CE46" s="50" t="s">
        <v>681</v>
      </c>
      <c r="CF46" s="82" t="s">
        <v>1648</v>
      </c>
      <c r="CG46" s="22" t="s">
        <v>682</v>
      </c>
      <c r="CH46" s="22" t="s">
        <v>266</v>
      </c>
      <c r="CI46" s="62">
        <v>3117472365</v>
      </c>
      <c r="CJ46" s="31"/>
      <c r="CK46" s="50" t="s">
        <v>792</v>
      </c>
      <c r="CL46" s="22"/>
      <c r="CM46" s="22"/>
      <c r="CN46" s="22"/>
      <c r="CO46" s="22"/>
      <c r="CP46" s="8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 t="s">
        <v>253</v>
      </c>
      <c r="DQ46" s="22">
        <v>8278957</v>
      </c>
      <c r="DR46" s="22" t="s">
        <v>254</v>
      </c>
      <c r="DS46" s="22" t="s">
        <v>1077</v>
      </c>
      <c r="DT46" s="25">
        <v>1</v>
      </c>
      <c r="DU46" s="100" t="s">
        <v>1078</v>
      </c>
      <c r="DV46" s="22"/>
      <c r="DW46" s="33">
        <v>3006741991</v>
      </c>
      <c r="DX46" s="22"/>
      <c r="DY46" s="22" t="s">
        <v>1641</v>
      </c>
      <c r="DZ46" s="22" t="s">
        <v>1515</v>
      </c>
      <c r="EA46" s="22" t="s">
        <v>266</v>
      </c>
      <c r="EB46" s="22"/>
      <c r="EC46" s="22"/>
      <c r="ED46" s="82" t="s">
        <v>1648</v>
      </c>
      <c r="EE46" s="22" t="s">
        <v>1077</v>
      </c>
      <c r="EF46" s="22">
        <v>8278957</v>
      </c>
      <c r="EG46" s="22" t="s">
        <v>1517</v>
      </c>
      <c r="EH46" s="22" t="s">
        <v>1100</v>
      </c>
      <c r="EI46" s="22" t="s">
        <v>1101</v>
      </c>
      <c r="EJ46" s="22">
        <v>10090133839</v>
      </c>
      <c r="EK46" s="22">
        <v>30</v>
      </c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 t="s">
        <v>1124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</row>
    <row r="47" spans="1:264" s="32" customFormat="1" x14ac:dyDescent="0.25">
      <c r="A47" s="86">
        <v>23</v>
      </c>
      <c r="B47" s="93">
        <v>132</v>
      </c>
      <c r="C47" s="86" t="s">
        <v>1670</v>
      </c>
      <c r="D47" s="86" t="s">
        <v>1693</v>
      </c>
      <c r="E47" s="86"/>
      <c r="F47" s="86"/>
      <c r="G47" s="86" t="s">
        <v>243</v>
      </c>
      <c r="H47" s="19">
        <v>102147</v>
      </c>
      <c r="I47" s="20">
        <v>103904</v>
      </c>
      <c r="J47" s="86" t="s">
        <v>244</v>
      </c>
      <c r="K47" s="86" t="s">
        <v>245</v>
      </c>
      <c r="L47" s="86" t="s">
        <v>1669</v>
      </c>
      <c r="M47" s="86"/>
      <c r="N47" s="86"/>
      <c r="O47" s="86" t="s">
        <v>1721</v>
      </c>
      <c r="P47" s="22" t="s">
        <v>1721</v>
      </c>
      <c r="Q47" s="86" t="s">
        <v>1721</v>
      </c>
      <c r="R47" s="86"/>
      <c r="S47" s="86"/>
      <c r="T47" s="86" t="s">
        <v>249</v>
      </c>
      <c r="U47" s="86" t="s">
        <v>1520</v>
      </c>
      <c r="V47" s="86">
        <v>10086684</v>
      </c>
      <c r="W47" s="86"/>
      <c r="X47" s="86"/>
      <c r="Y47" s="86"/>
      <c r="Z47" s="87">
        <v>45627</v>
      </c>
      <c r="AA47" s="86"/>
      <c r="AB47" s="86"/>
      <c r="AC47" s="86"/>
      <c r="AD47" s="86" t="s">
        <v>253</v>
      </c>
      <c r="AE47" s="86" t="s">
        <v>254</v>
      </c>
      <c r="AF47" s="93">
        <v>42789955</v>
      </c>
      <c r="AG47" s="86" t="s">
        <v>1675</v>
      </c>
      <c r="AH47" s="86" t="s">
        <v>1676</v>
      </c>
      <c r="AI47" s="86" t="s">
        <v>1677</v>
      </c>
      <c r="AJ47" s="86">
        <v>2592700</v>
      </c>
      <c r="AK47" s="86"/>
      <c r="AL47" s="86"/>
      <c r="AM47" s="86"/>
      <c r="AN47" s="86"/>
      <c r="AO47" s="86"/>
      <c r="AP47" s="86">
        <v>259270</v>
      </c>
      <c r="AQ47" s="86" t="s">
        <v>246</v>
      </c>
      <c r="AR47" s="86"/>
      <c r="AS47" s="86"/>
      <c r="AT47" s="89">
        <v>0.1</v>
      </c>
      <c r="AU47" s="86"/>
      <c r="AV47" s="88">
        <f>+AP47*AT47</f>
        <v>25927</v>
      </c>
      <c r="AW47" s="86"/>
      <c r="AX47" s="86"/>
      <c r="AY47" s="90">
        <v>1.7399999999999999E-2</v>
      </c>
      <c r="AZ47" s="88">
        <f>+AP47*AY47</f>
        <v>4511.2979999999998</v>
      </c>
      <c r="BA47" s="90">
        <f>+AT47-AY47</f>
        <v>8.2600000000000007E-2</v>
      </c>
      <c r="BB47" s="88">
        <f>+AP47*BA47</f>
        <v>21415.702000000001</v>
      </c>
      <c r="BC47" s="88">
        <v>0</v>
      </c>
      <c r="BD47" s="86" t="s">
        <v>246</v>
      </c>
      <c r="BE47" s="88">
        <v>1000000</v>
      </c>
      <c r="BF47" s="88">
        <v>0</v>
      </c>
      <c r="BG47" s="86"/>
      <c r="BH47" s="91" t="s">
        <v>1678</v>
      </c>
      <c r="BI47" s="86" t="s">
        <v>266</v>
      </c>
      <c r="BJ47" s="92" t="s">
        <v>1648</v>
      </c>
      <c r="BK47" s="86" t="s">
        <v>269</v>
      </c>
      <c r="BL47" s="86">
        <v>4</v>
      </c>
      <c r="BM47" s="86"/>
      <c r="BN47" s="86"/>
      <c r="BO47" s="213" t="s">
        <v>1679</v>
      </c>
      <c r="BP47" s="86"/>
      <c r="BQ47" s="94" t="s">
        <v>1680</v>
      </c>
      <c r="BR47" s="91" t="s">
        <v>1678</v>
      </c>
      <c r="BS47" s="86" t="s">
        <v>266</v>
      </c>
      <c r="BT47" s="86" t="s">
        <v>1515</v>
      </c>
      <c r="BU47" s="86">
        <v>12</v>
      </c>
      <c r="BV47" s="95">
        <v>35606</v>
      </c>
      <c r="BW47" s="95">
        <v>45862</v>
      </c>
      <c r="BX47" s="86" t="s">
        <v>494</v>
      </c>
      <c r="BY47" s="95">
        <v>45862</v>
      </c>
      <c r="BZ47" s="95">
        <v>45627</v>
      </c>
      <c r="CA47" s="95">
        <v>45651</v>
      </c>
      <c r="CB47" s="86" t="s">
        <v>253</v>
      </c>
      <c r="CC47" s="86" t="s">
        <v>254</v>
      </c>
      <c r="CD47" s="86">
        <v>71535238</v>
      </c>
      <c r="CE47" s="86" t="s">
        <v>1681</v>
      </c>
      <c r="CF47" s="92" t="s">
        <v>1648</v>
      </c>
      <c r="CG47" s="96" t="s">
        <v>1682</v>
      </c>
      <c r="CH47" s="86" t="s">
        <v>266</v>
      </c>
      <c r="CI47" s="94"/>
      <c r="CJ47" s="94">
        <v>6043722400</v>
      </c>
      <c r="CK47" s="86"/>
      <c r="CL47" s="97" t="s">
        <v>693</v>
      </c>
      <c r="CM47" s="86" t="s">
        <v>254</v>
      </c>
      <c r="CN47" s="86">
        <v>17122684</v>
      </c>
      <c r="CO47" s="86" t="s">
        <v>1683</v>
      </c>
      <c r="CP47" s="86" t="s">
        <v>1684</v>
      </c>
      <c r="CQ47" s="86" t="s">
        <v>816</v>
      </c>
      <c r="CR47" s="86"/>
      <c r="CS47" s="86">
        <v>6044822666</v>
      </c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 t="s">
        <v>263</v>
      </c>
      <c r="DQ47" s="86">
        <v>800214017</v>
      </c>
      <c r="DR47" s="86" t="s">
        <v>254</v>
      </c>
      <c r="DS47" s="86" t="s">
        <v>1686</v>
      </c>
      <c r="DT47" s="89">
        <v>1</v>
      </c>
      <c r="DU47" s="98" t="s">
        <v>1687</v>
      </c>
      <c r="DV47" s="86"/>
      <c r="DW47" s="86">
        <v>3206839224</v>
      </c>
      <c r="DX47" s="86"/>
      <c r="DY47" s="213" t="s">
        <v>1688</v>
      </c>
      <c r="DZ47" s="86" t="s">
        <v>1516</v>
      </c>
      <c r="EA47" s="86" t="s">
        <v>266</v>
      </c>
      <c r="EB47" s="86"/>
      <c r="EC47" s="86"/>
      <c r="ED47" s="92" t="s">
        <v>1648</v>
      </c>
      <c r="EE47" s="86" t="s">
        <v>1689</v>
      </c>
      <c r="EF47" s="86">
        <v>800214017</v>
      </c>
      <c r="EG47" s="86" t="s">
        <v>1517</v>
      </c>
      <c r="EH47" s="86" t="s">
        <v>1112</v>
      </c>
      <c r="EI47" s="86" t="s">
        <v>1101</v>
      </c>
      <c r="EJ47" s="86" t="s">
        <v>1685</v>
      </c>
      <c r="EK47" s="86">
        <v>25</v>
      </c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 t="s">
        <v>1690</v>
      </c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  <c r="IX47" s="86"/>
      <c r="IY47" s="86"/>
      <c r="IZ47" s="86"/>
      <c r="JA47" s="86"/>
      <c r="JB47" s="86"/>
      <c r="JC47" s="86"/>
      <c r="JD47" s="86"/>
    </row>
    <row r="48" spans="1:264" s="46" customFormat="1" x14ac:dyDescent="0.25">
      <c r="A48" s="22">
        <v>22</v>
      </c>
      <c r="B48" s="22">
        <v>131</v>
      </c>
      <c r="C48" s="22" t="s">
        <v>1670</v>
      </c>
      <c r="D48" s="22"/>
      <c r="E48" s="22" t="s">
        <v>1126</v>
      </c>
      <c r="F48" s="22"/>
      <c r="G48" s="22" t="s">
        <v>243</v>
      </c>
      <c r="H48" s="23">
        <v>102033</v>
      </c>
      <c r="I48" s="23">
        <v>103790</v>
      </c>
      <c r="J48" s="22" t="s">
        <v>244</v>
      </c>
      <c r="K48" s="22" t="s">
        <v>245</v>
      </c>
      <c r="L48" s="22" t="s">
        <v>1302</v>
      </c>
      <c r="M48" s="22">
        <v>0</v>
      </c>
      <c r="N48" s="22">
        <v>0</v>
      </c>
      <c r="O48" s="22" t="s">
        <v>1721</v>
      </c>
      <c r="P48" s="22" t="s">
        <v>1721</v>
      </c>
      <c r="Q48" s="22" t="s">
        <v>1721</v>
      </c>
      <c r="R48" s="22"/>
      <c r="S48" s="22"/>
      <c r="T48" s="22" t="s">
        <v>248</v>
      </c>
      <c r="U48" s="22" t="s">
        <v>1520</v>
      </c>
      <c r="V48" s="79">
        <v>10086689</v>
      </c>
      <c r="W48" s="22" t="s">
        <v>1570</v>
      </c>
      <c r="X48" s="22"/>
      <c r="Y48" s="22"/>
      <c r="Z48" s="24">
        <v>45627</v>
      </c>
      <c r="AA48" s="22"/>
      <c r="AB48" s="22"/>
      <c r="AC48" s="22"/>
      <c r="AD48" s="22" t="s">
        <v>253</v>
      </c>
      <c r="AE48" s="22" t="s">
        <v>254</v>
      </c>
      <c r="AF48" s="22">
        <v>21399573</v>
      </c>
      <c r="AG48" s="22" t="s">
        <v>1132</v>
      </c>
      <c r="AH48" s="22" t="s">
        <v>1133</v>
      </c>
      <c r="AI48" s="22" t="s">
        <v>1402</v>
      </c>
      <c r="AJ48" s="27">
        <v>2096640</v>
      </c>
      <c r="AK48" s="27">
        <v>0</v>
      </c>
      <c r="AL48" s="27">
        <v>171924.48000000001</v>
      </c>
      <c r="AM48" s="27">
        <v>0</v>
      </c>
      <c r="AN48" s="27">
        <v>0</v>
      </c>
      <c r="AO48" s="27">
        <v>0</v>
      </c>
      <c r="AP48" s="27">
        <f>+AJ48</f>
        <v>2096640</v>
      </c>
      <c r="AQ48" s="22" t="s">
        <v>246</v>
      </c>
      <c r="AR48" s="22" t="s">
        <v>1571</v>
      </c>
      <c r="AS48" s="22" t="s">
        <v>1514</v>
      </c>
      <c r="AT48" s="25">
        <v>0.1</v>
      </c>
      <c r="AU48" s="27">
        <v>0</v>
      </c>
      <c r="AV48" s="27">
        <f>+AP48*AT48</f>
        <v>209664</v>
      </c>
      <c r="AW48" s="27">
        <v>0</v>
      </c>
      <c r="AX48" s="27">
        <v>0</v>
      </c>
      <c r="AY48" s="26">
        <v>1.7399999999999999E-2</v>
      </c>
      <c r="AZ48" s="27">
        <f>+AP48*AY48</f>
        <v>36481.536</v>
      </c>
      <c r="BA48" s="26">
        <f>+AT48-AY48</f>
        <v>8.2600000000000007E-2</v>
      </c>
      <c r="BB48" s="27">
        <f>+AP48*BA48</f>
        <v>173182.46400000001</v>
      </c>
      <c r="BC48" s="27">
        <v>0</v>
      </c>
      <c r="BD48" s="22" t="s">
        <v>246</v>
      </c>
      <c r="BE48" s="27">
        <v>1000000</v>
      </c>
      <c r="BF48" s="27">
        <v>0</v>
      </c>
      <c r="BG48" s="22" t="s">
        <v>252</v>
      </c>
      <c r="BH48" s="22" t="s">
        <v>422</v>
      </c>
      <c r="BI48" s="22" t="s">
        <v>266</v>
      </c>
      <c r="BJ48" s="82" t="s">
        <v>1648</v>
      </c>
      <c r="BK48" s="22" t="s">
        <v>270</v>
      </c>
      <c r="BL48" s="22">
        <v>3</v>
      </c>
      <c r="BM48" s="22"/>
      <c r="BN48" s="22"/>
      <c r="BO48" s="33" t="s">
        <v>306</v>
      </c>
      <c r="BP48" s="31"/>
      <c r="BQ48" s="31">
        <v>3007865399</v>
      </c>
      <c r="BR48" s="22" t="s">
        <v>422</v>
      </c>
      <c r="BS48" s="22" t="s">
        <v>266</v>
      </c>
      <c r="BT48" s="22" t="s">
        <v>1515</v>
      </c>
      <c r="BU48" s="22">
        <v>12</v>
      </c>
      <c r="BV48" s="30">
        <v>41091</v>
      </c>
      <c r="BW48" s="30">
        <v>45838</v>
      </c>
      <c r="BX48" s="22" t="s">
        <v>494</v>
      </c>
      <c r="BY48" s="30">
        <v>45838</v>
      </c>
      <c r="BZ48" s="30">
        <v>45627</v>
      </c>
      <c r="CA48" s="30">
        <v>45627</v>
      </c>
      <c r="CB48" s="22" t="s">
        <v>253</v>
      </c>
      <c r="CC48" s="22" t="s">
        <v>254</v>
      </c>
      <c r="CD48" s="22">
        <v>71527027</v>
      </c>
      <c r="CE48" s="22" t="s">
        <v>701</v>
      </c>
      <c r="CF48" s="82" t="s">
        <v>1648</v>
      </c>
      <c r="CG48" s="22" t="s">
        <v>497</v>
      </c>
      <c r="CH48" s="22" t="s">
        <v>266</v>
      </c>
      <c r="CI48" s="31">
        <v>3117449659</v>
      </c>
      <c r="CJ48" s="31">
        <v>6042520505</v>
      </c>
      <c r="CK48" s="28" t="s">
        <v>695</v>
      </c>
      <c r="CL48" s="35"/>
      <c r="CM48" s="22"/>
      <c r="CN48" s="22"/>
      <c r="CO48" s="22"/>
      <c r="CP48" s="8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 t="s">
        <v>253</v>
      </c>
      <c r="DQ48" s="22">
        <v>6786060</v>
      </c>
      <c r="DR48" s="22" t="s">
        <v>254</v>
      </c>
      <c r="DS48" s="22" t="s">
        <v>839</v>
      </c>
      <c r="DT48" s="25">
        <v>1</v>
      </c>
      <c r="DU48" s="32" t="s">
        <v>840</v>
      </c>
      <c r="DV48" s="22"/>
      <c r="DW48" s="22">
        <v>3004723506</v>
      </c>
      <c r="DX48" s="22"/>
      <c r="DY48" s="56" t="s">
        <v>841</v>
      </c>
      <c r="DZ48" s="22" t="s">
        <v>1515</v>
      </c>
      <c r="EA48" s="22" t="s">
        <v>561</v>
      </c>
      <c r="EB48" s="22"/>
      <c r="EC48" s="22"/>
      <c r="ED48" s="82" t="s">
        <v>1661</v>
      </c>
      <c r="EE48" s="22" t="s">
        <v>839</v>
      </c>
      <c r="EF48" s="22">
        <v>6786060</v>
      </c>
      <c r="EG48" s="22" t="s">
        <v>1517</v>
      </c>
      <c r="EH48" s="22" t="s">
        <v>1100</v>
      </c>
      <c r="EI48" s="22" t="s">
        <v>1101</v>
      </c>
      <c r="EJ48" s="22">
        <v>10042343605</v>
      </c>
      <c r="EK48" s="22">
        <v>1</v>
      </c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 t="s">
        <v>1124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</row>
    <row r="49" spans="1:264" s="32" customFormat="1" x14ac:dyDescent="0.25">
      <c r="A49" s="10">
        <v>688</v>
      </c>
      <c r="B49" s="10">
        <v>163</v>
      </c>
      <c r="C49" s="10" t="s">
        <v>1670</v>
      </c>
      <c r="D49" s="37" t="s">
        <v>1325</v>
      </c>
      <c r="E49" s="37" t="s">
        <v>1126</v>
      </c>
      <c r="F49" s="37"/>
      <c r="G49" s="10" t="s">
        <v>243</v>
      </c>
      <c r="H49" s="38">
        <v>102036</v>
      </c>
      <c r="I49" s="38">
        <v>103793</v>
      </c>
      <c r="J49" s="37" t="s">
        <v>244</v>
      </c>
      <c r="K49" s="37" t="s">
        <v>245</v>
      </c>
      <c r="L49" s="37" t="s">
        <v>1302</v>
      </c>
      <c r="M49" s="37">
        <v>0</v>
      </c>
      <c r="N49" s="37">
        <v>0</v>
      </c>
      <c r="O49" s="37" t="s">
        <v>1721</v>
      </c>
      <c r="P49" s="37" t="s">
        <v>1721</v>
      </c>
      <c r="Q49" s="37" t="s">
        <v>1721</v>
      </c>
      <c r="R49" s="37"/>
      <c r="S49" s="37"/>
      <c r="T49" s="10" t="s">
        <v>248</v>
      </c>
      <c r="U49" s="37" t="s">
        <v>1520</v>
      </c>
      <c r="V49" s="37">
        <v>10086738</v>
      </c>
      <c r="W49" s="10" t="s">
        <v>251</v>
      </c>
      <c r="X49" s="37"/>
      <c r="Y49" s="37"/>
      <c r="Z49" s="24">
        <v>45627</v>
      </c>
      <c r="AA49" s="37"/>
      <c r="AB49" s="37"/>
      <c r="AC49" s="37"/>
      <c r="AD49" s="10" t="s">
        <v>253</v>
      </c>
      <c r="AE49" s="10" t="s">
        <v>254</v>
      </c>
      <c r="AF49" s="10">
        <v>1067847066</v>
      </c>
      <c r="AG49" s="10" t="s">
        <v>1135</v>
      </c>
      <c r="AH49" s="10" t="s">
        <v>1208</v>
      </c>
      <c r="AI49" s="37" t="s">
        <v>1445</v>
      </c>
      <c r="AJ49" s="53">
        <v>1112557</v>
      </c>
      <c r="AK49" s="41">
        <v>0</v>
      </c>
      <c r="AL49" s="53">
        <v>57852.964000000007</v>
      </c>
      <c r="AM49" s="41">
        <v>0</v>
      </c>
      <c r="AN49" s="41">
        <v>0</v>
      </c>
      <c r="AO49" s="41">
        <v>0</v>
      </c>
      <c r="AP49" s="41">
        <f>+AJ49</f>
        <v>1112557</v>
      </c>
      <c r="AQ49" s="10" t="s">
        <v>246</v>
      </c>
      <c r="AR49" s="37" t="s">
        <v>1513</v>
      </c>
      <c r="AS49" s="37" t="s">
        <v>1514</v>
      </c>
      <c r="AT49" s="11">
        <v>7.0000000000000007E-2</v>
      </c>
      <c r="AU49" s="41">
        <v>0</v>
      </c>
      <c r="AV49" s="41">
        <f>+AP49*AT49</f>
        <v>77878.990000000005</v>
      </c>
      <c r="AW49" s="41">
        <v>0</v>
      </c>
      <c r="AX49" s="41">
        <v>0</v>
      </c>
      <c r="AY49" s="40">
        <v>1.7399999999999999E-2</v>
      </c>
      <c r="AZ49" s="41">
        <f>+AP49*AY49</f>
        <v>19358.4918</v>
      </c>
      <c r="BA49" s="40">
        <f>+AT49-AY49</f>
        <v>5.2600000000000008E-2</v>
      </c>
      <c r="BB49" s="41">
        <f>+AP49*BA49</f>
        <v>58520.498200000009</v>
      </c>
      <c r="BC49" s="41">
        <v>0</v>
      </c>
      <c r="BD49" s="37" t="s">
        <v>246</v>
      </c>
      <c r="BE49" s="41">
        <v>1000000</v>
      </c>
      <c r="BF49" s="41">
        <v>0</v>
      </c>
      <c r="BG49" s="10" t="s">
        <v>251</v>
      </c>
      <c r="BH49" s="15" t="s">
        <v>457</v>
      </c>
      <c r="BI49" s="10" t="s">
        <v>266</v>
      </c>
      <c r="BJ49" s="82" t="s">
        <v>1648</v>
      </c>
      <c r="BK49" s="10" t="s">
        <v>277</v>
      </c>
      <c r="BL49" s="10">
        <v>3</v>
      </c>
      <c r="BM49" s="10"/>
      <c r="BN49" s="10"/>
      <c r="BO49" s="109" t="s">
        <v>349</v>
      </c>
      <c r="BP49" s="17"/>
      <c r="BQ49" s="14">
        <v>3205690549</v>
      </c>
      <c r="BR49" s="15" t="s">
        <v>457</v>
      </c>
      <c r="BS49" s="10" t="s">
        <v>266</v>
      </c>
      <c r="BT49" s="37" t="s">
        <v>1515</v>
      </c>
      <c r="BU49" s="10">
        <v>12</v>
      </c>
      <c r="BV49" s="16">
        <v>44595</v>
      </c>
      <c r="BW49" s="16">
        <v>45690</v>
      </c>
      <c r="BX49" s="10" t="s">
        <v>494</v>
      </c>
      <c r="BY49" s="16">
        <v>45691</v>
      </c>
      <c r="BZ49" s="30">
        <v>45627</v>
      </c>
      <c r="CA49" s="37"/>
      <c r="CB49" s="10" t="s">
        <v>253</v>
      </c>
      <c r="CC49" s="10" t="s">
        <v>254</v>
      </c>
      <c r="CD49" s="10">
        <v>1100392465</v>
      </c>
      <c r="CE49" s="10" t="s">
        <v>577</v>
      </c>
      <c r="CF49" s="82" t="s">
        <v>1648</v>
      </c>
      <c r="CG49" s="10" t="s">
        <v>578</v>
      </c>
      <c r="CH49" s="10" t="s">
        <v>266</v>
      </c>
      <c r="CI49" s="105">
        <v>3186331541</v>
      </c>
      <c r="CJ49" s="217"/>
      <c r="CK49" s="12" t="s">
        <v>732</v>
      </c>
      <c r="CL49" s="218"/>
      <c r="CM49" s="10"/>
      <c r="CN49" s="10"/>
      <c r="CO49" s="10"/>
      <c r="CP49" s="83"/>
      <c r="CQ49" s="10"/>
      <c r="CR49" s="10"/>
      <c r="CS49" s="10"/>
      <c r="CT49" s="10"/>
      <c r="CU49" s="10"/>
      <c r="CV49" s="10"/>
      <c r="CW49" s="10"/>
      <c r="CX49" s="10"/>
      <c r="CY49" s="10"/>
      <c r="CZ49" s="37"/>
      <c r="DA49" s="10"/>
      <c r="DB49" s="10"/>
      <c r="DC49" s="10"/>
      <c r="DD49" s="10"/>
      <c r="DE49" s="10"/>
      <c r="DF49" s="10"/>
      <c r="DG49" s="37"/>
      <c r="DH49" s="37"/>
      <c r="DI49" s="37"/>
      <c r="DJ49" s="37"/>
      <c r="DK49" s="37"/>
      <c r="DL49" s="37"/>
      <c r="DM49" s="37"/>
      <c r="DN49" s="37"/>
      <c r="DO49" s="37"/>
      <c r="DP49" s="10" t="s">
        <v>253</v>
      </c>
      <c r="DQ49" s="10">
        <v>98461714</v>
      </c>
      <c r="DR49" s="10" t="s">
        <v>254</v>
      </c>
      <c r="DS49" s="10" t="s">
        <v>959</v>
      </c>
      <c r="DT49" s="25">
        <v>1</v>
      </c>
      <c r="DU49" s="18" t="s">
        <v>960</v>
      </c>
      <c r="DV49" s="18"/>
      <c r="DW49" s="18">
        <v>3116052657</v>
      </c>
      <c r="DX49" s="18"/>
      <c r="DY49" s="104" t="s">
        <v>961</v>
      </c>
      <c r="DZ49" s="37" t="s">
        <v>1515</v>
      </c>
      <c r="EA49" s="18" t="s">
        <v>266</v>
      </c>
      <c r="EB49" s="18" t="s">
        <v>1094</v>
      </c>
      <c r="EC49" s="18">
        <v>3128953860</v>
      </c>
      <c r="ED49" s="82" t="s">
        <v>1648</v>
      </c>
      <c r="EE49" s="22" t="s">
        <v>1399</v>
      </c>
      <c r="EF49" s="22">
        <v>98461714</v>
      </c>
      <c r="EG49" s="22" t="s">
        <v>1517</v>
      </c>
      <c r="EH49" s="60" t="s">
        <v>1100</v>
      </c>
      <c r="EI49" s="60" t="s">
        <v>1102</v>
      </c>
      <c r="EJ49" s="60">
        <v>10262449215</v>
      </c>
      <c r="EK49" s="18">
        <v>2</v>
      </c>
      <c r="EL49" s="18"/>
      <c r="EM49" s="22" t="s">
        <v>1525</v>
      </c>
      <c r="EN49" s="22" t="s">
        <v>693</v>
      </c>
      <c r="EO49" s="22" t="s">
        <v>698</v>
      </c>
      <c r="EP49" s="22">
        <v>21991255</v>
      </c>
      <c r="EQ49" s="25">
        <v>0.5</v>
      </c>
      <c r="ER49" s="22" t="s">
        <v>960</v>
      </c>
      <c r="ES49" s="22">
        <v>3116052657</v>
      </c>
      <c r="ET49" s="22" t="s">
        <v>1526</v>
      </c>
      <c r="EU49" s="22" t="s">
        <v>1515</v>
      </c>
      <c r="EV49" s="22" t="s">
        <v>266</v>
      </c>
      <c r="EW49" s="82" t="s">
        <v>1648</v>
      </c>
      <c r="EX49" s="22" t="s">
        <v>1524</v>
      </c>
      <c r="EY49" s="22">
        <v>21991255</v>
      </c>
      <c r="EZ49" s="22" t="s">
        <v>1517</v>
      </c>
      <c r="FA49" s="22" t="s">
        <v>1100</v>
      </c>
      <c r="FB49" s="22" t="s">
        <v>1101</v>
      </c>
      <c r="FC49" s="22">
        <v>10042394326</v>
      </c>
      <c r="FD49" s="37">
        <v>2</v>
      </c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 t="s">
        <v>1124</v>
      </c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</row>
    <row r="50" spans="1:264" s="32" customFormat="1" x14ac:dyDescent="0.25">
      <c r="A50" s="22">
        <v>59</v>
      </c>
      <c r="B50" s="22">
        <v>169</v>
      </c>
      <c r="C50" s="22" t="s">
        <v>1670</v>
      </c>
      <c r="D50" s="22" t="s">
        <v>1573</v>
      </c>
      <c r="E50" s="22" t="s">
        <v>1126</v>
      </c>
      <c r="F50" s="22"/>
      <c r="G50" s="22" t="s">
        <v>243</v>
      </c>
      <c r="H50" s="23">
        <v>102037</v>
      </c>
      <c r="I50" s="23">
        <v>103794</v>
      </c>
      <c r="J50" s="22" t="s">
        <v>244</v>
      </c>
      <c r="K50" s="22" t="s">
        <v>245</v>
      </c>
      <c r="L50" s="22" t="s">
        <v>1302</v>
      </c>
      <c r="M50" s="22">
        <v>0</v>
      </c>
      <c r="N50" s="22">
        <v>0</v>
      </c>
      <c r="O50" s="22" t="s">
        <v>1721</v>
      </c>
      <c r="P50" s="22" t="s">
        <v>1721</v>
      </c>
      <c r="Q50" s="22" t="s">
        <v>1721</v>
      </c>
      <c r="R50" s="22"/>
      <c r="S50" s="22"/>
      <c r="T50" s="22" t="s">
        <v>248</v>
      </c>
      <c r="U50" s="22" t="s">
        <v>1520</v>
      </c>
      <c r="V50" s="22">
        <v>10086715</v>
      </c>
      <c r="W50" s="22" t="s">
        <v>1530</v>
      </c>
      <c r="X50" s="22"/>
      <c r="Y50" s="22"/>
      <c r="Z50" s="24">
        <v>45627</v>
      </c>
      <c r="AA50" s="22"/>
      <c r="AB50" s="22"/>
      <c r="AC50" s="22"/>
      <c r="AD50" s="22" t="s">
        <v>253</v>
      </c>
      <c r="AE50" s="22" t="s">
        <v>254</v>
      </c>
      <c r="AF50" s="22">
        <v>22040029</v>
      </c>
      <c r="AG50" s="22" t="s">
        <v>1329</v>
      </c>
      <c r="AH50" s="22" t="s">
        <v>1330</v>
      </c>
      <c r="AI50" s="22" t="s">
        <v>1403</v>
      </c>
      <c r="AJ50" s="27">
        <v>2471913</v>
      </c>
      <c r="AK50" s="27">
        <v>0</v>
      </c>
      <c r="AL50" s="27">
        <v>202696.86600000001</v>
      </c>
      <c r="AM50" s="27">
        <v>0</v>
      </c>
      <c r="AN50" s="27">
        <v>0</v>
      </c>
      <c r="AO50" s="27">
        <v>0</v>
      </c>
      <c r="AP50" s="27">
        <f>+AJ50</f>
        <v>2471913</v>
      </c>
      <c r="AQ50" s="22" t="s">
        <v>246</v>
      </c>
      <c r="AR50" s="22" t="s">
        <v>1513</v>
      </c>
      <c r="AS50" s="22" t="s">
        <v>1514</v>
      </c>
      <c r="AT50" s="25">
        <v>0.1</v>
      </c>
      <c r="AU50" s="27">
        <v>0</v>
      </c>
      <c r="AV50" s="27">
        <f>+AP50*AT50</f>
        <v>247191.30000000002</v>
      </c>
      <c r="AW50" s="27">
        <v>0</v>
      </c>
      <c r="AX50" s="27">
        <v>0</v>
      </c>
      <c r="AY50" s="26">
        <v>1.7399999999999999E-2</v>
      </c>
      <c r="AZ50" s="27">
        <f>+AP50*AY50</f>
        <v>43011.286199999995</v>
      </c>
      <c r="BA50" s="26">
        <f>+AT50-AY50</f>
        <v>8.2600000000000007E-2</v>
      </c>
      <c r="BB50" s="27">
        <f>+AP50*BA50</f>
        <v>204180.01380000002</v>
      </c>
      <c r="BC50" s="27">
        <v>0</v>
      </c>
      <c r="BD50" s="22" t="s">
        <v>246</v>
      </c>
      <c r="BE50" s="27">
        <v>1000000</v>
      </c>
      <c r="BF50" s="27">
        <v>0</v>
      </c>
      <c r="BG50" s="22" t="s">
        <v>251</v>
      </c>
      <c r="BH50" s="33" t="s">
        <v>423</v>
      </c>
      <c r="BI50" s="22" t="s">
        <v>266</v>
      </c>
      <c r="BJ50" s="82" t="s">
        <v>1648</v>
      </c>
      <c r="BK50" s="22" t="s">
        <v>271</v>
      </c>
      <c r="BL50" s="22">
        <v>4</v>
      </c>
      <c r="BM50" s="22"/>
      <c r="BN50" s="22"/>
      <c r="BO50" s="100" t="s">
        <v>307</v>
      </c>
      <c r="BP50" s="31"/>
      <c r="BQ50" s="57">
        <v>3052933863</v>
      </c>
      <c r="BR50" s="33" t="s">
        <v>423</v>
      </c>
      <c r="BS50" s="22" t="s">
        <v>266</v>
      </c>
      <c r="BT50" s="22" t="s">
        <v>1515</v>
      </c>
      <c r="BU50" s="22">
        <v>12</v>
      </c>
      <c r="BV50" s="30">
        <v>36736</v>
      </c>
      <c r="BW50" s="30">
        <v>45866</v>
      </c>
      <c r="BX50" s="22" t="s">
        <v>494</v>
      </c>
      <c r="BY50" s="30">
        <v>45866</v>
      </c>
      <c r="BZ50" s="30">
        <v>45627</v>
      </c>
      <c r="CA50" s="30">
        <v>45655</v>
      </c>
      <c r="CB50" s="22" t="s">
        <v>253</v>
      </c>
      <c r="CC50" s="22" t="s">
        <v>254</v>
      </c>
      <c r="CD50" s="22">
        <v>8354040</v>
      </c>
      <c r="CE50" s="50" t="s">
        <v>498</v>
      </c>
      <c r="CF50" s="82" t="s">
        <v>1648</v>
      </c>
      <c r="CG50" s="50" t="s">
        <v>499</v>
      </c>
      <c r="CH50" s="22" t="s">
        <v>266</v>
      </c>
      <c r="CI50" s="29"/>
      <c r="CJ50" s="31">
        <v>6042319662</v>
      </c>
      <c r="CK50" s="76"/>
      <c r="CL50" s="22" t="s">
        <v>693</v>
      </c>
      <c r="CM50" s="22" t="s">
        <v>254</v>
      </c>
      <c r="CN50" s="50">
        <v>8269294</v>
      </c>
      <c r="CO50" s="50" t="s">
        <v>696</v>
      </c>
      <c r="CP50" s="82" t="s">
        <v>1648</v>
      </c>
      <c r="CQ50" s="50" t="s">
        <v>799</v>
      </c>
      <c r="CR50" s="22" t="s">
        <v>266</v>
      </c>
      <c r="CS50" s="22"/>
      <c r="CT50" s="22">
        <v>6045102420</v>
      </c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 t="s">
        <v>253</v>
      </c>
      <c r="DQ50" s="22">
        <v>504531</v>
      </c>
      <c r="DR50" s="22" t="s">
        <v>254</v>
      </c>
      <c r="DS50" s="22" t="s">
        <v>1389</v>
      </c>
      <c r="DT50" s="25">
        <v>1</v>
      </c>
      <c r="DU50" s="32" t="s">
        <v>842</v>
      </c>
      <c r="DV50" s="22"/>
      <c r="DW50" s="32" t="s">
        <v>843</v>
      </c>
      <c r="DX50" s="22"/>
      <c r="DY50" s="108" t="s">
        <v>1691</v>
      </c>
      <c r="DZ50" s="22" t="s">
        <v>1515</v>
      </c>
      <c r="EA50" s="22" t="s">
        <v>266</v>
      </c>
      <c r="EB50" s="22" t="s">
        <v>1090</v>
      </c>
      <c r="EC50" s="22" t="s">
        <v>843</v>
      </c>
      <c r="ED50" s="82" t="s">
        <v>1648</v>
      </c>
      <c r="EE50" s="22" t="s">
        <v>1090</v>
      </c>
      <c r="EF50" s="22">
        <v>42893652</v>
      </c>
      <c r="EG50" s="22" t="s">
        <v>1517</v>
      </c>
      <c r="EH50" s="22" t="s">
        <v>1100</v>
      </c>
      <c r="EI50" s="22" t="s">
        <v>1102</v>
      </c>
      <c r="EJ50" s="22">
        <v>10382392839</v>
      </c>
      <c r="EK50" s="22">
        <v>30</v>
      </c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 t="s">
        <v>1124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</row>
    <row r="51" spans="1:264" s="46" customFormat="1" ht="22.5" x14ac:dyDescent="0.25">
      <c r="A51" s="22">
        <v>64</v>
      </c>
      <c r="B51" s="22">
        <v>174</v>
      </c>
      <c r="C51" s="22" t="s">
        <v>1670</v>
      </c>
      <c r="D51" s="22" t="s">
        <v>1638</v>
      </c>
      <c r="E51" s="22" t="s">
        <v>1126</v>
      </c>
      <c r="F51" s="22"/>
      <c r="G51" s="22" t="s">
        <v>243</v>
      </c>
      <c r="H51" s="23">
        <v>102039</v>
      </c>
      <c r="I51" s="23">
        <v>103796</v>
      </c>
      <c r="J51" s="22" t="s">
        <v>244</v>
      </c>
      <c r="K51" s="22" t="s">
        <v>245</v>
      </c>
      <c r="L51" s="22" t="s">
        <v>1302</v>
      </c>
      <c r="M51" s="22">
        <v>0</v>
      </c>
      <c r="N51" s="22">
        <v>0</v>
      </c>
      <c r="O51" s="22" t="s">
        <v>1721</v>
      </c>
      <c r="P51" s="22" t="s">
        <v>1721</v>
      </c>
      <c r="Q51" s="22" t="s">
        <v>1721</v>
      </c>
      <c r="R51" s="22"/>
      <c r="S51" s="22"/>
      <c r="T51" s="22" t="s">
        <v>248</v>
      </c>
      <c r="U51" s="22" t="s">
        <v>1520</v>
      </c>
      <c r="V51" s="22">
        <v>10086724</v>
      </c>
      <c r="W51" s="22" t="s">
        <v>1530</v>
      </c>
      <c r="X51" s="22"/>
      <c r="Y51" s="22"/>
      <c r="Z51" s="24">
        <v>45627</v>
      </c>
      <c r="AA51" s="22"/>
      <c r="AB51" s="22"/>
      <c r="AC51" s="22"/>
      <c r="AD51" s="22" t="s">
        <v>253</v>
      </c>
      <c r="AE51" s="22" t="s">
        <v>254</v>
      </c>
      <c r="AF51" s="22">
        <v>43742502</v>
      </c>
      <c r="AG51" s="22" t="s">
        <v>1332</v>
      </c>
      <c r="AH51" s="22" t="s">
        <v>1331</v>
      </c>
      <c r="AI51" s="22" t="s">
        <v>1404</v>
      </c>
      <c r="AJ51" s="27">
        <v>348603</v>
      </c>
      <c r="AK51" s="27">
        <v>0</v>
      </c>
      <c r="AL51" s="27">
        <v>28585.446</v>
      </c>
      <c r="AM51" s="27">
        <v>0</v>
      </c>
      <c r="AN51" s="27">
        <v>0</v>
      </c>
      <c r="AO51" s="27">
        <v>0</v>
      </c>
      <c r="AP51" s="27">
        <f>+AJ51</f>
        <v>348603</v>
      </c>
      <c r="AQ51" s="22" t="s">
        <v>246</v>
      </c>
      <c r="AR51" s="22" t="s">
        <v>1513</v>
      </c>
      <c r="AS51" s="22" t="s">
        <v>1514</v>
      </c>
      <c r="AT51" s="25">
        <v>0.1</v>
      </c>
      <c r="AU51" s="27">
        <v>0</v>
      </c>
      <c r="AV51" s="27">
        <f>+AP51*AT51</f>
        <v>34860.300000000003</v>
      </c>
      <c r="AW51" s="27">
        <v>0</v>
      </c>
      <c r="AX51" s="27">
        <v>0</v>
      </c>
      <c r="AY51" s="26">
        <v>1.7399999999999999E-2</v>
      </c>
      <c r="AZ51" s="27">
        <f>+AP51*AY51</f>
        <v>6065.6921999999995</v>
      </c>
      <c r="BA51" s="26">
        <f>+AT51-AY51</f>
        <v>8.2600000000000007E-2</v>
      </c>
      <c r="BB51" s="27">
        <f>+AP51*BA51</f>
        <v>28794.607800000002</v>
      </c>
      <c r="BC51" s="27">
        <v>0</v>
      </c>
      <c r="BD51" s="22" t="s">
        <v>246</v>
      </c>
      <c r="BE51" s="27">
        <v>1000000</v>
      </c>
      <c r="BF51" s="27">
        <v>0</v>
      </c>
      <c r="BG51" s="22" t="s">
        <v>251</v>
      </c>
      <c r="BH51" s="33" t="s">
        <v>424</v>
      </c>
      <c r="BI51" s="22" t="s">
        <v>266</v>
      </c>
      <c r="BJ51" s="82" t="s">
        <v>1648</v>
      </c>
      <c r="BK51" s="22" t="s">
        <v>272</v>
      </c>
      <c r="BL51" s="22">
        <v>2</v>
      </c>
      <c r="BM51" s="22"/>
      <c r="BN51" s="22"/>
      <c r="BO51" s="49" t="s">
        <v>308</v>
      </c>
      <c r="BP51" s="57">
        <v>6042578281</v>
      </c>
      <c r="BQ51" s="31">
        <v>3147198331</v>
      </c>
      <c r="BR51" s="33" t="s">
        <v>424</v>
      </c>
      <c r="BS51" s="22" t="s">
        <v>266</v>
      </c>
      <c r="BT51" s="22" t="s">
        <v>1515</v>
      </c>
      <c r="BU51" s="22">
        <v>6</v>
      </c>
      <c r="BV51" s="30">
        <v>38920</v>
      </c>
      <c r="BW51" s="30">
        <v>45678</v>
      </c>
      <c r="BX51" s="22" t="s">
        <v>494</v>
      </c>
      <c r="BY51" s="30">
        <v>45859</v>
      </c>
      <c r="BZ51" s="30">
        <v>45627</v>
      </c>
      <c r="CA51" s="30">
        <v>45648</v>
      </c>
      <c r="CB51" s="22" t="s">
        <v>253</v>
      </c>
      <c r="CC51" s="22" t="s">
        <v>254</v>
      </c>
      <c r="CD51" s="22">
        <v>22175603</v>
      </c>
      <c r="CE51" s="50" t="s">
        <v>1384</v>
      </c>
      <c r="CF51" s="82" t="s">
        <v>1648</v>
      </c>
      <c r="CG51" s="50" t="s">
        <v>500</v>
      </c>
      <c r="CH51" s="22" t="s">
        <v>266</v>
      </c>
      <c r="CI51" s="216"/>
      <c r="CJ51" s="29">
        <v>6042574567</v>
      </c>
      <c r="CK51" s="32"/>
      <c r="CL51" s="22" t="s">
        <v>693</v>
      </c>
      <c r="CM51" s="22" t="s">
        <v>254</v>
      </c>
      <c r="CN51" s="80">
        <v>70107972</v>
      </c>
      <c r="CO51" s="64" t="s">
        <v>697</v>
      </c>
      <c r="CP51" s="82" t="s">
        <v>1648</v>
      </c>
      <c r="CQ51" s="102" t="s">
        <v>800</v>
      </c>
      <c r="CR51" s="22" t="s">
        <v>266</v>
      </c>
      <c r="CS51" s="22">
        <v>3122444387</v>
      </c>
      <c r="CT51" s="22">
        <v>6042350693</v>
      </c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 t="s">
        <v>253</v>
      </c>
      <c r="DQ51" s="22">
        <v>32504738</v>
      </c>
      <c r="DR51" s="22" t="s">
        <v>254</v>
      </c>
      <c r="DS51" s="22" t="s">
        <v>844</v>
      </c>
      <c r="DT51" s="25">
        <v>1</v>
      </c>
      <c r="DU51" s="22" t="s">
        <v>845</v>
      </c>
      <c r="DV51" s="22"/>
      <c r="DW51" s="22">
        <v>3147198331</v>
      </c>
      <c r="DX51" s="22"/>
      <c r="DY51" s="107" t="s">
        <v>1692</v>
      </c>
      <c r="DZ51" s="22" t="s">
        <v>1515</v>
      </c>
      <c r="EA51" s="22" t="s">
        <v>846</v>
      </c>
      <c r="EB51" s="22" t="s">
        <v>1091</v>
      </c>
      <c r="EC51" s="22">
        <v>3147198331</v>
      </c>
      <c r="ED51" s="82" t="s">
        <v>1659</v>
      </c>
      <c r="EE51" s="22" t="s">
        <v>1091</v>
      </c>
      <c r="EF51" s="22">
        <v>715302555</v>
      </c>
      <c r="EG51" s="22" t="s">
        <v>1517</v>
      </c>
      <c r="EH51" s="22" t="s">
        <v>1100</v>
      </c>
      <c r="EI51" s="22" t="s">
        <v>1102</v>
      </c>
      <c r="EJ51" s="22">
        <v>10280131019</v>
      </c>
      <c r="EK51" s="22">
        <v>16</v>
      </c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 t="s">
        <v>1124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</row>
    <row r="52" spans="1:264" s="32" customFormat="1" x14ac:dyDescent="0.25">
      <c r="A52" s="22">
        <v>67</v>
      </c>
      <c r="B52" s="22">
        <v>177</v>
      </c>
      <c r="C52" s="22" t="s">
        <v>1670</v>
      </c>
      <c r="D52" s="22" t="s">
        <v>1529</v>
      </c>
      <c r="E52" s="22" t="s">
        <v>1126</v>
      </c>
      <c r="F52" s="22"/>
      <c r="G52" s="22" t="s">
        <v>243</v>
      </c>
      <c r="H52" s="23">
        <v>102041</v>
      </c>
      <c r="I52" s="23">
        <v>103798</v>
      </c>
      <c r="J52" s="22" t="s">
        <v>244</v>
      </c>
      <c r="K52" s="22" t="s">
        <v>245</v>
      </c>
      <c r="L52" s="22" t="s">
        <v>1302</v>
      </c>
      <c r="M52" s="22">
        <v>0</v>
      </c>
      <c r="N52" s="22" t="s">
        <v>1309</v>
      </c>
      <c r="O52" s="22" t="s">
        <v>1721</v>
      </c>
      <c r="P52" s="22" t="s">
        <v>1721</v>
      </c>
      <c r="Q52" s="22" t="s">
        <v>1721</v>
      </c>
      <c r="R52" s="22"/>
      <c r="S52" s="22"/>
      <c r="T52" s="22" t="s">
        <v>248</v>
      </c>
      <c r="U52" s="22" t="s">
        <v>1520</v>
      </c>
      <c r="V52" s="22">
        <v>10086733</v>
      </c>
      <c r="W52" s="22" t="s">
        <v>1530</v>
      </c>
      <c r="X52" s="22"/>
      <c r="Y52" s="22"/>
      <c r="Z52" s="24">
        <v>45627</v>
      </c>
      <c r="AA52" s="22"/>
      <c r="AB52" s="22"/>
      <c r="AC52" s="22"/>
      <c r="AD52" s="22" t="s">
        <v>253</v>
      </c>
      <c r="AE52" s="22" t="s">
        <v>254</v>
      </c>
      <c r="AF52" s="22">
        <v>43869954</v>
      </c>
      <c r="AG52" s="22" t="s">
        <v>1137</v>
      </c>
      <c r="AH52" s="22" t="s">
        <v>1210</v>
      </c>
      <c r="AI52" s="22" t="s">
        <v>1405</v>
      </c>
      <c r="AJ52" s="27">
        <v>481724</v>
      </c>
      <c r="AK52" s="27">
        <v>0</v>
      </c>
      <c r="AL52" s="27">
        <v>29866.887999999999</v>
      </c>
      <c r="AM52" s="27">
        <v>0</v>
      </c>
      <c r="AN52" s="27">
        <v>0</v>
      </c>
      <c r="AO52" s="27">
        <v>0</v>
      </c>
      <c r="AP52" s="27">
        <f>+AJ52</f>
        <v>481724</v>
      </c>
      <c r="AQ52" s="22" t="s">
        <v>246</v>
      </c>
      <c r="AR52" s="22" t="s">
        <v>1513</v>
      </c>
      <c r="AS52" s="22" t="s">
        <v>1514</v>
      </c>
      <c r="AT52" s="25">
        <v>0.08</v>
      </c>
      <c r="AU52" s="27">
        <v>0</v>
      </c>
      <c r="AV52" s="27">
        <f>+AP52*AT52</f>
        <v>38537.919999999998</v>
      </c>
      <c r="AW52" s="27">
        <v>0</v>
      </c>
      <c r="AX52" s="27">
        <v>0</v>
      </c>
      <c r="AY52" s="26">
        <v>1.7399999999999999E-2</v>
      </c>
      <c r="AZ52" s="27">
        <f>+AP52*AY52</f>
        <v>8381.9975999999988</v>
      </c>
      <c r="BA52" s="26">
        <f>+AT52-AY52</f>
        <v>6.2600000000000003E-2</v>
      </c>
      <c r="BB52" s="27">
        <f>+AP52*BA52</f>
        <v>30155.922400000003</v>
      </c>
      <c r="BC52" s="27">
        <v>0</v>
      </c>
      <c r="BD52" s="22" t="s">
        <v>246</v>
      </c>
      <c r="BE52" s="27">
        <v>1000000</v>
      </c>
      <c r="BF52" s="27">
        <v>0</v>
      </c>
      <c r="BG52" s="22" t="s">
        <v>251</v>
      </c>
      <c r="BH52" s="33" t="s">
        <v>425</v>
      </c>
      <c r="BI52" s="22" t="s">
        <v>266</v>
      </c>
      <c r="BJ52" s="82" t="s">
        <v>1648</v>
      </c>
      <c r="BK52" s="22" t="s">
        <v>273</v>
      </c>
      <c r="BL52" s="22">
        <v>4</v>
      </c>
      <c r="BM52" s="22"/>
      <c r="BN52" s="22"/>
      <c r="BO52" s="33" t="s">
        <v>309</v>
      </c>
      <c r="BP52" s="31"/>
      <c r="BQ52" s="57">
        <v>3007759421</v>
      </c>
      <c r="BR52" s="33" t="s">
        <v>425</v>
      </c>
      <c r="BS52" s="22" t="s">
        <v>266</v>
      </c>
      <c r="BT52" s="22" t="s">
        <v>1515</v>
      </c>
      <c r="BU52" s="22">
        <v>12</v>
      </c>
      <c r="BV52" s="30">
        <v>39517</v>
      </c>
      <c r="BW52" s="30">
        <v>45725</v>
      </c>
      <c r="BX52" s="22" t="s">
        <v>494</v>
      </c>
      <c r="BY52" s="30">
        <v>45725</v>
      </c>
      <c r="BZ52" s="30">
        <v>45627</v>
      </c>
      <c r="CA52" s="30">
        <v>45636</v>
      </c>
      <c r="CB52" s="22" t="s">
        <v>253</v>
      </c>
      <c r="CC52" s="22" t="s">
        <v>254</v>
      </c>
      <c r="CD52" s="22">
        <v>43870812</v>
      </c>
      <c r="CE52" s="22" t="s">
        <v>501</v>
      </c>
      <c r="CF52" s="82" t="s">
        <v>1648</v>
      </c>
      <c r="CG52" s="22" t="s">
        <v>502</v>
      </c>
      <c r="CH52" s="22" t="s">
        <v>266</v>
      </c>
      <c r="CI52" s="31"/>
      <c r="CJ52" s="31">
        <v>6044126144</v>
      </c>
      <c r="CK52" s="22"/>
      <c r="CL52" s="22" t="s">
        <v>693</v>
      </c>
      <c r="CM52" s="22" t="s">
        <v>698</v>
      </c>
      <c r="CN52" s="22">
        <v>43164376</v>
      </c>
      <c r="CO52" s="22" t="s">
        <v>699</v>
      </c>
      <c r="CP52" s="82" t="s">
        <v>1648</v>
      </c>
      <c r="CQ52" s="22" t="s">
        <v>801</v>
      </c>
      <c r="CR52" s="22" t="s">
        <v>266</v>
      </c>
      <c r="CS52" s="22"/>
      <c r="CT52" s="22">
        <v>6043432449</v>
      </c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 t="s">
        <v>253</v>
      </c>
      <c r="DQ52" s="22">
        <v>21311310</v>
      </c>
      <c r="DR52" s="22" t="s">
        <v>254</v>
      </c>
      <c r="DS52" s="22" t="s">
        <v>1391</v>
      </c>
      <c r="DT52" s="25">
        <v>1</v>
      </c>
      <c r="DU52" s="22" t="s">
        <v>847</v>
      </c>
      <c r="DV52" s="22"/>
      <c r="DW52" s="32">
        <v>3155471722</v>
      </c>
      <c r="DX52" s="22"/>
      <c r="DY52" s="56" t="s">
        <v>1643</v>
      </c>
      <c r="DZ52" s="22" t="s">
        <v>1515</v>
      </c>
      <c r="EA52" s="22" t="s">
        <v>266</v>
      </c>
      <c r="EB52" s="22"/>
      <c r="EC52" s="22"/>
      <c r="ED52" s="82" t="s">
        <v>1648</v>
      </c>
      <c r="EE52" s="22" t="s">
        <v>1288</v>
      </c>
      <c r="EF52" s="22">
        <v>43071888</v>
      </c>
      <c r="EG52" s="22" t="s">
        <v>1517</v>
      </c>
      <c r="EH52" s="22" t="s">
        <v>1115</v>
      </c>
      <c r="EI52" s="22" t="s">
        <v>1101</v>
      </c>
      <c r="EJ52" s="22">
        <v>61400004175</v>
      </c>
      <c r="EK52" s="22">
        <v>10</v>
      </c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 t="s">
        <v>1124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</row>
    <row r="53" spans="1:264" s="32" customFormat="1" x14ac:dyDescent="0.25">
      <c r="A53" s="22">
        <v>106</v>
      </c>
      <c r="B53" s="22">
        <v>215</v>
      </c>
      <c r="C53" s="22" t="s">
        <v>1670</v>
      </c>
      <c r="D53" s="22"/>
      <c r="E53" s="22" t="s">
        <v>1126</v>
      </c>
      <c r="F53" s="22"/>
      <c r="G53" s="22" t="s">
        <v>243</v>
      </c>
      <c r="H53" s="23">
        <v>102044</v>
      </c>
      <c r="I53" s="23">
        <v>103801</v>
      </c>
      <c r="J53" s="22" t="s">
        <v>244</v>
      </c>
      <c r="K53" s="22" t="s">
        <v>245</v>
      </c>
      <c r="L53" s="22" t="s">
        <v>1302</v>
      </c>
      <c r="M53" s="22">
        <v>0</v>
      </c>
      <c r="N53" s="22">
        <v>0</v>
      </c>
      <c r="O53" s="22" t="s">
        <v>1721</v>
      </c>
      <c r="P53" s="22" t="s">
        <v>1721</v>
      </c>
      <c r="Q53" s="22" t="s">
        <v>1721</v>
      </c>
      <c r="R53" s="22"/>
      <c r="S53" s="22"/>
      <c r="T53" s="22" t="s">
        <v>248</v>
      </c>
      <c r="U53" s="22" t="s">
        <v>1520</v>
      </c>
      <c r="V53" s="67">
        <v>10086645</v>
      </c>
      <c r="W53" s="22" t="s">
        <v>1531</v>
      </c>
      <c r="X53" s="22"/>
      <c r="Y53" s="22"/>
      <c r="Z53" s="24">
        <v>45627</v>
      </c>
      <c r="AA53" s="22"/>
      <c r="AB53" s="22"/>
      <c r="AC53" s="22"/>
      <c r="AD53" s="22" t="s">
        <v>253</v>
      </c>
      <c r="AE53" s="22" t="s">
        <v>254</v>
      </c>
      <c r="AF53" s="22">
        <v>21399573</v>
      </c>
      <c r="AG53" s="22" t="s">
        <v>1132</v>
      </c>
      <c r="AH53" s="22" t="s">
        <v>1133</v>
      </c>
      <c r="AI53" s="22" t="s">
        <v>1402</v>
      </c>
      <c r="AJ53" s="27">
        <v>970406</v>
      </c>
      <c r="AK53" s="27">
        <v>0</v>
      </c>
      <c r="AL53" s="27">
        <v>79573.292000000001</v>
      </c>
      <c r="AM53" s="27">
        <v>0</v>
      </c>
      <c r="AN53" s="27">
        <v>0</v>
      </c>
      <c r="AO53" s="27">
        <v>0</v>
      </c>
      <c r="AP53" s="27">
        <f>+AJ53</f>
        <v>970406</v>
      </c>
      <c r="AQ53" s="22" t="s">
        <v>246</v>
      </c>
      <c r="AR53" s="22" t="s">
        <v>1513</v>
      </c>
      <c r="AS53" s="22" t="s">
        <v>1514</v>
      </c>
      <c r="AT53" s="25">
        <v>0.1</v>
      </c>
      <c r="AU53" s="27">
        <v>0</v>
      </c>
      <c r="AV53" s="27">
        <f>+AP53*AT53</f>
        <v>97040.6</v>
      </c>
      <c r="AW53" s="27">
        <v>0</v>
      </c>
      <c r="AX53" s="27">
        <v>0</v>
      </c>
      <c r="AY53" s="26">
        <v>1.7399999999999999E-2</v>
      </c>
      <c r="AZ53" s="27">
        <f>+AP53*AY53</f>
        <v>16885.064399999999</v>
      </c>
      <c r="BA53" s="26">
        <f>+AT53-AY53</f>
        <v>8.2600000000000007E-2</v>
      </c>
      <c r="BB53" s="27">
        <f>+AP53*BA53</f>
        <v>80155.535600000003</v>
      </c>
      <c r="BC53" s="27">
        <v>0</v>
      </c>
      <c r="BD53" s="22" t="s">
        <v>246</v>
      </c>
      <c r="BE53" s="27">
        <v>1000000</v>
      </c>
      <c r="BF53" s="27">
        <v>0</v>
      </c>
      <c r="BG53" s="22" t="s">
        <v>251</v>
      </c>
      <c r="BH53" s="33" t="s">
        <v>427</v>
      </c>
      <c r="BI53" s="22" t="s">
        <v>266</v>
      </c>
      <c r="BJ53" s="82" t="s">
        <v>1648</v>
      </c>
      <c r="BK53" s="22" t="s">
        <v>270</v>
      </c>
      <c r="BL53" s="22">
        <v>3</v>
      </c>
      <c r="BM53" s="22"/>
      <c r="BN53" s="22"/>
      <c r="BO53" s="33" t="s">
        <v>306</v>
      </c>
      <c r="BP53" s="31">
        <v>6043543452</v>
      </c>
      <c r="BQ53" s="31">
        <v>3007865399</v>
      </c>
      <c r="BR53" s="33" t="s">
        <v>427</v>
      </c>
      <c r="BS53" s="22" t="s">
        <v>266</v>
      </c>
      <c r="BT53" s="22" t="s">
        <v>1515</v>
      </c>
      <c r="BU53" s="22">
        <v>12</v>
      </c>
      <c r="BV53" s="30">
        <v>41440</v>
      </c>
      <c r="BW53" s="30">
        <v>45822</v>
      </c>
      <c r="BX53" s="22" t="s">
        <v>494</v>
      </c>
      <c r="BY53" s="30">
        <v>45822</v>
      </c>
      <c r="BZ53" s="30">
        <v>45627</v>
      </c>
      <c r="CA53" s="30">
        <v>45641</v>
      </c>
      <c r="CB53" s="22" t="s">
        <v>253</v>
      </c>
      <c r="CC53" s="22" t="s">
        <v>254</v>
      </c>
      <c r="CD53" s="22">
        <v>21399576</v>
      </c>
      <c r="CE53" s="50" t="s">
        <v>505</v>
      </c>
      <c r="CF53" s="82" t="s">
        <v>1648</v>
      </c>
      <c r="CG53" s="64" t="s">
        <v>506</v>
      </c>
      <c r="CH53" s="22" t="s">
        <v>266</v>
      </c>
      <c r="CI53" s="62">
        <v>3104698915</v>
      </c>
      <c r="CJ53" s="31"/>
      <c r="CK53" s="22"/>
      <c r="CL53" s="22" t="s">
        <v>693</v>
      </c>
      <c r="CM53" s="22" t="s">
        <v>254</v>
      </c>
      <c r="CN53" s="50">
        <v>71527027</v>
      </c>
      <c r="CO53" s="50" t="s">
        <v>701</v>
      </c>
      <c r="CP53" s="82" t="s">
        <v>1648</v>
      </c>
      <c r="CQ53" s="50" t="s">
        <v>803</v>
      </c>
      <c r="CR53" s="22" t="s">
        <v>266</v>
      </c>
      <c r="CS53" s="50">
        <v>3127642385</v>
      </c>
      <c r="CT53" s="50">
        <v>6042520505</v>
      </c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 t="s">
        <v>253</v>
      </c>
      <c r="DQ53" s="22">
        <v>6786060</v>
      </c>
      <c r="DR53" s="22" t="s">
        <v>254</v>
      </c>
      <c r="DS53" s="22" t="s">
        <v>839</v>
      </c>
      <c r="DT53" s="25">
        <v>1</v>
      </c>
      <c r="DU53" s="22" t="s">
        <v>840</v>
      </c>
      <c r="DV53" s="22"/>
      <c r="DW53" s="32">
        <v>3004723506</v>
      </c>
      <c r="DX53" s="22"/>
      <c r="DY53" s="56" t="s">
        <v>841</v>
      </c>
      <c r="DZ53" s="22" t="s">
        <v>1515</v>
      </c>
      <c r="EA53" s="22" t="s">
        <v>561</v>
      </c>
      <c r="EB53" s="22"/>
      <c r="EC53" s="22"/>
      <c r="ED53" s="82" t="s">
        <v>1661</v>
      </c>
      <c r="EE53" s="22" t="s">
        <v>839</v>
      </c>
      <c r="EF53" s="22">
        <v>6786060</v>
      </c>
      <c r="EG53" s="22" t="s">
        <v>1517</v>
      </c>
      <c r="EH53" s="22" t="s">
        <v>1100</v>
      </c>
      <c r="EI53" s="22" t="s">
        <v>1101</v>
      </c>
      <c r="EJ53" s="22">
        <v>10042343605</v>
      </c>
      <c r="EK53" s="22">
        <v>15</v>
      </c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 t="s">
        <v>1124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</row>
    <row r="54" spans="1:264" s="32" customFormat="1" x14ac:dyDescent="0.25">
      <c r="A54" s="22">
        <v>273</v>
      </c>
      <c r="B54" s="22">
        <v>648</v>
      </c>
      <c r="C54" s="22" t="s">
        <v>1670</v>
      </c>
      <c r="D54" s="22" t="s">
        <v>1579</v>
      </c>
      <c r="E54" s="22" t="s">
        <v>1126</v>
      </c>
      <c r="F54" s="22"/>
      <c r="G54" s="22" t="s">
        <v>243</v>
      </c>
      <c r="H54" s="23">
        <v>102051</v>
      </c>
      <c r="I54" s="23">
        <v>103808</v>
      </c>
      <c r="J54" s="22" t="s">
        <v>244</v>
      </c>
      <c r="K54" s="22" t="s">
        <v>245</v>
      </c>
      <c r="L54" s="22" t="s">
        <v>1302</v>
      </c>
      <c r="M54" s="22">
        <v>0</v>
      </c>
      <c r="N54" s="22">
        <v>0</v>
      </c>
      <c r="O54" s="22" t="s">
        <v>1721</v>
      </c>
      <c r="P54" s="22" t="s">
        <v>1721</v>
      </c>
      <c r="Q54" s="22" t="s">
        <v>1721</v>
      </c>
      <c r="R54" s="22"/>
      <c r="S54" s="22"/>
      <c r="T54" s="22" t="s">
        <v>248</v>
      </c>
      <c r="U54" s="22" t="s">
        <v>1520</v>
      </c>
      <c r="V54" s="22">
        <v>10086693</v>
      </c>
      <c r="W54" s="22" t="s">
        <v>1570</v>
      </c>
      <c r="X54" s="22"/>
      <c r="Y54" s="22"/>
      <c r="Z54" s="24">
        <v>45627</v>
      </c>
      <c r="AA54" s="22"/>
      <c r="AB54" s="22"/>
      <c r="AC54" s="22"/>
      <c r="AD54" s="22" t="s">
        <v>253</v>
      </c>
      <c r="AE54" s="22" t="s">
        <v>254</v>
      </c>
      <c r="AF54" s="22">
        <v>98772407</v>
      </c>
      <c r="AG54" s="22" t="s">
        <v>1143</v>
      </c>
      <c r="AH54" s="22" t="s">
        <v>1216</v>
      </c>
      <c r="AI54" s="22" t="s">
        <v>1412</v>
      </c>
      <c r="AJ54" s="27">
        <v>2750000</v>
      </c>
      <c r="AK54" s="27">
        <v>0</v>
      </c>
      <c r="AL54" s="27">
        <v>225500</v>
      </c>
      <c r="AM54" s="27">
        <v>0</v>
      </c>
      <c r="AN54" s="27">
        <v>0</v>
      </c>
      <c r="AO54" s="27">
        <v>0</v>
      </c>
      <c r="AP54" s="27">
        <f>+AJ54</f>
        <v>2750000</v>
      </c>
      <c r="AQ54" s="22" t="s">
        <v>246</v>
      </c>
      <c r="AR54" s="22" t="s">
        <v>1571</v>
      </c>
      <c r="AS54" s="22" t="s">
        <v>1514</v>
      </c>
      <c r="AT54" s="25">
        <v>0.1</v>
      </c>
      <c r="AU54" s="27">
        <v>0</v>
      </c>
      <c r="AV54" s="27">
        <f>+AP54*AT54</f>
        <v>275000</v>
      </c>
      <c r="AW54" s="27">
        <v>0</v>
      </c>
      <c r="AX54" s="27">
        <v>0</v>
      </c>
      <c r="AY54" s="26">
        <v>1.7399999999999999E-2</v>
      </c>
      <c r="AZ54" s="27">
        <f>+AP54*AY54</f>
        <v>47850</v>
      </c>
      <c r="BA54" s="26">
        <f>+AT54-AY54</f>
        <v>8.2600000000000007E-2</v>
      </c>
      <c r="BB54" s="27">
        <f>+AP54*BA54</f>
        <v>227150.00000000003</v>
      </c>
      <c r="BC54" s="27">
        <v>0</v>
      </c>
      <c r="BD54" s="22" t="s">
        <v>246</v>
      </c>
      <c r="BE54" s="27">
        <v>1000000</v>
      </c>
      <c r="BF54" s="27">
        <v>0</v>
      </c>
      <c r="BG54" s="22" t="s">
        <v>252</v>
      </c>
      <c r="BH54" s="33" t="s">
        <v>432</v>
      </c>
      <c r="BI54" s="22" t="s">
        <v>266</v>
      </c>
      <c r="BJ54" s="82" t="s">
        <v>1648</v>
      </c>
      <c r="BK54" s="22" t="s">
        <v>270</v>
      </c>
      <c r="BL54" s="22">
        <v>3</v>
      </c>
      <c r="BM54" s="22"/>
      <c r="BN54" s="22"/>
      <c r="BO54" s="49" t="s">
        <v>316</v>
      </c>
      <c r="BP54" s="31"/>
      <c r="BQ54" s="31">
        <v>3138056887</v>
      </c>
      <c r="BR54" s="33" t="s">
        <v>432</v>
      </c>
      <c r="BS54" s="22" t="s">
        <v>266</v>
      </c>
      <c r="BT54" s="22" t="s">
        <v>1515</v>
      </c>
      <c r="BU54" s="22">
        <v>12</v>
      </c>
      <c r="BV54" s="30">
        <v>42401</v>
      </c>
      <c r="BW54" s="30">
        <v>45688</v>
      </c>
      <c r="BX54" s="22" t="s">
        <v>494</v>
      </c>
      <c r="BY54" s="30">
        <v>45688</v>
      </c>
      <c r="BZ54" s="30">
        <v>45627</v>
      </c>
      <c r="CA54" s="30">
        <v>45627</v>
      </c>
      <c r="CB54" s="22" t="s">
        <v>253</v>
      </c>
      <c r="CC54" s="22" t="s">
        <v>254</v>
      </c>
      <c r="CD54" s="50">
        <v>98625005</v>
      </c>
      <c r="CE54" s="50" t="s">
        <v>516</v>
      </c>
      <c r="CF54" s="82" t="s">
        <v>1654</v>
      </c>
      <c r="CG54" s="50" t="s">
        <v>517</v>
      </c>
      <c r="CH54" s="22" t="s">
        <v>291</v>
      </c>
      <c r="CI54" s="62">
        <v>3104973835</v>
      </c>
      <c r="CJ54" s="22"/>
      <c r="CK54" s="28" t="s">
        <v>707</v>
      </c>
      <c r="CL54" s="22"/>
      <c r="CM54" s="22"/>
      <c r="CN54" s="22"/>
      <c r="CO54" s="22"/>
      <c r="CP54" s="82"/>
      <c r="CQ54" s="22"/>
      <c r="CR54" s="22"/>
      <c r="CS54" s="65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 t="s">
        <v>253</v>
      </c>
      <c r="DQ54" s="70">
        <v>70129405</v>
      </c>
      <c r="DR54" s="70" t="s">
        <v>254</v>
      </c>
      <c r="DS54" s="70" t="s">
        <v>1662</v>
      </c>
      <c r="DT54" s="25">
        <v>0.5</v>
      </c>
      <c r="DU54" s="219" t="s">
        <v>865</v>
      </c>
      <c r="DV54" s="70"/>
      <c r="DW54" s="70">
        <v>3022046151</v>
      </c>
      <c r="DX54" s="70"/>
      <c r="DY54" s="81" t="s">
        <v>866</v>
      </c>
      <c r="DZ54" s="22" t="s">
        <v>1515</v>
      </c>
      <c r="EA54" s="70" t="s">
        <v>266</v>
      </c>
      <c r="EB54" s="70"/>
      <c r="EC54" s="70"/>
      <c r="ED54" s="82" t="s">
        <v>1648</v>
      </c>
      <c r="EE54" s="70" t="s">
        <v>1662</v>
      </c>
      <c r="EF54" s="70">
        <v>70129405</v>
      </c>
      <c r="EG54" s="22" t="s">
        <v>1517</v>
      </c>
      <c r="EH54" s="70" t="s">
        <v>1100</v>
      </c>
      <c r="EI54" s="70" t="s">
        <v>1105</v>
      </c>
      <c r="EJ54" s="70">
        <v>13022046151</v>
      </c>
      <c r="EK54" s="70">
        <v>5</v>
      </c>
      <c r="EL54" s="70"/>
      <c r="EM54" s="22" t="s">
        <v>1663</v>
      </c>
      <c r="EN54" s="22" t="s">
        <v>1664</v>
      </c>
      <c r="EO54" s="22" t="s">
        <v>698</v>
      </c>
      <c r="EP54" s="22">
        <v>70113542</v>
      </c>
      <c r="EQ54" s="25">
        <v>0.5</v>
      </c>
      <c r="ER54" s="78" t="s">
        <v>865</v>
      </c>
      <c r="ES54" s="70">
        <v>3022046151</v>
      </c>
      <c r="ET54" s="81" t="s">
        <v>866</v>
      </c>
      <c r="EU54" s="22" t="s">
        <v>1515</v>
      </c>
      <c r="EV54" s="70" t="s">
        <v>266</v>
      </c>
      <c r="EW54" s="82" t="s">
        <v>1648</v>
      </c>
      <c r="EX54" s="22" t="s">
        <v>1663</v>
      </c>
      <c r="EY54" s="22">
        <v>70113542</v>
      </c>
      <c r="EZ54" s="70" t="s">
        <v>1517</v>
      </c>
      <c r="FA54" s="82" t="s">
        <v>1665</v>
      </c>
      <c r="FB54" s="22" t="s">
        <v>1101</v>
      </c>
      <c r="FC54" s="73">
        <v>500805087904</v>
      </c>
      <c r="FD54" s="22">
        <v>5</v>
      </c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 t="s">
        <v>1124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</row>
    <row r="55" spans="1:264" s="32" customFormat="1" ht="15.75" thickBot="1" x14ac:dyDescent="0.3">
      <c r="A55" s="22">
        <v>849</v>
      </c>
      <c r="B55" s="22">
        <v>651</v>
      </c>
      <c r="C55" s="22" t="s">
        <v>1670</v>
      </c>
      <c r="D55" s="22" t="s">
        <v>1529</v>
      </c>
      <c r="E55" s="22" t="s">
        <v>1126</v>
      </c>
      <c r="F55" s="22"/>
      <c r="G55" s="22" t="s">
        <v>243</v>
      </c>
      <c r="H55" s="23">
        <v>102052</v>
      </c>
      <c r="I55" s="23">
        <v>103809</v>
      </c>
      <c r="J55" s="22" t="s">
        <v>244</v>
      </c>
      <c r="K55" s="22" t="s">
        <v>245</v>
      </c>
      <c r="L55" s="22" t="s">
        <v>1302</v>
      </c>
      <c r="M55" s="22">
        <v>0</v>
      </c>
      <c r="N55" s="22">
        <v>0</v>
      </c>
      <c r="O55" s="22" t="s">
        <v>1721</v>
      </c>
      <c r="P55" s="22" t="s">
        <v>1721</v>
      </c>
      <c r="Q55" s="22" t="s">
        <v>1721</v>
      </c>
      <c r="R55" s="22"/>
      <c r="S55" s="22"/>
      <c r="T55" s="22" t="s">
        <v>248</v>
      </c>
      <c r="U55" s="22" t="s">
        <v>1520</v>
      </c>
      <c r="V55" s="22">
        <v>10086684</v>
      </c>
      <c r="W55" s="22" t="s">
        <v>1531</v>
      </c>
      <c r="X55" s="22"/>
      <c r="Y55" s="22"/>
      <c r="Z55" s="24">
        <v>45627</v>
      </c>
      <c r="AA55" s="22"/>
      <c r="AB55" s="22"/>
      <c r="AC55" s="22"/>
      <c r="AD55" s="22" t="s">
        <v>253</v>
      </c>
      <c r="AE55" s="22" t="s">
        <v>254</v>
      </c>
      <c r="AF55" s="22">
        <v>1127614000</v>
      </c>
      <c r="AG55" s="22" t="s">
        <v>1144</v>
      </c>
      <c r="AH55" s="22" t="s">
        <v>1217</v>
      </c>
      <c r="AI55" s="22" t="s">
        <v>1509</v>
      </c>
      <c r="AJ55" s="27">
        <v>850000</v>
      </c>
      <c r="AK55" s="27">
        <v>0</v>
      </c>
      <c r="AL55" s="27">
        <v>69700</v>
      </c>
      <c r="AM55" s="27">
        <v>0</v>
      </c>
      <c r="AN55" s="27">
        <v>0</v>
      </c>
      <c r="AO55" s="27">
        <v>0</v>
      </c>
      <c r="AP55" s="27">
        <f>+AJ55</f>
        <v>850000</v>
      </c>
      <c r="AQ55" s="22" t="s">
        <v>246</v>
      </c>
      <c r="AR55" s="22" t="s">
        <v>1513</v>
      </c>
      <c r="AS55" s="22" t="s">
        <v>1514</v>
      </c>
      <c r="AT55" s="25">
        <v>0.1</v>
      </c>
      <c r="AU55" s="27">
        <v>0</v>
      </c>
      <c r="AV55" s="27">
        <f>+AP55*AT55</f>
        <v>85000</v>
      </c>
      <c r="AW55" s="27">
        <v>0</v>
      </c>
      <c r="AX55" s="27">
        <v>0</v>
      </c>
      <c r="AY55" s="26">
        <v>1.7399999999999999E-2</v>
      </c>
      <c r="AZ55" s="27">
        <f>+AP55*AY55</f>
        <v>14789.999999999998</v>
      </c>
      <c r="BA55" s="26">
        <f>+AT55-AY55</f>
        <v>8.2600000000000007E-2</v>
      </c>
      <c r="BB55" s="27">
        <f>+AP55*BA55</f>
        <v>70210</v>
      </c>
      <c r="BC55" s="27">
        <v>0</v>
      </c>
      <c r="BD55" s="22" t="s">
        <v>246</v>
      </c>
      <c r="BE55" s="27">
        <v>1000000</v>
      </c>
      <c r="BF55" s="27">
        <v>0</v>
      </c>
      <c r="BG55" s="22" t="s">
        <v>251</v>
      </c>
      <c r="BH55" s="33" t="s">
        <v>1568</v>
      </c>
      <c r="BI55" s="22" t="s">
        <v>266</v>
      </c>
      <c r="BJ55" s="82" t="s">
        <v>1648</v>
      </c>
      <c r="BK55" s="22" t="s">
        <v>277</v>
      </c>
      <c r="BL55" s="22">
        <v>3</v>
      </c>
      <c r="BM55" s="22"/>
      <c r="BN55" s="22"/>
      <c r="BO55" s="49" t="s">
        <v>416</v>
      </c>
      <c r="BP55" s="31"/>
      <c r="BQ55" s="57">
        <v>3112652230</v>
      </c>
      <c r="BR55" s="33" t="s">
        <v>1568</v>
      </c>
      <c r="BS55" s="22" t="s">
        <v>266</v>
      </c>
      <c r="BT55" s="22" t="s">
        <v>1515</v>
      </c>
      <c r="BU55" s="22">
        <v>12</v>
      </c>
      <c r="BV55" s="30">
        <v>45493</v>
      </c>
      <c r="BW55" s="30">
        <v>45857</v>
      </c>
      <c r="BX55" s="22" t="s">
        <v>494</v>
      </c>
      <c r="BY55" s="30">
        <v>45857</v>
      </c>
      <c r="BZ55" s="30">
        <v>45627</v>
      </c>
      <c r="CA55" s="30">
        <v>45646</v>
      </c>
      <c r="CB55" s="22" t="s">
        <v>253</v>
      </c>
      <c r="CC55" s="22" t="s">
        <v>254</v>
      </c>
      <c r="CD55" s="22">
        <v>63533525</v>
      </c>
      <c r="CE55" s="22" t="s">
        <v>685</v>
      </c>
      <c r="CF55" s="82" t="s">
        <v>1648</v>
      </c>
      <c r="CG55" s="50" t="s">
        <v>686</v>
      </c>
      <c r="CH55" s="22" t="s">
        <v>266</v>
      </c>
      <c r="CI55" s="58">
        <v>3112652230</v>
      </c>
      <c r="CJ55" s="31"/>
      <c r="CK55" s="64" t="s">
        <v>794</v>
      </c>
      <c r="CL55" s="22"/>
      <c r="CM55" s="22"/>
      <c r="CN55" s="59"/>
      <c r="CO55" s="22"/>
      <c r="CP55" s="82"/>
      <c r="CR55" s="59"/>
      <c r="CS55" s="22"/>
      <c r="CT55" s="35"/>
      <c r="CU55" s="22"/>
      <c r="CV55" s="22"/>
      <c r="CW55" s="22"/>
      <c r="CZ55" s="22"/>
      <c r="DB55" s="22"/>
      <c r="DC55" s="66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 t="s">
        <v>253</v>
      </c>
      <c r="DQ55" s="22">
        <v>22196592</v>
      </c>
      <c r="DR55" s="22" t="s">
        <v>254</v>
      </c>
      <c r="DS55" s="22" t="s">
        <v>1031</v>
      </c>
      <c r="DT55" s="25">
        <v>1</v>
      </c>
      <c r="DU55" s="22" t="s">
        <v>1032</v>
      </c>
      <c r="DV55" s="22"/>
      <c r="DW55" s="32">
        <v>3122435503</v>
      </c>
      <c r="DX55" s="22"/>
      <c r="DY55" s="32" t="s">
        <v>1574</v>
      </c>
      <c r="DZ55" s="22" t="s">
        <v>1515</v>
      </c>
      <c r="EA55" s="22" t="s">
        <v>266</v>
      </c>
      <c r="EB55" s="22"/>
      <c r="EC55" s="22"/>
      <c r="ED55" s="82" t="s">
        <v>1648</v>
      </c>
      <c r="EE55" s="22"/>
      <c r="EF55" s="22"/>
      <c r="EG55" s="22"/>
      <c r="EH55" s="22"/>
      <c r="EI55" s="22"/>
      <c r="EJ55" s="22"/>
      <c r="EK55" s="22">
        <v>20</v>
      </c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 t="s">
        <v>1124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  <c r="JB55" s="22"/>
      <c r="JC55" s="22"/>
      <c r="JD55" s="22"/>
    </row>
    <row r="56" spans="1:264" s="46" customFormat="1" ht="22.5" x14ac:dyDescent="0.25">
      <c r="A56" s="22">
        <v>830</v>
      </c>
      <c r="B56" s="22">
        <v>1206</v>
      </c>
      <c r="C56" s="22" t="s">
        <v>1670</v>
      </c>
      <c r="D56" s="22"/>
      <c r="E56" s="22" t="s">
        <v>1126</v>
      </c>
      <c r="F56" s="22"/>
      <c r="G56" s="22" t="s">
        <v>243</v>
      </c>
      <c r="H56" s="23">
        <v>102057</v>
      </c>
      <c r="I56" s="23">
        <v>103814</v>
      </c>
      <c r="J56" s="22" t="s">
        <v>244</v>
      </c>
      <c r="K56" s="22" t="s">
        <v>245</v>
      </c>
      <c r="L56" s="22" t="s">
        <v>1302</v>
      </c>
      <c r="M56" s="22">
        <v>0</v>
      </c>
      <c r="N56" s="22">
        <v>0</v>
      </c>
      <c r="O56" s="22" t="s">
        <v>1721</v>
      </c>
      <c r="P56" s="22" t="s">
        <v>1721</v>
      </c>
      <c r="Q56" s="22" t="s">
        <v>1721</v>
      </c>
      <c r="R56" s="22"/>
      <c r="S56" s="22"/>
      <c r="T56" s="22" t="s">
        <v>248</v>
      </c>
      <c r="U56" s="22" t="s">
        <v>1520</v>
      </c>
      <c r="V56" s="22">
        <v>10086667</v>
      </c>
      <c r="W56" s="22" t="s">
        <v>1531</v>
      </c>
      <c r="X56" s="22"/>
      <c r="Y56" s="22"/>
      <c r="Z56" s="24">
        <v>45627</v>
      </c>
      <c r="AA56" s="22"/>
      <c r="AB56" s="22"/>
      <c r="AC56" s="22"/>
      <c r="AD56" s="22" t="s">
        <v>253</v>
      </c>
      <c r="AE56" s="22" t="s">
        <v>254</v>
      </c>
      <c r="AF56" s="22">
        <v>1143368426</v>
      </c>
      <c r="AG56" s="22" t="s">
        <v>1364</v>
      </c>
      <c r="AH56" s="22" t="s">
        <v>1365</v>
      </c>
      <c r="AI56" s="22" t="s">
        <v>1494</v>
      </c>
      <c r="AJ56" s="27">
        <v>950000</v>
      </c>
      <c r="AK56" s="27">
        <v>0</v>
      </c>
      <c r="AL56" s="27">
        <v>77900</v>
      </c>
      <c r="AM56" s="27">
        <v>0</v>
      </c>
      <c r="AN56" s="27">
        <v>0</v>
      </c>
      <c r="AO56" s="27">
        <v>0</v>
      </c>
      <c r="AP56" s="27">
        <f>+AJ56</f>
        <v>950000</v>
      </c>
      <c r="AQ56" s="22" t="s">
        <v>246</v>
      </c>
      <c r="AR56" s="22" t="s">
        <v>1513</v>
      </c>
      <c r="AS56" s="22" t="s">
        <v>1514</v>
      </c>
      <c r="AT56" s="25">
        <v>0.1</v>
      </c>
      <c r="AU56" s="27">
        <v>0</v>
      </c>
      <c r="AV56" s="27">
        <f>+AP56*AT56</f>
        <v>95000</v>
      </c>
      <c r="AW56" s="27">
        <v>0</v>
      </c>
      <c r="AX56" s="27">
        <v>0</v>
      </c>
      <c r="AY56" s="26">
        <v>1.7399999999999999E-2</v>
      </c>
      <c r="AZ56" s="27">
        <f>+AP56*AY56</f>
        <v>16530</v>
      </c>
      <c r="BA56" s="26">
        <f>+AT56-AY56</f>
        <v>8.2600000000000007E-2</v>
      </c>
      <c r="BB56" s="27">
        <f>+AP56*BA56</f>
        <v>78470</v>
      </c>
      <c r="BC56" s="27">
        <v>0</v>
      </c>
      <c r="BD56" s="22" t="s">
        <v>246</v>
      </c>
      <c r="BE56" s="27">
        <v>1000000</v>
      </c>
      <c r="BF56" s="27">
        <v>0</v>
      </c>
      <c r="BG56" s="22" t="s">
        <v>251</v>
      </c>
      <c r="BH56" s="33" t="s">
        <v>485</v>
      </c>
      <c r="BI56" s="22" t="s">
        <v>266</v>
      </c>
      <c r="BJ56" s="82" t="s">
        <v>1648</v>
      </c>
      <c r="BK56" s="22" t="s">
        <v>270</v>
      </c>
      <c r="BL56" s="22">
        <v>3</v>
      </c>
      <c r="BM56" s="22"/>
      <c r="BN56" s="22"/>
      <c r="BO56" s="49" t="s">
        <v>400</v>
      </c>
      <c r="BP56" s="31"/>
      <c r="BQ56" s="63">
        <v>3004635844</v>
      </c>
      <c r="BR56" s="33" t="s">
        <v>485</v>
      </c>
      <c r="BS56" s="22" t="s">
        <v>266</v>
      </c>
      <c r="BT56" s="22" t="s">
        <v>1515</v>
      </c>
      <c r="BU56" s="22">
        <v>12</v>
      </c>
      <c r="BV56" s="30">
        <v>45323</v>
      </c>
      <c r="BW56" s="30">
        <v>45688</v>
      </c>
      <c r="BX56" s="22" t="s">
        <v>494</v>
      </c>
      <c r="BY56" s="30">
        <v>45688</v>
      </c>
      <c r="BZ56" s="30">
        <v>45627</v>
      </c>
      <c r="CA56" s="30">
        <v>45627</v>
      </c>
      <c r="CB56" s="22" t="s">
        <v>253</v>
      </c>
      <c r="CC56" s="22" t="s">
        <v>254</v>
      </c>
      <c r="CD56" s="22">
        <v>1047479174</v>
      </c>
      <c r="CE56" s="64" t="s">
        <v>653</v>
      </c>
      <c r="CF56" s="82" t="s">
        <v>1648</v>
      </c>
      <c r="CG56" s="50" t="s">
        <v>654</v>
      </c>
      <c r="CH56" s="22" t="s">
        <v>266</v>
      </c>
      <c r="CI56" s="58">
        <v>3014080393</v>
      </c>
      <c r="CJ56" s="31"/>
      <c r="CK56" s="64" t="s">
        <v>776</v>
      </c>
      <c r="CL56" s="22"/>
      <c r="CM56" s="22"/>
      <c r="CN56" s="22"/>
      <c r="CO56" s="22"/>
      <c r="CP56" s="8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 t="s">
        <v>253</v>
      </c>
      <c r="DQ56" s="22">
        <v>98518037</v>
      </c>
      <c r="DR56" s="22" t="s">
        <v>254</v>
      </c>
      <c r="DS56" s="22" t="s">
        <v>1056</v>
      </c>
      <c r="DT56" s="25">
        <v>1</v>
      </c>
      <c r="DU56" s="22" t="s">
        <v>1057</v>
      </c>
      <c r="DV56" s="22"/>
      <c r="DW56" s="22">
        <v>3207231783</v>
      </c>
      <c r="DX56" s="22"/>
      <c r="DY56" s="100" t="s">
        <v>1058</v>
      </c>
      <c r="DZ56" s="22" t="s">
        <v>1515</v>
      </c>
      <c r="EA56" s="22" t="s">
        <v>266</v>
      </c>
      <c r="EB56" s="22" t="s">
        <v>1097</v>
      </c>
      <c r="EC56" s="22">
        <v>3207231783</v>
      </c>
      <c r="ED56" s="82" t="s">
        <v>1648</v>
      </c>
      <c r="EE56" s="22" t="s">
        <v>1097</v>
      </c>
      <c r="EF56" s="22">
        <v>22116981</v>
      </c>
      <c r="EG56" s="22" t="s">
        <v>1517</v>
      </c>
      <c r="EH56" s="22" t="s">
        <v>1100</v>
      </c>
      <c r="EI56" s="22" t="s">
        <v>1101</v>
      </c>
      <c r="EJ56" s="22">
        <v>31004199645</v>
      </c>
      <c r="EK56" s="22">
        <v>3</v>
      </c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 t="s">
        <v>1124</v>
      </c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  <c r="JB56" s="22"/>
      <c r="JC56" s="22"/>
      <c r="JD56" s="22"/>
    </row>
    <row r="57" spans="1:264" s="32" customFormat="1" x14ac:dyDescent="0.25">
      <c r="A57" s="22">
        <v>378</v>
      </c>
      <c r="B57" s="22">
        <v>1260</v>
      </c>
      <c r="C57" s="22" t="s">
        <v>1670</v>
      </c>
      <c r="D57" s="22"/>
      <c r="E57" s="22" t="s">
        <v>1126</v>
      </c>
      <c r="F57" s="22"/>
      <c r="G57" s="22" t="s">
        <v>243</v>
      </c>
      <c r="H57" s="23">
        <v>102059</v>
      </c>
      <c r="I57" s="23">
        <v>103816</v>
      </c>
      <c r="J57" s="22" t="s">
        <v>244</v>
      </c>
      <c r="K57" s="22" t="s">
        <v>245</v>
      </c>
      <c r="L57" s="22" t="s">
        <v>1302</v>
      </c>
      <c r="M57" s="22">
        <v>0</v>
      </c>
      <c r="N57" s="22">
        <v>0</v>
      </c>
      <c r="O57" s="22" t="s">
        <v>1721</v>
      </c>
      <c r="P57" s="22" t="s">
        <v>1721</v>
      </c>
      <c r="Q57" s="22" t="s">
        <v>1721</v>
      </c>
      <c r="R57" s="22"/>
      <c r="S57" s="22"/>
      <c r="T57" s="22" t="s">
        <v>248</v>
      </c>
      <c r="U57" s="22" t="s">
        <v>1520</v>
      </c>
      <c r="V57" s="22">
        <v>10086696</v>
      </c>
      <c r="W57" s="22" t="s">
        <v>1531</v>
      </c>
      <c r="X57" s="22"/>
      <c r="Y57" s="22"/>
      <c r="Z57" s="24">
        <v>45627</v>
      </c>
      <c r="AA57" s="22"/>
      <c r="AB57" s="22"/>
      <c r="AC57" s="22"/>
      <c r="AD57" s="22" t="s">
        <v>253</v>
      </c>
      <c r="AE57" s="22" t="s">
        <v>254</v>
      </c>
      <c r="AF57" s="22">
        <v>1140899532</v>
      </c>
      <c r="AG57" s="22" t="s">
        <v>1149</v>
      </c>
      <c r="AH57" s="22" t="s">
        <v>1223</v>
      </c>
      <c r="AI57" s="22" t="s">
        <v>1415</v>
      </c>
      <c r="AJ57" s="27">
        <v>887574</v>
      </c>
      <c r="AK57" s="27">
        <v>0</v>
      </c>
      <c r="AL57" s="27">
        <v>55029.587999999996</v>
      </c>
      <c r="AM57" s="27">
        <v>0</v>
      </c>
      <c r="AN57" s="27">
        <v>0</v>
      </c>
      <c r="AO57" s="27">
        <v>0</v>
      </c>
      <c r="AP57" s="27">
        <f>+AJ57</f>
        <v>887574</v>
      </c>
      <c r="AQ57" s="22" t="s">
        <v>246</v>
      </c>
      <c r="AR57" s="22" t="s">
        <v>1513</v>
      </c>
      <c r="AS57" s="22" t="s">
        <v>1514</v>
      </c>
      <c r="AT57" s="25">
        <v>0.08</v>
      </c>
      <c r="AU57" s="27">
        <v>0</v>
      </c>
      <c r="AV57" s="27">
        <f>+AP57*AT57</f>
        <v>71005.919999999998</v>
      </c>
      <c r="AW57" s="27">
        <v>0</v>
      </c>
      <c r="AX57" s="27">
        <v>0</v>
      </c>
      <c r="AY57" s="26">
        <v>1.7399999999999999E-2</v>
      </c>
      <c r="AZ57" s="27">
        <f>+AP57*AY57</f>
        <v>15443.7876</v>
      </c>
      <c r="BA57" s="26">
        <f>+AT57-AY57</f>
        <v>6.2600000000000003E-2</v>
      </c>
      <c r="BB57" s="27">
        <f>+AP57*BA57</f>
        <v>55562.132400000002</v>
      </c>
      <c r="BC57" s="27">
        <v>0</v>
      </c>
      <c r="BD57" s="22" t="s">
        <v>246</v>
      </c>
      <c r="BE57" s="27">
        <v>1000000</v>
      </c>
      <c r="BF57" s="27">
        <v>0</v>
      </c>
      <c r="BG57" s="22" t="s">
        <v>251</v>
      </c>
      <c r="BH57" s="33" t="s">
        <v>435</v>
      </c>
      <c r="BI57" s="22" t="s">
        <v>266</v>
      </c>
      <c r="BJ57" s="82" t="s">
        <v>1648</v>
      </c>
      <c r="BK57" s="22" t="s">
        <v>277</v>
      </c>
      <c r="BL57" s="22">
        <v>3</v>
      </c>
      <c r="BM57" s="22"/>
      <c r="BN57" s="22"/>
      <c r="BO57" s="49" t="s">
        <v>319</v>
      </c>
      <c r="BP57" s="31">
        <v>6044195621</v>
      </c>
      <c r="BQ57" s="57">
        <v>3184790286</v>
      </c>
      <c r="BR57" s="33" t="s">
        <v>435</v>
      </c>
      <c r="BS57" s="22" t="s">
        <v>266</v>
      </c>
      <c r="BT57" s="22" t="s">
        <v>1515</v>
      </c>
      <c r="BU57" s="22">
        <v>12</v>
      </c>
      <c r="BV57" s="30">
        <v>42948</v>
      </c>
      <c r="BW57" s="30">
        <v>45869</v>
      </c>
      <c r="BX57" s="22" t="s">
        <v>494</v>
      </c>
      <c r="BY57" s="30">
        <v>45869</v>
      </c>
      <c r="BZ57" s="30">
        <v>45627</v>
      </c>
      <c r="CA57" s="30">
        <v>45627</v>
      </c>
      <c r="CB57" s="22" t="s">
        <v>253</v>
      </c>
      <c r="CC57" s="22" t="s">
        <v>254</v>
      </c>
      <c r="CD57" s="22">
        <v>43054559</v>
      </c>
      <c r="CE57" s="50" t="s">
        <v>522</v>
      </c>
      <c r="CF57" s="82" t="s">
        <v>1648</v>
      </c>
      <c r="CG57" s="50" t="s">
        <v>523</v>
      </c>
      <c r="CH57" s="22" t="s">
        <v>266</v>
      </c>
      <c r="CI57" s="58">
        <v>3182431885</v>
      </c>
      <c r="CJ57" s="31"/>
      <c r="CK57" s="22"/>
      <c r="CL57" s="22"/>
      <c r="CM57" s="22"/>
      <c r="CN57" s="22"/>
      <c r="CO57" s="22"/>
      <c r="CP57" s="8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 t="s">
        <v>253</v>
      </c>
      <c r="DQ57" s="22">
        <v>43550266</v>
      </c>
      <c r="DR57" s="22" t="s">
        <v>254</v>
      </c>
      <c r="DS57" s="22" t="s">
        <v>873</v>
      </c>
      <c r="DT57" s="25">
        <v>1</v>
      </c>
      <c r="DU57" s="33" t="s">
        <v>874</v>
      </c>
      <c r="DV57" s="22"/>
      <c r="DW57" s="100">
        <v>3184010159</v>
      </c>
      <c r="DX57" s="22"/>
      <c r="DY57" s="100" t="s">
        <v>875</v>
      </c>
      <c r="DZ57" s="22" t="s">
        <v>1515</v>
      </c>
      <c r="EA57" s="22" t="s">
        <v>266</v>
      </c>
      <c r="EB57" s="22"/>
      <c r="EC57" s="22"/>
      <c r="ED57" s="82" t="s">
        <v>1648</v>
      </c>
      <c r="EE57" s="22" t="s">
        <v>873</v>
      </c>
      <c r="EF57" s="22">
        <v>43550266</v>
      </c>
      <c r="EG57" s="22" t="s">
        <v>1517</v>
      </c>
      <c r="EH57" s="22" t="s">
        <v>1100</v>
      </c>
      <c r="EI57" s="22" t="s">
        <v>1101</v>
      </c>
      <c r="EJ57" s="22">
        <v>10032755363</v>
      </c>
      <c r="EK57" s="22">
        <v>1</v>
      </c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 t="s">
        <v>1124</v>
      </c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</row>
    <row r="58" spans="1:264" s="32" customFormat="1" ht="22.5" x14ac:dyDescent="0.25">
      <c r="A58" s="22">
        <v>814</v>
      </c>
      <c r="B58" s="22">
        <v>1598</v>
      </c>
      <c r="C58" s="22" t="s">
        <v>1670</v>
      </c>
      <c r="D58" s="22"/>
      <c r="E58" s="22" t="s">
        <v>1126</v>
      </c>
      <c r="F58" s="22"/>
      <c r="G58" s="22" t="s">
        <v>243</v>
      </c>
      <c r="H58" s="23">
        <v>102064</v>
      </c>
      <c r="I58" s="23">
        <v>103821</v>
      </c>
      <c r="J58" s="22" t="s">
        <v>244</v>
      </c>
      <c r="K58" s="22" t="s">
        <v>245</v>
      </c>
      <c r="L58" s="22" t="s">
        <v>1302</v>
      </c>
      <c r="M58" s="22">
        <v>0</v>
      </c>
      <c r="N58" s="22">
        <v>0</v>
      </c>
      <c r="O58" s="22" t="s">
        <v>1721</v>
      </c>
      <c r="P58" s="22" t="s">
        <v>1721</v>
      </c>
      <c r="Q58" s="22" t="s">
        <v>1721</v>
      </c>
      <c r="R58" s="22"/>
      <c r="S58" s="22"/>
      <c r="T58" s="22" t="s">
        <v>248</v>
      </c>
      <c r="U58" s="22" t="s">
        <v>1520</v>
      </c>
      <c r="V58" s="22">
        <v>10086657</v>
      </c>
      <c r="W58" s="22" t="s">
        <v>1531</v>
      </c>
      <c r="X58" s="22"/>
      <c r="Y58" s="22"/>
      <c r="Z58" s="24">
        <v>45627</v>
      </c>
      <c r="AA58" s="22"/>
      <c r="AB58" s="22"/>
      <c r="AC58" s="22"/>
      <c r="AD58" s="22" t="s">
        <v>253</v>
      </c>
      <c r="AE58" s="22" t="s">
        <v>254</v>
      </c>
      <c r="AF58" s="22">
        <v>1073994815</v>
      </c>
      <c r="AG58" s="22" t="s">
        <v>1152</v>
      </c>
      <c r="AH58" s="22" t="s">
        <v>1226</v>
      </c>
      <c r="AI58" s="22" t="s">
        <v>1486</v>
      </c>
      <c r="AJ58" s="27">
        <v>819600</v>
      </c>
      <c r="AK58" s="27">
        <v>0</v>
      </c>
      <c r="AL58" s="27">
        <v>50815.199999999997</v>
      </c>
      <c r="AM58" s="27">
        <v>0</v>
      </c>
      <c r="AN58" s="27">
        <v>0</v>
      </c>
      <c r="AO58" s="27">
        <v>0</v>
      </c>
      <c r="AP58" s="27">
        <f>+AJ58</f>
        <v>819600</v>
      </c>
      <c r="AQ58" s="22" t="s">
        <v>246</v>
      </c>
      <c r="AR58" s="22" t="s">
        <v>1513</v>
      </c>
      <c r="AS58" s="22" t="s">
        <v>1514</v>
      </c>
      <c r="AT58" s="25">
        <v>0.08</v>
      </c>
      <c r="AU58" s="27">
        <v>0</v>
      </c>
      <c r="AV58" s="27">
        <f>+AP58*AT58</f>
        <v>65568</v>
      </c>
      <c r="AW58" s="27">
        <v>0</v>
      </c>
      <c r="AX58" s="27">
        <v>0</v>
      </c>
      <c r="AY58" s="26">
        <v>1.7399999999999999E-2</v>
      </c>
      <c r="AZ58" s="27">
        <f>+AP58*AY58</f>
        <v>14261.039999999999</v>
      </c>
      <c r="BA58" s="26">
        <f>+AT58-AY58</f>
        <v>6.2600000000000003E-2</v>
      </c>
      <c r="BB58" s="27">
        <f>+AP58*BA58</f>
        <v>51306.96</v>
      </c>
      <c r="BC58" s="27">
        <v>0</v>
      </c>
      <c r="BD58" s="22" t="s">
        <v>246</v>
      </c>
      <c r="BE58" s="27">
        <v>1000000</v>
      </c>
      <c r="BF58" s="27">
        <v>0</v>
      </c>
      <c r="BG58" s="22" t="s">
        <v>251</v>
      </c>
      <c r="BH58" s="33" t="s">
        <v>1603</v>
      </c>
      <c r="BI58" s="22" t="s">
        <v>266</v>
      </c>
      <c r="BJ58" s="82" t="s">
        <v>1648</v>
      </c>
      <c r="BK58" s="22" t="s">
        <v>282</v>
      </c>
      <c r="BL58" s="22">
        <v>4</v>
      </c>
      <c r="BM58" s="22"/>
      <c r="BN58" s="22"/>
      <c r="BO58" s="33" t="s">
        <v>391</v>
      </c>
      <c r="BP58" s="31"/>
      <c r="BQ58" s="57">
        <v>3105189690</v>
      </c>
      <c r="BR58" s="33" t="s">
        <v>1603</v>
      </c>
      <c r="BS58" s="22" t="s">
        <v>266</v>
      </c>
      <c r="BT58" s="22" t="s">
        <v>1515</v>
      </c>
      <c r="BU58" s="22">
        <v>12</v>
      </c>
      <c r="BV58" s="30">
        <v>45177</v>
      </c>
      <c r="BW58" s="30">
        <v>45907</v>
      </c>
      <c r="BX58" s="22" t="s">
        <v>494</v>
      </c>
      <c r="BY58" s="30">
        <v>45907</v>
      </c>
      <c r="BZ58" s="30">
        <v>45627</v>
      </c>
      <c r="CA58" s="30">
        <v>45634</v>
      </c>
      <c r="CB58" s="22" t="s">
        <v>253</v>
      </c>
      <c r="CC58" s="22" t="s">
        <v>254</v>
      </c>
      <c r="CD58" s="22">
        <v>1143149195</v>
      </c>
      <c r="CE58" s="22" t="s">
        <v>640</v>
      </c>
      <c r="CF58" s="82" t="s">
        <v>1648</v>
      </c>
      <c r="CG58" s="50" t="s">
        <v>641</v>
      </c>
      <c r="CH58" s="22" t="s">
        <v>266</v>
      </c>
      <c r="CI58" s="58">
        <v>3164529708</v>
      </c>
      <c r="CJ58" s="31"/>
      <c r="CK58" s="64" t="s">
        <v>768</v>
      </c>
      <c r="CL58" s="22" t="s">
        <v>693</v>
      </c>
      <c r="CM58" s="22" t="s">
        <v>254</v>
      </c>
      <c r="CN58" s="50">
        <v>1065565071</v>
      </c>
      <c r="CO58" s="22" t="s">
        <v>769</v>
      </c>
      <c r="CP58" s="82" t="s">
        <v>1648</v>
      </c>
      <c r="CQ58" s="50" t="s">
        <v>823</v>
      </c>
      <c r="CR58" s="22" t="s">
        <v>266</v>
      </c>
      <c r="CS58" s="50">
        <v>3104098695</v>
      </c>
      <c r="CT58" s="22"/>
      <c r="CU58" s="64" t="s">
        <v>768</v>
      </c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 t="s">
        <v>253</v>
      </c>
      <c r="DQ58" s="22">
        <v>32504810</v>
      </c>
      <c r="DR58" s="22" t="s">
        <v>254</v>
      </c>
      <c r="DS58" s="22" t="s">
        <v>929</v>
      </c>
      <c r="DT58" s="25">
        <v>1</v>
      </c>
      <c r="DU58" s="22" t="s">
        <v>930</v>
      </c>
      <c r="DV58" s="22"/>
      <c r="DW58" s="22">
        <v>3218846422</v>
      </c>
      <c r="DX58" s="22"/>
      <c r="DY58" s="100" t="s">
        <v>931</v>
      </c>
      <c r="DZ58" s="22" t="s">
        <v>1515</v>
      </c>
      <c r="EA58" s="22" t="s">
        <v>266</v>
      </c>
      <c r="EB58" s="22" t="s">
        <v>1092</v>
      </c>
      <c r="EC58" s="22">
        <v>3218846422</v>
      </c>
      <c r="ED58" s="82" t="s">
        <v>1648</v>
      </c>
      <c r="EE58" s="22" t="s">
        <v>1092</v>
      </c>
      <c r="EF58" s="22">
        <v>8026894</v>
      </c>
      <c r="EG58" s="22" t="s">
        <v>1517</v>
      </c>
      <c r="EH58" s="22" t="s">
        <v>1100</v>
      </c>
      <c r="EI58" s="22" t="s">
        <v>1102</v>
      </c>
      <c r="EJ58" s="22">
        <v>31934385902</v>
      </c>
      <c r="EK58" s="22">
        <v>8</v>
      </c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 t="s">
        <v>1124</v>
      </c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  <c r="JB58" s="22"/>
      <c r="JC58" s="22"/>
      <c r="JD58" s="22"/>
    </row>
    <row r="59" spans="1:264" s="32" customFormat="1" x14ac:dyDescent="0.25">
      <c r="A59" s="22">
        <v>430</v>
      </c>
      <c r="B59" s="22">
        <v>1600</v>
      </c>
      <c r="C59" s="22" t="s">
        <v>1671</v>
      </c>
      <c r="D59" s="22"/>
      <c r="E59" s="22" t="s">
        <v>1126</v>
      </c>
      <c r="F59" s="22"/>
      <c r="G59" s="22" t="s">
        <v>243</v>
      </c>
      <c r="H59" s="23">
        <v>102065</v>
      </c>
      <c r="I59" s="23">
        <v>103822</v>
      </c>
      <c r="J59" s="22" t="s">
        <v>244</v>
      </c>
      <c r="K59" s="22" t="s">
        <v>245</v>
      </c>
      <c r="L59" s="22" t="s">
        <v>1302</v>
      </c>
      <c r="M59" s="22">
        <v>0</v>
      </c>
      <c r="N59" s="22">
        <v>0</v>
      </c>
      <c r="O59" s="22" t="s">
        <v>1721</v>
      </c>
      <c r="P59" s="22" t="s">
        <v>1721</v>
      </c>
      <c r="Q59" s="22" t="s">
        <v>1721</v>
      </c>
      <c r="R59" s="22"/>
      <c r="S59" s="22"/>
      <c r="T59" s="22" t="s">
        <v>248</v>
      </c>
      <c r="U59" s="22" t="s">
        <v>1520</v>
      </c>
      <c r="V59" s="22">
        <v>10086702</v>
      </c>
      <c r="W59" s="22" t="s">
        <v>1531</v>
      </c>
      <c r="X59" s="22"/>
      <c r="Y59" s="22"/>
      <c r="Z59" s="24">
        <v>45627</v>
      </c>
      <c r="AA59" s="22"/>
      <c r="AB59" s="22"/>
      <c r="AC59" s="22"/>
      <c r="AD59" s="22" t="s">
        <v>253</v>
      </c>
      <c r="AE59" s="22" t="s">
        <v>254</v>
      </c>
      <c r="AF59" s="22">
        <v>98550094</v>
      </c>
      <c r="AG59" s="22" t="s">
        <v>1153</v>
      </c>
      <c r="AH59" s="22" t="s">
        <v>1227</v>
      </c>
      <c r="AI59" s="22" t="s">
        <v>1417</v>
      </c>
      <c r="AJ59" s="27">
        <v>1235957</v>
      </c>
      <c r="AK59" s="27">
        <v>0</v>
      </c>
      <c r="AL59" s="27">
        <v>76629.334000000003</v>
      </c>
      <c r="AM59" s="27">
        <v>0</v>
      </c>
      <c r="AN59" s="27">
        <v>0</v>
      </c>
      <c r="AO59" s="27">
        <v>0</v>
      </c>
      <c r="AP59" s="27">
        <f>+AJ59</f>
        <v>1235957</v>
      </c>
      <c r="AQ59" s="22" t="s">
        <v>246</v>
      </c>
      <c r="AR59" s="22" t="s">
        <v>1513</v>
      </c>
      <c r="AS59" s="22" t="s">
        <v>1514</v>
      </c>
      <c r="AT59" s="25">
        <v>0.08</v>
      </c>
      <c r="AU59" s="27">
        <v>0</v>
      </c>
      <c r="AV59" s="27">
        <f>+AP59*AT59</f>
        <v>98876.56</v>
      </c>
      <c r="AW59" s="27">
        <v>0</v>
      </c>
      <c r="AX59" s="27">
        <v>0</v>
      </c>
      <c r="AY59" s="26">
        <v>1.7399999999999999E-2</v>
      </c>
      <c r="AZ59" s="27">
        <f>+AP59*AY59</f>
        <v>21505.6518</v>
      </c>
      <c r="BA59" s="26">
        <f>+AT59-AY59</f>
        <v>6.2600000000000003E-2</v>
      </c>
      <c r="BB59" s="27">
        <f>+AP59*BA59</f>
        <v>77370.908200000005</v>
      </c>
      <c r="BC59" s="27">
        <v>0</v>
      </c>
      <c r="BD59" s="22" t="s">
        <v>246</v>
      </c>
      <c r="BE59" s="27">
        <v>1000000</v>
      </c>
      <c r="BF59" s="27">
        <v>0</v>
      </c>
      <c r="BG59" s="22" t="s">
        <v>251</v>
      </c>
      <c r="BH59" s="33" t="s">
        <v>437</v>
      </c>
      <c r="BI59" s="22" t="s">
        <v>266</v>
      </c>
      <c r="BJ59" s="82" t="s">
        <v>1648</v>
      </c>
      <c r="BK59" s="22" t="s">
        <v>278</v>
      </c>
      <c r="BL59" s="22">
        <v>3</v>
      </c>
      <c r="BM59" s="22"/>
      <c r="BN59" s="22"/>
      <c r="BO59" s="33" t="s">
        <v>321</v>
      </c>
      <c r="BP59" s="31"/>
      <c r="BQ59" s="57">
        <v>3188352237</v>
      </c>
      <c r="BR59" s="33" t="s">
        <v>437</v>
      </c>
      <c r="BS59" s="22" t="s">
        <v>266</v>
      </c>
      <c r="BT59" s="22" t="s">
        <v>1515</v>
      </c>
      <c r="BU59" s="22">
        <v>12</v>
      </c>
      <c r="BV59" s="30">
        <v>43206</v>
      </c>
      <c r="BW59" s="30">
        <v>45762</v>
      </c>
      <c r="BX59" s="22" t="s">
        <v>494</v>
      </c>
      <c r="BY59" s="30">
        <v>45762</v>
      </c>
      <c r="BZ59" s="30">
        <v>45627</v>
      </c>
      <c r="CA59" s="30">
        <v>45642</v>
      </c>
      <c r="CB59" s="22" t="s">
        <v>253</v>
      </c>
      <c r="CC59" s="22" t="s">
        <v>254</v>
      </c>
      <c r="CD59" s="22">
        <v>32423038</v>
      </c>
      <c r="CE59" s="22" t="s">
        <v>527</v>
      </c>
      <c r="CF59" s="82" t="s">
        <v>1648</v>
      </c>
      <c r="CG59" s="22" t="s">
        <v>528</v>
      </c>
      <c r="CH59" s="22" t="s">
        <v>266</v>
      </c>
      <c r="CI59" s="31"/>
      <c r="CJ59" s="31">
        <v>6042565434</v>
      </c>
      <c r="CL59" s="22" t="s">
        <v>693</v>
      </c>
      <c r="CM59" s="22" t="s">
        <v>254</v>
      </c>
      <c r="CN59" s="32">
        <v>1042063231</v>
      </c>
      <c r="CO59" s="22" t="s">
        <v>709</v>
      </c>
      <c r="CP59" s="82" t="s">
        <v>1648</v>
      </c>
      <c r="CQ59" s="32" t="s">
        <v>807</v>
      </c>
      <c r="CR59" s="22" t="s">
        <v>266</v>
      </c>
      <c r="CS59" s="32">
        <v>3012372674</v>
      </c>
      <c r="CT59" s="22">
        <v>6042565434</v>
      </c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 t="s">
        <v>253</v>
      </c>
      <c r="DQ59" s="22">
        <v>1152461054</v>
      </c>
      <c r="DR59" s="22" t="s">
        <v>254</v>
      </c>
      <c r="DS59" s="22" t="s">
        <v>879</v>
      </c>
      <c r="DT59" s="25">
        <v>1</v>
      </c>
      <c r="DU59" s="33" t="s">
        <v>1667</v>
      </c>
      <c r="DV59" s="22"/>
      <c r="DW59" s="32">
        <v>33765725608</v>
      </c>
      <c r="DX59" s="22"/>
      <c r="DY59" s="32" t="s">
        <v>1646</v>
      </c>
      <c r="DZ59" s="22" t="s">
        <v>1515</v>
      </c>
      <c r="EA59" s="22" t="s">
        <v>266</v>
      </c>
      <c r="EB59" s="22"/>
      <c r="EC59" s="22"/>
      <c r="ED59" s="82" t="s">
        <v>1648</v>
      </c>
      <c r="EE59" s="22" t="s">
        <v>879</v>
      </c>
      <c r="EF59" s="22">
        <v>1152461054</v>
      </c>
      <c r="EG59" s="22" t="s">
        <v>1517</v>
      </c>
      <c r="EH59" s="22" t="s">
        <v>1100</v>
      </c>
      <c r="EI59" s="22" t="s">
        <v>1101</v>
      </c>
      <c r="EJ59" s="22">
        <v>10252590194</v>
      </c>
      <c r="EK59" s="22">
        <v>15</v>
      </c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 t="s">
        <v>1124</v>
      </c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</row>
    <row r="60" spans="1:264" s="32" customFormat="1" x14ac:dyDescent="0.25">
      <c r="A60" s="22">
        <v>475</v>
      </c>
      <c r="B60" s="22">
        <v>1695</v>
      </c>
      <c r="C60" s="22" t="s">
        <v>1670</v>
      </c>
      <c r="D60" s="22"/>
      <c r="E60" s="22" t="s">
        <v>1126</v>
      </c>
      <c r="F60" s="22"/>
      <c r="G60" s="22" t="s">
        <v>243</v>
      </c>
      <c r="H60" s="23">
        <v>102067</v>
      </c>
      <c r="I60" s="23">
        <v>103824</v>
      </c>
      <c r="J60" s="22" t="s">
        <v>244</v>
      </c>
      <c r="K60" s="22" t="s">
        <v>245</v>
      </c>
      <c r="L60" s="22" t="s">
        <v>1302</v>
      </c>
      <c r="M60" s="22">
        <v>0</v>
      </c>
      <c r="N60" s="22">
        <v>0</v>
      </c>
      <c r="O60" s="22" t="s">
        <v>1721</v>
      </c>
      <c r="P60" s="22" t="s">
        <v>1721</v>
      </c>
      <c r="Q60" s="22" t="s">
        <v>1721</v>
      </c>
      <c r="R60" s="22"/>
      <c r="S60" s="22"/>
      <c r="T60" s="22" t="s">
        <v>248</v>
      </c>
      <c r="U60" s="22" t="s">
        <v>1520</v>
      </c>
      <c r="V60" s="22">
        <v>10086705</v>
      </c>
      <c r="W60" s="22" t="s">
        <v>1531</v>
      </c>
      <c r="X60" s="22"/>
      <c r="Y60" s="22"/>
      <c r="Z60" s="24">
        <v>45627</v>
      </c>
      <c r="AA60" s="22"/>
      <c r="AB60" s="22"/>
      <c r="AC60" s="22"/>
      <c r="AD60" s="22" t="s">
        <v>253</v>
      </c>
      <c r="AE60" s="22" t="s">
        <v>254</v>
      </c>
      <c r="AF60" s="22">
        <v>98772958</v>
      </c>
      <c r="AG60" s="22" t="s">
        <v>1336</v>
      </c>
      <c r="AH60" s="22" t="s">
        <v>1337</v>
      </c>
      <c r="AI60" s="22" t="s">
        <v>1419</v>
      </c>
      <c r="AJ60" s="27">
        <v>1278786</v>
      </c>
      <c r="AK60" s="27">
        <v>0</v>
      </c>
      <c r="AL60" s="27">
        <v>104860.452</v>
      </c>
      <c r="AM60" s="27">
        <v>0</v>
      </c>
      <c r="AN60" s="27">
        <v>0</v>
      </c>
      <c r="AO60" s="27">
        <v>0</v>
      </c>
      <c r="AP60" s="27">
        <f>+AJ60</f>
        <v>1278786</v>
      </c>
      <c r="AQ60" s="22" t="s">
        <v>246</v>
      </c>
      <c r="AR60" s="22" t="s">
        <v>1513</v>
      </c>
      <c r="AS60" s="22" t="s">
        <v>1514</v>
      </c>
      <c r="AT60" s="25">
        <v>0.1</v>
      </c>
      <c r="AU60" s="27">
        <v>0</v>
      </c>
      <c r="AV60" s="27">
        <f>+AP60*AT60</f>
        <v>127878.6</v>
      </c>
      <c r="AW60" s="27">
        <v>0</v>
      </c>
      <c r="AX60" s="27">
        <v>0</v>
      </c>
      <c r="AY60" s="26">
        <v>1.7399999999999999E-2</v>
      </c>
      <c r="AZ60" s="27">
        <f>+AP60*AY60</f>
        <v>22250.876399999997</v>
      </c>
      <c r="BA60" s="26">
        <f>+AT60-AY60</f>
        <v>8.2600000000000007E-2</v>
      </c>
      <c r="BB60" s="27">
        <f>+AP60*BA60</f>
        <v>105627.72360000001</v>
      </c>
      <c r="BC60" s="27">
        <v>0</v>
      </c>
      <c r="BD60" s="22" t="s">
        <v>246</v>
      </c>
      <c r="BE60" s="27">
        <v>1000000</v>
      </c>
      <c r="BF60" s="27">
        <v>0</v>
      </c>
      <c r="BG60" s="22" t="s">
        <v>251</v>
      </c>
      <c r="BH60" s="33" t="s">
        <v>439</v>
      </c>
      <c r="BI60" s="22" t="s">
        <v>266</v>
      </c>
      <c r="BJ60" s="82" t="s">
        <v>1648</v>
      </c>
      <c r="BK60" s="22" t="s">
        <v>277</v>
      </c>
      <c r="BL60" s="22">
        <v>3</v>
      </c>
      <c r="BM60" s="22"/>
      <c r="BN60" s="22"/>
      <c r="BO60" s="33" t="s">
        <v>323</v>
      </c>
      <c r="BP60" s="31"/>
      <c r="BQ60" s="57">
        <v>3148721688</v>
      </c>
      <c r="BR60" s="33" t="s">
        <v>439</v>
      </c>
      <c r="BS60" s="22" t="s">
        <v>266</v>
      </c>
      <c r="BT60" s="22" t="s">
        <v>1515</v>
      </c>
      <c r="BU60" s="22">
        <v>12</v>
      </c>
      <c r="BV60" s="30">
        <v>43375</v>
      </c>
      <c r="BW60" s="30">
        <v>45931</v>
      </c>
      <c r="BX60" s="22" t="s">
        <v>494</v>
      </c>
      <c r="BY60" s="30">
        <v>45931</v>
      </c>
      <c r="BZ60" s="30">
        <v>45627</v>
      </c>
      <c r="CA60" s="30">
        <v>45628</v>
      </c>
      <c r="CB60" s="22" t="s">
        <v>253</v>
      </c>
      <c r="CC60" s="22" t="s">
        <v>254</v>
      </c>
      <c r="CD60" s="22">
        <v>21394925</v>
      </c>
      <c r="CE60" s="50" t="s">
        <v>531</v>
      </c>
      <c r="CF60" s="82" t="s">
        <v>1648</v>
      </c>
      <c r="CG60" s="50" t="s">
        <v>532</v>
      </c>
      <c r="CH60" s="22" t="s">
        <v>266</v>
      </c>
      <c r="CI60" s="58">
        <v>3113660752</v>
      </c>
      <c r="CJ60" s="31"/>
      <c r="CL60" s="22"/>
      <c r="CM60" s="22"/>
      <c r="CN60" s="22"/>
      <c r="CO60" s="22"/>
      <c r="CP60" s="8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 t="s">
        <v>253</v>
      </c>
      <c r="DQ60" s="22">
        <v>70064572</v>
      </c>
      <c r="DR60" s="22" t="s">
        <v>254</v>
      </c>
      <c r="DS60" s="22" t="s">
        <v>883</v>
      </c>
      <c r="DT60" s="25">
        <v>1</v>
      </c>
      <c r="DU60" s="22" t="s">
        <v>884</v>
      </c>
      <c r="DV60" s="22"/>
      <c r="DW60" s="22">
        <v>3127412974</v>
      </c>
      <c r="DX60" s="22"/>
      <c r="DY60" s="56" t="s">
        <v>885</v>
      </c>
      <c r="DZ60" s="22" t="s">
        <v>1515</v>
      </c>
      <c r="EA60" s="22" t="s">
        <v>886</v>
      </c>
      <c r="EB60" s="22"/>
      <c r="EC60" s="22"/>
      <c r="ED60" s="82" t="s">
        <v>1660</v>
      </c>
      <c r="EE60" s="22" t="s">
        <v>883</v>
      </c>
      <c r="EF60" s="22">
        <v>70064572</v>
      </c>
      <c r="EG60" s="22" t="s">
        <v>1517</v>
      </c>
      <c r="EH60" s="22" t="s">
        <v>1107</v>
      </c>
      <c r="EI60" s="22" t="s">
        <v>1101</v>
      </c>
      <c r="EJ60" s="22">
        <v>70064572</v>
      </c>
      <c r="EK60" s="22">
        <v>2</v>
      </c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 t="s">
        <v>1124</v>
      </c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</row>
    <row r="61" spans="1:264" s="32" customFormat="1" x14ac:dyDescent="0.25">
      <c r="A61" s="22">
        <v>462</v>
      </c>
      <c r="B61" s="22">
        <v>1787</v>
      </c>
      <c r="C61" s="22" t="s">
        <v>1670</v>
      </c>
      <c r="D61" s="22"/>
      <c r="E61" s="22" t="s">
        <v>1126</v>
      </c>
      <c r="F61" s="22"/>
      <c r="G61" s="22" t="s">
        <v>243</v>
      </c>
      <c r="H61" s="23">
        <v>102070</v>
      </c>
      <c r="I61" s="23">
        <v>103827</v>
      </c>
      <c r="J61" s="22" t="s">
        <v>244</v>
      </c>
      <c r="K61" s="22" t="s">
        <v>245</v>
      </c>
      <c r="L61" s="22" t="s">
        <v>1302</v>
      </c>
      <c r="M61" s="22">
        <v>0</v>
      </c>
      <c r="N61" s="22">
        <v>0</v>
      </c>
      <c r="O61" s="22" t="s">
        <v>1721</v>
      </c>
      <c r="P61" s="22" t="s">
        <v>1721</v>
      </c>
      <c r="Q61" s="22" t="s">
        <v>1721</v>
      </c>
      <c r="R61" s="22"/>
      <c r="S61" s="22"/>
      <c r="T61" s="22" t="s">
        <v>248</v>
      </c>
      <c r="U61" s="22" t="s">
        <v>1520</v>
      </c>
      <c r="V61" s="22">
        <v>10086703</v>
      </c>
      <c r="W61" s="22" t="s">
        <v>1531</v>
      </c>
      <c r="X61" s="22"/>
      <c r="Y61" s="22"/>
      <c r="Z61" s="24">
        <v>45627</v>
      </c>
      <c r="AA61" s="22"/>
      <c r="AB61" s="22"/>
      <c r="AC61" s="22"/>
      <c r="AD61" s="22" t="s">
        <v>253</v>
      </c>
      <c r="AE61" s="22" t="s">
        <v>254</v>
      </c>
      <c r="AF61" s="22">
        <v>43605672</v>
      </c>
      <c r="AG61" s="22" t="s">
        <v>1155</v>
      </c>
      <c r="AH61" s="22" t="s">
        <v>1229</v>
      </c>
      <c r="AI61" s="22" t="s">
        <v>1418</v>
      </c>
      <c r="AJ61" s="27">
        <v>1776383</v>
      </c>
      <c r="AK61" s="27">
        <v>0</v>
      </c>
      <c r="AL61" s="27">
        <v>92371.916000000012</v>
      </c>
      <c r="AM61" s="27">
        <v>0</v>
      </c>
      <c r="AN61" s="27">
        <v>0</v>
      </c>
      <c r="AO61" s="27">
        <v>0</v>
      </c>
      <c r="AP61" s="27">
        <f>+AJ61</f>
        <v>1776383</v>
      </c>
      <c r="AQ61" s="22" t="s">
        <v>246</v>
      </c>
      <c r="AR61" s="22" t="s">
        <v>1513</v>
      </c>
      <c r="AS61" s="22" t="s">
        <v>1514</v>
      </c>
      <c r="AT61" s="25">
        <v>7.0000000000000007E-2</v>
      </c>
      <c r="AU61" s="27">
        <v>0</v>
      </c>
      <c r="AV61" s="27">
        <f>+AP61*AT61</f>
        <v>124346.81000000001</v>
      </c>
      <c r="AW61" s="27">
        <v>0</v>
      </c>
      <c r="AX61" s="27">
        <v>0</v>
      </c>
      <c r="AY61" s="26">
        <v>1.7399999999999999E-2</v>
      </c>
      <c r="AZ61" s="27">
        <f>+AP61*AY61</f>
        <v>30909.064199999997</v>
      </c>
      <c r="BA61" s="26">
        <f>+AT61-AY61</f>
        <v>5.2600000000000008E-2</v>
      </c>
      <c r="BB61" s="27">
        <f>+AP61*BA61</f>
        <v>93437.745800000019</v>
      </c>
      <c r="BC61" s="27">
        <v>0</v>
      </c>
      <c r="BD61" s="22" t="s">
        <v>246</v>
      </c>
      <c r="BE61" s="27">
        <v>1000000</v>
      </c>
      <c r="BF61" s="27">
        <v>0</v>
      </c>
      <c r="BG61" s="22" t="s">
        <v>251</v>
      </c>
      <c r="BH61" s="33" t="s">
        <v>438</v>
      </c>
      <c r="BI61" s="22" t="s">
        <v>266</v>
      </c>
      <c r="BJ61" s="82" t="s">
        <v>1648</v>
      </c>
      <c r="BK61" s="22" t="s">
        <v>279</v>
      </c>
      <c r="BL61" s="22">
        <v>3</v>
      </c>
      <c r="BM61" s="22"/>
      <c r="BN61" s="22"/>
      <c r="BO61" s="33" t="s">
        <v>322</v>
      </c>
      <c r="BP61" s="31"/>
      <c r="BQ61" s="57">
        <v>3146536768</v>
      </c>
      <c r="BR61" s="33" t="s">
        <v>438</v>
      </c>
      <c r="BS61" s="22" t="s">
        <v>266</v>
      </c>
      <c r="BT61" s="22" t="s">
        <v>1515</v>
      </c>
      <c r="BU61" s="22">
        <v>12</v>
      </c>
      <c r="BV61" s="30">
        <v>43333</v>
      </c>
      <c r="BW61" s="30">
        <v>45889</v>
      </c>
      <c r="BX61" s="22" t="s">
        <v>494</v>
      </c>
      <c r="BY61" s="30">
        <v>45889</v>
      </c>
      <c r="BZ61" s="30">
        <v>45627</v>
      </c>
      <c r="CA61" s="30">
        <v>45647</v>
      </c>
      <c r="CB61" s="22" t="s">
        <v>253</v>
      </c>
      <c r="CC61" s="22" t="s">
        <v>254</v>
      </c>
      <c r="CD61" s="22">
        <v>98567522</v>
      </c>
      <c r="CE61" s="50" t="s">
        <v>529</v>
      </c>
      <c r="CF61" s="82" t="s">
        <v>1648</v>
      </c>
      <c r="CG61" s="50" t="s">
        <v>530</v>
      </c>
      <c r="CH61" s="22" t="s">
        <v>266</v>
      </c>
      <c r="CI61" s="62">
        <v>3104482519</v>
      </c>
      <c r="CJ61" s="31"/>
      <c r="CK61" s="28" t="s">
        <v>710</v>
      </c>
      <c r="CL61" s="35" t="s">
        <v>693</v>
      </c>
      <c r="CM61" s="22" t="s">
        <v>698</v>
      </c>
      <c r="CN61" s="22">
        <v>32531970</v>
      </c>
      <c r="CO61" s="50" t="s">
        <v>711</v>
      </c>
      <c r="CP61" s="82" t="s">
        <v>1654</v>
      </c>
      <c r="CQ61" s="50" t="s">
        <v>808</v>
      </c>
      <c r="CR61" s="22" t="s">
        <v>291</v>
      </c>
      <c r="CS61" s="64">
        <v>3003715841</v>
      </c>
      <c r="CT61" s="22"/>
      <c r="CV61" s="22"/>
      <c r="CW61" s="22"/>
      <c r="CX61" s="50"/>
      <c r="CY61" s="50"/>
      <c r="CZ61" s="22"/>
      <c r="DA61" s="50"/>
      <c r="DB61" s="22"/>
      <c r="DC61" s="64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 t="s">
        <v>253</v>
      </c>
      <c r="DQ61" s="22">
        <v>42752431</v>
      </c>
      <c r="DR61" s="22" t="s">
        <v>254</v>
      </c>
      <c r="DS61" s="22" t="s">
        <v>880</v>
      </c>
      <c r="DT61" s="25">
        <v>1</v>
      </c>
      <c r="DU61" s="22" t="s">
        <v>881</v>
      </c>
      <c r="DV61" s="22"/>
      <c r="DW61" s="100">
        <v>3005579804</v>
      </c>
      <c r="DX61" s="22"/>
      <c r="DY61" s="101" t="s">
        <v>882</v>
      </c>
      <c r="DZ61" s="22" t="s">
        <v>1515</v>
      </c>
      <c r="EA61" s="22" t="s">
        <v>266</v>
      </c>
      <c r="EB61" s="22"/>
      <c r="ED61" s="82" t="s">
        <v>1648</v>
      </c>
      <c r="EE61" s="22" t="s">
        <v>880</v>
      </c>
      <c r="EF61" s="32">
        <v>42752431</v>
      </c>
      <c r="EG61" s="22" t="s">
        <v>1517</v>
      </c>
      <c r="EH61" s="22" t="s">
        <v>1100</v>
      </c>
      <c r="EI61" s="22" t="s">
        <v>1101</v>
      </c>
      <c r="EJ61" s="22">
        <v>11229034361</v>
      </c>
      <c r="EK61" s="22">
        <v>21</v>
      </c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 t="s">
        <v>1124</v>
      </c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</row>
    <row r="62" spans="1:264" s="32" customFormat="1" ht="22.5" x14ac:dyDescent="0.25">
      <c r="A62" s="22">
        <v>526</v>
      </c>
      <c r="B62" s="22">
        <v>1846</v>
      </c>
      <c r="C62" s="22" t="s">
        <v>1670</v>
      </c>
      <c r="D62" s="22"/>
      <c r="E62" s="22" t="s">
        <v>1126</v>
      </c>
      <c r="F62" s="22"/>
      <c r="G62" s="22" t="s">
        <v>243</v>
      </c>
      <c r="H62" s="23">
        <v>102071</v>
      </c>
      <c r="I62" s="23">
        <v>103828</v>
      </c>
      <c r="J62" s="22" t="s">
        <v>244</v>
      </c>
      <c r="K62" s="22" t="s">
        <v>245</v>
      </c>
      <c r="L62" s="22" t="s">
        <v>1302</v>
      </c>
      <c r="M62" s="22">
        <v>0</v>
      </c>
      <c r="N62" s="22">
        <v>0</v>
      </c>
      <c r="O62" s="22" t="s">
        <v>1721</v>
      </c>
      <c r="P62" s="22" t="s">
        <v>1721</v>
      </c>
      <c r="Q62" s="22" t="s">
        <v>1721</v>
      </c>
      <c r="R62" s="22"/>
      <c r="S62" s="22"/>
      <c r="T62" s="22" t="s">
        <v>248</v>
      </c>
      <c r="U62" s="22" t="s">
        <v>1520</v>
      </c>
      <c r="V62" s="22">
        <v>10086708</v>
      </c>
      <c r="W62" s="22" t="s">
        <v>1531</v>
      </c>
      <c r="X62" s="22"/>
      <c r="Y62" s="22"/>
      <c r="Z62" s="24">
        <v>45627</v>
      </c>
      <c r="AA62" s="22"/>
      <c r="AB62" s="22"/>
      <c r="AC62" s="22"/>
      <c r="AD62" s="22" t="s">
        <v>253</v>
      </c>
      <c r="AE62" s="22" t="s">
        <v>254</v>
      </c>
      <c r="AF62" s="22">
        <v>43834035</v>
      </c>
      <c r="AG62" s="22" t="s">
        <v>1156</v>
      </c>
      <c r="AH62" s="22" t="s">
        <v>1230</v>
      </c>
      <c r="AI62" s="22" t="s">
        <v>1422</v>
      </c>
      <c r="AJ62" s="27">
        <v>1381299</v>
      </c>
      <c r="AK62" s="27">
        <v>0</v>
      </c>
      <c r="AL62" s="27">
        <v>71827.54800000001</v>
      </c>
      <c r="AM62" s="27">
        <v>0</v>
      </c>
      <c r="AN62" s="27">
        <v>0</v>
      </c>
      <c r="AO62" s="27">
        <v>0</v>
      </c>
      <c r="AP62" s="27">
        <f>+AJ62</f>
        <v>1381299</v>
      </c>
      <c r="AQ62" s="22" t="s">
        <v>246</v>
      </c>
      <c r="AR62" s="22" t="s">
        <v>1513</v>
      </c>
      <c r="AS62" s="22" t="s">
        <v>1514</v>
      </c>
      <c r="AT62" s="25">
        <v>7.0000000000000007E-2</v>
      </c>
      <c r="AU62" s="27">
        <v>0</v>
      </c>
      <c r="AV62" s="27">
        <f>+AP62*AT62</f>
        <v>96690.930000000008</v>
      </c>
      <c r="AW62" s="27">
        <v>0</v>
      </c>
      <c r="AX62" s="27">
        <v>0</v>
      </c>
      <c r="AY62" s="26">
        <v>1.7399999999999999E-2</v>
      </c>
      <c r="AZ62" s="27">
        <f>+AP62*AY62</f>
        <v>24034.602599999998</v>
      </c>
      <c r="BA62" s="26">
        <f>+AT62-AY62</f>
        <v>5.2600000000000008E-2</v>
      </c>
      <c r="BB62" s="27">
        <f>+AP62*BA62</f>
        <v>72656.327400000009</v>
      </c>
      <c r="BC62" s="27">
        <v>0</v>
      </c>
      <c r="BD62" s="22" t="s">
        <v>246</v>
      </c>
      <c r="BE62" s="27">
        <v>1000000</v>
      </c>
      <c r="BF62" s="27">
        <v>0</v>
      </c>
      <c r="BG62" s="22" t="s">
        <v>251</v>
      </c>
      <c r="BH62" s="49" t="s">
        <v>441</v>
      </c>
      <c r="BI62" s="22" t="s">
        <v>266</v>
      </c>
      <c r="BJ62" s="82" t="s">
        <v>1648</v>
      </c>
      <c r="BK62" s="22" t="s">
        <v>270</v>
      </c>
      <c r="BL62" s="22">
        <v>3</v>
      </c>
      <c r="BM62" s="22"/>
      <c r="BN62" s="22"/>
      <c r="BO62" s="49" t="s">
        <v>326</v>
      </c>
      <c r="BP62" s="31"/>
      <c r="BQ62" s="63">
        <v>3127211368</v>
      </c>
      <c r="BR62" s="49" t="s">
        <v>441</v>
      </c>
      <c r="BS62" s="22" t="s">
        <v>266</v>
      </c>
      <c r="BT62" s="22" t="s">
        <v>1515</v>
      </c>
      <c r="BU62" s="22">
        <v>12</v>
      </c>
      <c r="BV62" s="30">
        <v>43657</v>
      </c>
      <c r="BW62" s="30">
        <v>45848</v>
      </c>
      <c r="BX62" s="22" t="s">
        <v>494</v>
      </c>
      <c r="BY62" s="30">
        <v>45848</v>
      </c>
      <c r="BZ62" s="30">
        <v>45627</v>
      </c>
      <c r="CA62" s="30">
        <v>45637</v>
      </c>
      <c r="CB62" s="22" t="s">
        <v>253</v>
      </c>
      <c r="CC62" s="22" t="s">
        <v>254</v>
      </c>
      <c r="CD62" s="22">
        <v>71375452</v>
      </c>
      <c r="CE62" s="64" t="s">
        <v>538</v>
      </c>
      <c r="CF62" s="82" t="s">
        <v>1648</v>
      </c>
      <c r="CG62" s="50" t="s">
        <v>539</v>
      </c>
      <c r="CH62" s="22" t="s">
        <v>266</v>
      </c>
      <c r="CI62" s="58">
        <v>3153372146</v>
      </c>
      <c r="CJ62" s="31"/>
      <c r="CK62" s="28" t="s">
        <v>713</v>
      </c>
      <c r="CL62" s="35"/>
      <c r="CM62" s="22"/>
      <c r="CN62" s="59"/>
      <c r="CO62" s="22"/>
      <c r="CP62" s="8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 t="s">
        <v>253</v>
      </c>
      <c r="DQ62" s="22">
        <v>32296839</v>
      </c>
      <c r="DR62" s="22" t="s">
        <v>254</v>
      </c>
      <c r="DS62" s="22" t="s">
        <v>893</v>
      </c>
      <c r="DT62" s="25">
        <v>1</v>
      </c>
      <c r="DU62" s="22" t="s">
        <v>894</v>
      </c>
      <c r="DV62" s="22"/>
      <c r="DW62" s="22">
        <v>3116366787</v>
      </c>
      <c r="DX62" s="22"/>
      <c r="DY62" s="100" t="s">
        <v>895</v>
      </c>
      <c r="DZ62" s="22" t="s">
        <v>1515</v>
      </c>
      <c r="EA62" s="22" t="s">
        <v>266</v>
      </c>
      <c r="EB62" s="22"/>
      <c r="EC62" s="22"/>
      <c r="ED62" s="82" t="s">
        <v>1648</v>
      </c>
      <c r="EE62" s="22" t="s">
        <v>893</v>
      </c>
      <c r="EF62" s="22">
        <v>32296839</v>
      </c>
      <c r="EG62" s="22" t="s">
        <v>1517</v>
      </c>
      <c r="EH62" s="22" t="s">
        <v>1100</v>
      </c>
      <c r="EI62" s="22" t="s">
        <v>1101</v>
      </c>
      <c r="EJ62" s="22">
        <v>43049652241</v>
      </c>
      <c r="EK62" s="22">
        <v>11</v>
      </c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 t="s">
        <v>1124</v>
      </c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</row>
    <row r="63" spans="1:264" s="32" customFormat="1" ht="23.25" thickBot="1" x14ac:dyDescent="0.3">
      <c r="A63" s="22">
        <v>629</v>
      </c>
      <c r="B63" s="22">
        <v>2010</v>
      </c>
      <c r="C63" s="22" t="s">
        <v>1670</v>
      </c>
      <c r="D63" s="22"/>
      <c r="E63" s="22" t="s">
        <v>1126</v>
      </c>
      <c r="F63" s="22"/>
      <c r="G63" s="22" t="s">
        <v>243</v>
      </c>
      <c r="H63" s="23">
        <v>102078</v>
      </c>
      <c r="I63" s="23">
        <v>103835</v>
      </c>
      <c r="J63" s="22" t="s">
        <v>244</v>
      </c>
      <c r="K63" s="22" t="s">
        <v>245</v>
      </c>
      <c r="L63" s="22" t="s">
        <v>1302</v>
      </c>
      <c r="M63" s="22">
        <v>0</v>
      </c>
      <c r="N63" s="22">
        <v>0</v>
      </c>
      <c r="O63" s="22" t="s">
        <v>1721</v>
      </c>
      <c r="P63" s="22" t="s">
        <v>1721</v>
      </c>
      <c r="Q63" s="22" t="s">
        <v>1721</v>
      </c>
      <c r="R63" s="22"/>
      <c r="S63" s="22"/>
      <c r="T63" s="22" t="s">
        <v>248</v>
      </c>
      <c r="U63" s="22" t="s">
        <v>1520</v>
      </c>
      <c r="V63" s="22">
        <v>10086721</v>
      </c>
      <c r="W63" s="22" t="s">
        <v>1531</v>
      </c>
      <c r="X63" s="22"/>
      <c r="Y63" s="22"/>
      <c r="Z63" s="24">
        <v>45627</v>
      </c>
      <c r="AA63" s="22"/>
      <c r="AB63" s="22"/>
      <c r="AC63" s="22"/>
      <c r="AD63" s="22" t="s">
        <v>253</v>
      </c>
      <c r="AE63" s="22" t="s">
        <v>254</v>
      </c>
      <c r="AF63" s="22">
        <v>1110453792</v>
      </c>
      <c r="AG63" s="22" t="s">
        <v>1160</v>
      </c>
      <c r="AH63" s="22" t="s">
        <v>1234</v>
      </c>
      <c r="AI63" s="22" t="s">
        <v>1432</v>
      </c>
      <c r="AJ63" s="27">
        <v>913953</v>
      </c>
      <c r="AK63" s="27">
        <v>0</v>
      </c>
      <c r="AL63" s="27">
        <v>47525.556000000004</v>
      </c>
      <c r="AM63" s="27">
        <v>0</v>
      </c>
      <c r="AN63" s="27">
        <v>0</v>
      </c>
      <c r="AO63" s="27">
        <v>0</v>
      </c>
      <c r="AP63" s="27">
        <f>+AJ63</f>
        <v>913953</v>
      </c>
      <c r="AQ63" s="22" t="s">
        <v>246</v>
      </c>
      <c r="AR63" s="22" t="s">
        <v>1513</v>
      </c>
      <c r="AS63" s="22" t="s">
        <v>1514</v>
      </c>
      <c r="AT63" s="25">
        <v>7.0000000000000007E-2</v>
      </c>
      <c r="AU63" s="27">
        <v>0</v>
      </c>
      <c r="AV63" s="27">
        <f>+AP63*AT63</f>
        <v>63976.710000000006</v>
      </c>
      <c r="AW63" s="27">
        <v>0</v>
      </c>
      <c r="AX63" s="27">
        <v>0</v>
      </c>
      <c r="AY63" s="26">
        <v>1.7399999999999999E-2</v>
      </c>
      <c r="AZ63" s="27">
        <f>+AP63*AY63</f>
        <v>15902.7822</v>
      </c>
      <c r="BA63" s="26">
        <f>+AT63-AY63</f>
        <v>5.2600000000000008E-2</v>
      </c>
      <c r="BB63" s="27">
        <f>+AP63*BA63</f>
        <v>48073.927800000005</v>
      </c>
      <c r="BC63" s="27">
        <v>0</v>
      </c>
      <c r="BD63" s="22" t="s">
        <v>246</v>
      </c>
      <c r="BE63" s="27">
        <v>1000000</v>
      </c>
      <c r="BF63" s="27">
        <v>0</v>
      </c>
      <c r="BG63" s="22" t="s">
        <v>251</v>
      </c>
      <c r="BH63" s="33" t="s">
        <v>447</v>
      </c>
      <c r="BI63" s="22" t="s">
        <v>266</v>
      </c>
      <c r="BJ63" s="82" t="s">
        <v>1648</v>
      </c>
      <c r="BK63" s="22" t="s">
        <v>277</v>
      </c>
      <c r="BL63" s="22">
        <v>3</v>
      </c>
      <c r="BM63" s="22"/>
      <c r="BN63" s="22"/>
      <c r="BO63" s="49" t="s">
        <v>336</v>
      </c>
      <c r="BP63" s="31"/>
      <c r="BQ63" s="63">
        <v>3184470652</v>
      </c>
      <c r="BR63" s="33" t="s">
        <v>447</v>
      </c>
      <c r="BS63" s="22" t="s">
        <v>266</v>
      </c>
      <c r="BT63" s="22" t="s">
        <v>1515</v>
      </c>
      <c r="BU63" s="22">
        <v>12</v>
      </c>
      <c r="BV63" s="30">
        <v>44317</v>
      </c>
      <c r="BW63" s="30">
        <v>45777</v>
      </c>
      <c r="BX63" s="22" t="s">
        <v>494</v>
      </c>
      <c r="BY63" s="30">
        <v>45777</v>
      </c>
      <c r="BZ63" s="30">
        <v>45627</v>
      </c>
      <c r="CA63" s="30">
        <v>45627</v>
      </c>
      <c r="CB63" s="22" t="s">
        <v>253</v>
      </c>
      <c r="CC63" s="22" t="s">
        <v>254</v>
      </c>
      <c r="CD63" s="22">
        <v>1110479370</v>
      </c>
      <c r="CE63" s="64" t="s">
        <v>557</v>
      </c>
      <c r="CF63" s="82" t="s">
        <v>1648</v>
      </c>
      <c r="CG63" s="50" t="s">
        <v>558</v>
      </c>
      <c r="CH63" s="22" t="s">
        <v>266</v>
      </c>
      <c r="CI63" s="58">
        <v>3003276120</v>
      </c>
      <c r="CJ63" s="31"/>
      <c r="CK63" s="64" t="s">
        <v>723</v>
      </c>
      <c r="CL63" s="35"/>
      <c r="CM63" s="22"/>
      <c r="CO63" s="22"/>
      <c r="CP63" s="82"/>
      <c r="CR63" s="22"/>
      <c r="CT63" s="22"/>
      <c r="CU63" s="66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 t="s">
        <v>253</v>
      </c>
      <c r="DQ63" s="22">
        <v>71772813</v>
      </c>
      <c r="DR63" s="22" t="s">
        <v>254</v>
      </c>
      <c r="DS63" s="22" t="s">
        <v>1396</v>
      </c>
      <c r="DT63" s="25">
        <v>1</v>
      </c>
      <c r="DU63" s="22" t="s">
        <v>922</v>
      </c>
      <c r="DV63" s="22"/>
      <c r="DW63" s="100">
        <v>3103906112</v>
      </c>
      <c r="DX63" s="22"/>
      <c r="DY63" s="100" t="s">
        <v>393</v>
      </c>
      <c r="DZ63" s="22" t="s">
        <v>1515</v>
      </c>
      <c r="EA63" s="22" t="s">
        <v>266</v>
      </c>
      <c r="EB63" s="22"/>
      <c r="EC63" s="22"/>
      <c r="ED63" s="82" t="s">
        <v>1648</v>
      </c>
      <c r="EE63" s="22" t="s">
        <v>921</v>
      </c>
      <c r="EF63" s="22">
        <v>71772813</v>
      </c>
      <c r="EG63" s="22" t="s">
        <v>1517</v>
      </c>
      <c r="EH63" s="22" t="s">
        <v>1100</v>
      </c>
      <c r="EI63" s="22" t="s">
        <v>1101</v>
      </c>
      <c r="EJ63" s="22">
        <v>61197506813</v>
      </c>
      <c r="EK63" s="22">
        <v>1</v>
      </c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 t="s">
        <v>1124</v>
      </c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</row>
    <row r="64" spans="1:264" s="32" customFormat="1" ht="22.5" x14ac:dyDescent="0.25">
      <c r="A64" s="22">
        <v>585</v>
      </c>
      <c r="B64" s="22">
        <v>2253</v>
      </c>
      <c r="C64" s="22" t="s">
        <v>1670</v>
      </c>
      <c r="D64" s="22"/>
      <c r="E64" s="22" t="s">
        <v>1126</v>
      </c>
      <c r="F64" s="22"/>
      <c r="G64" s="22" t="s">
        <v>243</v>
      </c>
      <c r="H64" s="23">
        <v>102085</v>
      </c>
      <c r="I64" s="23">
        <v>103842</v>
      </c>
      <c r="J64" s="22" t="s">
        <v>244</v>
      </c>
      <c r="K64" s="22" t="s">
        <v>245</v>
      </c>
      <c r="L64" s="22" t="s">
        <v>1302</v>
      </c>
      <c r="M64" s="22">
        <v>0</v>
      </c>
      <c r="N64" s="22">
        <v>0</v>
      </c>
      <c r="O64" s="22" t="s">
        <v>1721</v>
      </c>
      <c r="P64" s="22" t="s">
        <v>1721</v>
      </c>
      <c r="Q64" s="22" t="s">
        <v>1721</v>
      </c>
      <c r="R64" s="22"/>
      <c r="S64" s="22"/>
      <c r="T64" s="22" t="s">
        <v>248</v>
      </c>
      <c r="U64" s="22" t="s">
        <v>1520</v>
      </c>
      <c r="V64" s="22">
        <v>10086712</v>
      </c>
      <c r="W64" s="22" t="s">
        <v>1531</v>
      </c>
      <c r="X64" s="22"/>
      <c r="Y64" s="22"/>
      <c r="Z64" s="24">
        <v>45627</v>
      </c>
      <c r="AA64" s="22"/>
      <c r="AB64" s="22"/>
      <c r="AC64" s="22"/>
      <c r="AD64" s="22" t="s">
        <v>253</v>
      </c>
      <c r="AE64" s="22" t="s">
        <v>254</v>
      </c>
      <c r="AF64" s="22">
        <v>98585686</v>
      </c>
      <c r="AG64" s="22" t="s">
        <v>1165</v>
      </c>
      <c r="AH64" s="22" t="s">
        <v>1239</v>
      </c>
      <c r="AI64" s="22" t="s">
        <v>1426</v>
      </c>
      <c r="AJ64" s="27">
        <v>1260898</v>
      </c>
      <c r="AK64" s="27">
        <v>0</v>
      </c>
      <c r="AL64" s="27">
        <v>103393.636</v>
      </c>
      <c r="AM64" s="27">
        <v>0</v>
      </c>
      <c r="AN64" s="27">
        <v>0</v>
      </c>
      <c r="AO64" s="27">
        <v>0</v>
      </c>
      <c r="AP64" s="27">
        <f>+AJ64</f>
        <v>1260898</v>
      </c>
      <c r="AQ64" s="22" t="s">
        <v>246</v>
      </c>
      <c r="AR64" s="22" t="s">
        <v>1513</v>
      </c>
      <c r="AS64" s="22" t="s">
        <v>1514</v>
      </c>
      <c r="AT64" s="25">
        <v>0.1</v>
      </c>
      <c r="AU64" s="27">
        <v>0</v>
      </c>
      <c r="AV64" s="27">
        <f>+AP64*AT64</f>
        <v>126089.8</v>
      </c>
      <c r="AW64" s="27">
        <v>0</v>
      </c>
      <c r="AX64" s="27">
        <v>0</v>
      </c>
      <c r="AY64" s="26">
        <v>1.7399999999999999E-2</v>
      </c>
      <c r="AZ64" s="27">
        <f>+AP64*AY64</f>
        <v>21939.625199999999</v>
      </c>
      <c r="BA64" s="26">
        <f>+AT64-AY64</f>
        <v>8.2600000000000007E-2</v>
      </c>
      <c r="BB64" s="27">
        <f>+AP64*BA64</f>
        <v>104150.17480000001</v>
      </c>
      <c r="BC64" s="27">
        <v>0</v>
      </c>
      <c r="BD64" s="22" t="s">
        <v>246</v>
      </c>
      <c r="BE64" s="27">
        <v>1000000</v>
      </c>
      <c r="BF64" s="27">
        <v>0</v>
      </c>
      <c r="BG64" s="22" t="s">
        <v>251</v>
      </c>
      <c r="BH64" s="33" t="s">
        <v>444</v>
      </c>
      <c r="BI64" s="22" t="s">
        <v>266</v>
      </c>
      <c r="BJ64" s="82" t="s">
        <v>1648</v>
      </c>
      <c r="BK64" s="22" t="s">
        <v>282</v>
      </c>
      <c r="BL64" s="22">
        <v>3</v>
      </c>
      <c r="BM64" s="22"/>
      <c r="BN64" s="22"/>
      <c r="BO64" s="49" t="s">
        <v>330</v>
      </c>
      <c r="BP64" s="31"/>
      <c r="BQ64" s="63">
        <v>3137163113</v>
      </c>
      <c r="BR64" s="33" t="s">
        <v>444</v>
      </c>
      <c r="BS64" s="22" t="s">
        <v>266</v>
      </c>
      <c r="BT64" s="22" t="s">
        <v>1515</v>
      </c>
      <c r="BU64" s="22">
        <v>12</v>
      </c>
      <c r="BV64" s="30">
        <v>44067</v>
      </c>
      <c r="BW64" s="30">
        <v>45892</v>
      </c>
      <c r="BX64" s="22" t="s">
        <v>494</v>
      </c>
      <c r="BY64" s="30">
        <v>45892</v>
      </c>
      <c r="BZ64" s="30">
        <v>45627</v>
      </c>
      <c r="CA64" s="30">
        <v>45650</v>
      </c>
      <c r="CB64" s="22" t="s">
        <v>253</v>
      </c>
      <c r="CC64" s="22" t="s">
        <v>254</v>
      </c>
      <c r="CD64" s="22">
        <v>43528362</v>
      </c>
      <c r="CE64" s="64" t="s">
        <v>545</v>
      </c>
      <c r="CF64" s="82" t="s">
        <v>1648</v>
      </c>
      <c r="CG64" s="50" t="s">
        <v>546</v>
      </c>
      <c r="CH64" s="22" t="s">
        <v>266</v>
      </c>
      <c r="CI64" s="62">
        <v>3122373415</v>
      </c>
      <c r="CJ64" s="31"/>
      <c r="CK64" s="64" t="s">
        <v>717</v>
      </c>
      <c r="CL64" s="22"/>
      <c r="CM64" s="22"/>
      <c r="CP64" s="8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 t="s">
        <v>253</v>
      </c>
      <c r="DQ64" s="22">
        <v>3347216</v>
      </c>
      <c r="DR64" s="22" t="s">
        <v>254</v>
      </c>
      <c r="DS64" s="22" t="s">
        <v>905</v>
      </c>
      <c r="DT64" s="25">
        <v>1</v>
      </c>
      <c r="DU64" s="22" t="s">
        <v>906</v>
      </c>
      <c r="DV64" s="22"/>
      <c r="DW64" s="22">
        <v>3148965507</v>
      </c>
      <c r="DX64" s="22"/>
      <c r="DY64" s="33" t="s">
        <v>907</v>
      </c>
      <c r="DZ64" s="22" t="s">
        <v>1515</v>
      </c>
      <c r="EA64" s="22" t="s">
        <v>266</v>
      </c>
      <c r="EB64" s="22"/>
      <c r="EC64" s="22"/>
      <c r="ED64" s="82" t="s">
        <v>1648</v>
      </c>
      <c r="EE64" s="22" t="s">
        <v>905</v>
      </c>
      <c r="EF64" s="22">
        <v>3347216</v>
      </c>
      <c r="EG64" s="22" t="s">
        <v>1517</v>
      </c>
      <c r="EH64" s="22" t="s">
        <v>1295</v>
      </c>
      <c r="EI64" s="22" t="s">
        <v>1101</v>
      </c>
      <c r="EJ64" s="22">
        <v>158030535</v>
      </c>
      <c r="EK64" s="22">
        <v>25</v>
      </c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 t="s">
        <v>1124</v>
      </c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</row>
    <row r="65" spans="1:264" s="32" customFormat="1" x14ac:dyDescent="0.25">
      <c r="A65" s="22">
        <v>667</v>
      </c>
      <c r="B65" s="22">
        <v>2257</v>
      </c>
      <c r="C65" s="22" t="s">
        <v>1670</v>
      </c>
      <c r="D65" s="22" t="s">
        <v>1617</v>
      </c>
      <c r="E65" s="22" t="s">
        <v>1126</v>
      </c>
      <c r="F65" s="22"/>
      <c r="G65" s="22" t="s">
        <v>243</v>
      </c>
      <c r="H65" s="23">
        <v>102087</v>
      </c>
      <c r="I65" s="23">
        <v>103844</v>
      </c>
      <c r="J65" s="22" t="s">
        <v>244</v>
      </c>
      <c r="K65" s="22" t="s">
        <v>245</v>
      </c>
      <c r="L65" s="22" t="s">
        <v>1302</v>
      </c>
      <c r="M65" s="22">
        <v>0</v>
      </c>
      <c r="N65" s="22">
        <v>0</v>
      </c>
      <c r="O65" s="22" t="s">
        <v>1721</v>
      </c>
      <c r="P65" s="22" t="s">
        <v>1721</v>
      </c>
      <c r="Q65" s="22" t="s">
        <v>1721</v>
      </c>
      <c r="R65" s="22"/>
      <c r="S65" s="22"/>
      <c r="T65" s="22" t="s">
        <v>248</v>
      </c>
      <c r="U65" s="22" t="s">
        <v>1520</v>
      </c>
      <c r="V65" s="22">
        <v>10086731</v>
      </c>
      <c r="W65" s="22" t="s">
        <v>1531</v>
      </c>
      <c r="X65" s="22"/>
      <c r="Y65" s="22"/>
      <c r="Z65" s="24">
        <v>45627</v>
      </c>
      <c r="AA65" s="22"/>
      <c r="AB65" s="22"/>
      <c r="AC65" s="22"/>
      <c r="AD65" s="22" t="s">
        <v>253</v>
      </c>
      <c r="AE65" s="22" t="s">
        <v>254</v>
      </c>
      <c r="AF65" s="22">
        <v>43847055</v>
      </c>
      <c r="AG65" s="22" t="s">
        <v>1167</v>
      </c>
      <c r="AH65" s="22" t="s">
        <v>1241</v>
      </c>
      <c r="AI65" s="22" t="s">
        <v>1441</v>
      </c>
      <c r="AJ65" s="27">
        <v>1911637</v>
      </c>
      <c r="AK65" s="27">
        <v>0</v>
      </c>
      <c r="AL65" s="27">
        <v>156754.234</v>
      </c>
      <c r="AM65" s="27">
        <v>0</v>
      </c>
      <c r="AN65" s="27">
        <v>0</v>
      </c>
      <c r="AO65" s="27">
        <v>0</v>
      </c>
      <c r="AP65" s="27">
        <f>+AJ65</f>
        <v>1911637</v>
      </c>
      <c r="AQ65" s="22" t="s">
        <v>246</v>
      </c>
      <c r="AR65" s="22" t="s">
        <v>1513</v>
      </c>
      <c r="AS65" s="22" t="s">
        <v>1514</v>
      </c>
      <c r="AT65" s="25">
        <v>0.1</v>
      </c>
      <c r="AU65" s="27">
        <v>0</v>
      </c>
      <c r="AV65" s="27">
        <f>+AP65*AT65</f>
        <v>191163.7</v>
      </c>
      <c r="AW65" s="27">
        <v>0</v>
      </c>
      <c r="AX65" s="27">
        <v>0</v>
      </c>
      <c r="AY65" s="26">
        <v>1.7399999999999999E-2</v>
      </c>
      <c r="AZ65" s="27">
        <f>+AP65*AY65</f>
        <v>33262.483799999995</v>
      </c>
      <c r="BA65" s="26">
        <f>+AT65-AY65</f>
        <v>8.2600000000000007E-2</v>
      </c>
      <c r="BB65" s="27">
        <f>+AP65*BA65</f>
        <v>157901.21620000002</v>
      </c>
      <c r="BC65" s="27">
        <v>0</v>
      </c>
      <c r="BD65" s="22" t="s">
        <v>246</v>
      </c>
      <c r="BE65" s="27">
        <v>1000000</v>
      </c>
      <c r="BF65" s="27">
        <v>0</v>
      </c>
      <c r="BG65" s="22" t="s">
        <v>251</v>
      </c>
      <c r="BH65" s="33" t="s">
        <v>454</v>
      </c>
      <c r="BI65" s="22" t="s">
        <v>266</v>
      </c>
      <c r="BJ65" s="82" t="s">
        <v>1648</v>
      </c>
      <c r="BK65" s="22" t="s">
        <v>271</v>
      </c>
      <c r="BL65" s="22">
        <v>3</v>
      </c>
      <c r="BM65" s="22"/>
      <c r="BN65" s="22"/>
      <c r="BO65" s="33" t="s">
        <v>345</v>
      </c>
      <c r="BP65" s="31"/>
      <c r="BQ65" s="57">
        <v>3117612050</v>
      </c>
      <c r="BR65" s="33" t="s">
        <v>454</v>
      </c>
      <c r="BS65" s="22" t="s">
        <v>266</v>
      </c>
      <c r="BT65" s="22" t="s">
        <v>1515</v>
      </c>
      <c r="BU65" s="22">
        <v>12</v>
      </c>
      <c r="BV65" s="30">
        <v>44515</v>
      </c>
      <c r="BW65" s="30">
        <v>45975</v>
      </c>
      <c r="BX65" s="22" t="s">
        <v>494</v>
      </c>
      <c r="BY65" s="30">
        <v>45975</v>
      </c>
      <c r="BZ65" s="30">
        <v>45627</v>
      </c>
      <c r="CA65" s="30">
        <v>45641</v>
      </c>
      <c r="CB65" s="22" t="s">
        <v>253</v>
      </c>
      <c r="CC65" s="22" t="s">
        <v>254</v>
      </c>
      <c r="CD65" s="22">
        <v>93090035</v>
      </c>
      <c r="CE65" s="50" t="s">
        <v>575</v>
      </c>
      <c r="CF65" s="82" t="s">
        <v>1648</v>
      </c>
      <c r="CG65" s="50" t="s">
        <v>576</v>
      </c>
      <c r="CH65" s="22" t="s">
        <v>266</v>
      </c>
      <c r="CI65" s="62">
        <v>3113844856</v>
      </c>
      <c r="CJ65" s="29"/>
      <c r="CK65" s="102" t="s">
        <v>731</v>
      </c>
      <c r="CL65" s="22"/>
      <c r="CM65" s="22"/>
      <c r="CN65" s="59"/>
      <c r="CO65" s="22"/>
      <c r="CP65" s="82"/>
      <c r="CQ65" s="35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 t="s">
        <v>253</v>
      </c>
      <c r="DQ65" s="22">
        <v>32461794</v>
      </c>
      <c r="DR65" s="22" t="s">
        <v>254</v>
      </c>
      <c r="DS65" s="22" t="s">
        <v>947</v>
      </c>
      <c r="DT65" s="25">
        <v>1</v>
      </c>
      <c r="DU65" s="33" t="s">
        <v>948</v>
      </c>
      <c r="DV65" s="22"/>
      <c r="DW65" s="32">
        <v>3206617014</v>
      </c>
      <c r="DX65" s="22"/>
      <c r="DY65" s="56" t="s">
        <v>949</v>
      </c>
      <c r="DZ65" s="22" t="s">
        <v>1515</v>
      </c>
      <c r="EA65" s="22" t="s">
        <v>266</v>
      </c>
      <c r="EB65" s="22"/>
      <c r="EC65" s="22"/>
      <c r="ED65" s="82" t="s">
        <v>1648</v>
      </c>
      <c r="EE65" s="22" t="s">
        <v>947</v>
      </c>
      <c r="EF65" s="22">
        <v>32461794</v>
      </c>
      <c r="EG65" s="22" t="s">
        <v>1517</v>
      </c>
      <c r="EH65" s="22" t="s">
        <v>1100</v>
      </c>
      <c r="EI65" s="22" t="s">
        <v>1101</v>
      </c>
      <c r="EJ65" s="22">
        <v>55112425046</v>
      </c>
      <c r="EK65" s="22">
        <v>18</v>
      </c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 t="s">
        <v>1124</v>
      </c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</row>
    <row r="66" spans="1:264" s="46" customFormat="1" ht="22.5" x14ac:dyDescent="0.25">
      <c r="A66" s="22">
        <v>586</v>
      </c>
      <c r="B66" s="22">
        <v>2261</v>
      </c>
      <c r="C66" s="22" t="s">
        <v>1670</v>
      </c>
      <c r="D66" s="22"/>
      <c r="E66" s="22" t="s">
        <v>1126</v>
      </c>
      <c r="F66" s="22"/>
      <c r="G66" s="22" t="s">
        <v>243</v>
      </c>
      <c r="H66" s="23">
        <v>102089</v>
      </c>
      <c r="I66" s="23">
        <v>103846</v>
      </c>
      <c r="J66" s="22" t="s">
        <v>244</v>
      </c>
      <c r="K66" s="22" t="s">
        <v>245</v>
      </c>
      <c r="L66" s="22" t="s">
        <v>1302</v>
      </c>
      <c r="M66" s="22">
        <v>0</v>
      </c>
      <c r="N66" s="22">
        <v>0</v>
      </c>
      <c r="O66" s="22" t="s">
        <v>1721</v>
      </c>
      <c r="P66" s="22" t="s">
        <v>1721</v>
      </c>
      <c r="Q66" s="22" t="s">
        <v>1721</v>
      </c>
      <c r="R66" s="22"/>
      <c r="S66" s="22"/>
      <c r="T66" s="22" t="s">
        <v>249</v>
      </c>
      <c r="U66" s="22" t="s">
        <v>1520</v>
      </c>
      <c r="V66" s="22">
        <v>10086713</v>
      </c>
      <c r="W66" s="22" t="s">
        <v>1531</v>
      </c>
      <c r="X66" s="22"/>
      <c r="Y66" s="22"/>
      <c r="Z66" s="24">
        <v>45627</v>
      </c>
      <c r="AA66" s="22"/>
      <c r="AB66" s="22"/>
      <c r="AC66" s="22"/>
      <c r="AD66" s="22" t="s">
        <v>253</v>
      </c>
      <c r="AE66" s="22" t="s">
        <v>254</v>
      </c>
      <c r="AF66" s="22">
        <v>42825498</v>
      </c>
      <c r="AG66" s="22" t="s">
        <v>1169</v>
      </c>
      <c r="AH66" s="22" t="s">
        <v>1243</v>
      </c>
      <c r="AI66" s="22" t="s">
        <v>1427</v>
      </c>
      <c r="AJ66" s="27">
        <v>1326667</v>
      </c>
      <c r="AK66" s="27">
        <v>0</v>
      </c>
      <c r="AL66" s="27">
        <v>108786.694</v>
      </c>
      <c r="AM66" s="27">
        <v>0</v>
      </c>
      <c r="AN66" s="27">
        <v>0</v>
      </c>
      <c r="AO66" s="27">
        <v>0</v>
      </c>
      <c r="AP66" s="27">
        <f>+AJ66</f>
        <v>1326667</v>
      </c>
      <c r="AQ66" s="22" t="s">
        <v>246</v>
      </c>
      <c r="AR66" s="22" t="s">
        <v>1513</v>
      </c>
      <c r="AS66" s="22" t="s">
        <v>1514</v>
      </c>
      <c r="AT66" s="25">
        <v>0.1</v>
      </c>
      <c r="AU66" s="27">
        <v>0</v>
      </c>
      <c r="AV66" s="27">
        <f>+AP66*AT66</f>
        <v>132666.70000000001</v>
      </c>
      <c r="AW66" s="27">
        <v>0</v>
      </c>
      <c r="AX66" s="27">
        <v>0</v>
      </c>
      <c r="AY66" s="26">
        <v>1.7399999999999999E-2</v>
      </c>
      <c r="AZ66" s="27">
        <f>+AP66*AY66</f>
        <v>23084.005799999999</v>
      </c>
      <c r="BA66" s="26">
        <f>+AT66-AY66</f>
        <v>8.2600000000000007E-2</v>
      </c>
      <c r="BB66" s="27">
        <f>+AP66*BA66</f>
        <v>109582.69420000001</v>
      </c>
      <c r="BC66" s="27">
        <v>0</v>
      </c>
      <c r="BD66" s="22" t="s">
        <v>246</v>
      </c>
      <c r="BE66" s="27">
        <v>1000000</v>
      </c>
      <c r="BF66" s="27">
        <v>0</v>
      </c>
      <c r="BG66" s="22" t="s">
        <v>251</v>
      </c>
      <c r="BH66" s="33" t="s">
        <v>445</v>
      </c>
      <c r="BI66" s="22" t="s">
        <v>266</v>
      </c>
      <c r="BJ66" s="82" t="s">
        <v>1648</v>
      </c>
      <c r="BK66" s="22" t="s">
        <v>271</v>
      </c>
      <c r="BL66" s="22">
        <v>4</v>
      </c>
      <c r="BM66" s="22"/>
      <c r="BN66" s="22"/>
      <c r="BO66" s="49" t="s">
        <v>331</v>
      </c>
      <c r="BP66" s="31"/>
      <c r="BQ66" s="57">
        <v>3117049091</v>
      </c>
      <c r="BR66" s="33" t="s">
        <v>445</v>
      </c>
      <c r="BS66" s="22" t="s">
        <v>266</v>
      </c>
      <c r="BT66" s="22" t="s">
        <v>1515</v>
      </c>
      <c r="BU66" s="22">
        <v>12</v>
      </c>
      <c r="BV66" s="30">
        <v>44075</v>
      </c>
      <c r="BW66" s="30">
        <v>45900</v>
      </c>
      <c r="BX66" s="22" t="s">
        <v>494</v>
      </c>
      <c r="BY66" s="30">
        <v>45900</v>
      </c>
      <c r="BZ66" s="30">
        <v>45627</v>
      </c>
      <c r="CA66" s="30">
        <v>45627</v>
      </c>
      <c r="CB66" s="22" t="s">
        <v>253</v>
      </c>
      <c r="CC66" s="22" t="s">
        <v>254</v>
      </c>
      <c r="CD66" s="50">
        <v>43749892</v>
      </c>
      <c r="CE66" s="64" t="s">
        <v>547</v>
      </c>
      <c r="CF66" s="82" t="s">
        <v>1654</v>
      </c>
      <c r="CG66" s="64" t="s">
        <v>548</v>
      </c>
      <c r="CH66" s="74" t="s">
        <v>291</v>
      </c>
      <c r="CI66" s="58">
        <v>3164803767</v>
      </c>
      <c r="CJ66" s="31"/>
      <c r="CK66" s="103" t="s">
        <v>718</v>
      </c>
      <c r="CL66" s="22" t="s">
        <v>693</v>
      </c>
      <c r="CM66" s="22" t="s">
        <v>698</v>
      </c>
      <c r="CN66" s="50">
        <v>8284325</v>
      </c>
      <c r="CO66" s="203" t="s">
        <v>719</v>
      </c>
      <c r="CP66" s="82" t="s">
        <v>1648</v>
      </c>
      <c r="CQ66" s="50" t="s">
        <v>811</v>
      </c>
      <c r="CR66" s="22" t="s">
        <v>266</v>
      </c>
      <c r="CS66" s="50">
        <v>3157726422</v>
      </c>
      <c r="CT66" s="22"/>
      <c r="CU66" s="64" t="s">
        <v>812</v>
      </c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 t="s">
        <v>253</v>
      </c>
      <c r="DQ66" s="22">
        <v>43738474</v>
      </c>
      <c r="DR66" s="22" t="s">
        <v>254</v>
      </c>
      <c r="DS66" s="22" t="s">
        <v>1110</v>
      </c>
      <c r="DT66" s="25">
        <v>1</v>
      </c>
      <c r="DU66" s="32" t="s">
        <v>908</v>
      </c>
      <c r="DV66" s="22"/>
      <c r="DW66" s="33">
        <v>3113188295</v>
      </c>
      <c r="DX66" s="22"/>
      <c r="DY66" s="100" t="s">
        <v>909</v>
      </c>
      <c r="DZ66" s="22" t="s">
        <v>1515</v>
      </c>
      <c r="EA66" s="22" t="s">
        <v>266</v>
      </c>
      <c r="EB66" s="22"/>
      <c r="EC66" s="22">
        <v>3113188295</v>
      </c>
      <c r="ED66" s="82" t="s">
        <v>1648</v>
      </c>
      <c r="EE66" s="22" t="s">
        <v>1110</v>
      </c>
      <c r="EF66" s="22">
        <v>43738474</v>
      </c>
      <c r="EG66" s="22" t="s">
        <v>1517</v>
      </c>
      <c r="EH66" s="22" t="s">
        <v>1100</v>
      </c>
      <c r="EI66" s="22" t="s">
        <v>1101</v>
      </c>
      <c r="EJ66" s="22">
        <v>65183561400</v>
      </c>
      <c r="EK66" s="22">
        <v>1</v>
      </c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 t="s">
        <v>1124</v>
      </c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</row>
    <row r="67" spans="1:264" s="46" customFormat="1" x14ac:dyDescent="0.25">
      <c r="A67" s="22">
        <v>608</v>
      </c>
      <c r="B67" s="22">
        <v>2294</v>
      </c>
      <c r="C67" s="22" t="s">
        <v>1671</v>
      </c>
      <c r="D67" s="22"/>
      <c r="E67" s="22" t="s">
        <v>1126</v>
      </c>
      <c r="F67" s="22"/>
      <c r="G67" s="22" t="s">
        <v>243</v>
      </c>
      <c r="H67" s="23">
        <v>102090</v>
      </c>
      <c r="I67" s="23">
        <v>103847</v>
      </c>
      <c r="J67" s="22" t="s">
        <v>244</v>
      </c>
      <c r="K67" s="22" t="s">
        <v>245</v>
      </c>
      <c r="L67" s="22" t="s">
        <v>1302</v>
      </c>
      <c r="M67" s="22">
        <v>0</v>
      </c>
      <c r="N67" s="22">
        <v>0</v>
      </c>
      <c r="O67" s="22" t="s">
        <v>1721</v>
      </c>
      <c r="P67" s="22" t="s">
        <v>1721</v>
      </c>
      <c r="Q67" s="22" t="s">
        <v>1721</v>
      </c>
      <c r="R67" s="22"/>
      <c r="S67" s="22"/>
      <c r="T67" s="22" t="s">
        <v>248</v>
      </c>
      <c r="U67" s="22" t="s">
        <v>1520</v>
      </c>
      <c r="V67" s="22">
        <v>10086718</v>
      </c>
      <c r="W67" s="22" t="s">
        <v>1570</v>
      </c>
      <c r="X67" s="22"/>
      <c r="Y67" s="22"/>
      <c r="Z67" s="24">
        <v>45627</v>
      </c>
      <c r="AA67" s="22"/>
      <c r="AB67" s="22"/>
      <c r="AC67" s="22"/>
      <c r="AD67" s="22" t="s">
        <v>253</v>
      </c>
      <c r="AE67" s="22" t="s">
        <v>254</v>
      </c>
      <c r="AF67" s="22">
        <v>70107446</v>
      </c>
      <c r="AG67" s="22" t="s">
        <v>1170</v>
      </c>
      <c r="AH67" s="22" t="s">
        <v>1212</v>
      </c>
      <c r="AI67" s="22" t="s">
        <v>1429</v>
      </c>
      <c r="AJ67" s="27">
        <v>1500000</v>
      </c>
      <c r="AK67" s="27">
        <v>0</v>
      </c>
      <c r="AL67" s="27">
        <v>72800</v>
      </c>
      <c r="AM67" s="27">
        <v>0</v>
      </c>
      <c r="AN67" s="27">
        <v>0</v>
      </c>
      <c r="AO67" s="27">
        <v>0</v>
      </c>
      <c r="AP67" s="27">
        <f>+AJ67</f>
        <v>1500000</v>
      </c>
      <c r="AQ67" s="22" t="s">
        <v>246</v>
      </c>
      <c r="AR67" s="22" t="s">
        <v>1513</v>
      </c>
      <c r="AS67" s="25">
        <v>0.1</v>
      </c>
      <c r="AT67" s="25">
        <v>7.0000000000000007E-2</v>
      </c>
      <c r="AU67" s="27">
        <v>0</v>
      </c>
      <c r="AV67" s="27">
        <f>+AP67*AT67</f>
        <v>105000.00000000001</v>
      </c>
      <c r="AW67" s="27">
        <v>0</v>
      </c>
      <c r="AX67" s="27">
        <v>0</v>
      </c>
      <c r="AY67" s="26">
        <v>1.7399999999999999E-2</v>
      </c>
      <c r="AZ67" s="27">
        <f>+AP67*AY67</f>
        <v>26100</v>
      </c>
      <c r="BA67" s="26">
        <f>+AT67-AY67</f>
        <v>5.2600000000000008E-2</v>
      </c>
      <c r="BB67" s="27">
        <f>+AP67*BA67</f>
        <v>78900.000000000015</v>
      </c>
      <c r="BC67" s="27">
        <v>0</v>
      </c>
      <c r="BD67" s="22" t="s">
        <v>246</v>
      </c>
      <c r="BE67" s="27">
        <v>1000000</v>
      </c>
      <c r="BF67" s="27">
        <v>0</v>
      </c>
      <c r="BG67" s="22" t="s">
        <v>252</v>
      </c>
      <c r="BH67" s="33" t="s">
        <v>1580</v>
      </c>
      <c r="BI67" s="22" t="s">
        <v>266</v>
      </c>
      <c r="BJ67" s="82" t="s">
        <v>1648</v>
      </c>
      <c r="BK67" s="22" t="s">
        <v>277</v>
      </c>
      <c r="BL67" s="22">
        <v>3</v>
      </c>
      <c r="BM67" s="22"/>
      <c r="BN67" s="22"/>
      <c r="BO67" s="33" t="s">
        <v>333</v>
      </c>
      <c r="BP67" s="31"/>
      <c r="BQ67" s="57">
        <v>313785355</v>
      </c>
      <c r="BR67" s="33" t="s">
        <v>1580</v>
      </c>
      <c r="BS67" s="22" t="s">
        <v>266</v>
      </c>
      <c r="BT67" s="22" t="s">
        <v>1515</v>
      </c>
      <c r="BU67" s="22">
        <v>12</v>
      </c>
      <c r="BV67" s="30">
        <v>44166</v>
      </c>
      <c r="BW67" s="30">
        <v>45991</v>
      </c>
      <c r="BX67" s="22" t="s">
        <v>494</v>
      </c>
      <c r="BY67" s="30">
        <v>45991</v>
      </c>
      <c r="BZ67" s="30">
        <v>45627</v>
      </c>
      <c r="CA67" s="30">
        <v>45627</v>
      </c>
      <c r="CB67" s="22" t="s">
        <v>253</v>
      </c>
      <c r="CC67" s="22" t="s">
        <v>254</v>
      </c>
      <c r="CD67" s="22">
        <v>98571833</v>
      </c>
      <c r="CE67" s="50" t="s">
        <v>551</v>
      </c>
      <c r="CF67" s="82" t="s">
        <v>1648</v>
      </c>
      <c r="CG67" s="50" t="s">
        <v>552</v>
      </c>
      <c r="CH67" s="22" t="s">
        <v>266</v>
      </c>
      <c r="CI67" s="58">
        <v>3113898315</v>
      </c>
      <c r="CJ67" s="31"/>
      <c r="CK67" s="102" t="s">
        <v>721</v>
      </c>
      <c r="CL67" s="22"/>
      <c r="CM67" s="22"/>
      <c r="CN67" s="22"/>
      <c r="CO67" s="22"/>
      <c r="CP67" s="8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 t="s">
        <v>253</v>
      </c>
      <c r="DQ67" s="22">
        <v>21373810</v>
      </c>
      <c r="DR67" s="22" t="s">
        <v>254</v>
      </c>
      <c r="DS67" s="22" t="s">
        <v>913</v>
      </c>
      <c r="DT67" s="25">
        <v>1</v>
      </c>
      <c r="DU67" s="33" t="s">
        <v>914</v>
      </c>
      <c r="DV67" s="22">
        <v>6043512051</v>
      </c>
      <c r="DW67" s="22">
        <v>3167737203</v>
      </c>
      <c r="DX67" s="22"/>
      <c r="DY67" s="33" t="s">
        <v>915</v>
      </c>
      <c r="DZ67" s="22" t="s">
        <v>1515</v>
      </c>
      <c r="EA67" s="22" t="s">
        <v>266</v>
      </c>
      <c r="EB67" s="22"/>
      <c r="EC67" s="22"/>
      <c r="ED67" s="82" t="s">
        <v>1648</v>
      </c>
      <c r="EE67" s="22" t="s">
        <v>913</v>
      </c>
      <c r="EF67" s="22">
        <v>21373810</v>
      </c>
      <c r="EG67" s="22" t="s">
        <v>1517</v>
      </c>
      <c r="EH67" s="22" t="s">
        <v>1100</v>
      </c>
      <c r="EI67" s="22" t="s">
        <v>1101</v>
      </c>
      <c r="EJ67" s="22">
        <v>27409025965</v>
      </c>
      <c r="EK67" s="22">
        <v>1</v>
      </c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 t="s">
        <v>1124</v>
      </c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</row>
    <row r="68" spans="1:264" s="46" customFormat="1" x14ac:dyDescent="0.25">
      <c r="A68" s="22">
        <v>622</v>
      </c>
      <c r="B68" s="22">
        <v>2299</v>
      </c>
      <c r="C68" s="22" t="s">
        <v>1670</v>
      </c>
      <c r="D68" s="22" t="s">
        <v>1608</v>
      </c>
      <c r="E68" s="22" t="s">
        <v>1126</v>
      </c>
      <c r="F68" s="22"/>
      <c r="G68" s="22" t="s">
        <v>243</v>
      </c>
      <c r="H68" s="23">
        <v>102092</v>
      </c>
      <c r="I68" s="23">
        <v>103849</v>
      </c>
      <c r="J68" s="22" t="s">
        <v>244</v>
      </c>
      <c r="K68" s="22" t="s">
        <v>245</v>
      </c>
      <c r="L68" s="22" t="s">
        <v>1302</v>
      </c>
      <c r="M68" s="22">
        <v>0</v>
      </c>
      <c r="N68" s="22">
        <v>0</v>
      </c>
      <c r="O68" s="22" t="s">
        <v>1721</v>
      </c>
      <c r="P68" s="22" t="s">
        <v>1721</v>
      </c>
      <c r="Q68" s="22" t="s">
        <v>1721</v>
      </c>
      <c r="R68" s="22"/>
      <c r="S68" s="22"/>
      <c r="T68" s="22" t="s">
        <v>248</v>
      </c>
      <c r="U68" s="22" t="s">
        <v>1520</v>
      </c>
      <c r="V68" s="22">
        <v>10086719</v>
      </c>
      <c r="W68" s="22" t="s">
        <v>1531</v>
      </c>
      <c r="X68" s="22"/>
      <c r="Y68" s="22"/>
      <c r="Z68" s="24">
        <v>45627</v>
      </c>
      <c r="AA68" s="22"/>
      <c r="AB68" s="22"/>
      <c r="AC68" s="22"/>
      <c r="AD68" s="22" t="s">
        <v>253</v>
      </c>
      <c r="AE68" s="22" t="s">
        <v>254</v>
      </c>
      <c r="AF68" s="22">
        <v>98634018</v>
      </c>
      <c r="AG68" s="22" t="s">
        <v>1172</v>
      </c>
      <c r="AH68" s="22" t="s">
        <v>1245</v>
      </c>
      <c r="AI68" s="22" t="s">
        <v>1430</v>
      </c>
      <c r="AJ68" s="27">
        <v>1212168</v>
      </c>
      <c r="AK68" s="27">
        <v>0</v>
      </c>
      <c r="AL68" s="27">
        <v>63032.736000000004</v>
      </c>
      <c r="AM68" s="27">
        <v>0</v>
      </c>
      <c r="AN68" s="27">
        <v>0</v>
      </c>
      <c r="AO68" s="27">
        <v>0</v>
      </c>
      <c r="AP68" s="27">
        <f>+AJ68</f>
        <v>1212168</v>
      </c>
      <c r="AQ68" s="22" t="s">
        <v>246</v>
      </c>
      <c r="AR68" s="22" t="s">
        <v>1513</v>
      </c>
      <c r="AS68" s="22" t="s">
        <v>1514</v>
      </c>
      <c r="AT68" s="25">
        <v>7.0000000000000007E-2</v>
      </c>
      <c r="AU68" s="27">
        <v>0</v>
      </c>
      <c r="AV68" s="27">
        <f>+AP68*AT68</f>
        <v>84851.760000000009</v>
      </c>
      <c r="AW68" s="27">
        <v>0</v>
      </c>
      <c r="AX68" s="27">
        <v>0</v>
      </c>
      <c r="AY68" s="26">
        <v>1.7399999999999999E-2</v>
      </c>
      <c r="AZ68" s="27">
        <f>+AP68*AY68</f>
        <v>21091.7232</v>
      </c>
      <c r="BA68" s="26">
        <f>+AT68-AY68</f>
        <v>5.2600000000000008E-2</v>
      </c>
      <c r="BB68" s="27">
        <f>+AP68*BA68</f>
        <v>63760.036800000009</v>
      </c>
      <c r="BC68" s="27">
        <v>0</v>
      </c>
      <c r="BD68" s="22" t="s">
        <v>246</v>
      </c>
      <c r="BE68" s="27">
        <v>1000000</v>
      </c>
      <c r="BF68" s="27">
        <v>0</v>
      </c>
      <c r="BG68" s="22" t="s">
        <v>251</v>
      </c>
      <c r="BH68" s="33" t="s">
        <v>1607</v>
      </c>
      <c r="BI68" s="22" t="s">
        <v>266</v>
      </c>
      <c r="BJ68" s="82" t="s">
        <v>1648</v>
      </c>
      <c r="BK68" s="22" t="s">
        <v>277</v>
      </c>
      <c r="BL68" s="22">
        <v>3</v>
      </c>
      <c r="BM68" s="22"/>
      <c r="BN68" s="22"/>
      <c r="BO68" s="33" t="s">
        <v>334</v>
      </c>
      <c r="BP68" s="31"/>
      <c r="BQ68" s="57">
        <v>3007248623</v>
      </c>
      <c r="BR68" s="33" t="s">
        <v>1607</v>
      </c>
      <c r="BS68" s="22" t="s">
        <v>266</v>
      </c>
      <c r="BT68" s="22" t="s">
        <v>1515</v>
      </c>
      <c r="BU68" s="22">
        <v>12</v>
      </c>
      <c r="BV68" s="30">
        <v>44240</v>
      </c>
      <c r="BW68" s="30">
        <v>45700</v>
      </c>
      <c r="BX68" s="22" t="s">
        <v>494</v>
      </c>
      <c r="BY68" s="30">
        <v>45700</v>
      </c>
      <c r="BZ68" s="30">
        <v>45627</v>
      </c>
      <c r="CA68" s="30">
        <v>45639</v>
      </c>
      <c r="CB68" s="22" t="s">
        <v>253</v>
      </c>
      <c r="CC68" s="22" t="s">
        <v>254</v>
      </c>
      <c r="CD68" s="22">
        <v>21421531</v>
      </c>
      <c r="CE68" s="50" t="s">
        <v>553</v>
      </c>
      <c r="CF68" s="82" t="s">
        <v>1648</v>
      </c>
      <c r="CG68" s="50" t="s">
        <v>554</v>
      </c>
      <c r="CH68" s="22" t="s">
        <v>266</v>
      </c>
      <c r="CI68" s="62">
        <v>3122974977</v>
      </c>
      <c r="CJ68" s="34"/>
      <c r="CK68" s="50" t="s">
        <v>722</v>
      </c>
      <c r="CL68" s="35"/>
      <c r="CM68" s="22"/>
      <c r="CN68" s="22"/>
      <c r="CO68" s="22"/>
      <c r="CP68" s="8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 t="s">
        <v>253</v>
      </c>
      <c r="DQ68" s="22">
        <v>21296135</v>
      </c>
      <c r="DR68" s="22" t="s">
        <v>254</v>
      </c>
      <c r="DS68" s="22" t="s">
        <v>1394</v>
      </c>
      <c r="DT68" s="25">
        <v>1</v>
      </c>
      <c r="DU68" s="22" t="s">
        <v>917</v>
      </c>
      <c r="DV68" s="22"/>
      <c r="DW68" s="22">
        <v>3053334065</v>
      </c>
      <c r="DX68" s="22"/>
      <c r="DY68" s="32"/>
      <c r="DZ68" s="22" t="s">
        <v>1515</v>
      </c>
      <c r="EA68" s="22" t="s">
        <v>266</v>
      </c>
      <c r="EB68" s="22"/>
      <c r="EC68" s="22"/>
      <c r="ED68" s="82" t="s">
        <v>1648</v>
      </c>
      <c r="EE68" s="22" t="s">
        <v>916</v>
      </c>
      <c r="EF68" s="22">
        <v>21296135</v>
      </c>
      <c r="EG68" s="22" t="s">
        <v>1517</v>
      </c>
      <c r="EH68" s="22"/>
      <c r="EI68" s="22"/>
      <c r="EJ68" s="22"/>
      <c r="EK68" s="22">
        <v>15</v>
      </c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 t="s">
        <v>1124</v>
      </c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</row>
    <row r="69" spans="1:264" s="32" customFormat="1" x14ac:dyDescent="0.25">
      <c r="A69" s="22">
        <v>818</v>
      </c>
      <c r="B69" s="22">
        <v>2304</v>
      </c>
      <c r="C69" s="22" t="s">
        <v>1670</v>
      </c>
      <c r="D69" s="22"/>
      <c r="E69" s="22" t="s">
        <v>1126</v>
      </c>
      <c r="F69" s="22"/>
      <c r="G69" s="22" t="s">
        <v>243</v>
      </c>
      <c r="H69" s="23">
        <v>102094</v>
      </c>
      <c r="I69" s="23">
        <v>103851</v>
      </c>
      <c r="J69" s="22" t="s">
        <v>244</v>
      </c>
      <c r="K69" s="22" t="s">
        <v>245</v>
      </c>
      <c r="L69" s="22" t="s">
        <v>1302</v>
      </c>
      <c r="M69" s="22">
        <v>0</v>
      </c>
      <c r="N69" s="22">
        <v>0</v>
      </c>
      <c r="O69" s="22" t="s">
        <v>1721</v>
      </c>
      <c r="P69" s="22" t="s">
        <v>1721</v>
      </c>
      <c r="Q69" s="22" t="s">
        <v>1721</v>
      </c>
      <c r="R69" s="22"/>
      <c r="S69" s="22"/>
      <c r="T69" s="22" t="s">
        <v>248</v>
      </c>
      <c r="U69" s="22" t="s">
        <v>1520</v>
      </c>
      <c r="V69" s="22">
        <v>10086658</v>
      </c>
      <c r="W69" s="22" t="s">
        <v>1570</v>
      </c>
      <c r="X69" s="22"/>
      <c r="Y69" s="22"/>
      <c r="Z69" s="24">
        <v>45627</v>
      </c>
      <c r="AA69" s="22"/>
      <c r="AB69" s="22"/>
      <c r="AC69" s="22"/>
      <c r="AD69" s="22" t="s">
        <v>253</v>
      </c>
      <c r="AE69" s="22" t="s">
        <v>254</v>
      </c>
      <c r="AF69" s="22">
        <v>43004534</v>
      </c>
      <c r="AG69" s="22" t="s">
        <v>1173</v>
      </c>
      <c r="AH69" s="22" t="s">
        <v>1246</v>
      </c>
      <c r="AI69" s="22" t="s">
        <v>1487</v>
      </c>
      <c r="AJ69" s="27">
        <v>1320000</v>
      </c>
      <c r="AK69" s="27">
        <v>0</v>
      </c>
      <c r="AL69" s="27">
        <v>81840</v>
      </c>
      <c r="AM69" s="27">
        <v>0</v>
      </c>
      <c r="AN69" s="27">
        <v>0</v>
      </c>
      <c r="AO69" s="27">
        <v>0</v>
      </c>
      <c r="AP69" s="27">
        <f>+AJ69</f>
        <v>1320000</v>
      </c>
      <c r="AQ69" s="22" t="s">
        <v>246</v>
      </c>
      <c r="AR69" s="22" t="s">
        <v>1513</v>
      </c>
      <c r="AS69" s="22" t="s">
        <v>1585</v>
      </c>
      <c r="AT69" s="25">
        <v>0.08</v>
      </c>
      <c r="AU69" s="27">
        <v>0</v>
      </c>
      <c r="AV69" s="27">
        <f>+AP69*AT69</f>
        <v>105600</v>
      </c>
      <c r="AW69" s="27">
        <v>0</v>
      </c>
      <c r="AX69" s="27">
        <v>0</v>
      </c>
      <c r="AY69" s="26">
        <v>1.7399999999999999E-2</v>
      </c>
      <c r="AZ69" s="27">
        <f>+AP69*AY69</f>
        <v>22968</v>
      </c>
      <c r="BA69" s="26">
        <f>+AT69-AY69</f>
        <v>6.2600000000000003E-2</v>
      </c>
      <c r="BB69" s="27">
        <f>+AP69*BA69</f>
        <v>82632</v>
      </c>
      <c r="BC69" s="27">
        <v>0</v>
      </c>
      <c r="BD69" s="22" t="s">
        <v>246</v>
      </c>
      <c r="BE69" s="27">
        <v>1000000</v>
      </c>
      <c r="BF69" s="27">
        <v>0</v>
      </c>
      <c r="BG69" s="22" t="s">
        <v>252</v>
      </c>
      <c r="BH69" s="33" t="s">
        <v>481</v>
      </c>
      <c r="BI69" s="22" t="s">
        <v>266</v>
      </c>
      <c r="BJ69" s="82" t="s">
        <v>1648</v>
      </c>
      <c r="BK69" s="22" t="s">
        <v>283</v>
      </c>
      <c r="BL69" s="22">
        <v>4</v>
      </c>
      <c r="BM69" s="22"/>
      <c r="BN69" s="22"/>
      <c r="BO69" s="100" t="s">
        <v>392</v>
      </c>
      <c r="BP69" s="31"/>
      <c r="BQ69" s="57">
        <v>3128635720</v>
      </c>
      <c r="BR69" s="33" t="s">
        <v>481</v>
      </c>
      <c r="BS69" s="22" t="s">
        <v>266</v>
      </c>
      <c r="BT69" s="22" t="s">
        <v>1515</v>
      </c>
      <c r="BU69" s="22">
        <v>12</v>
      </c>
      <c r="BV69" s="30">
        <v>45219</v>
      </c>
      <c r="BW69" s="30">
        <v>45949</v>
      </c>
      <c r="BX69" s="22" t="s">
        <v>494</v>
      </c>
      <c r="BY69" s="30">
        <v>45949</v>
      </c>
      <c r="BZ69" s="30">
        <v>45627</v>
      </c>
      <c r="CA69" s="30">
        <v>45646</v>
      </c>
      <c r="CB69" s="22" t="s">
        <v>253</v>
      </c>
      <c r="CC69" s="22" t="s">
        <v>254</v>
      </c>
      <c r="CD69" s="22">
        <v>1152468104</v>
      </c>
      <c r="CE69" s="22" t="s">
        <v>642</v>
      </c>
      <c r="CF69" s="82" t="s">
        <v>1648</v>
      </c>
      <c r="CG69" s="50" t="s">
        <v>643</v>
      </c>
      <c r="CH69" s="22" t="s">
        <v>266</v>
      </c>
      <c r="CI69" s="58">
        <v>3104952387</v>
      </c>
      <c r="CJ69" s="34"/>
      <c r="CK69" s="50" t="s">
        <v>770</v>
      </c>
      <c r="CL69" s="35"/>
      <c r="CM69" s="22"/>
      <c r="CN69" s="22"/>
      <c r="CO69" s="22"/>
      <c r="CP69" s="8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 t="s">
        <v>253</v>
      </c>
      <c r="DQ69" s="22">
        <v>37625548</v>
      </c>
      <c r="DR69" s="22" t="s">
        <v>254</v>
      </c>
      <c r="DS69" s="22" t="s">
        <v>1398</v>
      </c>
      <c r="DT69" s="25">
        <v>1</v>
      </c>
      <c r="DU69" s="22" t="s">
        <v>1040</v>
      </c>
      <c r="DV69" s="22"/>
      <c r="DW69" s="100">
        <v>3175861425</v>
      </c>
      <c r="DX69" s="22"/>
      <c r="DY69" s="100" t="s">
        <v>1041</v>
      </c>
      <c r="DZ69" s="22" t="s">
        <v>1515</v>
      </c>
      <c r="EA69" s="22" t="s">
        <v>266</v>
      </c>
      <c r="EB69" s="22"/>
      <c r="EC69" s="22"/>
      <c r="ED69" s="82" t="s">
        <v>1648</v>
      </c>
      <c r="EE69" s="22" t="s">
        <v>1039</v>
      </c>
      <c r="EF69" s="22">
        <v>37625548</v>
      </c>
      <c r="EG69" s="22" t="s">
        <v>1517</v>
      </c>
      <c r="EH69" s="22" t="s">
        <v>1116</v>
      </c>
      <c r="EI69" s="22" t="s">
        <v>1101</v>
      </c>
      <c r="EJ69" s="22">
        <v>476297759</v>
      </c>
      <c r="EK69" s="22">
        <v>23</v>
      </c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 t="s">
        <v>1124</v>
      </c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</row>
    <row r="70" spans="1:264" s="32" customFormat="1" x14ac:dyDescent="0.25">
      <c r="A70" s="22">
        <v>718</v>
      </c>
      <c r="B70" s="22">
        <v>2306</v>
      </c>
      <c r="C70" s="22" t="s">
        <v>1670</v>
      </c>
      <c r="D70" s="22"/>
      <c r="E70" s="22" t="s">
        <v>1126</v>
      </c>
      <c r="F70" s="22"/>
      <c r="G70" s="22" t="s">
        <v>243</v>
      </c>
      <c r="H70" s="23">
        <v>102095</v>
      </c>
      <c r="I70" s="23">
        <v>103852</v>
      </c>
      <c r="J70" s="22" t="s">
        <v>244</v>
      </c>
      <c r="K70" s="22" t="s">
        <v>245</v>
      </c>
      <c r="L70" s="22" t="s">
        <v>1302</v>
      </c>
      <c r="M70" s="22">
        <v>0</v>
      </c>
      <c r="N70" s="22">
        <v>0</v>
      </c>
      <c r="O70" s="22" t="s">
        <v>1721</v>
      </c>
      <c r="P70" s="22" t="s">
        <v>1721</v>
      </c>
      <c r="Q70" s="22" t="s">
        <v>1721</v>
      </c>
      <c r="R70" s="22"/>
      <c r="S70" s="22"/>
      <c r="T70" s="22" t="s">
        <v>248</v>
      </c>
      <c r="U70" s="22" t="s">
        <v>1520</v>
      </c>
      <c r="V70" s="22">
        <v>10086746</v>
      </c>
      <c r="W70" s="22" t="s">
        <v>1530</v>
      </c>
      <c r="X70" s="22"/>
      <c r="Y70" s="22"/>
      <c r="Z70" s="24">
        <v>45627</v>
      </c>
      <c r="AA70" s="22"/>
      <c r="AB70" s="22"/>
      <c r="AC70" s="22"/>
      <c r="AD70" s="22" t="s">
        <v>253</v>
      </c>
      <c r="AE70" s="22" t="s">
        <v>254</v>
      </c>
      <c r="AF70" s="22">
        <v>71313336</v>
      </c>
      <c r="AG70" s="22" t="s">
        <v>1174</v>
      </c>
      <c r="AH70" s="22" t="s">
        <v>1247</v>
      </c>
      <c r="AI70" s="22" t="s">
        <v>1451</v>
      </c>
      <c r="AJ70" s="27">
        <v>1854264</v>
      </c>
      <c r="AK70" s="27">
        <v>0</v>
      </c>
      <c r="AL70" s="27">
        <v>114964.306</v>
      </c>
      <c r="AM70" s="27">
        <v>0</v>
      </c>
      <c r="AN70" s="27">
        <v>0</v>
      </c>
      <c r="AO70" s="27">
        <v>0</v>
      </c>
      <c r="AP70" s="27">
        <f>+AJ70</f>
        <v>1854264</v>
      </c>
      <c r="AQ70" s="22" t="s">
        <v>246</v>
      </c>
      <c r="AR70" s="22" t="s">
        <v>1513</v>
      </c>
      <c r="AS70" s="22" t="s">
        <v>1514</v>
      </c>
      <c r="AT70" s="25">
        <v>0.08</v>
      </c>
      <c r="AU70" s="27">
        <v>0</v>
      </c>
      <c r="AV70" s="27">
        <f>+AP70*AT70</f>
        <v>148341.12</v>
      </c>
      <c r="AW70" s="27">
        <v>0</v>
      </c>
      <c r="AX70" s="27">
        <v>0</v>
      </c>
      <c r="AY70" s="26">
        <v>1.7399999999999999E-2</v>
      </c>
      <c r="AZ70" s="27">
        <f>+AP70*AY70</f>
        <v>32264.193599999999</v>
      </c>
      <c r="BA70" s="26">
        <f>+AT70-AY70</f>
        <v>6.2600000000000003E-2</v>
      </c>
      <c r="BB70" s="27">
        <f>+AP70*BA70</f>
        <v>116076.92640000001</v>
      </c>
      <c r="BC70" s="27">
        <v>0</v>
      </c>
      <c r="BD70" s="22" t="s">
        <v>246</v>
      </c>
      <c r="BE70" s="27">
        <v>1000000</v>
      </c>
      <c r="BF70" s="27">
        <v>0</v>
      </c>
      <c r="BG70" s="22" t="s">
        <v>251</v>
      </c>
      <c r="BH70" s="33" t="s">
        <v>462</v>
      </c>
      <c r="BI70" s="22" t="s">
        <v>266</v>
      </c>
      <c r="BJ70" s="82" t="s">
        <v>1648</v>
      </c>
      <c r="BK70" s="22" t="s">
        <v>289</v>
      </c>
      <c r="BL70" s="22">
        <v>3</v>
      </c>
      <c r="BM70" s="22"/>
      <c r="BN70" s="22"/>
      <c r="BO70" s="49" t="s">
        <v>355</v>
      </c>
      <c r="BP70" s="48"/>
      <c r="BQ70" s="57">
        <v>3183402339</v>
      </c>
      <c r="BR70" s="33" t="s">
        <v>462</v>
      </c>
      <c r="BS70" s="22" t="s">
        <v>266</v>
      </c>
      <c r="BT70" s="22" t="s">
        <v>1515</v>
      </c>
      <c r="BU70" s="22">
        <v>12</v>
      </c>
      <c r="BV70" s="30">
        <v>44690</v>
      </c>
      <c r="BW70" s="30">
        <v>45785</v>
      </c>
      <c r="BX70" s="22" t="s">
        <v>494</v>
      </c>
      <c r="BY70" s="30">
        <v>45785</v>
      </c>
      <c r="BZ70" s="30">
        <v>45627</v>
      </c>
      <c r="CA70" s="30">
        <v>45635</v>
      </c>
      <c r="CB70" s="22" t="s">
        <v>253</v>
      </c>
      <c r="CC70" s="22" t="s">
        <v>254</v>
      </c>
      <c r="CD70" s="22">
        <v>1037660610</v>
      </c>
      <c r="CE70" s="64" t="s">
        <v>585</v>
      </c>
      <c r="CF70" s="82" t="s">
        <v>1648</v>
      </c>
      <c r="CG70" s="50" t="s">
        <v>1534</v>
      </c>
      <c r="CH70" s="22" t="s">
        <v>266</v>
      </c>
      <c r="CI70" s="58">
        <v>3185905403</v>
      </c>
      <c r="CJ70" s="34"/>
      <c r="CK70" s="64" t="s">
        <v>736</v>
      </c>
      <c r="CL70" s="35"/>
      <c r="CM70" s="22"/>
      <c r="CN70" s="22"/>
      <c r="CO70" s="22"/>
      <c r="CP70" s="8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 t="s">
        <v>253</v>
      </c>
      <c r="DQ70" s="22">
        <v>43014087</v>
      </c>
      <c r="DR70" s="22" t="s">
        <v>254</v>
      </c>
      <c r="DS70" s="22" t="s">
        <v>974</v>
      </c>
      <c r="DT70" s="25">
        <v>1</v>
      </c>
      <c r="DU70" s="100" t="s">
        <v>975</v>
      </c>
      <c r="DV70" s="22"/>
      <c r="DW70" s="100">
        <v>3007226392</v>
      </c>
      <c r="DX70" s="22"/>
      <c r="DY70" s="100" t="s">
        <v>976</v>
      </c>
      <c r="DZ70" s="22" t="s">
        <v>1515</v>
      </c>
      <c r="EA70" s="22" t="s">
        <v>266</v>
      </c>
      <c r="EB70" s="22"/>
      <c r="EC70" s="22"/>
      <c r="ED70" s="82" t="s">
        <v>1648</v>
      </c>
      <c r="EE70" s="22" t="s">
        <v>974</v>
      </c>
      <c r="EF70" s="22">
        <v>43014087</v>
      </c>
      <c r="EG70" s="22" t="s">
        <v>1517</v>
      </c>
      <c r="EH70" s="22" t="s">
        <v>1100</v>
      </c>
      <c r="EI70" s="22" t="s">
        <v>1101</v>
      </c>
      <c r="EJ70" s="22">
        <v>10200032211</v>
      </c>
      <c r="EK70" s="22">
        <v>11</v>
      </c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 t="s">
        <v>1124</v>
      </c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</row>
    <row r="71" spans="1:264" s="32" customFormat="1" x14ac:dyDescent="0.25">
      <c r="A71" s="22">
        <v>838</v>
      </c>
      <c r="B71" s="22">
        <v>2358</v>
      </c>
      <c r="C71" s="22" t="s">
        <v>1670</v>
      </c>
      <c r="D71" s="22"/>
      <c r="E71" s="22" t="s">
        <v>1126</v>
      </c>
      <c r="F71" s="22"/>
      <c r="G71" s="22" t="s">
        <v>243</v>
      </c>
      <c r="H71" s="23">
        <v>102098</v>
      </c>
      <c r="I71" s="23">
        <v>103855</v>
      </c>
      <c r="J71" s="22" t="s">
        <v>244</v>
      </c>
      <c r="K71" s="22" t="s">
        <v>245</v>
      </c>
      <c r="L71" s="22" t="s">
        <v>1302</v>
      </c>
      <c r="M71" s="22">
        <v>0</v>
      </c>
      <c r="N71" s="22">
        <v>0</v>
      </c>
      <c r="O71" s="22" t="s">
        <v>1721</v>
      </c>
      <c r="P71" s="22" t="s">
        <v>1721</v>
      </c>
      <c r="Q71" s="22" t="s">
        <v>1721</v>
      </c>
      <c r="R71" s="22"/>
      <c r="S71" s="22"/>
      <c r="T71" s="22" t="s">
        <v>248</v>
      </c>
      <c r="U71" s="22" t="s">
        <v>1520</v>
      </c>
      <c r="V71" s="22">
        <v>10086674</v>
      </c>
      <c r="W71" s="22" t="s">
        <v>1531</v>
      </c>
      <c r="X71" s="22"/>
      <c r="Y71" s="22"/>
      <c r="Z71" s="24">
        <v>45627</v>
      </c>
      <c r="AA71" s="22"/>
      <c r="AB71" s="22"/>
      <c r="AC71" s="22"/>
      <c r="AD71" s="22" t="s">
        <v>253</v>
      </c>
      <c r="AE71" s="22" t="s">
        <v>254</v>
      </c>
      <c r="AF71" s="22">
        <v>43186376</v>
      </c>
      <c r="AG71" s="22" t="s">
        <v>1373</v>
      </c>
      <c r="AH71" s="22" t="s">
        <v>1345</v>
      </c>
      <c r="AI71" s="22" t="s">
        <v>1499</v>
      </c>
      <c r="AJ71" s="27">
        <v>1800000</v>
      </c>
      <c r="AK71" s="27">
        <v>0</v>
      </c>
      <c r="AL71" s="27">
        <v>147600</v>
      </c>
      <c r="AM71" s="27">
        <v>0</v>
      </c>
      <c r="AN71" s="27">
        <v>0</v>
      </c>
      <c r="AO71" s="27">
        <v>0</v>
      </c>
      <c r="AP71" s="27">
        <f>+AJ71</f>
        <v>1800000</v>
      </c>
      <c r="AQ71" s="22" t="s">
        <v>246</v>
      </c>
      <c r="AR71" s="22" t="s">
        <v>1513</v>
      </c>
      <c r="AS71" s="22" t="s">
        <v>1514</v>
      </c>
      <c r="AT71" s="25">
        <v>0.1</v>
      </c>
      <c r="AU71" s="27">
        <v>0</v>
      </c>
      <c r="AV71" s="27">
        <f>+AP71*AT71</f>
        <v>180000</v>
      </c>
      <c r="AW71" s="27">
        <v>0</v>
      </c>
      <c r="AX71" s="27">
        <v>0</v>
      </c>
      <c r="AY71" s="26">
        <v>1.7399999999999999E-2</v>
      </c>
      <c r="AZ71" s="27">
        <f>+AP71*AY71</f>
        <v>31319.999999999996</v>
      </c>
      <c r="BA71" s="26">
        <f>+AT71-AY71</f>
        <v>8.2600000000000007E-2</v>
      </c>
      <c r="BB71" s="27">
        <f>+AP71*BA71</f>
        <v>148680</v>
      </c>
      <c r="BC71" s="27">
        <v>0</v>
      </c>
      <c r="BD71" s="22" t="s">
        <v>246</v>
      </c>
      <c r="BE71" s="27">
        <v>1000000</v>
      </c>
      <c r="BF71" s="27">
        <v>0</v>
      </c>
      <c r="BG71" s="22" t="s">
        <v>251</v>
      </c>
      <c r="BH71" s="33" t="s">
        <v>1558</v>
      </c>
      <c r="BI71" s="22" t="s">
        <v>266</v>
      </c>
      <c r="BJ71" s="82" t="s">
        <v>1648</v>
      </c>
      <c r="BK71" s="22" t="s">
        <v>271</v>
      </c>
      <c r="BL71" s="22">
        <v>4</v>
      </c>
      <c r="BM71" s="22"/>
      <c r="BN71" s="22"/>
      <c r="BO71" s="28" t="s">
        <v>406</v>
      </c>
      <c r="BP71" s="48"/>
      <c r="BQ71" s="31">
        <v>3217303201</v>
      </c>
      <c r="BR71" s="33" t="s">
        <v>1558</v>
      </c>
      <c r="BS71" s="22" t="s">
        <v>266</v>
      </c>
      <c r="BT71" s="22" t="s">
        <v>1515</v>
      </c>
      <c r="BU71" s="22">
        <v>12</v>
      </c>
      <c r="BV71" s="30">
        <v>45360</v>
      </c>
      <c r="BW71" s="30">
        <v>45724</v>
      </c>
      <c r="BX71" s="22" t="s">
        <v>494</v>
      </c>
      <c r="BY71" s="30">
        <v>45724</v>
      </c>
      <c r="BZ71" s="30">
        <v>45627</v>
      </c>
      <c r="CA71" s="30">
        <v>45635</v>
      </c>
      <c r="CB71" s="22" t="s">
        <v>253</v>
      </c>
      <c r="CC71" s="22" t="s">
        <v>254</v>
      </c>
      <c r="CD71" s="22">
        <v>71626808</v>
      </c>
      <c r="CE71" s="22" t="s">
        <v>665</v>
      </c>
      <c r="CF71" s="82" t="s">
        <v>1648</v>
      </c>
      <c r="CG71" s="22" t="s">
        <v>666</v>
      </c>
      <c r="CH71" s="22" t="s">
        <v>266</v>
      </c>
      <c r="CI71" s="29">
        <v>3155610081</v>
      </c>
      <c r="CJ71" s="34"/>
      <c r="CK71" s="50" t="s">
        <v>782</v>
      </c>
      <c r="CL71" s="35"/>
      <c r="CM71" s="22"/>
      <c r="CN71" s="22"/>
      <c r="CP71" s="82"/>
      <c r="CR71" s="22"/>
      <c r="CT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 t="s">
        <v>253</v>
      </c>
      <c r="DQ71" s="22">
        <v>21675495</v>
      </c>
      <c r="DR71" s="22" t="s">
        <v>254</v>
      </c>
      <c r="DS71" s="22" t="s">
        <v>1067</v>
      </c>
      <c r="DT71" s="25">
        <v>1</v>
      </c>
      <c r="DU71" s="32" t="s">
        <v>1068</v>
      </c>
      <c r="DV71" s="22"/>
      <c r="DW71" s="100">
        <v>3105365511</v>
      </c>
      <c r="DX71" s="22"/>
      <c r="DY71" s="100" t="s">
        <v>1069</v>
      </c>
      <c r="DZ71" s="22" t="s">
        <v>1515</v>
      </c>
      <c r="EA71" s="22" t="s">
        <v>266</v>
      </c>
      <c r="EB71" s="22"/>
      <c r="EC71" s="22"/>
      <c r="ED71" s="82" t="s">
        <v>1648</v>
      </c>
      <c r="EE71" s="22" t="s">
        <v>1067</v>
      </c>
      <c r="EF71" s="22">
        <v>21675495</v>
      </c>
      <c r="EG71" s="22" t="s">
        <v>1517</v>
      </c>
      <c r="EH71" s="22" t="s">
        <v>1100</v>
      </c>
      <c r="EI71" s="22" t="s">
        <v>1101</v>
      </c>
      <c r="EJ71" s="22">
        <v>61797906033</v>
      </c>
      <c r="EK71" s="22">
        <v>10</v>
      </c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 t="s">
        <v>1124</v>
      </c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</row>
    <row r="72" spans="1:264" s="32" customFormat="1" x14ac:dyDescent="0.25">
      <c r="A72" s="22">
        <v>651</v>
      </c>
      <c r="B72" s="22">
        <v>2394</v>
      </c>
      <c r="C72" s="22" t="s">
        <v>1670</v>
      </c>
      <c r="D72" s="22"/>
      <c r="E72" s="22" t="s">
        <v>1126</v>
      </c>
      <c r="F72" s="22"/>
      <c r="G72" s="22" t="s">
        <v>243</v>
      </c>
      <c r="H72" s="23">
        <v>102101</v>
      </c>
      <c r="I72" s="23">
        <v>103858</v>
      </c>
      <c r="J72" s="22" t="s">
        <v>244</v>
      </c>
      <c r="K72" s="22" t="s">
        <v>245</v>
      </c>
      <c r="L72" s="22" t="s">
        <v>1302</v>
      </c>
      <c r="M72" s="22">
        <v>0</v>
      </c>
      <c r="N72" s="22">
        <v>0</v>
      </c>
      <c r="O72" s="22" t="s">
        <v>1721</v>
      </c>
      <c r="P72" s="22" t="s">
        <v>1721</v>
      </c>
      <c r="Q72" s="22" t="s">
        <v>1721</v>
      </c>
      <c r="R72" s="22"/>
      <c r="S72" s="22"/>
      <c r="T72" s="22" t="s">
        <v>248</v>
      </c>
      <c r="U72" s="22" t="s">
        <v>1520</v>
      </c>
      <c r="V72" s="22">
        <v>10086728</v>
      </c>
      <c r="W72" s="22" t="s">
        <v>1531</v>
      </c>
      <c r="X72" s="22"/>
      <c r="Y72" s="22"/>
      <c r="Z72" s="24">
        <v>45627</v>
      </c>
      <c r="AA72" s="22"/>
      <c r="AB72" s="22"/>
      <c r="AC72" s="22"/>
      <c r="AD72" s="22" t="s">
        <v>253</v>
      </c>
      <c r="AE72" s="22" t="s">
        <v>254</v>
      </c>
      <c r="AF72" s="22">
        <v>43268668</v>
      </c>
      <c r="AG72" s="22" t="s">
        <v>1344</v>
      </c>
      <c r="AH72" s="22" t="s">
        <v>1345</v>
      </c>
      <c r="AI72" s="22" t="s">
        <v>1438</v>
      </c>
      <c r="AJ72" s="27">
        <v>1200326</v>
      </c>
      <c r="AK72" s="27">
        <v>0</v>
      </c>
      <c r="AL72" s="27">
        <v>74420.212</v>
      </c>
      <c r="AM72" s="27">
        <v>0</v>
      </c>
      <c r="AN72" s="27">
        <v>0</v>
      </c>
      <c r="AO72" s="27">
        <v>0</v>
      </c>
      <c r="AP72" s="27">
        <f>+AJ72</f>
        <v>1200326</v>
      </c>
      <c r="AQ72" s="22" t="s">
        <v>246</v>
      </c>
      <c r="AR72" s="22" t="s">
        <v>1513</v>
      </c>
      <c r="AS72" s="22" t="s">
        <v>1514</v>
      </c>
      <c r="AT72" s="25">
        <v>0.08</v>
      </c>
      <c r="AU72" s="27">
        <v>0</v>
      </c>
      <c r="AV72" s="27">
        <f>+AP72*AT72</f>
        <v>96026.08</v>
      </c>
      <c r="AW72" s="27">
        <v>0</v>
      </c>
      <c r="AX72" s="27">
        <v>0</v>
      </c>
      <c r="AY72" s="26">
        <v>1.7399999999999999E-2</v>
      </c>
      <c r="AZ72" s="27">
        <f>+AP72*AY72</f>
        <v>20885.672399999999</v>
      </c>
      <c r="BA72" s="26">
        <f>+AT72-AY72</f>
        <v>6.2600000000000003E-2</v>
      </c>
      <c r="BB72" s="27">
        <f>+AP72*BA72</f>
        <v>75140.407600000006</v>
      </c>
      <c r="BC72" s="27">
        <v>0</v>
      </c>
      <c r="BD72" s="22" t="s">
        <v>246</v>
      </c>
      <c r="BE72" s="27">
        <v>1000000</v>
      </c>
      <c r="BF72" s="27">
        <v>0</v>
      </c>
      <c r="BG72" s="22" t="s">
        <v>251</v>
      </c>
      <c r="BH72" s="33" t="s">
        <v>451</v>
      </c>
      <c r="BI72" s="22" t="s">
        <v>266</v>
      </c>
      <c r="BJ72" s="82" t="s">
        <v>1648</v>
      </c>
      <c r="BK72" s="22" t="s">
        <v>277</v>
      </c>
      <c r="BL72" s="22">
        <v>3</v>
      </c>
      <c r="BM72" s="22"/>
      <c r="BN72" s="22"/>
      <c r="BO72" s="33" t="s">
        <v>342</v>
      </c>
      <c r="BP72" s="29"/>
      <c r="BQ72" s="57">
        <v>3136963730</v>
      </c>
      <c r="BR72" s="33" t="s">
        <v>451</v>
      </c>
      <c r="BS72" s="22" t="s">
        <v>266</v>
      </c>
      <c r="BT72" s="22" t="s">
        <v>1515</v>
      </c>
      <c r="BU72" s="22">
        <v>12</v>
      </c>
      <c r="BV72" s="30">
        <v>44420</v>
      </c>
      <c r="BW72" s="30">
        <v>45880</v>
      </c>
      <c r="BX72" s="22" t="s">
        <v>494</v>
      </c>
      <c r="BY72" s="30">
        <v>45880</v>
      </c>
      <c r="BZ72" s="30">
        <v>45627</v>
      </c>
      <c r="CA72" s="30">
        <v>45638</v>
      </c>
      <c r="CB72" s="22" t="s">
        <v>253</v>
      </c>
      <c r="CC72" s="22" t="s">
        <v>254</v>
      </c>
      <c r="CD72" s="22">
        <v>32297688</v>
      </c>
      <c r="CE72" s="50" t="s">
        <v>569</v>
      </c>
      <c r="CF72" s="82" t="s">
        <v>1648</v>
      </c>
      <c r="CG72" s="50" t="s">
        <v>570</v>
      </c>
      <c r="CH72" s="22" t="s">
        <v>266</v>
      </c>
      <c r="CI72" s="62">
        <v>3113758651</v>
      </c>
      <c r="CJ72" s="34"/>
      <c r="CK72" s="64" t="s">
        <v>728</v>
      </c>
      <c r="CL72" s="35"/>
      <c r="CM72" s="22"/>
      <c r="CO72" s="22"/>
      <c r="CP72" s="8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 t="s">
        <v>253</v>
      </c>
      <c r="DQ72" s="22">
        <v>71587300</v>
      </c>
      <c r="DR72" s="22" t="s">
        <v>254</v>
      </c>
      <c r="DS72" s="32" t="s">
        <v>938</v>
      </c>
      <c r="DT72" s="25">
        <v>1</v>
      </c>
      <c r="DU72" s="33" t="s">
        <v>451</v>
      </c>
      <c r="DV72" s="22"/>
      <c r="DW72" s="33">
        <v>3015668916</v>
      </c>
      <c r="DX72" s="22"/>
      <c r="DY72" s="33" t="s">
        <v>939</v>
      </c>
      <c r="DZ72" s="22" t="s">
        <v>1515</v>
      </c>
      <c r="EA72" s="22" t="s">
        <v>266</v>
      </c>
      <c r="EB72" s="22"/>
      <c r="EC72" s="22"/>
      <c r="ED72" s="82" t="s">
        <v>1648</v>
      </c>
      <c r="EE72" s="22" t="s">
        <v>938</v>
      </c>
      <c r="EF72" s="22">
        <v>71587300</v>
      </c>
      <c r="EG72" s="22" t="s">
        <v>1517</v>
      </c>
      <c r="EH72" s="22" t="s">
        <v>1112</v>
      </c>
      <c r="EI72" s="22" t="s">
        <v>1101</v>
      </c>
      <c r="EJ72" s="73">
        <v>488402561796</v>
      </c>
      <c r="EK72" s="22">
        <v>11</v>
      </c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 t="s">
        <v>1124</v>
      </c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</row>
    <row r="73" spans="1:264" s="187" customFormat="1" x14ac:dyDescent="0.25">
      <c r="A73" s="22">
        <v>806</v>
      </c>
      <c r="B73" s="22">
        <v>2397</v>
      </c>
      <c r="C73" s="22" t="s">
        <v>1670</v>
      </c>
      <c r="D73" s="22"/>
      <c r="E73" s="22" t="s">
        <v>1126</v>
      </c>
      <c r="F73" s="22"/>
      <c r="G73" s="22" t="s">
        <v>243</v>
      </c>
      <c r="H73" s="23">
        <v>102103</v>
      </c>
      <c r="I73" s="23">
        <v>103860</v>
      </c>
      <c r="J73" s="22" t="s">
        <v>244</v>
      </c>
      <c r="K73" s="22" t="s">
        <v>245</v>
      </c>
      <c r="L73" s="22" t="s">
        <v>1302</v>
      </c>
      <c r="M73" s="22">
        <v>0</v>
      </c>
      <c r="N73" s="22">
        <v>0</v>
      </c>
      <c r="O73" s="22" t="s">
        <v>1721</v>
      </c>
      <c r="P73" s="22" t="s">
        <v>1721</v>
      </c>
      <c r="Q73" s="22" t="s">
        <v>1721</v>
      </c>
      <c r="R73" s="22"/>
      <c r="S73" s="22"/>
      <c r="T73" s="22" t="s">
        <v>248</v>
      </c>
      <c r="U73" s="22" t="s">
        <v>1520</v>
      </c>
      <c r="V73" s="22">
        <v>10086654</v>
      </c>
      <c r="W73" s="22" t="s">
        <v>1531</v>
      </c>
      <c r="X73" s="22"/>
      <c r="Y73" s="22"/>
      <c r="Z73" s="24">
        <v>45627</v>
      </c>
      <c r="AA73" s="22"/>
      <c r="AB73" s="22"/>
      <c r="AC73" s="22"/>
      <c r="AD73" s="22" t="s">
        <v>253</v>
      </c>
      <c r="AE73" s="22" t="s">
        <v>254</v>
      </c>
      <c r="AF73" s="22">
        <v>1001361812</v>
      </c>
      <c r="AG73" s="22" t="s">
        <v>1180</v>
      </c>
      <c r="AH73" s="22" t="s">
        <v>1253</v>
      </c>
      <c r="AI73" s="22" t="s">
        <v>1483</v>
      </c>
      <c r="AJ73" s="27">
        <v>819600</v>
      </c>
      <c r="AK73" s="27">
        <v>0</v>
      </c>
      <c r="AL73" s="27">
        <v>67207.199999999997</v>
      </c>
      <c r="AM73" s="27">
        <v>0</v>
      </c>
      <c r="AN73" s="27">
        <v>0</v>
      </c>
      <c r="AO73" s="27">
        <v>0</v>
      </c>
      <c r="AP73" s="27">
        <f>+AJ73</f>
        <v>819600</v>
      </c>
      <c r="AQ73" s="22" t="s">
        <v>246</v>
      </c>
      <c r="AR73" s="22" t="s">
        <v>1513</v>
      </c>
      <c r="AS73" s="22" t="s">
        <v>1514</v>
      </c>
      <c r="AT73" s="25">
        <v>0.1</v>
      </c>
      <c r="AU73" s="27">
        <v>0</v>
      </c>
      <c r="AV73" s="27">
        <f>+AP73*AT73</f>
        <v>81960</v>
      </c>
      <c r="AW73" s="27">
        <v>0</v>
      </c>
      <c r="AX73" s="27">
        <v>0</v>
      </c>
      <c r="AY73" s="26">
        <v>1.7399999999999999E-2</v>
      </c>
      <c r="AZ73" s="27">
        <f>+AP73*AY73</f>
        <v>14261.039999999999</v>
      </c>
      <c r="BA73" s="26">
        <f>+AT73-AY73</f>
        <v>8.2600000000000007E-2</v>
      </c>
      <c r="BB73" s="27">
        <f>+AP73*BA73</f>
        <v>67698.960000000006</v>
      </c>
      <c r="BC73" s="27">
        <v>0</v>
      </c>
      <c r="BD73" s="22" t="s">
        <v>246</v>
      </c>
      <c r="BE73" s="27">
        <v>1000000</v>
      </c>
      <c r="BF73" s="27">
        <v>0</v>
      </c>
      <c r="BG73" s="22" t="s">
        <v>251</v>
      </c>
      <c r="BH73" s="33" t="s">
        <v>1602</v>
      </c>
      <c r="BI73" s="22" t="s">
        <v>266</v>
      </c>
      <c r="BJ73" s="82" t="s">
        <v>1648</v>
      </c>
      <c r="BK73" s="22" t="s">
        <v>281</v>
      </c>
      <c r="BL73" s="22">
        <v>4</v>
      </c>
      <c r="BM73" s="22"/>
      <c r="BN73" s="22"/>
      <c r="BO73" s="49" t="s">
        <v>388</v>
      </c>
      <c r="BP73" s="48"/>
      <c r="BQ73" s="57">
        <v>3103867333</v>
      </c>
      <c r="BR73" s="33" t="s">
        <v>1602</v>
      </c>
      <c r="BS73" s="22" t="s">
        <v>266</v>
      </c>
      <c r="BT73" s="22" t="s">
        <v>1515</v>
      </c>
      <c r="BU73" s="22">
        <v>12</v>
      </c>
      <c r="BV73" s="30">
        <v>45122</v>
      </c>
      <c r="BW73" s="30">
        <v>45852</v>
      </c>
      <c r="BX73" s="22" t="s">
        <v>494</v>
      </c>
      <c r="BY73" s="30">
        <v>45852</v>
      </c>
      <c r="BZ73" s="30">
        <v>45627</v>
      </c>
      <c r="CA73" s="30">
        <v>45641</v>
      </c>
      <c r="CB73" s="22" t="s">
        <v>253</v>
      </c>
      <c r="CC73" s="22" t="s">
        <v>254</v>
      </c>
      <c r="CD73" s="22">
        <v>1001417823</v>
      </c>
      <c r="CE73" s="50" t="s">
        <v>634</v>
      </c>
      <c r="CF73" s="82" t="s">
        <v>1648</v>
      </c>
      <c r="CG73" s="50" t="s">
        <v>635</v>
      </c>
      <c r="CH73" s="22" t="s">
        <v>266</v>
      </c>
      <c r="CI73" s="58">
        <v>3103710775</v>
      </c>
      <c r="CJ73" s="31"/>
      <c r="CK73" s="103" t="s">
        <v>764</v>
      </c>
      <c r="CL73" s="22"/>
      <c r="CM73" s="22"/>
      <c r="CN73" s="59"/>
      <c r="CO73" s="22"/>
      <c r="CP73" s="82"/>
      <c r="CQ73" s="35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 t="s">
        <v>253</v>
      </c>
      <c r="DQ73" s="22">
        <v>3541565</v>
      </c>
      <c r="DR73" s="22" t="s">
        <v>254</v>
      </c>
      <c r="DS73" s="32" t="s">
        <v>940</v>
      </c>
      <c r="DT73" s="25">
        <v>1</v>
      </c>
      <c r="DU73" s="22" t="s">
        <v>941</v>
      </c>
      <c r="DV73" s="22"/>
      <c r="DW73" s="33">
        <v>3113699049</v>
      </c>
      <c r="DX73" s="22"/>
      <c r="DY73" s="100" t="s">
        <v>942</v>
      </c>
      <c r="DZ73" s="22" t="s">
        <v>1515</v>
      </c>
      <c r="EA73" s="22" t="s">
        <v>943</v>
      </c>
      <c r="EB73" s="22"/>
      <c r="EC73" s="22"/>
      <c r="ED73" s="82" t="s">
        <v>1658</v>
      </c>
      <c r="EE73" s="22" t="s">
        <v>940</v>
      </c>
      <c r="EF73" s="22">
        <v>3541565</v>
      </c>
      <c r="EG73" s="22" t="s">
        <v>1517</v>
      </c>
      <c r="EH73" s="22" t="s">
        <v>1100</v>
      </c>
      <c r="EI73" s="22" t="s">
        <v>1101</v>
      </c>
      <c r="EJ73" s="22">
        <v>33493912220</v>
      </c>
      <c r="EK73" s="22">
        <v>15</v>
      </c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 t="s">
        <v>1124</v>
      </c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</row>
    <row r="74" spans="1:264" s="32" customFormat="1" x14ac:dyDescent="0.25">
      <c r="A74" s="22">
        <v>670</v>
      </c>
      <c r="B74" s="22">
        <v>2411</v>
      </c>
      <c r="C74" s="22" t="s">
        <v>1670</v>
      </c>
      <c r="D74" s="22" t="s">
        <v>1618</v>
      </c>
      <c r="E74" s="22" t="s">
        <v>1126</v>
      </c>
      <c r="F74" s="22"/>
      <c r="G74" s="22" t="s">
        <v>243</v>
      </c>
      <c r="H74" s="23">
        <v>102106</v>
      </c>
      <c r="I74" s="23">
        <v>103863</v>
      </c>
      <c r="J74" s="22" t="s">
        <v>244</v>
      </c>
      <c r="K74" s="22" t="s">
        <v>245</v>
      </c>
      <c r="L74" s="22" t="s">
        <v>1302</v>
      </c>
      <c r="M74" s="22">
        <v>0</v>
      </c>
      <c r="N74" s="22">
        <v>0</v>
      </c>
      <c r="O74" s="22" t="s">
        <v>1721</v>
      </c>
      <c r="P74" s="22" t="s">
        <v>1721</v>
      </c>
      <c r="Q74" s="22" t="s">
        <v>1721</v>
      </c>
      <c r="R74" s="22"/>
      <c r="S74" s="22"/>
      <c r="T74" s="22" t="s">
        <v>248</v>
      </c>
      <c r="U74" s="22" t="s">
        <v>1520</v>
      </c>
      <c r="V74" s="22">
        <v>10086732</v>
      </c>
      <c r="W74" s="22" t="s">
        <v>1570</v>
      </c>
      <c r="X74" s="22"/>
      <c r="Y74" s="22"/>
      <c r="Z74" s="24">
        <v>45627</v>
      </c>
      <c r="AA74" s="22"/>
      <c r="AB74" s="22"/>
      <c r="AC74" s="22"/>
      <c r="AD74" s="22" t="s">
        <v>253</v>
      </c>
      <c r="AE74" s="22" t="s">
        <v>254</v>
      </c>
      <c r="AF74" s="22">
        <v>1020414095</v>
      </c>
      <c r="AG74" s="22" t="s">
        <v>1346</v>
      </c>
      <c r="AH74" s="22" t="s">
        <v>1347</v>
      </c>
      <c r="AI74" s="22" t="s">
        <v>1442</v>
      </c>
      <c r="AJ74" s="27">
        <v>2175669</v>
      </c>
      <c r="AK74" s="27">
        <v>0</v>
      </c>
      <c r="AL74" s="27">
        <v>103527.42400000001</v>
      </c>
      <c r="AM74" s="27">
        <v>0</v>
      </c>
      <c r="AN74" s="27">
        <v>0</v>
      </c>
      <c r="AO74" s="27">
        <v>0</v>
      </c>
      <c r="AP74" s="27">
        <f>+AJ74</f>
        <v>2175669</v>
      </c>
      <c r="AQ74" s="22" t="s">
        <v>246</v>
      </c>
      <c r="AR74" s="22" t="s">
        <v>1513</v>
      </c>
      <c r="AS74" s="25">
        <v>0.1</v>
      </c>
      <c r="AT74" s="25">
        <v>7.0000000000000007E-2</v>
      </c>
      <c r="AU74" s="27">
        <v>0</v>
      </c>
      <c r="AV74" s="27">
        <f>+AP74*AT74</f>
        <v>152296.83000000002</v>
      </c>
      <c r="AW74" s="27">
        <v>0</v>
      </c>
      <c r="AX74" s="27">
        <v>0</v>
      </c>
      <c r="AY74" s="26">
        <v>1.7399999999999999E-2</v>
      </c>
      <c r="AZ74" s="27">
        <f>+AP74*AY74</f>
        <v>37856.640599999999</v>
      </c>
      <c r="BA74" s="26">
        <f>+AT74-AY74</f>
        <v>5.2600000000000008E-2</v>
      </c>
      <c r="BB74" s="27">
        <f>+AP74*BA74</f>
        <v>114440.18940000002</v>
      </c>
      <c r="BC74" s="27">
        <v>0</v>
      </c>
      <c r="BD74" s="22" t="s">
        <v>246</v>
      </c>
      <c r="BE74" s="27">
        <v>1000000</v>
      </c>
      <c r="BF74" s="27">
        <v>0</v>
      </c>
      <c r="BG74" s="22" t="s">
        <v>252</v>
      </c>
      <c r="BH74" s="33" t="s">
        <v>455</v>
      </c>
      <c r="BI74" s="22" t="s">
        <v>266</v>
      </c>
      <c r="BJ74" s="82" t="s">
        <v>1648</v>
      </c>
      <c r="BK74" s="22" t="s">
        <v>276</v>
      </c>
      <c r="BL74" s="22">
        <v>3</v>
      </c>
      <c r="BM74" s="22"/>
      <c r="BN74" s="22"/>
      <c r="BO74" s="49" t="s">
        <v>346</v>
      </c>
      <c r="BP74" s="31"/>
      <c r="BQ74" s="57">
        <v>3117480521</v>
      </c>
      <c r="BR74" s="33" t="s">
        <v>455</v>
      </c>
      <c r="BS74" s="22" t="s">
        <v>266</v>
      </c>
      <c r="BT74" s="22" t="s">
        <v>1515</v>
      </c>
      <c r="BU74" s="22">
        <v>12</v>
      </c>
      <c r="BV74" s="30">
        <v>44531</v>
      </c>
      <c r="BW74" s="30">
        <v>45991</v>
      </c>
      <c r="BX74" s="22" t="s">
        <v>494</v>
      </c>
      <c r="BY74" s="30">
        <v>45991</v>
      </c>
      <c r="BZ74" s="30">
        <v>45627</v>
      </c>
      <c r="CA74" s="30">
        <v>45627</v>
      </c>
      <c r="CB74" s="22"/>
      <c r="CC74" s="22"/>
      <c r="CD74" s="22"/>
      <c r="CE74" s="22"/>
      <c r="CF74" s="82"/>
      <c r="CG74" s="22"/>
      <c r="CH74" s="22"/>
      <c r="CI74" s="29"/>
      <c r="CJ74" s="31"/>
      <c r="CK74" s="22"/>
      <c r="CL74" s="22"/>
      <c r="CM74" s="22"/>
      <c r="CO74" s="22"/>
      <c r="CP74" s="82"/>
      <c r="CQ74" s="35"/>
      <c r="CR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 t="s">
        <v>253</v>
      </c>
      <c r="DQ74" s="22">
        <v>42978440</v>
      </c>
      <c r="DR74" s="22" t="s">
        <v>254</v>
      </c>
      <c r="DS74" s="22" t="s">
        <v>950</v>
      </c>
      <c r="DT74" s="25">
        <v>1</v>
      </c>
      <c r="DU74" s="100" t="s">
        <v>951</v>
      </c>
      <c r="DV74" s="22"/>
      <c r="DW74" s="32">
        <v>3192237905</v>
      </c>
      <c r="DX74" s="22"/>
      <c r="DY74" s="100" t="s">
        <v>952</v>
      </c>
      <c r="DZ74" s="22" t="s">
        <v>1515</v>
      </c>
      <c r="EA74" s="22" t="s">
        <v>266</v>
      </c>
      <c r="EB74" s="22"/>
      <c r="EC74" s="22"/>
      <c r="ED74" s="82" t="s">
        <v>1648</v>
      </c>
      <c r="EE74" s="22" t="s">
        <v>950</v>
      </c>
      <c r="EF74" s="22">
        <v>42978440</v>
      </c>
      <c r="EG74" s="22" t="s">
        <v>1517</v>
      </c>
      <c r="EH74" s="22" t="s">
        <v>1100</v>
      </c>
      <c r="EI74" s="22" t="s">
        <v>1101</v>
      </c>
      <c r="EJ74" s="22">
        <v>10155424224</v>
      </c>
      <c r="EK74" s="22">
        <v>1</v>
      </c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 t="s">
        <v>1124</v>
      </c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</row>
    <row r="75" spans="1:264" s="32" customFormat="1" x14ac:dyDescent="0.25">
      <c r="A75" s="22">
        <v>772</v>
      </c>
      <c r="B75" s="22">
        <v>2419</v>
      </c>
      <c r="C75" s="22" t="s">
        <v>1670</v>
      </c>
      <c r="D75" s="22" t="s">
        <v>1542</v>
      </c>
      <c r="E75" s="22" t="s">
        <v>1126</v>
      </c>
      <c r="F75" s="22"/>
      <c r="G75" s="22" t="s">
        <v>243</v>
      </c>
      <c r="H75" s="23">
        <v>102107</v>
      </c>
      <c r="I75" s="23">
        <v>103864</v>
      </c>
      <c r="J75" s="22" t="s">
        <v>244</v>
      </c>
      <c r="K75" s="22" t="s">
        <v>245</v>
      </c>
      <c r="L75" s="22" t="s">
        <v>1302</v>
      </c>
      <c r="M75" s="22">
        <v>0</v>
      </c>
      <c r="N75" s="22">
        <v>0</v>
      </c>
      <c r="O75" s="22" t="s">
        <v>1721</v>
      </c>
      <c r="P75" s="22" t="s">
        <v>1721</v>
      </c>
      <c r="Q75" s="22" t="s">
        <v>1721</v>
      </c>
      <c r="R75" s="22"/>
      <c r="S75" s="22"/>
      <c r="T75" s="22" t="s">
        <v>248</v>
      </c>
      <c r="U75" s="22" t="s">
        <v>1520</v>
      </c>
      <c r="V75" s="22">
        <v>10086763</v>
      </c>
      <c r="W75" s="22" t="s">
        <v>1531</v>
      </c>
      <c r="X75" s="22"/>
      <c r="Y75" s="22"/>
      <c r="Z75" s="24">
        <v>45627</v>
      </c>
      <c r="AA75" s="22"/>
      <c r="AB75" s="22"/>
      <c r="AC75" s="22"/>
      <c r="AD75" s="22" t="s">
        <v>253</v>
      </c>
      <c r="AE75" s="22" t="s">
        <v>254</v>
      </c>
      <c r="AF75" s="22">
        <v>1000158419</v>
      </c>
      <c r="AG75" s="22" t="s">
        <v>1540</v>
      </c>
      <c r="AH75" s="22" t="s">
        <v>1356</v>
      </c>
      <c r="AI75" s="22" t="s">
        <v>1465</v>
      </c>
      <c r="AJ75" s="27">
        <v>2719586</v>
      </c>
      <c r="AK75" s="27">
        <v>0</v>
      </c>
      <c r="AL75" s="27">
        <v>129409.28000000001</v>
      </c>
      <c r="AM75" s="27">
        <v>0</v>
      </c>
      <c r="AN75" s="27">
        <v>0</v>
      </c>
      <c r="AO75" s="27">
        <v>0</v>
      </c>
      <c r="AP75" s="27">
        <f>+AJ75</f>
        <v>2719586</v>
      </c>
      <c r="AQ75" s="22" t="s">
        <v>246</v>
      </c>
      <c r="AR75" s="22" t="s">
        <v>1513</v>
      </c>
      <c r="AS75" s="22" t="s">
        <v>1514</v>
      </c>
      <c r="AT75" s="25">
        <v>7.0000000000000007E-2</v>
      </c>
      <c r="AU75" s="27">
        <v>0</v>
      </c>
      <c r="AV75" s="27">
        <f>+AP75*AT75</f>
        <v>190371.02000000002</v>
      </c>
      <c r="AW75" s="27">
        <v>0</v>
      </c>
      <c r="AX75" s="27">
        <v>0</v>
      </c>
      <c r="AY75" s="26">
        <v>1.7399999999999999E-2</v>
      </c>
      <c r="AZ75" s="27">
        <f>+AP75*AY75</f>
        <v>47320.796399999999</v>
      </c>
      <c r="BA75" s="26">
        <f>+AT75-AY75</f>
        <v>5.2600000000000008E-2</v>
      </c>
      <c r="BB75" s="27">
        <f>+AP75*BA75</f>
        <v>143050.22360000003</v>
      </c>
      <c r="BC75" s="27">
        <v>0</v>
      </c>
      <c r="BD75" s="22" t="s">
        <v>246</v>
      </c>
      <c r="BE75" s="27">
        <v>1000000</v>
      </c>
      <c r="BF75" s="27">
        <v>0</v>
      </c>
      <c r="BG75" s="22" t="s">
        <v>251</v>
      </c>
      <c r="BH75" s="33" t="s">
        <v>1541</v>
      </c>
      <c r="BI75" s="22" t="s">
        <v>266</v>
      </c>
      <c r="BJ75" s="82" t="s">
        <v>1648</v>
      </c>
      <c r="BK75" s="22" t="s">
        <v>294</v>
      </c>
      <c r="BL75" s="22">
        <v>4</v>
      </c>
      <c r="BM75" s="22"/>
      <c r="BN75" s="22"/>
      <c r="BO75" s="33" t="s">
        <v>369</v>
      </c>
      <c r="BP75" s="31"/>
      <c r="BQ75" s="57">
        <v>3243560443</v>
      </c>
      <c r="BR75" s="33" t="s">
        <v>1541</v>
      </c>
      <c r="BS75" s="22" t="s">
        <v>266</v>
      </c>
      <c r="BT75" s="22" t="s">
        <v>1515</v>
      </c>
      <c r="BU75" s="22">
        <v>12</v>
      </c>
      <c r="BV75" s="30">
        <v>44901</v>
      </c>
      <c r="BW75" s="30">
        <v>45996</v>
      </c>
      <c r="BX75" s="22" t="s">
        <v>494</v>
      </c>
      <c r="BY75" s="30">
        <v>45996</v>
      </c>
      <c r="BZ75" s="30">
        <v>45627</v>
      </c>
      <c r="CA75" s="30">
        <v>45631</v>
      </c>
      <c r="CB75" s="22" t="s">
        <v>253</v>
      </c>
      <c r="CC75" s="22" t="s">
        <v>254</v>
      </c>
      <c r="CD75" s="22">
        <v>41386616</v>
      </c>
      <c r="CE75" s="22" t="s">
        <v>600</v>
      </c>
      <c r="CF75" s="82" t="s">
        <v>1648</v>
      </c>
      <c r="CG75" s="50" t="s">
        <v>601</v>
      </c>
      <c r="CH75" s="22" t="s">
        <v>266</v>
      </c>
      <c r="CI75" s="58">
        <v>3134498742</v>
      </c>
      <c r="CJ75" s="34"/>
      <c r="CK75" s="50" t="s">
        <v>746</v>
      </c>
      <c r="CL75" s="35"/>
      <c r="CM75" s="22"/>
      <c r="CN75" s="59"/>
      <c r="CO75" s="22"/>
      <c r="CP75" s="82"/>
      <c r="CR75" s="22"/>
      <c r="CT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 t="s">
        <v>253</v>
      </c>
      <c r="DQ75" s="22">
        <v>79150194</v>
      </c>
      <c r="DR75" s="22" t="s">
        <v>254</v>
      </c>
      <c r="DS75" s="22" t="s">
        <v>1000</v>
      </c>
      <c r="DT75" s="25">
        <v>1</v>
      </c>
      <c r="DU75" s="22" t="s">
        <v>1001</v>
      </c>
      <c r="DV75" s="22"/>
      <c r="DW75" s="100">
        <v>3105574678</v>
      </c>
      <c r="DX75" s="22"/>
      <c r="DY75" s="101" t="s">
        <v>1002</v>
      </c>
      <c r="DZ75" s="22" t="s">
        <v>1515</v>
      </c>
      <c r="EA75" s="22" t="s">
        <v>1003</v>
      </c>
      <c r="EB75" s="22"/>
      <c r="ED75" s="82" t="s">
        <v>1657</v>
      </c>
      <c r="EE75" s="22" t="s">
        <v>1000</v>
      </c>
      <c r="EF75" s="22">
        <v>79150194</v>
      </c>
      <c r="EG75" s="22" t="s">
        <v>1517</v>
      </c>
      <c r="EH75" s="22" t="s">
        <v>1116</v>
      </c>
      <c r="EI75" s="22" t="s">
        <v>1117</v>
      </c>
      <c r="EJ75" s="22" t="s">
        <v>1118</v>
      </c>
      <c r="EK75" s="22">
        <v>10</v>
      </c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8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 t="s">
        <v>1124</v>
      </c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</row>
    <row r="76" spans="1:264" s="187" customFormat="1" x14ac:dyDescent="0.25">
      <c r="A76" s="22">
        <v>770</v>
      </c>
      <c r="B76" s="22">
        <v>2420</v>
      </c>
      <c r="C76" s="22" t="s">
        <v>1671</v>
      </c>
      <c r="D76" s="22"/>
      <c r="E76" s="22" t="s">
        <v>1126</v>
      </c>
      <c r="F76" s="22"/>
      <c r="G76" s="22" t="s">
        <v>243</v>
      </c>
      <c r="H76" s="23">
        <v>102108</v>
      </c>
      <c r="I76" s="23">
        <v>103865</v>
      </c>
      <c r="J76" s="22" t="s">
        <v>244</v>
      </c>
      <c r="K76" s="22" t="s">
        <v>245</v>
      </c>
      <c r="L76" s="22" t="s">
        <v>1302</v>
      </c>
      <c r="M76" s="22">
        <v>0</v>
      </c>
      <c r="N76" s="22">
        <v>0</v>
      </c>
      <c r="O76" s="22" t="s">
        <v>1721</v>
      </c>
      <c r="P76" s="22" t="s">
        <v>1721</v>
      </c>
      <c r="Q76" s="22" t="s">
        <v>1721</v>
      </c>
      <c r="R76" s="22"/>
      <c r="S76" s="22"/>
      <c r="T76" s="22" t="s">
        <v>248</v>
      </c>
      <c r="U76" s="22" t="s">
        <v>1520</v>
      </c>
      <c r="V76" s="22">
        <v>10086761</v>
      </c>
      <c r="W76" s="22" t="s">
        <v>1531</v>
      </c>
      <c r="X76" s="22"/>
      <c r="Y76" s="22"/>
      <c r="Z76" s="24">
        <v>45627</v>
      </c>
      <c r="AA76" s="22"/>
      <c r="AB76" s="22"/>
      <c r="AC76" s="22"/>
      <c r="AD76" s="22" t="s">
        <v>253</v>
      </c>
      <c r="AE76" s="22" t="s">
        <v>254</v>
      </c>
      <c r="AF76" s="22">
        <v>1003397443</v>
      </c>
      <c r="AG76" s="22" t="s">
        <v>1183</v>
      </c>
      <c r="AH76" s="22" t="s">
        <v>1256</v>
      </c>
      <c r="AI76" s="22" t="s">
        <v>1463</v>
      </c>
      <c r="AJ76" s="27">
        <v>1607028</v>
      </c>
      <c r="AK76" s="27">
        <v>0</v>
      </c>
      <c r="AL76" s="27">
        <v>120585.92</v>
      </c>
      <c r="AM76" s="27">
        <v>0</v>
      </c>
      <c r="AN76" s="27">
        <v>0</v>
      </c>
      <c r="AO76" s="27">
        <v>0</v>
      </c>
      <c r="AP76" s="27">
        <f>+AJ76</f>
        <v>1607028</v>
      </c>
      <c r="AQ76" s="22" t="s">
        <v>246</v>
      </c>
      <c r="AR76" s="22" t="s">
        <v>1513</v>
      </c>
      <c r="AS76" s="22" t="s">
        <v>1514</v>
      </c>
      <c r="AT76" s="25">
        <v>0.1</v>
      </c>
      <c r="AU76" s="27">
        <v>0</v>
      </c>
      <c r="AV76" s="27">
        <f>+AP76*AT76</f>
        <v>160702.80000000002</v>
      </c>
      <c r="AW76" s="27">
        <v>0</v>
      </c>
      <c r="AX76" s="27">
        <v>0</v>
      </c>
      <c r="AY76" s="26">
        <v>1.7399999999999999E-2</v>
      </c>
      <c r="AZ76" s="27">
        <f>+AP76*AY76</f>
        <v>27962.287199999999</v>
      </c>
      <c r="BA76" s="26">
        <f>+AT76-AY76</f>
        <v>8.2600000000000007E-2</v>
      </c>
      <c r="BB76" s="27">
        <f>+AP76*BA76</f>
        <v>132740.5128</v>
      </c>
      <c r="BC76" s="27">
        <v>0</v>
      </c>
      <c r="BD76" s="22" t="s">
        <v>246</v>
      </c>
      <c r="BE76" s="27">
        <v>1000000</v>
      </c>
      <c r="BF76" s="27">
        <v>0</v>
      </c>
      <c r="BG76" s="22" t="s">
        <v>251</v>
      </c>
      <c r="BH76" s="33" t="s">
        <v>472</v>
      </c>
      <c r="BI76" s="22" t="s">
        <v>266</v>
      </c>
      <c r="BJ76" s="82" t="s">
        <v>1648</v>
      </c>
      <c r="BK76" s="22" t="s">
        <v>286</v>
      </c>
      <c r="BL76" s="22">
        <v>3</v>
      </c>
      <c r="BM76" s="22"/>
      <c r="BN76" s="22"/>
      <c r="BO76" s="49" t="s">
        <v>367</v>
      </c>
      <c r="BP76" s="31"/>
      <c r="BQ76" s="57">
        <v>3023482288</v>
      </c>
      <c r="BR76" s="33" t="s">
        <v>472</v>
      </c>
      <c r="BS76" s="22" t="s">
        <v>266</v>
      </c>
      <c r="BT76" s="22" t="s">
        <v>1515</v>
      </c>
      <c r="BU76" s="22">
        <v>12</v>
      </c>
      <c r="BV76" s="30">
        <v>44903</v>
      </c>
      <c r="BW76" s="30">
        <v>45633</v>
      </c>
      <c r="BX76" s="22" t="s">
        <v>494</v>
      </c>
      <c r="BY76" s="30">
        <v>45999</v>
      </c>
      <c r="BZ76" s="30">
        <v>45999</v>
      </c>
      <c r="CA76" s="30">
        <v>45634</v>
      </c>
      <c r="CB76" s="22" t="s">
        <v>253</v>
      </c>
      <c r="CC76" s="22" t="s">
        <v>254</v>
      </c>
      <c r="CD76" s="22">
        <v>78691439</v>
      </c>
      <c r="CE76" s="22" t="s">
        <v>596</v>
      </c>
      <c r="CF76" s="82" t="s">
        <v>1648</v>
      </c>
      <c r="CG76" s="50" t="s">
        <v>597</v>
      </c>
      <c r="CH76" s="22" t="s">
        <v>1583</v>
      </c>
      <c r="CI76" s="58">
        <v>3136319848</v>
      </c>
      <c r="CJ76" s="34"/>
      <c r="CK76" s="64" t="s">
        <v>744</v>
      </c>
      <c r="CL76" s="35"/>
      <c r="CM76" s="22"/>
      <c r="CN76" s="22"/>
      <c r="CO76" s="22"/>
      <c r="CP76" s="8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 t="s">
        <v>253</v>
      </c>
      <c r="DQ76" s="22">
        <v>21602773</v>
      </c>
      <c r="DR76" s="22" t="s">
        <v>254</v>
      </c>
      <c r="DS76" s="22" t="s">
        <v>996</v>
      </c>
      <c r="DT76" s="25">
        <v>1</v>
      </c>
      <c r="DU76" s="101" t="s">
        <v>997</v>
      </c>
      <c r="DV76" s="22"/>
      <c r="DW76" s="100">
        <v>3128738352</v>
      </c>
      <c r="DX76" s="22"/>
      <c r="DY76" s="101" t="s">
        <v>998</v>
      </c>
      <c r="DZ76" s="22" t="s">
        <v>1515</v>
      </c>
      <c r="EA76" s="22" t="s">
        <v>266</v>
      </c>
      <c r="EB76" s="22"/>
      <c r="EC76" s="22"/>
      <c r="ED76" s="82" t="s">
        <v>1648</v>
      </c>
      <c r="EE76" s="22" t="s">
        <v>996</v>
      </c>
      <c r="EF76" s="22">
        <v>21602773</v>
      </c>
      <c r="EG76" s="22" t="s">
        <v>1517</v>
      </c>
      <c r="EH76" s="22" t="s">
        <v>1100</v>
      </c>
      <c r="EI76" s="22" t="s">
        <v>1101</v>
      </c>
      <c r="EJ76" s="22">
        <v>61300031578</v>
      </c>
      <c r="EK76" s="22">
        <v>10</v>
      </c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 t="s">
        <v>1124</v>
      </c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</row>
    <row r="77" spans="1:264" s="32" customFormat="1" x14ac:dyDescent="0.25">
      <c r="A77" s="22">
        <v>689</v>
      </c>
      <c r="B77" s="22">
        <v>2433</v>
      </c>
      <c r="C77" s="22" t="s">
        <v>1670</v>
      </c>
      <c r="D77" s="22"/>
      <c r="E77" s="22" t="s">
        <v>1126</v>
      </c>
      <c r="F77" s="22"/>
      <c r="G77" s="22" t="s">
        <v>243</v>
      </c>
      <c r="H77" s="23">
        <v>102110</v>
      </c>
      <c r="I77" s="23">
        <v>103867</v>
      </c>
      <c r="J77" s="22" t="s">
        <v>244</v>
      </c>
      <c r="K77" s="22" t="s">
        <v>245</v>
      </c>
      <c r="L77" s="22" t="s">
        <v>1302</v>
      </c>
      <c r="M77" s="22">
        <v>0</v>
      </c>
      <c r="N77" s="22">
        <v>0</v>
      </c>
      <c r="O77" s="22" t="s">
        <v>1721</v>
      </c>
      <c r="P77" s="22" t="s">
        <v>1721</v>
      </c>
      <c r="Q77" s="22" t="s">
        <v>1721</v>
      </c>
      <c r="R77" s="22"/>
      <c r="S77" s="22"/>
      <c r="T77" s="22" t="s">
        <v>248</v>
      </c>
      <c r="U77" s="22" t="s">
        <v>1520</v>
      </c>
      <c r="V77" s="22">
        <v>10086739</v>
      </c>
      <c r="W77" s="22" t="s">
        <v>1570</v>
      </c>
      <c r="X77" s="22"/>
      <c r="Y77" s="22"/>
      <c r="Z77" s="24">
        <v>45627</v>
      </c>
      <c r="AA77" s="22"/>
      <c r="AB77" s="22"/>
      <c r="AC77" s="22"/>
      <c r="AD77" s="22" t="s">
        <v>253</v>
      </c>
      <c r="AE77" s="22" t="s">
        <v>254</v>
      </c>
      <c r="AF77" s="22">
        <v>1037590679</v>
      </c>
      <c r="AG77" s="22" t="s">
        <v>1185</v>
      </c>
      <c r="AH77" s="22" t="s">
        <v>1258</v>
      </c>
      <c r="AI77" s="22" t="s">
        <v>1446</v>
      </c>
      <c r="AJ77" s="27">
        <v>3025000</v>
      </c>
      <c r="AK77" s="27">
        <v>0</v>
      </c>
      <c r="AL77" s="27">
        <v>248050</v>
      </c>
      <c r="AM77" s="27">
        <v>0</v>
      </c>
      <c r="AN77" s="27">
        <v>0</v>
      </c>
      <c r="AO77" s="27">
        <v>0</v>
      </c>
      <c r="AP77" s="27">
        <f>+AJ77</f>
        <v>3025000</v>
      </c>
      <c r="AQ77" s="22" t="s">
        <v>246</v>
      </c>
      <c r="AR77" s="22" t="s">
        <v>1513</v>
      </c>
      <c r="AS77" s="25">
        <v>0.1</v>
      </c>
      <c r="AT77" s="25">
        <v>0.1</v>
      </c>
      <c r="AU77" s="27">
        <v>0</v>
      </c>
      <c r="AV77" s="27">
        <f>+AP77*AT77</f>
        <v>302500</v>
      </c>
      <c r="AW77" s="27">
        <v>0</v>
      </c>
      <c r="AX77" s="27">
        <v>0</v>
      </c>
      <c r="AY77" s="26">
        <v>1.7399999999999999E-2</v>
      </c>
      <c r="AZ77" s="27">
        <f>+AP77*AY77</f>
        <v>52635</v>
      </c>
      <c r="BA77" s="26">
        <f>+AT77-AY77</f>
        <v>8.2600000000000007E-2</v>
      </c>
      <c r="BB77" s="27">
        <f>+AP77*BA77</f>
        <v>249865.00000000003</v>
      </c>
      <c r="BC77" s="27">
        <v>0</v>
      </c>
      <c r="BD77" s="22" t="s">
        <v>246</v>
      </c>
      <c r="BE77" s="27">
        <v>1000000</v>
      </c>
      <c r="BF77" s="27">
        <v>0</v>
      </c>
      <c r="BG77" s="22" t="s">
        <v>252</v>
      </c>
      <c r="BH77" s="33" t="s">
        <v>1582</v>
      </c>
      <c r="BI77" s="22" t="s">
        <v>266</v>
      </c>
      <c r="BJ77" s="82" t="s">
        <v>1648</v>
      </c>
      <c r="BK77" s="22" t="s">
        <v>288</v>
      </c>
      <c r="BL77" s="22">
        <v>4</v>
      </c>
      <c r="BM77" s="22"/>
      <c r="BN77" s="22"/>
      <c r="BO77" s="33" t="s">
        <v>350</v>
      </c>
      <c r="BP77" s="31"/>
      <c r="BQ77" s="57">
        <v>3206740629</v>
      </c>
      <c r="BR77" s="33" t="s">
        <v>1582</v>
      </c>
      <c r="BS77" s="22" t="s">
        <v>266</v>
      </c>
      <c r="BT77" s="22" t="s">
        <v>1515</v>
      </c>
      <c r="BU77" s="22">
        <v>12</v>
      </c>
      <c r="BV77" s="30">
        <v>44593</v>
      </c>
      <c r="BW77" s="30">
        <v>45688</v>
      </c>
      <c r="BX77" s="22" t="s">
        <v>494</v>
      </c>
      <c r="BY77" s="30">
        <v>45688</v>
      </c>
      <c r="BZ77" s="30">
        <v>45627</v>
      </c>
      <c r="CA77" s="30">
        <v>45627</v>
      </c>
      <c r="CB77" s="22" t="s">
        <v>253</v>
      </c>
      <c r="CC77" s="22" t="s">
        <v>254</v>
      </c>
      <c r="CD77" s="22">
        <v>70032658</v>
      </c>
      <c r="CE77" s="50" t="s">
        <v>579</v>
      </c>
      <c r="CF77" s="82" t="s">
        <v>1648</v>
      </c>
      <c r="CG77" s="50" t="s">
        <v>580</v>
      </c>
      <c r="CH77" s="22" t="s">
        <v>266</v>
      </c>
      <c r="CI77" s="58">
        <v>3146340073</v>
      </c>
      <c r="CJ77" s="34"/>
      <c r="CK77" s="50" t="s">
        <v>733</v>
      </c>
      <c r="CL77" s="35"/>
      <c r="CM77" s="22"/>
      <c r="CN77" s="22"/>
      <c r="CO77" s="22"/>
      <c r="CP77" s="8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 t="s">
        <v>253</v>
      </c>
      <c r="DQ77" s="22">
        <v>79475034</v>
      </c>
      <c r="DR77" s="22" t="s">
        <v>254</v>
      </c>
      <c r="DS77" s="22" t="s">
        <v>962</v>
      </c>
      <c r="DT77" s="25">
        <v>1</v>
      </c>
      <c r="DU77" s="33" t="s">
        <v>963</v>
      </c>
      <c r="DV77" s="22"/>
      <c r="DW77" s="100">
        <v>3164309525</v>
      </c>
      <c r="DX77" s="22"/>
      <c r="DY77" s="100" t="s">
        <v>964</v>
      </c>
      <c r="DZ77" s="22" t="s">
        <v>1515</v>
      </c>
      <c r="EA77" s="22" t="s">
        <v>266</v>
      </c>
      <c r="EB77" s="22"/>
      <c r="EC77" s="22"/>
      <c r="ED77" s="82" t="s">
        <v>1648</v>
      </c>
      <c r="EE77" s="22" t="s">
        <v>962</v>
      </c>
      <c r="EF77" s="22">
        <v>79475034</v>
      </c>
      <c r="EG77" s="22" t="s">
        <v>1517</v>
      </c>
      <c r="EH77" s="22" t="s">
        <v>1100</v>
      </c>
      <c r="EI77" s="22" t="s">
        <v>1101</v>
      </c>
      <c r="EJ77" s="22">
        <v>10182678203</v>
      </c>
      <c r="EK77" s="22">
        <v>1</v>
      </c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 t="s">
        <v>1124</v>
      </c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</row>
    <row r="78" spans="1:264" s="32" customFormat="1" x14ac:dyDescent="0.25">
      <c r="A78" s="22">
        <v>723</v>
      </c>
      <c r="B78" s="22">
        <v>2452</v>
      </c>
      <c r="C78" s="22" t="s">
        <v>1670</v>
      </c>
      <c r="D78" s="22"/>
      <c r="E78" s="22" t="s">
        <v>1126</v>
      </c>
      <c r="F78" s="22"/>
      <c r="G78" s="22" t="s">
        <v>243</v>
      </c>
      <c r="H78" s="23">
        <v>102113</v>
      </c>
      <c r="I78" s="23">
        <v>103870</v>
      </c>
      <c r="J78" s="22" t="s">
        <v>244</v>
      </c>
      <c r="K78" s="22" t="s">
        <v>245</v>
      </c>
      <c r="L78" s="22" t="s">
        <v>1302</v>
      </c>
      <c r="M78" s="22">
        <v>0</v>
      </c>
      <c r="N78" s="22">
        <v>0</v>
      </c>
      <c r="O78" s="22" t="s">
        <v>1721</v>
      </c>
      <c r="P78" s="22" t="s">
        <v>1721</v>
      </c>
      <c r="Q78" s="22" t="s">
        <v>1721</v>
      </c>
      <c r="R78" s="22"/>
      <c r="S78" s="22"/>
      <c r="T78" s="22" t="s">
        <v>248</v>
      </c>
      <c r="U78" s="22" t="s">
        <v>1520</v>
      </c>
      <c r="V78" s="22">
        <v>10086747</v>
      </c>
      <c r="W78" s="22" t="s">
        <v>1531</v>
      </c>
      <c r="X78" s="22"/>
      <c r="Y78" s="22"/>
      <c r="Z78" s="24">
        <v>45627</v>
      </c>
      <c r="AA78" s="22"/>
      <c r="AB78" s="22"/>
      <c r="AC78" s="22"/>
      <c r="AD78" s="22" t="s">
        <v>253</v>
      </c>
      <c r="AE78" s="22" t="s">
        <v>254</v>
      </c>
      <c r="AF78" s="22">
        <v>1020400122</v>
      </c>
      <c r="AG78" s="22" t="s">
        <v>1188</v>
      </c>
      <c r="AH78" s="22" t="s">
        <v>1261</v>
      </c>
      <c r="AI78" s="22" t="s">
        <v>1452</v>
      </c>
      <c r="AJ78" s="27">
        <v>1483366</v>
      </c>
      <c r="AK78" s="27">
        <v>0</v>
      </c>
      <c r="AL78" s="27">
        <v>91968.691999999995</v>
      </c>
      <c r="AM78" s="27">
        <v>0</v>
      </c>
      <c r="AN78" s="27">
        <v>0</v>
      </c>
      <c r="AO78" s="27">
        <v>0</v>
      </c>
      <c r="AP78" s="27">
        <f>+AJ78</f>
        <v>1483366</v>
      </c>
      <c r="AQ78" s="22" t="s">
        <v>246</v>
      </c>
      <c r="AR78" s="22" t="s">
        <v>1513</v>
      </c>
      <c r="AS78" s="22" t="s">
        <v>1514</v>
      </c>
      <c r="AT78" s="25">
        <v>0.08</v>
      </c>
      <c r="AU78" s="27">
        <v>0</v>
      </c>
      <c r="AV78" s="27">
        <f>+AP78*AT78</f>
        <v>118669.28</v>
      </c>
      <c r="AW78" s="27">
        <v>0</v>
      </c>
      <c r="AX78" s="27">
        <v>0</v>
      </c>
      <c r="AY78" s="26">
        <v>1.7399999999999999E-2</v>
      </c>
      <c r="AZ78" s="27">
        <f>+AP78*AY78</f>
        <v>25810.568399999996</v>
      </c>
      <c r="BA78" s="26">
        <f>+AT78-AY78</f>
        <v>6.2600000000000003E-2</v>
      </c>
      <c r="BB78" s="27">
        <f>+AP78*BA78</f>
        <v>92858.71160000001</v>
      </c>
      <c r="BC78" s="27">
        <v>0</v>
      </c>
      <c r="BD78" s="22" t="s">
        <v>246</v>
      </c>
      <c r="BE78" s="27">
        <v>1000000</v>
      </c>
      <c r="BF78" s="27">
        <v>0</v>
      </c>
      <c r="BG78" s="22" t="s">
        <v>251</v>
      </c>
      <c r="BH78" s="33" t="s">
        <v>463</v>
      </c>
      <c r="BI78" s="22" t="s">
        <v>266</v>
      </c>
      <c r="BJ78" s="82" t="s">
        <v>1648</v>
      </c>
      <c r="BK78" s="22" t="s">
        <v>277</v>
      </c>
      <c r="BL78" s="22">
        <v>3</v>
      </c>
      <c r="BM78" s="22"/>
      <c r="BN78" s="22"/>
      <c r="BO78" s="33" t="s">
        <v>356</v>
      </c>
      <c r="BP78" s="31"/>
      <c r="BQ78" s="57">
        <v>3135999359</v>
      </c>
      <c r="BR78" s="33" t="s">
        <v>463</v>
      </c>
      <c r="BS78" s="22" t="s">
        <v>266</v>
      </c>
      <c r="BT78" s="22" t="s">
        <v>1515</v>
      </c>
      <c r="BU78" s="22">
        <v>12</v>
      </c>
      <c r="BV78" s="30">
        <v>44720</v>
      </c>
      <c r="BW78" s="30">
        <v>45815</v>
      </c>
      <c r="BX78" s="22" t="s">
        <v>494</v>
      </c>
      <c r="BY78" s="30">
        <v>45815</v>
      </c>
      <c r="BZ78" s="30">
        <v>45627</v>
      </c>
      <c r="CA78" s="30">
        <v>45634</v>
      </c>
      <c r="CB78" s="22" t="s">
        <v>253</v>
      </c>
      <c r="CC78" s="22" t="s">
        <v>254</v>
      </c>
      <c r="CD78" s="22">
        <v>98701009</v>
      </c>
      <c r="CE78" s="22" t="s">
        <v>586</v>
      </c>
      <c r="CF78" s="82" t="s">
        <v>1648</v>
      </c>
      <c r="CG78" s="50" t="s">
        <v>587</v>
      </c>
      <c r="CH78" s="22" t="s">
        <v>266</v>
      </c>
      <c r="CI78" s="58">
        <v>3135942237</v>
      </c>
      <c r="CJ78" s="31"/>
      <c r="CK78" s="102" t="s">
        <v>737</v>
      </c>
      <c r="CL78" s="22"/>
      <c r="CM78" s="22"/>
      <c r="CN78" s="22"/>
      <c r="CO78" s="22"/>
      <c r="CP78" s="8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 t="s">
        <v>253</v>
      </c>
      <c r="DQ78" s="22">
        <v>71319008</v>
      </c>
      <c r="DR78" s="22" t="s">
        <v>254</v>
      </c>
      <c r="DS78" s="22" t="s">
        <v>977</v>
      </c>
      <c r="DT78" s="25">
        <v>1</v>
      </c>
      <c r="DU78" s="32" t="s">
        <v>978</v>
      </c>
      <c r="DV78" s="22"/>
      <c r="DW78" s="22" t="s">
        <v>979</v>
      </c>
      <c r="DX78" s="22"/>
      <c r="DY78" s="33" t="s">
        <v>980</v>
      </c>
      <c r="DZ78" s="22" t="s">
        <v>1515</v>
      </c>
      <c r="EA78" s="22" t="s">
        <v>266</v>
      </c>
      <c r="EB78" s="22"/>
      <c r="EC78" s="22"/>
      <c r="ED78" s="82" t="s">
        <v>1648</v>
      </c>
      <c r="EE78" s="22" t="s">
        <v>977</v>
      </c>
      <c r="EF78" s="22">
        <v>71319008</v>
      </c>
      <c r="EG78" s="22" t="s">
        <v>1517</v>
      </c>
      <c r="EH78" s="22" t="s">
        <v>1100</v>
      </c>
      <c r="EI78" s="22" t="s">
        <v>1101</v>
      </c>
      <c r="EJ78" s="22">
        <v>2124974022</v>
      </c>
      <c r="EK78" s="22">
        <v>8</v>
      </c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 t="s">
        <v>1124</v>
      </c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  <c r="JB78" s="22"/>
      <c r="JC78" s="22"/>
      <c r="JD78" s="22"/>
    </row>
    <row r="79" spans="1:264" s="32" customFormat="1" x14ac:dyDescent="0.25">
      <c r="A79" s="22">
        <v>725</v>
      </c>
      <c r="B79" s="22">
        <v>2453</v>
      </c>
      <c r="C79" s="22" t="s">
        <v>1670</v>
      </c>
      <c r="D79" s="22" t="s">
        <v>1529</v>
      </c>
      <c r="E79" s="22" t="s">
        <v>1126</v>
      </c>
      <c r="F79" s="22"/>
      <c r="G79" s="22" t="s">
        <v>243</v>
      </c>
      <c r="H79" s="23">
        <v>102114</v>
      </c>
      <c r="I79" s="23">
        <v>103871</v>
      </c>
      <c r="J79" s="22" t="s">
        <v>244</v>
      </c>
      <c r="K79" s="22" t="s">
        <v>245</v>
      </c>
      <c r="L79" s="22" t="s">
        <v>1302</v>
      </c>
      <c r="M79" s="22">
        <v>0</v>
      </c>
      <c r="N79" s="22">
        <v>0</v>
      </c>
      <c r="O79" s="22" t="s">
        <v>1721</v>
      </c>
      <c r="P79" s="22" t="s">
        <v>1721</v>
      </c>
      <c r="Q79" s="22" t="s">
        <v>1721</v>
      </c>
      <c r="R79" s="22"/>
      <c r="S79" s="22"/>
      <c r="T79" s="22" t="s">
        <v>248</v>
      </c>
      <c r="U79" s="22" t="s">
        <v>1520</v>
      </c>
      <c r="V79" s="22">
        <v>10086748</v>
      </c>
      <c r="W79" s="22" t="s">
        <v>1570</v>
      </c>
      <c r="X79" s="22"/>
      <c r="Y79" s="22"/>
      <c r="Z79" s="24">
        <v>45627</v>
      </c>
      <c r="AA79" s="22"/>
      <c r="AB79" s="22"/>
      <c r="AC79" s="22"/>
      <c r="AD79" s="22" t="s">
        <v>253</v>
      </c>
      <c r="AE79" s="22" t="s">
        <v>254</v>
      </c>
      <c r="AF79" s="22">
        <v>55171168</v>
      </c>
      <c r="AG79" s="22" t="s">
        <v>256</v>
      </c>
      <c r="AH79" s="22" t="s">
        <v>1262</v>
      </c>
      <c r="AI79" s="22" t="s">
        <v>1453</v>
      </c>
      <c r="AJ79" s="27">
        <v>1936000</v>
      </c>
      <c r="AK79" s="27">
        <v>0</v>
      </c>
      <c r="AL79" s="27">
        <v>120032</v>
      </c>
      <c r="AM79" s="27">
        <v>0</v>
      </c>
      <c r="AN79" s="27">
        <v>0</v>
      </c>
      <c r="AO79" s="27">
        <v>0</v>
      </c>
      <c r="AP79" s="27">
        <f>+AJ79</f>
        <v>1936000</v>
      </c>
      <c r="AQ79" s="22" t="s">
        <v>246</v>
      </c>
      <c r="AR79" s="22" t="s">
        <v>1513</v>
      </c>
      <c r="AS79" s="25">
        <v>0.1</v>
      </c>
      <c r="AT79" s="25">
        <v>0.08</v>
      </c>
      <c r="AU79" s="27">
        <v>0</v>
      </c>
      <c r="AV79" s="27">
        <f>+AP79*AT79</f>
        <v>154880</v>
      </c>
      <c r="AW79" s="27">
        <v>0</v>
      </c>
      <c r="AX79" s="27">
        <v>0</v>
      </c>
      <c r="AY79" s="26">
        <v>1.7399999999999999E-2</v>
      </c>
      <c r="AZ79" s="27">
        <f>+AP79*AY79</f>
        <v>33686.399999999994</v>
      </c>
      <c r="BA79" s="26">
        <f>+AT79-AY79</f>
        <v>6.2600000000000003E-2</v>
      </c>
      <c r="BB79" s="27">
        <f>+AP79*BA79</f>
        <v>121193.60000000001</v>
      </c>
      <c r="BC79" s="27">
        <v>0</v>
      </c>
      <c r="BD79" s="22" t="s">
        <v>246</v>
      </c>
      <c r="BE79" s="27">
        <v>1000000</v>
      </c>
      <c r="BF79" s="27">
        <v>0</v>
      </c>
      <c r="BG79" s="22" t="s">
        <v>252</v>
      </c>
      <c r="BH79" s="33" t="s">
        <v>464</v>
      </c>
      <c r="BI79" s="22" t="s">
        <v>266</v>
      </c>
      <c r="BJ79" s="82" t="s">
        <v>1648</v>
      </c>
      <c r="BK79" s="22" t="s">
        <v>278</v>
      </c>
      <c r="BL79" s="22">
        <v>3</v>
      </c>
      <c r="BM79" s="22"/>
      <c r="BN79" s="22"/>
      <c r="BO79" s="33" t="s">
        <v>357</v>
      </c>
      <c r="BP79" s="31"/>
      <c r="BQ79" s="31">
        <v>3004778468</v>
      </c>
      <c r="BR79" s="33" t="s">
        <v>464</v>
      </c>
      <c r="BS79" s="22" t="s">
        <v>266</v>
      </c>
      <c r="BT79" s="22" t="s">
        <v>1515</v>
      </c>
      <c r="BU79" s="22">
        <v>12</v>
      </c>
      <c r="BV79" s="30">
        <v>44729</v>
      </c>
      <c r="BW79" s="30">
        <v>45824</v>
      </c>
      <c r="BX79" s="22" t="s">
        <v>494</v>
      </c>
      <c r="BY79" s="30">
        <v>45824</v>
      </c>
      <c r="BZ79" s="30">
        <v>45627</v>
      </c>
      <c r="CA79" s="30">
        <v>45643</v>
      </c>
      <c r="CB79" s="22"/>
      <c r="CC79" s="22"/>
      <c r="CD79" s="22"/>
      <c r="CE79" s="22"/>
      <c r="CF79" s="82"/>
      <c r="CG79" s="22"/>
      <c r="CH79" s="22"/>
      <c r="CI79" s="31"/>
      <c r="CJ79" s="31"/>
      <c r="CK79" s="22"/>
      <c r="CL79" s="22"/>
      <c r="CM79" s="22"/>
      <c r="CN79" s="22"/>
      <c r="CO79" s="22"/>
      <c r="CP79" s="8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 t="s">
        <v>253</v>
      </c>
      <c r="DQ79" s="22">
        <v>43031471</v>
      </c>
      <c r="DR79" s="22" t="s">
        <v>254</v>
      </c>
      <c r="DS79" s="22" t="s">
        <v>981</v>
      </c>
      <c r="DT79" s="25">
        <v>1</v>
      </c>
      <c r="DU79" s="100" t="s">
        <v>982</v>
      </c>
      <c r="DV79" s="22"/>
      <c r="DW79" s="22" t="s">
        <v>983</v>
      </c>
      <c r="DX79" s="22"/>
      <c r="DY79" s="32" t="s">
        <v>1640</v>
      </c>
      <c r="DZ79" s="22" t="s">
        <v>1515</v>
      </c>
      <c r="EA79" s="22" t="s">
        <v>266</v>
      </c>
      <c r="EB79" s="22"/>
      <c r="EC79" s="22"/>
      <c r="ED79" s="82" t="s">
        <v>1648</v>
      </c>
      <c r="EE79" s="22" t="s">
        <v>981</v>
      </c>
      <c r="EF79" s="22">
        <v>43031471</v>
      </c>
      <c r="EG79" s="22" t="s">
        <v>1517</v>
      </c>
      <c r="EH79" s="22" t="s">
        <v>1100</v>
      </c>
      <c r="EI79" s="22" t="s">
        <v>1101</v>
      </c>
      <c r="EJ79" s="22">
        <v>10150077175</v>
      </c>
      <c r="EK79" s="22">
        <v>17</v>
      </c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 t="s">
        <v>1124</v>
      </c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</row>
    <row r="80" spans="1:264" s="32" customFormat="1" ht="18" x14ac:dyDescent="0.35">
      <c r="A80" s="22">
        <v>824</v>
      </c>
      <c r="B80" s="22">
        <v>2465</v>
      </c>
      <c r="C80" s="22" t="s">
        <v>1671</v>
      </c>
      <c r="D80" s="22" t="s">
        <v>1589</v>
      </c>
      <c r="E80" s="22" t="s">
        <v>1126</v>
      </c>
      <c r="F80" s="22"/>
      <c r="G80" s="22" t="s">
        <v>243</v>
      </c>
      <c r="H80" s="23">
        <v>102116</v>
      </c>
      <c r="I80" s="23">
        <v>103873</v>
      </c>
      <c r="J80" s="22" t="s">
        <v>244</v>
      </c>
      <c r="K80" s="22" t="s">
        <v>245</v>
      </c>
      <c r="L80" s="22" t="s">
        <v>1302</v>
      </c>
      <c r="M80" s="22">
        <v>0</v>
      </c>
      <c r="N80" s="22">
        <v>0</v>
      </c>
      <c r="O80" s="22" t="s">
        <v>1721</v>
      </c>
      <c r="P80" s="22" t="s">
        <v>1721</v>
      </c>
      <c r="Q80" s="22" t="s">
        <v>1721</v>
      </c>
      <c r="R80" s="22"/>
      <c r="S80" s="22"/>
      <c r="T80" s="22" t="s">
        <v>248</v>
      </c>
      <c r="U80" s="22" t="s">
        <v>1520</v>
      </c>
      <c r="V80" s="22">
        <v>10086662</v>
      </c>
      <c r="W80" s="22" t="s">
        <v>1570</v>
      </c>
      <c r="X80" s="22"/>
      <c r="Y80" s="22"/>
      <c r="Z80" s="24">
        <v>45627</v>
      </c>
      <c r="AA80" s="22"/>
      <c r="AB80" s="22"/>
      <c r="AC80" s="22"/>
      <c r="AD80" s="22" t="s">
        <v>253</v>
      </c>
      <c r="AE80" s="22" t="s">
        <v>254</v>
      </c>
      <c r="AF80" s="22">
        <v>1037630876</v>
      </c>
      <c r="AG80" s="22" t="s">
        <v>1190</v>
      </c>
      <c r="AH80" s="22" t="s">
        <v>1264</v>
      </c>
      <c r="AI80" s="22" t="s">
        <v>1489</v>
      </c>
      <c r="AJ80" s="27">
        <v>2488200</v>
      </c>
      <c r="AK80" s="27">
        <v>0</v>
      </c>
      <c r="AL80" s="27">
        <v>140244</v>
      </c>
      <c r="AM80" s="27">
        <v>0</v>
      </c>
      <c r="AN80" s="27">
        <v>0</v>
      </c>
      <c r="AO80" s="27">
        <v>0</v>
      </c>
      <c r="AP80" s="27">
        <f>+AJ80</f>
        <v>2488200</v>
      </c>
      <c r="AQ80" s="22" t="s">
        <v>246</v>
      </c>
      <c r="AR80" s="22" t="s">
        <v>1513</v>
      </c>
      <c r="AS80" s="22" t="s">
        <v>1586</v>
      </c>
      <c r="AT80" s="25">
        <v>0.08</v>
      </c>
      <c r="AU80" s="27">
        <v>0</v>
      </c>
      <c r="AV80" s="27">
        <f>+AP80*AT80</f>
        <v>199056</v>
      </c>
      <c r="AW80" s="27">
        <v>0</v>
      </c>
      <c r="AX80" s="27">
        <v>0</v>
      </c>
      <c r="AY80" s="26">
        <v>1.7399999999999999E-2</v>
      </c>
      <c r="AZ80" s="27">
        <f>+AP80*AY80</f>
        <v>43294.68</v>
      </c>
      <c r="BA80" s="26">
        <f>+AT80-AY80</f>
        <v>6.2600000000000003E-2</v>
      </c>
      <c r="BB80" s="27">
        <f>+AP80*BA80</f>
        <v>155761.32</v>
      </c>
      <c r="BC80" s="27">
        <v>0</v>
      </c>
      <c r="BD80" s="22" t="s">
        <v>246</v>
      </c>
      <c r="BE80" s="27">
        <v>1000000</v>
      </c>
      <c r="BF80" s="27">
        <v>0</v>
      </c>
      <c r="BG80" s="22" t="s">
        <v>252</v>
      </c>
      <c r="BH80" s="33" t="s">
        <v>1587</v>
      </c>
      <c r="BI80" s="22" t="s">
        <v>266</v>
      </c>
      <c r="BJ80" s="82" t="s">
        <v>1648</v>
      </c>
      <c r="BK80" s="22" t="s">
        <v>269</v>
      </c>
      <c r="BL80" s="22">
        <v>4</v>
      </c>
      <c r="BM80" s="22"/>
      <c r="BN80" s="22"/>
      <c r="BO80" s="33" t="s">
        <v>395</v>
      </c>
      <c r="BP80" s="31"/>
      <c r="BQ80" s="57">
        <v>3218449895</v>
      </c>
      <c r="BR80" s="33" t="s">
        <v>1587</v>
      </c>
      <c r="BS80" s="22" t="s">
        <v>266</v>
      </c>
      <c r="BT80" s="22" t="s">
        <v>1515</v>
      </c>
      <c r="BU80" s="22">
        <v>12</v>
      </c>
      <c r="BV80" s="30">
        <v>45275</v>
      </c>
      <c r="BW80" s="30">
        <v>45883</v>
      </c>
      <c r="BX80" s="22" t="s">
        <v>494</v>
      </c>
      <c r="BY80" s="30">
        <v>46005</v>
      </c>
      <c r="BZ80" s="30">
        <v>45627</v>
      </c>
      <c r="CA80" s="30">
        <v>45641</v>
      </c>
      <c r="CB80" s="22" t="s">
        <v>253</v>
      </c>
      <c r="CC80" s="22" t="s">
        <v>254</v>
      </c>
      <c r="CD80" s="22">
        <v>1017217800</v>
      </c>
      <c r="CE80" s="22" t="s">
        <v>646</v>
      </c>
      <c r="CF80" s="82" t="s">
        <v>1648</v>
      </c>
      <c r="CG80" s="50" t="s">
        <v>482</v>
      </c>
      <c r="CH80" s="22" t="s">
        <v>266</v>
      </c>
      <c r="CI80" s="62">
        <v>3148501394</v>
      </c>
      <c r="CJ80" s="31"/>
      <c r="CK80" s="50" t="s">
        <v>772</v>
      </c>
      <c r="CL80" s="22"/>
      <c r="CM80" s="22"/>
      <c r="CN80" s="22"/>
      <c r="CO80" s="22"/>
      <c r="CP80" s="8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 t="s">
        <v>253</v>
      </c>
      <c r="DQ80" s="22">
        <v>43273966</v>
      </c>
      <c r="DR80" s="22" t="s">
        <v>254</v>
      </c>
      <c r="DS80" s="69" t="s">
        <v>1588</v>
      </c>
      <c r="DT80" s="25">
        <v>1</v>
      </c>
      <c r="DU80" s="22" t="s">
        <v>1042</v>
      </c>
      <c r="DV80" s="22"/>
      <c r="DW80" s="22">
        <v>3017863520</v>
      </c>
      <c r="DX80" s="22"/>
      <c r="DY80" s="33" t="s">
        <v>1043</v>
      </c>
      <c r="DZ80" s="22" t="s">
        <v>1515</v>
      </c>
      <c r="EA80" s="22" t="s">
        <v>266</v>
      </c>
      <c r="EB80" s="22"/>
      <c r="EC80" s="22"/>
      <c r="ED80" s="82" t="s">
        <v>1648</v>
      </c>
      <c r="EE80" s="22" t="s">
        <v>1298</v>
      </c>
      <c r="EF80" s="22">
        <v>43738646</v>
      </c>
      <c r="EG80" s="22" t="s">
        <v>1517</v>
      </c>
      <c r="EH80" s="22" t="s">
        <v>1100</v>
      </c>
      <c r="EI80" s="22" t="s">
        <v>1101</v>
      </c>
      <c r="EJ80" s="22">
        <v>10151306821</v>
      </c>
      <c r="EK80" s="22">
        <v>18</v>
      </c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 t="s">
        <v>1124</v>
      </c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  <c r="IX80" s="22"/>
      <c r="IY80" s="22"/>
      <c r="IZ80" s="22"/>
      <c r="JA80" s="22"/>
      <c r="JB80" s="22"/>
      <c r="JC80" s="22"/>
      <c r="JD80" s="22"/>
    </row>
    <row r="81" spans="1:264" s="32" customFormat="1" x14ac:dyDescent="0.25">
      <c r="A81" s="22">
        <v>746</v>
      </c>
      <c r="B81" s="22">
        <v>2467</v>
      </c>
      <c r="C81" s="22" t="s">
        <v>1670</v>
      </c>
      <c r="D81" s="22"/>
      <c r="E81" s="22" t="s">
        <v>1126</v>
      </c>
      <c r="F81" s="22"/>
      <c r="G81" s="22" t="s">
        <v>243</v>
      </c>
      <c r="H81" s="23">
        <v>102118</v>
      </c>
      <c r="I81" s="23">
        <v>103875</v>
      </c>
      <c r="J81" s="22" t="s">
        <v>244</v>
      </c>
      <c r="K81" s="22" t="s">
        <v>245</v>
      </c>
      <c r="L81" s="22" t="s">
        <v>1302</v>
      </c>
      <c r="M81" s="22">
        <v>0</v>
      </c>
      <c r="N81" s="22">
        <v>0</v>
      </c>
      <c r="O81" s="22" t="s">
        <v>1721</v>
      </c>
      <c r="P81" s="22" t="s">
        <v>1721</v>
      </c>
      <c r="Q81" s="22" t="s">
        <v>1721</v>
      </c>
      <c r="R81" s="22"/>
      <c r="S81" s="22"/>
      <c r="T81" s="22" t="s">
        <v>248</v>
      </c>
      <c r="U81" s="22" t="s">
        <v>1520</v>
      </c>
      <c r="V81" s="22">
        <v>10086755</v>
      </c>
      <c r="W81" s="22" t="s">
        <v>1531</v>
      </c>
      <c r="X81" s="22"/>
      <c r="Y81" s="22"/>
      <c r="Z81" s="24">
        <v>45627</v>
      </c>
      <c r="AA81" s="22"/>
      <c r="AB81" s="22"/>
      <c r="AC81" s="22"/>
      <c r="AD81" s="22" t="s">
        <v>253</v>
      </c>
      <c r="AE81" s="22" t="s">
        <v>254</v>
      </c>
      <c r="AF81" s="22">
        <v>21386721</v>
      </c>
      <c r="AG81" s="22" t="s">
        <v>1352</v>
      </c>
      <c r="AH81" s="22" t="s">
        <v>1353</v>
      </c>
      <c r="AI81" s="22" t="s">
        <v>1458</v>
      </c>
      <c r="AJ81" s="27">
        <v>1548500</v>
      </c>
      <c r="AK81" s="27">
        <v>0</v>
      </c>
      <c r="AL81" s="27">
        <v>96007</v>
      </c>
      <c r="AM81" s="27">
        <v>0</v>
      </c>
      <c r="AN81" s="27">
        <v>0</v>
      </c>
      <c r="AO81" s="27">
        <v>0</v>
      </c>
      <c r="AP81" s="27">
        <f>+AJ81</f>
        <v>1548500</v>
      </c>
      <c r="AQ81" s="22" t="s">
        <v>246</v>
      </c>
      <c r="AR81" s="22" t="s">
        <v>1513</v>
      </c>
      <c r="AS81" s="22" t="s">
        <v>1514</v>
      </c>
      <c r="AT81" s="25">
        <v>0.08</v>
      </c>
      <c r="AU81" s="27">
        <v>0</v>
      </c>
      <c r="AV81" s="27">
        <f>+AP81*AT81</f>
        <v>123880</v>
      </c>
      <c r="AW81" s="27">
        <v>0</v>
      </c>
      <c r="AX81" s="27">
        <v>0</v>
      </c>
      <c r="AY81" s="26">
        <v>1.7399999999999999E-2</v>
      </c>
      <c r="AZ81" s="27">
        <f>+AP81*AY81</f>
        <v>26943.899999999998</v>
      </c>
      <c r="BA81" s="26">
        <f>+AT81-AY81</f>
        <v>6.2600000000000003E-2</v>
      </c>
      <c r="BB81" s="27">
        <f>+AP81*BA81</f>
        <v>96936.1</v>
      </c>
      <c r="BC81" s="27">
        <v>0</v>
      </c>
      <c r="BD81" s="22" t="s">
        <v>246</v>
      </c>
      <c r="BE81" s="27">
        <v>1000000</v>
      </c>
      <c r="BF81" s="27">
        <v>0</v>
      </c>
      <c r="BG81" s="22" t="s">
        <v>251</v>
      </c>
      <c r="BH81" s="33" t="s">
        <v>1535</v>
      </c>
      <c r="BI81" s="22" t="s">
        <v>266</v>
      </c>
      <c r="BJ81" s="82" t="s">
        <v>1648</v>
      </c>
      <c r="BK81" s="22" t="s">
        <v>291</v>
      </c>
      <c r="BL81" s="22">
        <v>4</v>
      </c>
      <c r="BM81" s="22"/>
      <c r="BN81" s="22"/>
      <c r="BO81" s="33" t="s">
        <v>362</v>
      </c>
      <c r="BP81" s="31"/>
      <c r="BQ81" s="57">
        <v>3206084705</v>
      </c>
      <c r="BR81" s="33" t="s">
        <v>1536</v>
      </c>
      <c r="BS81" s="22" t="s">
        <v>291</v>
      </c>
      <c r="BT81" s="22" t="s">
        <v>1515</v>
      </c>
      <c r="BU81" s="22">
        <v>12</v>
      </c>
      <c r="BV81" s="30">
        <v>44785</v>
      </c>
      <c r="BW81" s="30">
        <v>45880</v>
      </c>
      <c r="BX81" s="22" t="s">
        <v>494</v>
      </c>
      <c r="BY81" s="30">
        <v>45880</v>
      </c>
      <c r="BZ81" s="30">
        <v>45627</v>
      </c>
      <c r="CA81" s="30">
        <v>45638</v>
      </c>
      <c r="CB81" s="22" t="s">
        <v>253</v>
      </c>
      <c r="CC81" s="22" t="s">
        <v>254</v>
      </c>
      <c r="CD81" s="22">
        <v>43752606</v>
      </c>
      <c r="CE81" s="22" t="s">
        <v>591</v>
      </c>
      <c r="CF81" s="82" t="s">
        <v>1654</v>
      </c>
      <c r="CG81" s="28" t="s">
        <v>592</v>
      </c>
      <c r="CH81" s="22" t="s">
        <v>291</v>
      </c>
      <c r="CI81" s="62">
        <v>3147403232</v>
      </c>
      <c r="CJ81" s="68"/>
      <c r="CK81" s="28" t="s">
        <v>740</v>
      </c>
      <c r="CL81" s="35"/>
      <c r="CM81" s="22"/>
      <c r="CN81" s="22"/>
      <c r="CO81" s="22"/>
      <c r="CP81" s="8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 t="s">
        <v>253</v>
      </c>
      <c r="DQ81" s="22">
        <v>98551115</v>
      </c>
      <c r="DR81" s="22" t="s">
        <v>254</v>
      </c>
      <c r="DS81" s="22" t="s">
        <v>986</v>
      </c>
      <c r="DT81" s="25">
        <v>1</v>
      </c>
      <c r="DU81" s="33" t="s">
        <v>1537</v>
      </c>
      <c r="DV81" s="22"/>
      <c r="DW81" s="100">
        <v>3117224999</v>
      </c>
      <c r="DX81" s="22"/>
      <c r="DY81" s="101" t="s">
        <v>987</v>
      </c>
      <c r="DZ81" s="22" t="s">
        <v>1515</v>
      </c>
      <c r="EA81" s="22" t="s">
        <v>266</v>
      </c>
      <c r="EB81" s="22"/>
      <c r="EC81" s="22"/>
      <c r="ED81" s="82" t="s">
        <v>1648</v>
      </c>
      <c r="EE81" s="22" t="s">
        <v>986</v>
      </c>
      <c r="EF81" s="22">
        <v>98551115</v>
      </c>
      <c r="EG81" s="22" t="s">
        <v>1517</v>
      </c>
      <c r="EH81" s="22" t="s">
        <v>1100</v>
      </c>
      <c r="EI81" s="22" t="s">
        <v>1101</v>
      </c>
      <c r="EJ81" s="22">
        <v>10052616600</v>
      </c>
      <c r="EK81" s="22">
        <v>12</v>
      </c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 t="s">
        <v>1124</v>
      </c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  <c r="JB81" s="22"/>
      <c r="JC81" s="22"/>
      <c r="JD81" s="22"/>
    </row>
    <row r="82" spans="1:264" s="32" customFormat="1" x14ac:dyDescent="0.25">
      <c r="A82" s="22">
        <v>781</v>
      </c>
      <c r="B82" s="22">
        <v>2497</v>
      </c>
      <c r="C82" s="22" t="s">
        <v>1670</v>
      </c>
      <c r="D82" s="22"/>
      <c r="E82" s="22" t="s">
        <v>1126</v>
      </c>
      <c r="F82" s="22"/>
      <c r="G82" s="22" t="s">
        <v>243</v>
      </c>
      <c r="H82" s="23">
        <v>102127</v>
      </c>
      <c r="I82" s="23">
        <v>103884</v>
      </c>
      <c r="J82" s="22" t="s">
        <v>244</v>
      </c>
      <c r="K82" s="22" t="s">
        <v>245</v>
      </c>
      <c r="L82" s="22" t="s">
        <v>1302</v>
      </c>
      <c r="M82" s="22">
        <v>0</v>
      </c>
      <c r="N82" s="22">
        <v>0</v>
      </c>
      <c r="O82" s="22" t="s">
        <v>1721</v>
      </c>
      <c r="P82" s="22" t="s">
        <v>1721</v>
      </c>
      <c r="Q82" s="22" t="s">
        <v>1721</v>
      </c>
      <c r="R82" s="22"/>
      <c r="S82" s="22"/>
      <c r="T82" s="22" t="s">
        <v>248</v>
      </c>
      <c r="U82" s="22" t="s">
        <v>1520</v>
      </c>
      <c r="V82" s="22">
        <v>10086638</v>
      </c>
      <c r="W82" s="22" t="s">
        <v>1531</v>
      </c>
      <c r="X82" s="22"/>
      <c r="Y82" s="22"/>
      <c r="Z82" s="24">
        <v>45627</v>
      </c>
      <c r="AA82" s="22"/>
      <c r="AB82" s="22"/>
      <c r="AC82" s="22"/>
      <c r="AD82" s="22" t="s">
        <v>253</v>
      </c>
      <c r="AE82" s="22" t="s">
        <v>254</v>
      </c>
      <c r="AF82" s="22">
        <v>43568528</v>
      </c>
      <c r="AG82" s="22" t="s">
        <v>261</v>
      </c>
      <c r="AH82" s="22" t="s">
        <v>1272</v>
      </c>
      <c r="AI82" s="22" t="s">
        <v>1470</v>
      </c>
      <c r="AJ82" s="27">
        <v>1748480</v>
      </c>
      <c r="AK82" s="27">
        <v>0</v>
      </c>
      <c r="AL82" s="27">
        <v>90920.960000000006</v>
      </c>
      <c r="AM82" s="27">
        <v>0</v>
      </c>
      <c r="AN82" s="27">
        <v>0</v>
      </c>
      <c r="AO82" s="27">
        <v>0</v>
      </c>
      <c r="AP82" s="27">
        <f>+AJ82</f>
        <v>1748480</v>
      </c>
      <c r="AQ82" s="22" t="s">
        <v>246</v>
      </c>
      <c r="AR82" s="22" t="s">
        <v>1513</v>
      </c>
      <c r="AS82" s="22" t="s">
        <v>1514</v>
      </c>
      <c r="AT82" s="25">
        <v>7.0000000000000007E-2</v>
      </c>
      <c r="AU82" s="27">
        <v>0</v>
      </c>
      <c r="AV82" s="27">
        <f>+AP82*AT82</f>
        <v>122393.60000000001</v>
      </c>
      <c r="AW82" s="27">
        <v>0</v>
      </c>
      <c r="AX82" s="27">
        <v>0</v>
      </c>
      <c r="AY82" s="26">
        <v>1.7399999999999999E-2</v>
      </c>
      <c r="AZ82" s="27">
        <f>+AP82*AY82</f>
        <v>30423.552</v>
      </c>
      <c r="BA82" s="26">
        <f>+AT82-AY82</f>
        <v>5.2600000000000008E-2</v>
      </c>
      <c r="BB82" s="27">
        <f>+AP82*BA82</f>
        <v>91970.04800000001</v>
      </c>
      <c r="BC82" s="27">
        <v>0</v>
      </c>
      <c r="BD82" s="22" t="s">
        <v>246</v>
      </c>
      <c r="BE82" s="27">
        <v>1000000</v>
      </c>
      <c r="BF82" s="27">
        <v>0</v>
      </c>
      <c r="BG82" s="22" t="s">
        <v>251</v>
      </c>
      <c r="BH82" s="33" t="s">
        <v>1597</v>
      </c>
      <c r="BI82" s="22" t="s">
        <v>266</v>
      </c>
      <c r="BJ82" s="82" t="s">
        <v>1648</v>
      </c>
      <c r="BK82" s="22" t="s">
        <v>297</v>
      </c>
      <c r="BL82" s="22">
        <v>3</v>
      </c>
      <c r="BM82" s="22"/>
      <c r="BN82" s="22"/>
      <c r="BO82" s="49" t="s">
        <v>374</v>
      </c>
      <c r="BP82" s="31"/>
      <c r="BQ82" s="57">
        <v>3207228452</v>
      </c>
      <c r="BR82" s="33" t="s">
        <v>1597</v>
      </c>
      <c r="BS82" s="22" t="s">
        <v>266</v>
      </c>
      <c r="BT82" s="22" t="s">
        <v>1515</v>
      </c>
      <c r="BU82" s="22">
        <v>12</v>
      </c>
      <c r="BV82" s="30">
        <v>44970</v>
      </c>
      <c r="BW82" s="30">
        <v>45700</v>
      </c>
      <c r="BX82" s="22" t="s">
        <v>494</v>
      </c>
      <c r="BY82" s="30">
        <v>45700</v>
      </c>
      <c r="BZ82" s="30">
        <v>45627</v>
      </c>
      <c r="CA82" s="30">
        <v>45639</v>
      </c>
      <c r="CB82" s="22" t="s">
        <v>253</v>
      </c>
      <c r="CC82" s="22" t="s">
        <v>254</v>
      </c>
      <c r="CD82" s="22">
        <v>4829710</v>
      </c>
      <c r="CE82" s="22" t="s">
        <v>1598</v>
      </c>
      <c r="CF82" s="82" t="s">
        <v>1653</v>
      </c>
      <c r="CG82" s="50" t="s">
        <v>607</v>
      </c>
      <c r="CH82" s="22" t="s">
        <v>608</v>
      </c>
      <c r="CI82" s="62">
        <v>3127578448</v>
      </c>
      <c r="CJ82" s="34"/>
      <c r="CK82" s="64" t="s">
        <v>749</v>
      </c>
      <c r="CL82" s="35"/>
      <c r="CM82" s="22"/>
      <c r="CN82" s="22"/>
      <c r="CO82" s="22"/>
      <c r="CP82" s="8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 t="s">
        <v>253</v>
      </c>
      <c r="DQ82" s="22">
        <v>70828484</v>
      </c>
      <c r="DR82" s="22" t="s">
        <v>254</v>
      </c>
      <c r="DS82" s="22" t="s">
        <v>1011</v>
      </c>
      <c r="DT82" s="25">
        <v>1</v>
      </c>
      <c r="DU82" s="100" t="s">
        <v>1012</v>
      </c>
      <c r="DV82" s="22"/>
      <c r="DW82" s="32">
        <v>3117706760</v>
      </c>
      <c r="DX82" s="22"/>
      <c r="DY82" s="100" t="s">
        <v>1013</v>
      </c>
      <c r="DZ82" s="22" t="s">
        <v>1515</v>
      </c>
      <c r="EA82" s="22" t="s">
        <v>266</v>
      </c>
      <c r="EB82" s="22"/>
      <c r="EC82" s="22"/>
      <c r="ED82" s="82" t="s">
        <v>1648</v>
      </c>
      <c r="EE82" s="22" t="s">
        <v>1011</v>
      </c>
      <c r="EF82" s="22">
        <v>70828484</v>
      </c>
      <c r="EG82" s="22" t="s">
        <v>1517</v>
      </c>
      <c r="EH82" s="22" t="s">
        <v>1100</v>
      </c>
      <c r="EI82" s="22" t="s">
        <v>1101</v>
      </c>
      <c r="EJ82" s="22">
        <v>60911882194</v>
      </c>
      <c r="EK82" s="22">
        <v>15</v>
      </c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 t="s">
        <v>1124</v>
      </c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</row>
    <row r="83" spans="1:264" s="32" customFormat="1" x14ac:dyDescent="0.25">
      <c r="A83" s="22">
        <v>791</v>
      </c>
      <c r="B83" s="22">
        <v>2500</v>
      </c>
      <c r="C83" s="22" t="s">
        <v>1670</v>
      </c>
      <c r="D83" s="22" t="s">
        <v>1624</v>
      </c>
      <c r="E83" s="22" t="s">
        <v>1126</v>
      </c>
      <c r="F83" s="22"/>
      <c r="G83" s="22" t="s">
        <v>243</v>
      </c>
      <c r="H83" s="23">
        <v>102129</v>
      </c>
      <c r="I83" s="23">
        <v>103886</v>
      </c>
      <c r="J83" s="22" t="s">
        <v>244</v>
      </c>
      <c r="K83" s="22" t="s">
        <v>245</v>
      </c>
      <c r="L83" s="22" t="s">
        <v>1302</v>
      </c>
      <c r="M83" s="22">
        <v>0</v>
      </c>
      <c r="N83" s="22">
        <v>0</v>
      </c>
      <c r="O83" s="22" t="s">
        <v>1721</v>
      </c>
      <c r="P83" s="22" t="s">
        <v>1721</v>
      </c>
      <c r="Q83" s="22" t="s">
        <v>1721</v>
      </c>
      <c r="R83" s="22"/>
      <c r="S83" s="22"/>
      <c r="T83" s="22" t="s">
        <v>248</v>
      </c>
      <c r="U83" s="22" t="s">
        <v>1520</v>
      </c>
      <c r="V83" s="22">
        <v>10086644</v>
      </c>
      <c r="W83" s="22" t="s">
        <v>1531</v>
      </c>
      <c r="X83" s="22"/>
      <c r="Y83" s="22"/>
      <c r="Z83" s="24">
        <v>45627</v>
      </c>
      <c r="AA83" s="22"/>
      <c r="AB83" s="22"/>
      <c r="AC83" s="22"/>
      <c r="AD83" s="22" t="s">
        <v>253</v>
      </c>
      <c r="AE83" s="22" t="s">
        <v>254</v>
      </c>
      <c r="AF83" s="22">
        <v>1017199800</v>
      </c>
      <c r="AG83" s="22" t="s">
        <v>1195</v>
      </c>
      <c r="AH83" s="22" t="s">
        <v>1274</v>
      </c>
      <c r="AI83" s="22" t="s">
        <v>1475</v>
      </c>
      <c r="AJ83" s="27">
        <v>1038160</v>
      </c>
      <c r="AK83" s="27">
        <v>0</v>
      </c>
      <c r="AL83" s="27">
        <v>64365.919999999998</v>
      </c>
      <c r="AM83" s="27">
        <v>0</v>
      </c>
      <c r="AN83" s="27">
        <v>0</v>
      </c>
      <c r="AO83" s="27">
        <v>0</v>
      </c>
      <c r="AP83" s="27">
        <f>+AJ83</f>
        <v>1038160</v>
      </c>
      <c r="AQ83" s="22" t="s">
        <v>246</v>
      </c>
      <c r="AR83" s="22" t="s">
        <v>1513</v>
      </c>
      <c r="AS83" s="22" t="s">
        <v>1514</v>
      </c>
      <c r="AT83" s="25">
        <v>0.08</v>
      </c>
      <c r="AU83" s="27">
        <v>0</v>
      </c>
      <c r="AV83" s="27">
        <f>+AP83*AT83</f>
        <v>83052.800000000003</v>
      </c>
      <c r="AW83" s="27">
        <v>0</v>
      </c>
      <c r="AX83" s="27">
        <v>0</v>
      </c>
      <c r="AY83" s="26">
        <v>1.7399999999999999E-2</v>
      </c>
      <c r="AZ83" s="27">
        <f>+AP83*AY83</f>
        <v>18063.984</v>
      </c>
      <c r="BA83" s="26">
        <f>+AT83-AY83</f>
        <v>6.2600000000000003E-2</v>
      </c>
      <c r="BB83" s="27">
        <f>+AP83*BA83</f>
        <v>64988.816000000006</v>
      </c>
      <c r="BC83" s="27">
        <v>0</v>
      </c>
      <c r="BD83" s="22" t="s">
        <v>246</v>
      </c>
      <c r="BE83" s="27">
        <v>1000000</v>
      </c>
      <c r="BF83" s="27">
        <v>0</v>
      </c>
      <c r="BG83" s="22" t="s">
        <v>251</v>
      </c>
      <c r="BH83" s="33" t="s">
        <v>1623</v>
      </c>
      <c r="BI83" s="22" t="s">
        <v>266</v>
      </c>
      <c r="BJ83" s="82" t="s">
        <v>1648</v>
      </c>
      <c r="BK83" s="22" t="s">
        <v>270</v>
      </c>
      <c r="BL83" s="22">
        <v>3</v>
      </c>
      <c r="BM83" s="22"/>
      <c r="BN83" s="22"/>
      <c r="BO83" s="28" t="s">
        <v>380</v>
      </c>
      <c r="BP83" s="31"/>
      <c r="BQ83" s="57">
        <v>3007649172</v>
      </c>
      <c r="BR83" s="33" t="s">
        <v>1623</v>
      </c>
      <c r="BS83" s="22" t="s">
        <v>266</v>
      </c>
      <c r="BT83" s="22" t="s">
        <v>1515</v>
      </c>
      <c r="BU83" s="22">
        <v>12</v>
      </c>
      <c r="BV83" s="30">
        <v>45003</v>
      </c>
      <c r="BW83" s="30">
        <v>45733</v>
      </c>
      <c r="BX83" s="22" t="s">
        <v>494</v>
      </c>
      <c r="BY83" s="30">
        <v>45733</v>
      </c>
      <c r="BZ83" s="30">
        <v>45627</v>
      </c>
      <c r="CA83" s="30">
        <v>45644</v>
      </c>
      <c r="CB83" s="22" t="s">
        <v>253</v>
      </c>
      <c r="CC83" s="22" t="s">
        <v>254</v>
      </c>
      <c r="CD83" s="22">
        <v>1152449542</v>
      </c>
      <c r="CE83" s="22" t="s">
        <v>616</v>
      </c>
      <c r="CF83" s="82" t="s">
        <v>1648</v>
      </c>
      <c r="CG83" s="50" t="s">
        <v>617</v>
      </c>
      <c r="CH83" s="22" t="s">
        <v>266</v>
      </c>
      <c r="CI83" s="62">
        <v>3104079906</v>
      </c>
      <c r="CJ83" s="31"/>
      <c r="CK83" s="102" t="s">
        <v>754</v>
      </c>
      <c r="CL83" s="22"/>
      <c r="CM83" s="22"/>
      <c r="CN83" s="22"/>
      <c r="CO83" s="22"/>
      <c r="CP83" s="8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 t="s">
        <v>253</v>
      </c>
      <c r="DQ83" s="22">
        <v>70075612</v>
      </c>
      <c r="DR83" s="22" t="s">
        <v>254</v>
      </c>
      <c r="DS83" s="22" t="s">
        <v>1019</v>
      </c>
      <c r="DT83" s="25">
        <v>1</v>
      </c>
      <c r="DU83" s="33" t="s">
        <v>1020</v>
      </c>
      <c r="DV83" s="22">
        <v>6042384410</v>
      </c>
      <c r="DW83" s="22">
        <v>3008833999</v>
      </c>
      <c r="DX83" s="22"/>
      <c r="DY83" s="56" t="s">
        <v>1021</v>
      </c>
      <c r="DZ83" s="22" t="s">
        <v>1515</v>
      </c>
      <c r="EA83" s="22" t="s">
        <v>266</v>
      </c>
      <c r="EB83" s="22"/>
      <c r="EC83" s="22"/>
      <c r="ED83" s="82" t="s">
        <v>1648</v>
      </c>
      <c r="EE83" s="22" t="s">
        <v>1019</v>
      </c>
      <c r="EF83" s="22">
        <v>70075612</v>
      </c>
      <c r="EG83" s="22" t="s">
        <v>1517</v>
      </c>
      <c r="EH83" s="22" t="s">
        <v>1100</v>
      </c>
      <c r="EI83" s="22" t="s">
        <v>1101</v>
      </c>
      <c r="EJ83" s="22">
        <v>33161094060</v>
      </c>
      <c r="EK83" s="22">
        <v>20</v>
      </c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 t="s">
        <v>1124</v>
      </c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  <c r="JB83" s="22"/>
      <c r="JC83" s="22"/>
      <c r="JD83" s="22"/>
    </row>
    <row r="84" spans="1:264" s="32" customFormat="1" x14ac:dyDescent="0.25">
      <c r="A84" s="22">
        <v>802</v>
      </c>
      <c r="B84" s="22">
        <v>2505</v>
      </c>
      <c r="C84" s="22" t="s">
        <v>1670</v>
      </c>
      <c r="D84" s="22"/>
      <c r="E84" s="22" t="s">
        <v>1126</v>
      </c>
      <c r="F84" s="22"/>
      <c r="G84" s="22" t="s">
        <v>243</v>
      </c>
      <c r="H84" s="23">
        <v>102131</v>
      </c>
      <c r="I84" s="23">
        <v>103888</v>
      </c>
      <c r="J84" s="22" t="s">
        <v>244</v>
      </c>
      <c r="K84" s="22" t="s">
        <v>245</v>
      </c>
      <c r="L84" s="22" t="s">
        <v>1302</v>
      </c>
      <c r="M84" s="22">
        <v>0</v>
      </c>
      <c r="N84" s="22">
        <v>0</v>
      </c>
      <c r="O84" s="22" t="s">
        <v>1721</v>
      </c>
      <c r="P84" s="22" t="s">
        <v>1721</v>
      </c>
      <c r="Q84" s="22" t="s">
        <v>1721</v>
      </c>
      <c r="R84" s="22"/>
      <c r="S84" s="22"/>
      <c r="T84" s="22" t="s">
        <v>248</v>
      </c>
      <c r="U84" s="22" t="s">
        <v>1520</v>
      </c>
      <c r="V84" s="22">
        <v>10086650</v>
      </c>
      <c r="W84" s="22" t="s">
        <v>1531</v>
      </c>
      <c r="X84" s="22"/>
      <c r="Y84" s="22"/>
      <c r="Z84" s="24">
        <v>45627</v>
      </c>
      <c r="AA84" s="22"/>
      <c r="AB84" s="22"/>
      <c r="AC84" s="22"/>
      <c r="AD84" s="22" t="s">
        <v>253</v>
      </c>
      <c r="AE84" s="22" t="s">
        <v>254</v>
      </c>
      <c r="AF84" s="22">
        <v>1020756580</v>
      </c>
      <c r="AG84" s="22" t="s">
        <v>1197</v>
      </c>
      <c r="AH84" s="22" t="s">
        <v>1276</v>
      </c>
      <c r="AI84" s="22" t="s">
        <v>1479</v>
      </c>
      <c r="AJ84" s="27">
        <v>1202080</v>
      </c>
      <c r="AK84" s="27">
        <v>0</v>
      </c>
      <c r="AL84" s="27">
        <v>74528.960000000006</v>
      </c>
      <c r="AM84" s="27">
        <v>0</v>
      </c>
      <c r="AN84" s="27">
        <v>0</v>
      </c>
      <c r="AO84" s="27">
        <v>0</v>
      </c>
      <c r="AP84" s="27">
        <f>+AJ84</f>
        <v>1202080</v>
      </c>
      <c r="AQ84" s="22" t="s">
        <v>246</v>
      </c>
      <c r="AR84" s="22" t="s">
        <v>1513</v>
      </c>
      <c r="AS84" s="22" t="s">
        <v>1514</v>
      </c>
      <c r="AT84" s="25">
        <v>0.08</v>
      </c>
      <c r="AU84" s="27">
        <v>0</v>
      </c>
      <c r="AV84" s="27">
        <f>+AP84*AT84</f>
        <v>96166.400000000009</v>
      </c>
      <c r="AW84" s="27">
        <v>0</v>
      </c>
      <c r="AX84" s="27">
        <v>0</v>
      </c>
      <c r="AY84" s="26">
        <v>1.7399999999999999E-2</v>
      </c>
      <c r="AZ84" s="27">
        <f>+AP84*AY84</f>
        <v>20916.191999999999</v>
      </c>
      <c r="BA84" s="26">
        <f>+AT84-AY84</f>
        <v>6.2600000000000003E-2</v>
      </c>
      <c r="BB84" s="27">
        <f>+AP84*BA84</f>
        <v>75250.207999999999</v>
      </c>
      <c r="BC84" s="27">
        <v>0</v>
      </c>
      <c r="BD84" s="22" t="s">
        <v>246</v>
      </c>
      <c r="BE84" s="27">
        <v>1000000</v>
      </c>
      <c r="BF84" s="27">
        <v>0</v>
      </c>
      <c r="BG84" s="22" t="s">
        <v>251</v>
      </c>
      <c r="BH84" s="33" t="s">
        <v>1600</v>
      </c>
      <c r="BI84" s="22" t="s">
        <v>266</v>
      </c>
      <c r="BJ84" s="82" t="s">
        <v>1648</v>
      </c>
      <c r="BK84" s="22" t="s">
        <v>302</v>
      </c>
      <c r="BL84" s="22">
        <v>3</v>
      </c>
      <c r="BM84" s="22"/>
      <c r="BN84" s="22"/>
      <c r="BO84" s="33" t="s">
        <v>384</v>
      </c>
      <c r="BP84" s="31"/>
      <c r="BQ84" s="57">
        <v>3116702235</v>
      </c>
      <c r="BR84" s="33" t="s">
        <v>1600</v>
      </c>
      <c r="BS84" s="22" t="s">
        <v>266</v>
      </c>
      <c r="BT84" s="22" t="s">
        <v>1515</v>
      </c>
      <c r="BU84" s="22">
        <v>12</v>
      </c>
      <c r="BV84" s="30">
        <v>45078</v>
      </c>
      <c r="BW84" s="30">
        <v>45808</v>
      </c>
      <c r="BX84" s="22" t="s">
        <v>494</v>
      </c>
      <c r="BY84" s="30">
        <v>45808</v>
      </c>
      <c r="BZ84" s="30">
        <v>45627</v>
      </c>
      <c r="CA84" s="30">
        <v>45627</v>
      </c>
      <c r="CB84" s="22" t="s">
        <v>253</v>
      </c>
      <c r="CC84" s="22" t="s">
        <v>254</v>
      </c>
      <c r="CD84" s="22">
        <v>51585081</v>
      </c>
      <c r="CE84" s="22" t="s">
        <v>627</v>
      </c>
      <c r="CF84" s="82" t="s">
        <v>1648</v>
      </c>
      <c r="CG84" s="50" t="s">
        <v>628</v>
      </c>
      <c r="CH84" s="22" t="s">
        <v>266</v>
      </c>
      <c r="CI84" s="58">
        <v>3153385472</v>
      </c>
      <c r="CJ84" s="31"/>
      <c r="CK84" s="102" t="s">
        <v>759</v>
      </c>
      <c r="CL84" s="22"/>
      <c r="CM84" s="22"/>
      <c r="CN84" s="22"/>
      <c r="CO84" s="22"/>
      <c r="CP84" s="8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 t="s">
        <v>253</v>
      </c>
      <c r="DQ84" s="22">
        <v>43550266</v>
      </c>
      <c r="DR84" s="22" t="s">
        <v>254</v>
      </c>
      <c r="DS84" s="22" t="s">
        <v>873</v>
      </c>
      <c r="DT84" s="25">
        <v>1</v>
      </c>
      <c r="DU84" s="100" t="s">
        <v>874</v>
      </c>
      <c r="DV84" s="22"/>
      <c r="DW84" s="100">
        <v>3184010159</v>
      </c>
      <c r="DX84" s="22"/>
      <c r="DY84" s="100" t="s">
        <v>875</v>
      </c>
      <c r="DZ84" s="22" t="s">
        <v>1515</v>
      </c>
      <c r="EA84" s="22" t="s">
        <v>266</v>
      </c>
      <c r="EB84" s="22"/>
      <c r="EC84" s="22"/>
      <c r="ED84" s="82" t="s">
        <v>1648</v>
      </c>
      <c r="EE84" s="22" t="s">
        <v>873</v>
      </c>
      <c r="EF84" s="22">
        <v>43550266</v>
      </c>
      <c r="EG84" s="22" t="s">
        <v>1517</v>
      </c>
      <c r="EH84" s="22" t="s">
        <v>1100</v>
      </c>
      <c r="EI84" s="22" t="s">
        <v>1101</v>
      </c>
      <c r="EJ84" s="22">
        <v>10032755363</v>
      </c>
      <c r="EK84" s="22">
        <v>1</v>
      </c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 t="s">
        <v>1124</v>
      </c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</row>
    <row r="85" spans="1:264" s="32" customFormat="1" ht="22.5" x14ac:dyDescent="0.25">
      <c r="A85" s="22">
        <v>803</v>
      </c>
      <c r="B85" s="22">
        <v>2506</v>
      </c>
      <c r="C85" s="22" t="s">
        <v>1670</v>
      </c>
      <c r="D85" s="22"/>
      <c r="E85" s="22" t="s">
        <v>1126</v>
      </c>
      <c r="F85" s="22"/>
      <c r="G85" s="22" t="s">
        <v>243</v>
      </c>
      <c r="H85" s="23">
        <v>102132</v>
      </c>
      <c r="I85" s="23">
        <v>103889</v>
      </c>
      <c r="J85" s="22" t="s">
        <v>244</v>
      </c>
      <c r="K85" s="22" t="s">
        <v>245</v>
      </c>
      <c r="L85" s="22" t="s">
        <v>1302</v>
      </c>
      <c r="M85" s="22">
        <v>0</v>
      </c>
      <c r="N85" s="22">
        <v>0</v>
      </c>
      <c r="O85" s="22" t="s">
        <v>1721</v>
      </c>
      <c r="P85" s="22" t="s">
        <v>1721</v>
      </c>
      <c r="Q85" s="22" t="s">
        <v>1721</v>
      </c>
      <c r="R85" s="22"/>
      <c r="S85" s="22"/>
      <c r="T85" s="22" t="s">
        <v>248</v>
      </c>
      <c r="U85" s="22" t="s">
        <v>1520</v>
      </c>
      <c r="V85" s="22">
        <v>10086651</v>
      </c>
      <c r="W85" s="22" t="s">
        <v>1531</v>
      </c>
      <c r="X85" s="22"/>
      <c r="Y85" s="22"/>
      <c r="Z85" s="24">
        <v>45627</v>
      </c>
      <c r="AA85" s="22"/>
      <c r="AB85" s="22"/>
      <c r="AC85" s="22"/>
      <c r="AD85" s="22" t="s">
        <v>253</v>
      </c>
      <c r="AE85" s="22" t="s">
        <v>254</v>
      </c>
      <c r="AF85" s="22">
        <v>71378528</v>
      </c>
      <c r="AG85" s="22" t="s">
        <v>1198</v>
      </c>
      <c r="AH85" s="22" t="s">
        <v>1277</v>
      </c>
      <c r="AI85" s="22" t="s">
        <v>1480</v>
      </c>
      <c r="AJ85" s="27">
        <v>1311360</v>
      </c>
      <c r="AK85" s="27">
        <v>0</v>
      </c>
      <c r="AL85" s="27">
        <v>81304.319999999992</v>
      </c>
      <c r="AM85" s="27">
        <v>0</v>
      </c>
      <c r="AN85" s="27">
        <v>0</v>
      </c>
      <c r="AO85" s="27">
        <v>0</v>
      </c>
      <c r="AP85" s="27">
        <f>+AJ85</f>
        <v>1311360</v>
      </c>
      <c r="AQ85" s="22" t="s">
        <v>246</v>
      </c>
      <c r="AR85" s="22" t="s">
        <v>1513</v>
      </c>
      <c r="AS85" s="22" t="s">
        <v>1514</v>
      </c>
      <c r="AT85" s="25">
        <v>0.08</v>
      </c>
      <c r="AU85" s="27">
        <v>0</v>
      </c>
      <c r="AV85" s="27">
        <f>+AP85*AT85</f>
        <v>104908.8</v>
      </c>
      <c r="AW85" s="27">
        <v>0</v>
      </c>
      <c r="AX85" s="27">
        <v>0</v>
      </c>
      <c r="AY85" s="26">
        <v>1.7399999999999999E-2</v>
      </c>
      <c r="AZ85" s="27">
        <f>+AP85*AY85</f>
        <v>22817.663999999997</v>
      </c>
      <c r="BA85" s="26">
        <f>+AT85-AY85</f>
        <v>6.2600000000000003E-2</v>
      </c>
      <c r="BB85" s="27">
        <f>+AP85*BA85</f>
        <v>82091.135999999999</v>
      </c>
      <c r="BC85" s="27">
        <v>0</v>
      </c>
      <c r="BD85" s="22" t="s">
        <v>246</v>
      </c>
      <c r="BE85" s="27">
        <v>1000000</v>
      </c>
      <c r="BF85" s="27">
        <v>0</v>
      </c>
      <c r="BG85" s="22" t="s">
        <v>251</v>
      </c>
      <c r="BH85" s="61" t="s">
        <v>1601</v>
      </c>
      <c r="BI85" s="22" t="s">
        <v>266</v>
      </c>
      <c r="BJ85" s="82" t="s">
        <v>1648</v>
      </c>
      <c r="BK85" s="22" t="s">
        <v>303</v>
      </c>
      <c r="BL85" s="22">
        <v>5</v>
      </c>
      <c r="BM85" s="22"/>
      <c r="BN85" s="22"/>
      <c r="BO85" s="49" t="s">
        <v>385</v>
      </c>
      <c r="BP85" s="31"/>
      <c r="BQ85" s="57">
        <v>3113633868</v>
      </c>
      <c r="BR85" s="61" t="s">
        <v>1601</v>
      </c>
      <c r="BS85" s="22" t="s">
        <v>266</v>
      </c>
      <c r="BT85" s="22" t="s">
        <v>1515</v>
      </c>
      <c r="BU85" s="22">
        <v>12</v>
      </c>
      <c r="BV85" s="30">
        <v>45086</v>
      </c>
      <c r="BW85" s="30">
        <v>45816</v>
      </c>
      <c r="BX85" s="22" t="s">
        <v>494</v>
      </c>
      <c r="BY85" s="30">
        <v>45816</v>
      </c>
      <c r="BZ85" s="30">
        <v>45627</v>
      </c>
      <c r="CA85" s="30">
        <v>45635</v>
      </c>
      <c r="CB85" s="22" t="s">
        <v>253</v>
      </c>
      <c r="CC85" s="22" t="s">
        <v>254</v>
      </c>
      <c r="CD85" s="22">
        <v>1005603565</v>
      </c>
      <c r="CE85" s="22" t="s">
        <v>1386</v>
      </c>
      <c r="CF85" s="82" t="s">
        <v>1648</v>
      </c>
      <c r="CG85" s="50" t="s">
        <v>629</v>
      </c>
      <c r="CH85" s="22" t="s">
        <v>266</v>
      </c>
      <c r="CI85" s="62">
        <v>3103547110</v>
      </c>
      <c r="CJ85" s="31"/>
      <c r="CK85" s="50" t="s">
        <v>760</v>
      </c>
      <c r="CL85" s="22" t="s">
        <v>693</v>
      </c>
      <c r="CM85" s="22" t="s">
        <v>254</v>
      </c>
      <c r="CN85" s="32">
        <v>98654962</v>
      </c>
      <c r="CO85" s="32" t="s">
        <v>761</v>
      </c>
      <c r="CP85" s="82" t="s">
        <v>1648</v>
      </c>
      <c r="CQ85" s="102" t="s">
        <v>817</v>
      </c>
      <c r="CR85" s="22" t="s">
        <v>266</v>
      </c>
      <c r="CS85" s="50">
        <v>3218494019</v>
      </c>
      <c r="CT85" s="22"/>
      <c r="CU85" s="50" t="s">
        <v>818</v>
      </c>
      <c r="CV85" s="22" t="s">
        <v>693</v>
      </c>
      <c r="CW85" s="22" t="s">
        <v>254</v>
      </c>
      <c r="CX85" s="22">
        <v>71267831</v>
      </c>
      <c r="CY85" s="22" t="s">
        <v>833</v>
      </c>
      <c r="CZ85" s="82" t="s">
        <v>1648</v>
      </c>
      <c r="DA85" s="50" t="s">
        <v>834</v>
      </c>
      <c r="DB85" s="22" t="s">
        <v>266</v>
      </c>
      <c r="DC85" s="50">
        <v>3207804967</v>
      </c>
      <c r="DD85" s="22"/>
      <c r="DE85" s="75" t="s">
        <v>835</v>
      </c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 t="s">
        <v>253</v>
      </c>
      <c r="DQ85" s="22">
        <v>71594476</v>
      </c>
      <c r="DR85" s="22" t="s">
        <v>254</v>
      </c>
      <c r="DS85" s="22" t="s">
        <v>969</v>
      </c>
      <c r="DT85" s="25">
        <v>1</v>
      </c>
      <c r="DU85" s="22" t="s">
        <v>970</v>
      </c>
      <c r="DV85" s="22"/>
      <c r="DW85" s="22">
        <v>3015551584</v>
      </c>
      <c r="DX85" s="22"/>
      <c r="DY85" s="100" t="s">
        <v>971</v>
      </c>
      <c r="DZ85" s="22" t="s">
        <v>1515</v>
      </c>
      <c r="EA85" s="22" t="s">
        <v>266</v>
      </c>
      <c r="EB85" s="22"/>
      <c r="EC85" s="22"/>
      <c r="ED85" s="82" t="s">
        <v>1648</v>
      </c>
      <c r="EE85" s="22" t="s">
        <v>969</v>
      </c>
      <c r="EF85" s="22">
        <v>71594476</v>
      </c>
      <c r="EG85" s="22" t="s">
        <v>1517</v>
      </c>
      <c r="EH85" s="22" t="s">
        <v>1100</v>
      </c>
      <c r="EI85" s="22" t="s">
        <v>1101</v>
      </c>
      <c r="EJ85" s="22">
        <v>10537301862</v>
      </c>
      <c r="EK85" s="22">
        <v>10</v>
      </c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 t="s">
        <v>1124</v>
      </c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  <c r="JB85" s="22"/>
      <c r="JC85" s="22"/>
      <c r="JD85" s="22"/>
    </row>
    <row r="86" spans="1:264" s="32" customFormat="1" x14ac:dyDescent="0.25">
      <c r="A86" s="22">
        <v>805</v>
      </c>
      <c r="B86" s="22">
        <v>2508</v>
      </c>
      <c r="C86" s="22" t="s">
        <v>1671</v>
      </c>
      <c r="D86" s="22"/>
      <c r="E86" s="22" t="s">
        <v>1126</v>
      </c>
      <c r="F86" s="22"/>
      <c r="G86" s="22" t="s">
        <v>243</v>
      </c>
      <c r="H86" s="23">
        <v>102133</v>
      </c>
      <c r="I86" s="23">
        <v>103890</v>
      </c>
      <c r="J86" s="22" t="s">
        <v>244</v>
      </c>
      <c r="K86" s="22" t="s">
        <v>245</v>
      </c>
      <c r="L86" s="22" t="s">
        <v>1302</v>
      </c>
      <c r="M86" s="22">
        <v>0</v>
      </c>
      <c r="N86" s="22">
        <v>0</v>
      </c>
      <c r="O86" s="22" t="s">
        <v>1721</v>
      </c>
      <c r="P86" s="22" t="s">
        <v>1721</v>
      </c>
      <c r="Q86" s="22" t="s">
        <v>1721</v>
      </c>
      <c r="R86" s="22"/>
      <c r="S86" s="22"/>
      <c r="T86" s="22" t="s">
        <v>248</v>
      </c>
      <c r="U86" s="22" t="s">
        <v>1520</v>
      </c>
      <c r="V86" s="22">
        <v>10086653</v>
      </c>
      <c r="W86" s="22" t="s">
        <v>1531</v>
      </c>
      <c r="X86" s="22"/>
      <c r="Y86" s="22"/>
      <c r="Z86" s="24">
        <v>45627</v>
      </c>
      <c r="AA86" s="22"/>
      <c r="AB86" s="22"/>
      <c r="AC86" s="22"/>
      <c r="AD86" s="22" t="s">
        <v>253</v>
      </c>
      <c r="AE86" s="22" t="s">
        <v>254</v>
      </c>
      <c r="AF86" s="22">
        <v>5926203</v>
      </c>
      <c r="AG86" s="32" t="s">
        <v>1199</v>
      </c>
      <c r="AH86" s="22" t="s">
        <v>1278</v>
      </c>
      <c r="AI86" s="22" t="s">
        <v>1482</v>
      </c>
      <c r="AJ86" s="27">
        <v>1639200</v>
      </c>
      <c r="AK86" s="27">
        <v>0</v>
      </c>
      <c r="AL86" s="27">
        <v>101630.39999999999</v>
      </c>
      <c r="AM86" s="27">
        <v>0</v>
      </c>
      <c r="AN86" s="27">
        <v>0</v>
      </c>
      <c r="AO86" s="27">
        <v>0</v>
      </c>
      <c r="AP86" s="27">
        <f>+AJ86</f>
        <v>1639200</v>
      </c>
      <c r="AQ86" s="22" t="s">
        <v>246</v>
      </c>
      <c r="AR86" s="22" t="s">
        <v>1513</v>
      </c>
      <c r="AS86" s="22" t="s">
        <v>1514</v>
      </c>
      <c r="AT86" s="25">
        <v>0.08</v>
      </c>
      <c r="AU86" s="27">
        <v>0</v>
      </c>
      <c r="AV86" s="27">
        <f>+AP86*AT86</f>
        <v>131136</v>
      </c>
      <c r="AW86" s="27">
        <v>0</v>
      </c>
      <c r="AX86" s="27">
        <v>0</v>
      </c>
      <c r="AY86" s="26">
        <v>1.7399999999999999E-2</v>
      </c>
      <c r="AZ86" s="27">
        <f>+AP86*AY86</f>
        <v>28522.079999999998</v>
      </c>
      <c r="BA86" s="26">
        <f>+AT86-AY86</f>
        <v>6.2600000000000003E-2</v>
      </c>
      <c r="BB86" s="27">
        <f>+AP86*BA86</f>
        <v>102613.92</v>
      </c>
      <c r="BC86" s="27">
        <v>0</v>
      </c>
      <c r="BD86" s="22" t="s">
        <v>246</v>
      </c>
      <c r="BE86" s="27">
        <v>1000000</v>
      </c>
      <c r="BF86" s="27">
        <v>0</v>
      </c>
      <c r="BG86" s="22" t="s">
        <v>251</v>
      </c>
      <c r="BH86" s="61" t="s">
        <v>1584</v>
      </c>
      <c r="BI86" s="22" t="s">
        <v>266</v>
      </c>
      <c r="BJ86" s="82" t="s">
        <v>1648</v>
      </c>
      <c r="BK86" s="22" t="s">
        <v>270</v>
      </c>
      <c r="BL86" s="22">
        <v>3</v>
      </c>
      <c r="BM86" s="22"/>
      <c r="BN86" s="22"/>
      <c r="BO86" s="28" t="s">
        <v>387</v>
      </c>
      <c r="BP86" s="31"/>
      <c r="BQ86" s="31">
        <v>3137042544</v>
      </c>
      <c r="BR86" s="61" t="s">
        <v>1584</v>
      </c>
      <c r="BS86" s="22" t="s">
        <v>266</v>
      </c>
      <c r="BT86" s="22" t="s">
        <v>1515</v>
      </c>
      <c r="BU86" s="22">
        <v>12</v>
      </c>
      <c r="BV86" s="30">
        <v>45119</v>
      </c>
      <c r="BW86" s="30">
        <v>45849</v>
      </c>
      <c r="BX86" s="22" t="s">
        <v>494</v>
      </c>
      <c r="BY86" s="30">
        <v>45849</v>
      </c>
      <c r="BZ86" s="30">
        <v>45627</v>
      </c>
      <c r="CA86" s="30">
        <v>45638</v>
      </c>
      <c r="CB86" s="22" t="s">
        <v>253</v>
      </c>
      <c r="CC86" s="22" t="s">
        <v>254</v>
      </c>
      <c r="CD86" s="22">
        <v>6786918</v>
      </c>
      <c r="CE86" s="22" t="s">
        <v>632</v>
      </c>
      <c r="CF86" s="82" t="s">
        <v>1648</v>
      </c>
      <c r="CG86" s="50" t="s">
        <v>633</v>
      </c>
      <c r="CH86" s="22" t="s">
        <v>266</v>
      </c>
      <c r="CI86" s="62">
        <v>3147631265</v>
      </c>
      <c r="CJ86" s="31"/>
      <c r="CK86" s="102" t="s">
        <v>762</v>
      </c>
      <c r="CL86" s="22" t="s">
        <v>693</v>
      </c>
      <c r="CM86" s="22" t="s">
        <v>254</v>
      </c>
      <c r="CN86" s="22">
        <v>98713980</v>
      </c>
      <c r="CO86" s="22" t="s">
        <v>763</v>
      </c>
      <c r="CP86" s="82" t="s">
        <v>1648</v>
      </c>
      <c r="CQ86" s="50" t="s">
        <v>819</v>
      </c>
      <c r="CR86" s="22" t="s">
        <v>266</v>
      </c>
      <c r="CS86" s="22">
        <v>3147019996</v>
      </c>
      <c r="CT86" s="22"/>
      <c r="CU86" s="50" t="s">
        <v>820</v>
      </c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 t="s">
        <v>253</v>
      </c>
      <c r="DQ86" s="22">
        <v>1036600069</v>
      </c>
      <c r="DR86" s="22" t="s">
        <v>254</v>
      </c>
      <c r="DS86" s="22" t="s">
        <v>1033</v>
      </c>
      <c r="DT86" s="25">
        <v>1</v>
      </c>
      <c r="DU86" s="32" t="s">
        <v>1034</v>
      </c>
      <c r="DV86" s="22"/>
      <c r="DW86" s="32">
        <v>3116301588</v>
      </c>
      <c r="DX86" s="22"/>
      <c r="DY86" s="33" t="s">
        <v>1035</v>
      </c>
      <c r="DZ86" s="22" t="s">
        <v>1515</v>
      </c>
      <c r="EA86" s="22" t="s">
        <v>266</v>
      </c>
      <c r="EB86" s="22"/>
      <c r="EC86" s="22"/>
      <c r="ED86" s="82" t="s">
        <v>1648</v>
      </c>
      <c r="EE86" s="22" t="s">
        <v>1033</v>
      </c>
      <c r="EF86" s="22">
        <v>1036600069</v>
      </c>
      <c r="EG86" s="22" t="s">
        <v>1517</v>
      </c>
      <c r="EH86" s="22" t="s">
        <v>1100</v>
      </c>
      <c r="EI86" s="22" t="s">
        <v>1101</v>
      </c>
      <c r="EJ86" s="22">
        <v>33178450111</v>
      </c>
      <c r="EK86" s="22">
        <v>15</v>
      </c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 t="s">
        <v>1124</v>
      </c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  <c r="JB86" s="22"/>
      <c r="JC86" s="22"/>
      <c r="JD86" s="22"/>
    </row>
    <row r="87" spans="1:264" s="32" customFormat="1" x14ac:dyDescent="0.25">
      <c r="A87" s="22">
        <v>840</v>
      </c>
      <c r="B87" s="22">
        <v>2549</v>
      </c>
      <c r="C87" s="22" t="s">
        <v>1670</v>
      </c>
      <c r="D87" s="22"/>
      <c r="E87" s="22" t="s">
        <v>1126</v>
      </c>
      <c r="F87" s="22"/>
      <c r="G87" s="22" t="s">
        <v>243</v>
      </c>
      <c r="H87" s="23">
        <v>102139</v>
      </c>
      <c r="I87" s="23">
        <v>103896</v>
      </c>
      <c r="J87" s="22" t="s">
        <v>244</v>
      </c>
      <c r="K87" s="22" t="s">
        <v>245</v>
      </c>
      <c r="L87" s="22" t="s">
        <v>1302</v>
      </c>
      <c r="M87" s="22">
        <v>0</v>
      </c>
      <c r="N87" s="22">
        <v>0</v>
      </c>
      <c r="O87" s="22" t="s">
        <v>1721</v>
      </c>
      <c r="P87" s="22" t="s">
        <v>1721</v>
      </c>
      <c r="Q87" s="22" t="s">
        <v>1721</v>
      </c>
      <c r="R87" s="22"/>
      <c r="S87" s="22"/>
      <c r="T87" s="22" t="s">
        <v>248</v>
      </c>
      <c r="U87" s="22" t="s">
        <v>1520</v>
      </c>
      <c r="V87" s="22">
        <v>10086676</v>
      </c>
      <c r="W87" s="22" t="s">
        <v>1531</v>
      </c>
      <c r="X87" s="22"/>
      <c r="Y87" s="22"/>
      <c r="Z87" s="24">
        <v>45627</v>
      </c>
      <c r="AA87" s="22"/>
      <c r="AB87" s="22"/>
      <c r="AC87" s="22"/>
      <c r="AD87" s="22" t="s">
        <v>253</v>
      </c>
      <c r="AE87" s="22" t="s">
        <v>254</v>
      </c>
      <c r="AF87" s="22">
        <v>98558977</v>
      </c>
      <c r="AG87" s="22" t="s">
        <v>1202</v>
      </c>
      <c r="AH87" s="22" t="s">
        <v>1280</v>
      </c>
      <c r="AI87" s="22" t="s">
        <v>1501</v>
      </c>
      <c r="AJ87" s="27">
        <v>2600000</v>
      </c>
      <c r="AK87" s="27">
        <v>0</v>
      </c>
      <c r="AL87" s="27">
        <v>161200</v>
      </c>
      <c r="AM87" s="27">
        <v>0</v>
      </c>
      <c r="AN87" s="27">
        <v>0</v>
      </c>
      <c r="AO87" s="27">
        <v>0</v>
      </c>
      <c r="AP87" s="27">
        <f>+AJ87</f>
        <v>2600000</v>
      </c>
      <c r="AQ87" s="22" t="s">
        <v>246</v>
      </c>
      <c r="AR87" s="22" t="s">
        <v>1513</v>
      </c>
      <c r="AS87" s="22" t="s">
        <v>1514</v>
      </c>
      <c r="AT87" s="25">
        <v>0.08</v>
      </c>
      <c r="AU87" s="27">
        <v>0</v>
      </c>
      <c r="AV87" s="27">
        <f>+AP87*AT87</f>
        <v>208000</v>
      </c>
      <c r="AW87" s="27">
        <v>0</v>
      </c>
      <c r="AX87" s="27">
        <v>0</v>
      </c>
      <c r="AY87" s="26">
        <v>1.7399999999999999E-2</v>
      </c>
      <c r="AZ87" s="27">
        <f>+AP87*AY87</f>
        <v>45240</v>
      </c>
      <c r="BA87" s="26">
        <f>+AT87-AY87</f>
        <v>6.2600000000000003E-2</v>
      </c>
      <c r="BB87" s="27">
        <f>+AP87*BA87</f>
        <v>162760</v>
      </c>
      <c r="BC87" s="27">
        <v>0</v>
      </c>
      <c r="BD87" s="22" t="s">
        <v>246</v>
      </c>
      <c r="BE87" s="27">
        <v>1000000</v>
      </c>
      <c r="BF87" s="27">
        <v>0</v>
      </c>
      <c r="BG87" s="22" t="s">
        <v>251</v>
      </c>
      <c r="BH87" s="33" t="s">
        <v>1559</v>
      </c>
      <c r="BI87" s="22" t="s">
        <v>266</v>
      </c>
      <c r="BJ87" s="82" t="s">
        <v>1648</v>
      </c>
      <c r="BK87" s="22" t="s">
        <v>277</v>
      </c>
      <c r="BL87" s="22">
        <v>3</v>
      </c>
      <c r="BM87" s="22"/>
      <c r="BN87" s="22"/>
      <c r="BO87" s="33" t="s">
        <v>408</v>
      </c>
      <c r="BP87" s="31"/>
      <c r="BQ87" s="57">
        <v>3014090182</v>
      </c>
      <c r="BR87" s="33" t="s">
        <v>1559</v>
      </c>
      <c r="BS87" s="22" t="s">
        <v>266</v>
      </c>
      <c r="BT87" s="22" t="s">
        <v>1515</v>
      </c>
      <c r="BU87" s="22">
        <v>12</v>
      </c>
      <c r="BV87" s="30">
        <v>45399</v>
      </c>
      <c r="BW87" s="30">
        <v>45763</v>
      </c>
      <c r="BX87" s="22" t="s">
        <v>494</v>
      </c>
      <c r="BY87" s="30">
        <v>45763</v>
      </c>
      <c r="BZ87" s="30">
        <v>45627</v>
      </c>
      <c r="CA87" s="30">
        <v>45643</v>
      </c>
      <c r="CB87" s="22" t="s">
        <v>253</v>
      </c>
      <c r="CC87" s="22" t="s">
        <v>254</v>
      </c>
      <c r="CD87" s="22">
        <v>71717010</v>
      </c>
      <c r="CE87" s="50" t="s">
        <v>669</v>
      </c>
      <c r="CF87" s="82" t="s">
        <v>1648</v>
      </c>
      <c r="CG87" s="50" t="s">
        <v>670</v>
      </c>
      <c r="CH87" s="22" t="s">
        <v>266</v>
      </c>
      <c r="CI87" s="62">
        <v>3007807500</v>
      </c>
      <c r="CJ87" s="31"/>
      <c r="CK87" s="102" t="s">
        <v>784</v>
      </c>
      <c r="CL87" s="22" t="s">
        <v>693</v>
      </c>
      <c r="CM87" s="22" t="s">
        <v>698</v>
      </c>
      <c r="CN87" s="50">
        <v>43868242</v>
      </c>
      <c r="CO87" s="50" t="s">
        <v>785</v>
      </c>
      <c r="CP87" s="82" t="s">
        <v>1648</v>
      </c>
      <c r="CQ87" s="50" t="s">
        <v>826</v>
      </c>
      <c r="CR87" s="22" t="s">
        <v>266</v>
      </c>
      <c r="CS87" s="50">
        <v>3013640151</v>
      </c>
      <c r="CT87" s="22"/>
      <c r="CU87" s="50" t="s">
        <v>827</v>
      </c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 t="s">
        <v>253</v>
      </c>
      <c r="DQ87" s="22">
        <v>43924768</v>
      </c>
      <c r="DR87" s="22" t="s">
        <v>254</v>
      </c>
      <c r="DS87" s="22" t="s">
        <v>1072</v>
      </c>
      <c r="DT87" s="25">
        <v>1</v>
      </c>
      <c r="DU87" s="22" t="s">
        <v>1073</v>
      </c>
      <c r="DV87" s="22"/>
      <c r="DW87" s="22">
        <v>3012301489</v>
      </c>
      <c r="DX87" s="22"/>
      <c r="DY87" s="100" t="s">
        <v>1074</v>
      </c>
      <c r="DZ87" s="22" t="s">
        <v>1515</v>
      </c>
      <c r="EA87" s="22" t="s">
        <v>266</v>
      </c>
      <c r="EB87" s="22"/>
      <c r="EC87" s="22"/>
      <c r="ED87" s="82" t="s">
        <v>1648</v>
      </c>
      <c r="EE87" s="22" t="s">
        <v>1072</v>
      </c>
      <c r="EF87" s="22">
        <v>43924768</v>
      </c>
      <c r="EG87" s="22" t="s">
        <v>1517</v>
      </c>
      <c r="EH87" s="22" t="s">
        <v>1100</v>
      </c>
      <c r="EI87" s="22" t="s">
        <v>1101</v>
      </c>
      <c r="EJ87" s="22">
        <v>30470908846</v>
      </c>
      <c r="EK87" s="22">
        <v>17</v>
      </c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 t="s">
        <v>1124</v>
      </c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  <c r="IW87" s="22"/>
      <c r="IX87" s="22"/>
      <c r="IY87" s="22"/>
      <c r="IZ87" s="22"/>
      <c r="JA87" s="22"/>
      <c r="JB87" s="22"/>
      <c r="JC87" s="22"/>
      <c r="JD87" s="22"/>
    </row>
    <row r="88" spans="1:264" s="32" customFormat="1" x14ac:dyDescent="0.25">
      <c r="A88" s="22">
        <v>841</v>
      </c>
      <c r="B88" s="22">
        <v>2550</v>
      </c>
      <c r="C88" s="22" t="s">
        <v>1670</v>
      </c>
      <c r="D88" s="22" t="s">
        <v>1529</v>
      </c>
      <c r="E88" s="22" t="s">
        <v>1126</v>
      </c>
      <c r="F88" s="22"/>
      <c r="G88" s="22" t="s">
        <v>243</v>
      </c>
      <c r="H88" s="23">
        <v>102140</v>
      </c>
      <c r="I88" s="23">
        <v>103897</v>
      </c>
      <c r="J88" s="22" t="s">
        <v>244</v>
      </c>
      <c r="K88" s="22" t="s">
        <v>245</v>
      </c>
      <c r="L88" s="22" t="s">
        <v>1302</v>
      </c>
      <c r="M88" s="22">
        <v>0</v>
      </c>
      <c r="N88" s="22">
        <v>0</v>
      </c>
      <c r="O88" s="22" t="s">
        <v>1721</v>
      </c>
      <c r="P88" s="22" t="s">
        <v>1721</v>
      </c>
      <c r="Q88" s="22" t="s">
        <v>1721</v>
      </c>
      <c r="R88" s="22"/>
      <c r="S88" s="22"/>
      <c r="T88" s="22" t="s">
        <v>248</v>
      </c>
      <c r="U88" s="22" t="s">
        <v>1520</v>
      </c>
      <c r="V88" s="22">
        <v>10086677</v>
      </c>
      <c r="W88" s="22" t="s">
        <v>1530</v>
      </c>
      <c r="X88" s="22"/>
      <c r="Y88" s="22"/>
      <c r="Z88" s="24">
        <v>45627</v>
      </c>
      <c r="AA88" s="22"/>
      <c r="AB88" s="22"/>
      <c r="AC88" s="22"/>
      <c r="AD88" s="22" t="s">
        <v>253</v>
      </c>
      <c r="AE88" s="22" t="s">
        <v>254</v>
      </c>
      <c r="AF88" s="22">
        <v>42792087</v>
      </c>
      <c r="AG88" s="22" t="s">
        <v>1203</v>
      </c>
      <c r="AH88" s="22" t="s">
        <v>1281</v>
      </c>
      <c r="AI88" s="22" t="s">
        <v>1502</v>
      </c>
      <c r="AJ88" s="27">
        <v>1200000</v>
      </c>
      <c r="AK88" s="27">
        <v>0</v>
      </c>
      <c r="AL88" s="27">
        <v>74400</v>
      </c>
      <c r="AM88" s="27">
        <v>0</v>
      </c>
      <c r="AN88" s="27">
        <v>0</v>
      </c>
      <c r="AO88" s="27">
        <v>0</v>
      </c>
      <c r="AP88" s="27">
        <f>+AJ88</f>
        <v>1200000</v>
      </c>
      <c r="AQ88" s="22" t="s">
        <v>246</v>
      </c>
      <c r="AR88" s="22" t="s">
        <v>1513</v>
      </c>
      <c r="AS88" s="22" t="s">
        <v>1514</v>
      </c>
      <c r="AT88" s="25">
        <v>0.08</v>
      </c>
      <c r="AU88" s="27">
        <v>0</v>
      </c>
      <c r="AV88" s="27">
        <f>+AP88*AT88</f>
        <v>96000</v>
      </c>
      <c r="AW88" s="27">
        <v>0</v>
      </c>
      <c r="AX88" s="27">
        <v>0</v>
      </c>
      <c r="AY88" s="26">
        <v>1.7399999999999999E-2</v>
      </c>
      <c r="AZ88" s="27">
        <f>+AP88*AY88</f>
        <v>20880</v>
      </c>
      <c r="BA88" s="26">
        <f>+AT88-AY88</f>
        <v>6.2600000000000003E-2</v>
      </c>
      <c r="BB88" s="27">
        <f>+AP88*BA88</f>
        <v>75120</v>
      </c>
      <c r="BC88" s="27">
        <v>0</v>
      </c>
      <c r="BD88" s="22" t="s">
        <v>246</v>
      </c>
      <c r="BE88" s="27">
        <v>1000000</v>
      </c>
      <c r="BF88" s="27">
        <v>0</v>
      </c>
      <c r="BG88" s="22" t="s">
        <v>251</v>
      </c>
      <c r="BH88" s="33" t="s">
        <v>489</v>
      </c>
      <c r="BI88" s="22" t="s">
        <v>266</v>
      </c>
      <c r="BJ88" s="82" t="s">
        <v>1648</v>
      </c>
      <c r="BK88" s="22" t="s">
        <v>276</v>
      </c>
      <c r="BL88" s="22">
        <v>3</v>
      </c>
      <c r="BM88" s="22"/>
      <c r="BN88" s="22"/>
      <c r="BO88" s="49" t="s">
        <v>409</v>
      </c>
      <c r="BP88" s="31"/>
      <c r="BQ88" s="57">
        <v>3025547452</v>
      </c>
      <c r="BR88" s="33" t="s">
        <v>489</v>
      </c>
      <c r="BS88" s="22" t="s">
        <v>266</v>
      </c>
      <c r="BT88" s="22" t="s">
        <v>1515</v>
      </c>
      <c r="BU88" s="22">
        <v>12</v>
      </c>
      <c r="BV88" s="30">
        <v>45401</v>
      </c>
      <c r="BW88" s="30">
        <v>45765</v>
      </c>
      <c r="BX88" s="22" t="s">
        <v>494</v>
      </c>
      <c r="BY88" s="30">
        <v>45765</v>
      </c>
      <c r="BZ88" s="30">
        <v>45627</v>
      </c>
      <c r="CA88" s="30">
        <v>45645</v>
      </c>
      <c r="CB88" s="22" t="s">
        <v>253</v>
      </c>
      <c r="CC88" s="22" t="s">
        <v>254</v>
      </c>
      <c r="CD88" s="22">
        <v>43812153</v>
      </c>
      <c r="CE88" s="22" t="s">
        <v>671</v>
      </c>
      <c r="CF88" s="82" t="s">
        <v>1648</v>
      </c>
      <c r="CG88" s="50" t="s">
        <v>672</v>
      </c>
      <c r="CH88" s="22" t="s">
        <v>266</v>
      </c>
      <c r="CI88" s="62">
        <v>3148622014</v>
      </c>
      <c r="CJ88" s="31"/>
      <c r="CK88" s="205" t="s">
        <v>786</v>
      </c>
      <c r="CL88" s="22"/>
      <c r="CM88" s="22"/>
      <c r="CN88" s="22"/>
      <c r="CO88" s="22"/>
      <c r="CP88" s="8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 t="s">
        <v>253</v>
      </c>
      <c r="DQ88" s="22">
        <v>43572952</v>
      </c>
      <c r="DR88" s="22" t="s">
        <v>254</v>
      </c>
      <c r="DS88" s="22" t="s">
        <v>1075</v>
      </c>
      <c r="DT88" s="25">
        <v>1</v>
      </c>
      <c r="DU88" s="100" t="s">
        <v>489</v>
      </c>
      <c r="DV88" s="22"/>
      <c r="DW88" s="32">
        <v>3168162846</v>
      </c>
      <c r="DX88" s="22"/>
      <c r="DY88" s="32" t="s">
        <v>1645</v>
      </c>
      <c r="DZ88" s="22" t="s">
        <v>1515</v>
      </c>
      <c r="EA88" s="22" t="s">
        <v>266</v>
      </c>
      <c r="EB88" s="22"/>
      <c r="EC88" s="22"/>
      <c r="ED88" s="82" t="s">
        <v>1648</v>
      </c>
      <c r="EE88" s="22" t="s">
        <v>1075</v>
      </c>
      <c r="EF88" s="22">
        <v>43572952</v>
      </c>
      <c r="EG88" s="22" t="s">
        <v>1517</v>
      </c>
      <c r="EH88" s="22" t="s">
        <v>1100</v>
      </c>
      <c r="EI88" s="22" t="s">
        <v>1101</v>
      </c>
      <c r="EJ88" s="22">
        <v>91215363703</v>
      </c>
      <c r="EK88" s="22">
        <v>18</v>
      </c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 t="s">
        <v>1124</v>
      </c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  <c r="IW88" s="22"/>
      <c r="IX88" s="22"/>
      <c r="IY88" s="22"/>
      <c r="IZ88" s="22"/>
      <c r="JA88" s="22"/>
      <c r="JB88" s="22"/>
      <c r="JC88" s="22"/>
      <c r="JD88" s="22"/>
    </row>
    <row r="89" spans="1:264" s="32" customFormat="1" x14ac:dyDescent="0.25">
      <c r="A89" s="22">
        <v>843</v>
      </c>
      <c r="B89" s="22">
        <v>2552</v>
      </c>
      <c r="C89" s="22" t="s">
        <v>1670</v>
      </c>
      <c r="D89" s="22"/>
      <c r="E89" s="22" t="s">
        <v>1126</v>
      </c>
      <c r="F89" s="22"/>
      <c r="G89" s="22" t="s">
        <v>243</v>
      </c>
      <c r="H89" s="23">
        <v>102142</v>
      </c>
      <c r="I89" s="23">
        <v>103899</v>
      </c>
      <c r="J89" s="22" t="s">
        <v>244</v>
      </c>
      <c r="K89" s="22" t="s">
        <v>245</v>
      </c>
      <c r="L89" s="22" t="s">
        <v>1302</v>
      </c>
      <c r="M89" s="22">
        <v>0</v>
      </c>
      <c r="N89" s="22">
        <v>0</v>
      </c>
      <c r="O89" s="22" t="s">
        <v>1721</v>
      </c>
      <c r="P89" s="22" t="s">
        <v>1721</v>
      </c>
      <c r="Q89" s="22" t="s">
        <v>1721</v>
      </c>
      <c r="R89" s="22"/>
      <c r="S89" s="22"/>
      <c r="T89" s="22" t="s">
        <v>248</v>
      </c>
      <c r="U89" s="22" t="s">
        <v>1520</v>
      </c>
      <c r="V89" s="22">
        <v>10086679</v>
      </c>
      <c r="W89" s="22" t="s">
        <v>1531</v>
      </c>
      <c r="X89" s="22"/>
      <c r="Y89" s="22"/>
      <c r="Z89" s="24">
        <v>45627</v>
      </c>
      <c r="AA89" s="22"/>
      <c r="AB89" s="22"/>
      <c r="AC89" s="22"/>
      <c r="AD89" s="22" t="s">
        <v>253</v>
      </c>
      <c r="AE89" s="22" t="s">
        <v>254</v>
      </c>
      <c r="AF89" s="22">
        <v>1152440896</v>
      </c>
      <c r="AG89" s="22" t="s">
        <v>1205</v>
      </c>
      <c r="AH89" s="22" t="s">
        <v>1283</v>
      </c>
      <c r="AI89" s="22" t="s">
        <v>1504</v>
      </c>
      <c r="AJ89" s="27">
        <v>980000</v>
      </c>
      <c r="AK89" s="27">
        <v>0</v>
      </c>
      <c r="AL89" s="27">
        <v>50960.000000000007</v>
      </c>
      <c r="AM89" s="27">
        <v>0</v>
      </c>
      <c r="AN89" s="27">
        <v>0</v>
      </c>
      <c r="AO89" s="27">
        <v>0</v>
      </c>
      <c r="AP89" s="27">
        <f>+AJ89</f>
        <v>980000</v>
      </c>
      <c r="AQ89" s="22" t="s">
        <v>246</v>
      </c>
      <c r="AR89" s="22" t="s">
        <v>1513</v>
      </c>
      <c r="AS89" s="22" t="s">
        <v>1514</v>
      </c>
      <c r="AT89" s="25">
        <v>7.0000000000000007E-2</v>
      </c>
      <c r="AU89" s="27">
        <v>0</v>
      </c>
      <c r="AV89" s="27">
        <f>+AP89*AT89</f>
        <v>68600</v>
      </c>
      <c r="AW89" s="27">
        <v>0</v>
      </c>
      <c r="AX89" s="27">
        <v>0</v>
      </c>
      <c r="AY89" s="26">
        <v>1.7399999999999999E-2</v>
      </c>
      <c r="AZ89" s="27">
        <f>+AP89*AY89</f>
        <v>17052</v>
      </c>
      <c r="BA89" s="26">
        <f>+AT89-AY89</f>
        <v>5.2600000000000008E-2</v>
      </c>
      <c r="BB89" s="27">
        <f>+AP89*BA89</f>
        <v>51548.000000000007</v>
      </c>
      <c r="BC89" s="27">
        <v>0</v>
      </c>
      <c r="BD89" s="22" t="s">
        <v>246</v>
      </c>
      <c r="BE89" s="27">
        <v>1000000</v>
      </c>
      <c r="BF89" s="27">
        <v>0</v>
      </c>
      <c r="BG89" s="22" t="s">
        <v>251</v>
      </c>
      <c r="BH89" s="33" t="s">
        <v>491</v>
      </c>
      <c r="BI89" s="22" t="s">
        <v>266</v>
      </c>
      <c r="BJ89" s="82" t="s">
        <v>1648</v>
      </c>
      <c r="BK89" s="22" t="s">
        <v>276</v>
      </c>
      <c r="BL89" s="22">
        <v>3</v>
      </c>
      <c r="BM89" s="22"/>
      <c r="BN89" s="22"/>
      <c r="BO89" s="49" t="s">
        <v>411</v>
      </c>
      <c r="BP89" s="31"/>
      <c r="BQ89" s="57">
        <v>3004835257</v>
      </c>
      <c r="BR89" s="33" t="s">
        <v>491</v>
      </c>
      <c r="BS89" s="22" t="s">
        <v>266</v>
      </c>
      <c r="BT89" s="22" t="s">
        <v>1515</v>
      </c>
      <c r="BU89" s="22">
        <v>12</v>
      </c>
      <c r="BV89" s="30">
        <v>45422</v>
      </c>
      <c r="BW89" s="30">
        <v>45786</v>
      </c>
      <c r="BX89" s="22" t="s">
        <v>494</v>
      </c>
      <c r="BY89" s="30">
        <v>45786</v>
      </c>
      <c r="BZ89" s="30">
        <v>45627</v>
      </c>
      <c r="CA89" s="30">
        <v>45636</v>
      </c>
      <c r="CB89" s="22" t="s">
        <v>253</v>
      </c>
      <c r="CC89" s="22" t="s">
        <v>254</v>
      </c>
      <c r="CD89" s="22">
        <v>1152186817</v>
      </c>
      <c r="CE89" s="22" t="s">
        <v>675</v>
      </c>
      <c r="CF89" s="82" t="s">
        <v>1648</v>
      </c>
      <c r="CG89" s="50" t="s">
        <v>676</v>
      </c>
      <c r="CH89" s="22" t="s">
        <v>266</v>
      </c>
      <c r="CI89" s="58">
        <v>3012442707</v>
      </c>
      <c r="CJ89" s="34"/>
      <c r="CK89" s="64" t="s">
        <v>788</v>
      </c>
      <c r="CL89" s="35"/>
      <c r="CM89" s="22"/>
      <c r="CN89" s="22"/>
      <c r="CO89" s="22"/>
      <c r="CP89" s="8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 t="s">
        <v>253</v>
      </c>
      <c r="DQ89" s="22">
        <v>71655704</v>
      </c>
      <c r="DR89" s="22" t="s">
        <v>254</v>
      </c>
      <c r="DS89" s="22" t="s">
        <v>1064</v>
      </c>
      <c r="DT89" s="25">
        <v>1</v>
      </c>
      <c r="DU89" s="32" t="s">
        <v>1065</v>
      </c>
      <c r="DV89" s="22"/>
      <c r="DW89" s="100">
        <v>3225186166</v>
      </c>
      <c r="DX89" s="22"/>
      <c r="DY89" s="100" t="s">
        <v>1066</v>
      </c>
      <c r="DZ89" s="22" t="s">
        <v>1515</v>
      </c>
      <c r="EA89" s="22" t="s">
        <v>266</v>
      </c>
      <c r="EB89" s="22" t="s">
        <v>1098</v>
      </c>
      <c r="EC89" s="22">
        <v>3012498043</v>
      </c>
      <c r="ED89" s="82" t="s">
        <v>1648</v>
      </c>
      <c r="EE89" s="22" t="s">
        <v>1098</v>
      </c>
      <c r="EF89" s="22">
        <v>43590180</v>
      </c>
      <c r="EG89" s="22" t="s">
        <v>1517</v>
      </c>
      <c r="EH89" s="22" t="s">
        <v>1100</v>
      </c>
      <c r="EI89" s="22" t="s">
        <v>1101</v>
      </c>
      <c r="EJ89" s="22">
        <v>21868812246</v>
      </c>
      <c r="EK89" s="22">
        <v>11</v>
      </c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 t="s">
        <v>1124</v>
      </c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2"/>
      <c r="IZ89" s="22"/>
      <c r="JA89" s="22"/>
      <c r="JB89" s="22"/>
      <c r="JC89" s="22"/>
      <c r="JD89" s="22"/>
    </row>
    <row r="90" spans="1:264" s="32" customFormat="1" x14ac:dyDescent="0.25">
      <c r="A90" s="22">
        <v>848</v>
      </c>
      <c r="B90" s="22">
        <v>2556</v>
      </c>
      <c r="C90" s="22" t="s">
        <v>1670</v>
      </c>
      <c r="D90" s="22" t="s">
        <v>1529</v>
      </c>
      <c r="E90" s="22" t="s">
        <v>1126</v>
      </c>
      <c r="F90" s="22"/>
      <c r="G90" s="22" t="s">
        <v>243</v>
      </c>
      <c r="H90" s="23">
        <v>102146</v>
      </c>
      <c r="I90" s="23">
        <v>103903</v>
      </c>
      <c r="J90" s="22" t="s">
        <v>244</v>
      </c>
      <c r="K90" s="22" t="s">
        <v>245</v>
      </c>
      <c r="L90" s="22" t="s">
        <v>1302</v>
      </c>
      <c r="M90" s="22">
        <v>0</v>
      </c>
      <c r="N90" s="22">
        <v>0</v>
      </c>
      <c r="O90" s="22" t="s">
        <v>1721</v>
      </c>
      <c r="P90" s="22" t="s">
        <v>1721</v>
      </c>
      <c r="Q90" s="22" t="s">
        <v>1721</v>
      </c>
      <c r="R90" s="22"/>
      <c r="S90" s="22"/>
      <c r="T90" s="22" t="s">
        <v>248</v>
      </c>
      <c r="U90" s="22" t="s">
        <v>1520</v>
      </c>
      <c r="V90" s="22">
        <v>10086683</v>
      </c>
      <c r="W90" s="22" t="s">
        <v>1531</v>
      </c>
      <c r="X90" s="22"/>
      <c r="Y90" s="22"/>
      <c r="Z90" s="24">
        <v>45627</v>
      </c>
      <c r="AA90" s="22"/>
      <c r="AB90" s="22"/>
      <c r="AC90" s="22"/>
      <c r="AD90" s="22" t="s">
        <v>253</v>
      </c>
      <c r="AE90" s="22" t="s">
        <v>254</v>
      </c>
      <c r="AF90" s="22">
        <v>1100248589</v>
      </c>
      <c r="AG90" s="22" t="s">
        <v>1378</v>
      </c>
      <c r="AH90" s="22" t="s">
        <v>1379</v>
      </c>
      <c r="AI90" s="22" t="s">
        <v>1508</v>
      </c>
      <c r="AJ90" s="27">
        <v>1700000</v>
      </c>
      <c r="AK90" s="27">
        <v>0</v>
      </c>
      <c r="AL90" s="27">
        <v>139400</v>
      </c>
      <c r="AM90" s="27">
        <v>0</v>
      </c>
      <c r="AN90" s="27">
        <v>0</v>
      </c>
      <c r="AO90" s="27">
        <v>0</v>
      </c>
      <c r="AP90" s="27">
        <f>+AJ90</f>
        <v>1700000</v>
      </c>
      <c r="AQ90" s="22" t="s">
        <v>246</v>
      </c>
      <c r="AR90" s="22" t="s">
        <v>1513</v>
      </c>
      <c r="AS90" s="22" t="s">
        <v>1514</v>
      </c>
      <c r="AT90" s="25">
        <v>0.1</v>
      </c>
      <c r="AU90" s="27">
        <v>0</v>
      </c>
      <c r="AV90" s="27">
        <f>+AP90*AT90</f>
        <v>170000</v>
      </c>
      <c r="AW90" s="27">
        <v>0</v>
      </c>
      <c r="AX90" s="27">
        <v>0</v>
      </c>
      <c r="AY90" s="26">
        <v>1.7399999999999999E-2</v>
      </c>
      <c r="AZ90" s="27">
        <f>+AP90*AY90</f>
        <v>29579.999999999996</v>
      </c>
      <c r="BA90" s="26">
        <f>+AT90-AY90</f>
        <v>8.2600000000000007E-2</v>
      </c>
      <c r="BB90" s="27">
        <f>+AP90*BA90</f>
        <v>140420</v>
      </c>
      <c r="BC90" s="27">
        <v>0</v>
      </c>
      <c r="BD90" s="22" t="s">
        <v>246</v>
      </c>
      <c r="BE90" s="27">
        <v>1000000</v>
      </c>
      <c r="BF90" s="27">
        <v>0</v>
      </c>
      <c r="BG90" s="22" t="s">
        <v>251</v>
      </c>
      <c r="BH90" s="33" t="s">
        <v>1628</v>
      </c>
      <c r="BI90" s="22" t="s">
        <v>266</v>
      </c>
      <c r="BJ90" s="82" t="s">
        <v>1648</v>
      </c>
      <c r="BK90" s="22" t="s">
        <v>282</v>
      </c>
      <c r="BL90" s="22">
        <v>3</v>
      </c>
      <c r="BM90" s="22"/>
      <c r="BN90" s="22"/>
      <c r="BO90" s="49" t="s">
        <v>415</v>
      </c>
      <c r="BP90" s="31"/>
      <c r="BQ90" s="57">
        <v>3008791669</v>
      </c>
      <c r="BR90" s="33" t="s">
        <v>1628</v>
      </c>
      <c r="BS90" s="22" t="s">
        <v>266</v>
      </c>
      <c r="BT90" s="22" t="s">
        <v>1515</v>
      </c>
      <c r="BU90" s="22">
        <v>12</v>
      </c>
      <c r="BV90" s="30">
        <v>45494</v>
      </c>
      <c r="BW90" s="30">
        <v>45858</v>
      </c>
      <c r="BX90" s="22" t="s">
        <v>494</v>
      </c>
      <c r="BY90" s="30">
        <v>45858</v>
      </c>
      <c r="BZ90" s="30">
        <v>45627</v>
      </c>
      <c r="CA90" s="30">
        <v>45647</v>
      </c>
      <c r="CB90" s="22" t="s">
        <v>253</v>
      </c>
      <c r="CC90" s="22" t="s">
        <v>254</v>
      </c>
      <c r="CD90" s="22">
        <v>1128402532</v>
      </c>
      <c r="CE90" s="22" t="s">
        <v>683</v>
      </c>
      <c r="CF90" s="82" t="s">
        <v>1648</v>
      </c>
      <c r="CG90" s="50" t="s">
        <v>684</v>
      </c>
      <c r="CH90" s="22" t="s">
        <v>266</v>
      </c>
      <c r="CI90" s="58">
        <v>3217421017</v>
      </c>
      <c r="CJ90" s="31"/>
      <c r="CK90" s="103" t="s">
        <v>793</v>
      </c>
      <c r="CL90" s="22" t="s">
        <v>693</v>
      </c>
      <c r="CM90" s="22" t="s">
        <v>254</v>
      </c>
      <c r="CN90" s="22">
        <v>1100250666</v>
      </c>
      <c r="CO90" s="22" t="s">
        <v>1629</v>
      </c>
      <c r="CP90" s="82" t="s">
        <v>1656</v>
      </c>
      <c r="CQ90" s="22" t="s">
        <v>1630</v>
      </c>
      <c r="CR90" s="22" t="s">
        <v>1631</v>
      </c>
      <c r="CS90" s="22">
        <v>3012814666</v>
      </c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 t="s">
        <v>253</v>
      </c>
      <c r="DQ90" s="22">
        <v>3539630</v>
      </c>
      <c r="DR90" s="22" t="s">
        <v>254</v>
      </c>
      <c r="DS90" s="22" t="s">
        <v>1632</v>
      </c>
      <c r="DT90" s="25">
        <v>1</v>
      </c>
      <c r="DU90" s="33" t="s">
        <v>1079</v>
      </c>
      <c r="DV90" s="22"/>
      <c r="DW90" s="22">
        <v>3024420579</v>
      </c>
      <c r="DX90" s="22"/>
      <c r="DY90" s="32" t="s">
        <v>1647</v>
      </c>
      <c r="DZ90" s="22" t="s">
        <v>1515</v>
      </c>
      <c r="EA90" s="22" t="s">
        <v>266</v>
      </c>
      <c r="EB90" s="22"/>
      <c r="EC90" s="22"/>
      <c r="ED90" s="82" t="s">
        <v>1648</v>
      </c>
      <c r="EE90" s="22" t="s">
        <v>1632</v>
      </c>
      <c r="EF90" s="22">
        <v>3359630</v>
      </c>
      <c r="EG90" s="22" t="s">
        <v>1517</v>
      </c>
      <c r="EH90" s="22" t="s">
        <v>1100</v>
      </c>
      <c r="EI90" s="22" t="s">
        <v>1101</v>
      </c>
      <c r="EJ90" s="22">
        <v>61436034694</v>
      </c>
      <c r="EK90" s="22">
        <v>21</v>
      </c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 t="s">
        <v>1124</v>
      </c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</row>
    <row r="91" spans="1:264" s="32" customFormat="1" x14ac:dyDescent="0.25">
      <c r="A91" s="22">
        <v>263</v>
      </c>
      <c r="B91" s="22">
        <v>172</v>
      </c>
      <c r="C91" s="22" t="s">
        <v>1670</v>
      </c>
      <c r="D91" s="22" t="s">
        <v>1578</v>
      </c>
      <c r="E91" s="22" t="s">
        <v>1126</v>
      </c>
      <c r="F91" s="22"/>
      <c r="G91" s="22" t="s">
        <v>243</v>
      </c>
      <c r="H91" s="23">
        <v>102038</v>
      </c>
      <c r="I91" s="23">
        <v>103795</v>
      </c>
      <c r="J91" s="22" t="s">
        <v>244</v>
      </c>
      <c r="K91" s="22" t="s">
        <v>245</v>
      </c>
      <c r="L91" s="22" t="s">
        <v>1302</v>
      </c>
      <c r="M91" s="22">
        <v>0</v>
      </c>
      <c r="N91" s="22">
        <v>0</v>
      </c>
      <c r="O91" s="22" t="s">
        <v>1721</v>
      </c>
      <c r="P91" s="22" t="s">
        <v>1747</v>
      </c>
      <c r="Q91" s="22" t="s">
        <v>1721</v>
      </c>
      <c r="R91" s="22"/>
      <c r="S91" s="22"/>
      <c r="T91" s="22" t="s">
        <v>248</v>
      </c>
      <c r="U91" s="22" t="s">
        <v>1520</v>
      </c>
      <c r="V91" s="22">
        <v>10086692</v>
      </c>
      <c r="W91" s="22" t="s">
        <v>1531</v>
      </c>
      <c r="X91" s="22"/>
      <c r="Y91" s="22"/>
      <c r="Z91" s="24">
        <v>45627</v>
      </c>
      <c r="AA91" s="22"/>
      <c r="AB91" s="22"/>
      <c r="AC91" s="22"/>
      <c r="AD91" s="22" t="s">
        <v>253</v>
      </c>
      <c r="AE91" s="22" t="s">
        <v>254</v>
      </c>
      <c r="AF91" s="22">
        <v>1047426963</v>
      </c>
      <c r="AG91" s="22" t="s">
        <v>1334</v>
      </c>
      <c r="AH91" s="22" t="s">
        <v>1335</v>
      </c>
      <c r="AI91" s="22" t="s">
        <v>1411</v>
      </c>
      <c r="AJ91" s="27">
        <v>1301692</v>
      </c>
      <c r="AK91" s="27">
        <v>0</v>
      </c>
      <c r="AL91" s="27">
        <v>97674.546000000002</v>
      </c>
      <c r="AM91" s="27">
        <v>0</v>
      </c>
      <c r="AN91" s="27">
        <v>0</v>
      </c>
      <c r="AO91" s="27">
        <v>0</v>
      </c>
      <c r="AP91" s="27">
        <f>+AJ91</f>
        <v>1301692</v>
      </c>
      <c r="AQ91" s="22" t="s">
        <v>246</v>
      </c>
      <c r="AR91" s="22" t="s">
        <v>1513</v>
      </c>
      <c r="AS91" s="22" t="s">
        <v>1514</v>
      </c>
      <c r="AT91" s="25">
        <v>0.1</v>
      </c>
      <c r="AU91" s="27">
        <v>0</v>
      </c>
      <c r="AV91" s="27">
        <f>+AP91*AT91</f>
        <v>130169.20000000001</v>
      </c>
      <c r="AW91" s="27">
        <v>0</v>
      </c>
      <c r="AX91" s="27">
        <v>0</v>
      </c>
      <c r="AY91" s="26">
        <v>1.7399999999999999E-2</v>
      </c>
      <c r="AZ91" s="27">
        <f>+AP91*AY91</f>
        <v>22649.440799999997</v>
      </c>
      <c r="BA91" s="26">
        <f>+AT91-AY91</f>
        <v>8.2600000000000007E-2</v>
      </c>
      <c r="BB91" s="27">
        <f>+AP91*BA91</f>
        <v>107519.75920000001</v>
      </c>
      <c r="BC91" s="27">
        <v>0</v>
      </c>
      <c r="BD91" s="22" t="s">
        <v>246</v>
      </c>
      <c r="BE91" s="27">
        <v>1000000</v>
      </c>
      <c r="BF91" s="27">
        <v>0</v>
      </c>
      <c r="BG91" s="22" t="s">
        <v>251</v>
      </c>
      <c r="BH91" s="33" t="s">
        <v>431</v>
      </c>
      <c r="BI91" s="22" t="s">
        <v>266</v>
      </c>
      <c r="BJ91" s="82" t="s">
        <v>1648</v>
      </c>
      <c r="BK91" s="22" t="s">
        <v>277</v>
      </c>
      <c r="BL91" s="22">
        <v>3</v>
      </c>
      <c r="BM91" s="22"/>
      <c r="BN91" s="22"/>
      <c r="BO91" s="33" t="s">
        <v>315</v>
      </c>
      <c r="BP91" s="31"/>
      <c r="BQ91" s="57">
        <v>3146068565</v>
      </c>
      <c r="BR91" s="33" t="s">
        <v>431</v>
      </c>
      <c r="BS91" s="22" t="s">
        <v>266</v>
      </c>
      <c r="BT91" s="22" t="s">
        <v>1515</v>
      </c>
      <c r="BU91" s="22">
        <v>12</v>
      </c>
      <c r="BV91" s="30">
        <v>42336</v>
      </c>
      <c r="BW91" s="30">
        <v>45988</v>
      </c>
      <c r="BX91" s="22" t="s">
        <v>494</v>
      </c>
      <c r="BY91" s="30">
        <v>45988</v>
      </c>
      <c r="BZ91" s="30">
        <v>45627</v>
      </c>
      <c r="CA91" s="30">
        <v>45654</v>
      </c>
      <c r="CB91" s="22" t="s">
        <v>253</v>
      </c>
      <c r="CC91" s="22" t="s">
        <v>254</v>
      </c>
      <c r="CD91" s="22">
        <v>43000220</v>
      </c>
      <c r="CE91" s="50" t="s">
        <v>514</v>
      </c>
      <c r="CF91" s="82" t="s">
        <v>1648</v>
      </c>
      <c r="CG91" s="22" t="s">
        <v>515</v>
      </c>
      <c r="CH91" s="22" t="s">
        <v>266</v>
      </c>
      <c r="CI91" s="31">
        <v>3152471716</v>
      </c>
      <c r="CJ91" s="77">
        <v>6043434312</v>
      </c>
      <c r="CK91" s="22"/>
      <c r="CL91" s="35"/>
      <c r="CM91" s="22"/>
      <c r="CN91" s="22"/>
      <c r="CO91" s="22"/>
      <c r="CP91" s="8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 t="s">
        <v>253</v>
      </c>
      <c r="DQ91" s="22">
        <v>43050374</v>
      </c>
      <c r="DR91" s="22" t="s">
        <v>254</v>
      </c>
      <c r="DS91" s="22" t="s">
        <v>862</v>
      </c>
      <c r="DT91" s="25">
        <v>1</v>
      </c>
      <c r="DU91" s="32" t="s">
        <v>863</v>
      </c>
      <c r="DV91" s="22"/>
      <c r="DW91" s="22">
        <v>3113708017</v>
      </c>
      <c r="DX91" s="22"/>
      <c r="DY91" s="33" t="s">
        <v>864</v>
      </c>
      <c r="DZ91" s="22" t="s">
        <v>1515</v>
      </c>
      <c r="EA91" s="22" t="s">
        <v>266</v>
      </c>
      <c r="EB91" s="22"/>
      <c r="EC91" s="22">
        <v>3113708017</v>
      </c>
      <c r="ED91" s="82" t="s">
        <v>1648</v>
      </c>
      <c r="EE91" s="22" t="s">
        <v>1104</v>
      </c>
      <c r="EF91" s="22">
        <v>1152447726</v>
      </c>
      <c r="EG91" s="22" t="s">
        <v>1517</v>
      </c>
      <c r="EH91" s="22" t="s">
        <v>1100</v>
      </c>
      <c r="EI91" s="22" t="s">
        <v>1101</v>
      </c>
      <c r="EJ91" s="22">
        <v>42060460641</v>
      </c>
      <c r="EK91" s="22">
        <v>28</v>
      </c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 t="s">
        <v>1124</v>
      </c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  <c r="IW91" s="22"/>
      <c r="IX91" s="22"/>
      <c r="IY91" s="22"/>
      <c r="IZ91" s="22"/>
      <c r="JA91" s="22"/>
      <c r="JB91" s="22"/>
      <c r="JC91" s="22"/>
      <c r="JD91" s="22"/>
    </row>
    <row r="92" spans="1:264" s="32" customFormat="1" x14ac:dyDescent="0.25">
      <c r="A92" s="22">
        <v>253</v>
      </c>
      <c r="B92" s="22">
        <v>217</v>
      </c>
      <c r="C92" s="22" t="s">
        <v>1670</v>
      </c>
      <c r="D92" s="22" t="s">
        <v>1577</v>
      </c>
      <c r="E92" s="22" t="s">
        <v>1126</v>
      </c>
      <c r="F92" s="22"/>
      <c r="G92" s="22" t="s">
        <v>243</v>
      </c>
      <c r="H92" s="23">
        <v>102045</v>
      </c>
      <c r="I92" s="23">
        <v>103802</v>
      </c>
      <c r="J92" s="22" t="s">
        <v>244</v>
      </c>
      <c r="K92" s="22" t="s">
        <v>245</v>
      </c>
      <c r="L92" s="22" t="s">
        <v>1302</v>
      </c>
      <c r="M92" s="22">
        <v>0</v>
      </c>
      <c r="N92" s="22">
        <v>0</v>
      </c>
      <c r="O92" s="22" t="s">
        <v>1721</v>
      </c>
      <c r="P92" s="22" t="s">
        <v>1747</v>
      </c>
      <c r="Q92" s="22" t="s">
        <v>1721</v>
      </c>
      <c r="R92" s="22"/>
      <c r="S92" s="22"/>
      <c r="T92" s="22" t="s">
        <v>248</v>
      </c>
      <c r="U92" s="22" t="s">
        <v>1520</v>
      </c>
      <c r="V92" s="22">
        <v>10086691</v>
      </c>
      <c r="W92" s="22" t="s">
        <v>1531</v>
      </c>
      <c r="X92" s="22"/>
      <c r="Y92" s="22"/>
      <c r="Z92" s="24">
        <v>45627</v>
      </c>
      <c r="AA92" s="22"/>
      <c r="AB92" s="22"/>
      <c r="AC92" s="22"/>
      <c r="AD92" s="22" t="s">
        <v>253</v>
      </c>
      <c r="AE92" s="22" t="s">
        <v>254</v>
      </c>
      <c r="AF92" s="22">
        <v>1128278130</v>
      </c>
      <c r="AG92" s="22" t="s">
        <v>1140</v>
      </c>
      <c r="AH92" s="22" t="s">
        <v>1213</v>
      </c>
      <c r="AI92" s="22" t="s">
        <v>1410</v>
      </c>
      <c r="AJ92" s="27">
        <v>642811</v>
      </c>
      <c r="AK92" s="27">
        <v>0</v>
      </c>
      <c r="AL92" s="27">
        <v>52710.502</v>
      </c>
      <c r="AM92" s="27">
        <v>0</v>
      </c>
      <c r="AN92" s="27">
        <v>0</v>
      </c>
      <c r="AO92" s="27">
        <v>0</v>
      </c>
      <c r="AP92" s="27">
        <f>+AJ92</f>
        <v>642811</v>
      </c>
      <c r="AQ92" s="22" t="s">
        <v>246</v>
      </c>
      <c r="AR92" s="22" t="s">
        <v>1513</v>
      </c>
      <c r="AS92" s="22" t="s">
        <v>1514</v>
      </c>
      <c r="AT92" s="25">
        <v>0.1</v>
      </c>
      <c r="AU92" s="27">
        <v>0</v>
      </c>
      <c r="AV92" s="27">
        <f>+AP92*AT92</f>
        <v>64281.100000000006</v>
      </c>
      <c r="AW92" s="27">
        <v>0</v>
      </c>
      <c r="AX92" s="27">
        <v>0</v>
      </c>
      <c r="AY92" s="26">
        <v>1.7399999999999999E-2</v>
      </c>
      <c r="AZ92" s="27">
        <f>+AP92*AY92</f>
        <v>11184.911399999999</v>
      </c>
      <c r="BA92" s="26">
        <f>+AT92-AY92</f>
        <v>8.2600000000000007E-2</v>
      </c>
      <c r="BB92" s="27">
        <f>+AP92*BA92</f>
        <v>53096.188600000001</v>
      </c>
      <c r="BC92" s="27">
        <v>0</v>
      </c>
      <c r="BD92" s="22" t="s">
        <v>246</v>
      </c>
      <c r="BE92" s="27">
        <v>1000000</v>
      </c>
      <c r="BF92" s="27">
        <v>0</v>
      </c>
      <c r="BG92" s="22" t="s">
        <v>251</v>
      </c>
      <c r="BH92" s="33" t="s">
        <v>1576</v>
      </c>
      <c r="BI92" s="22" t="s">
        <v>266</v>
      </c>
      <c r="BJ92" s="82" t="s">
        <v>1648</v>
      </c>
      <c r="BK92" s="22" t="s">
        <v>276</v>
      </c>
      <c r="BL92" s="22">
        <v>2</v>
      </c>
      <c r="BM92" s="22"/>
      <c r="BN92" s="22"/>
      <c r="BO92" s="49" t="s">
        <v>314</v>
      </c>
      <c r="BP92" s="31"/>
      <c r="BQ92" s="31">
        <v>3113264414</v>
      </c>
      <c r="BR92" s="33" t="s">
        <v>1576</v>
      </c>
      <c r="BS92" s="22" t="s">
        <v>266</v>
      </c>
      <c r="BT92" s="22" t="s">
        <v>1515</v>
      </c>
      <c r="BU92" s="22">
        <v>12</v>
      </c>
      <c r="BV92" s="30">
        <v>42283</v>
      </c>
      <c r="BW92" s="30">
        <v>45935</v>
      </c>
      <c r="BX92" s="22" t="s">
        <v>494</v>
      </c>
      <c r="BY92" s="30">
        <v>45935</v>
      </c>
      <c r="BZ92" s="30">
        <v>45627</v>
      </c>
      <c r="CA92" s="30">
        <v>45632</v>
      </c>
      <c r="CB92" s="22" t="s">
        <v>253</v>
      </c>
      <c r="CC92" s="22" t="s">
        <v>254</v>
      </c>
      <c r="CD92" s="50">
        <v>43165179</v>
      </c>
      <c r="CE92" s="50" t="s">
        <v>512</v>
      </c>
      <c r="CF92" s="82" t="s">
        <v>1648</v>
      </c>
      <c r="CG92" s="64" t="s">
        <v>513</v>
      </c>
      <c r="CH92" s="22" t="s">
        <v>266</v>
      </c>
      <c r="CI92" s="29">
        <v>3173072944</v>
      </c>
      <c r="CJ92" s="34"/>
      <c r="CK92" s="50" t="s">
        <v>705</v>
      </c>
      <c r="CL92" s="35" t="s">
        <v>693</v>
      </c>
      <c r="CM92" s="22" t="s">
        <v>698</v>
      </c>
      <c r="CN92" s="50">
        <v>35497486</v>
      </c>
      <c r="CO92" s="50" t="s">
        <v>706</v>
      </c>
      <c r="CP92" s="82" t="s">
        <v>1648</v>
      </c>
      <c r="CQ92" s="50" t="s">
        <v>806</v>
      </c>
      <c r="CR92" s="22" t="s">
        <v>266</v>
      </c>
      <c r="CS92" s="50">
        <v>3122110259</v>
      </c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 t="s">
        <v>253</v>
      </c>
      <c r="DQ92" s="22">
        <v>71636054</v>
      </c>
      <c r="DR92" s="22" t="s">
        <v>254</v>
      </c>
      <c r="DS92" s="22" t="s">
        <v>859</v>
      </c>
      <c r="DT92" s="25">
        <v>1</v>
      </c>
      <c r="DU92" s="32" t="s">
        <v>860</v>
      </c>
      <c r="DV92" s="22"/>
      <c r="DW92" s="32">
        <v>3113104033</v>
      </c>
      <c r="DX92" s="22"/>
      <c r="DY92" s="28" t="s">
        <v>861</v>
      </c>
      <c r="DZ92" s="22" t="s">
        <v>1515</v>
      </c>
      <c r="EA92" s="22" t="s">
        <v>266</v>
      </c>
      <c r="EB92" s="22"/>
      <c r="EC92" s="22"/>
      <c r="ED92" s="82" t="s">
        <v>1648</v>
      </c>
      <c r="EE92" s="22" t="s">
        <v>859</v>
      </c>
      <c r="EF92" s="22">
        <v>71636054</v>
      </c>
      <c r="EG92" s="22" t="s">
        <v>1517</v>
      </c>
      <c r="EH92" s="22"/>
      <c r="EI92" s="22"/>
      <c r="EJ92" s="22"/>
      <c r="EK92" s="22">
        <v>8</v>
      </c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 t="s">
        <v>1124</v>
      </c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  <c r="IW92" s="22"/>
      <c r="IX92" s="22"/>
      <c r="IY92" s="22"/>
      <c r="IZ92" s="22"/>
      <c r="JA92" s="22"/>
      <c r="JB92" s="22"/>
      <c r="JC92" s="22"/>
      <c r="JD92" s="22"/>
    </row>
    <row r="93" spans="1:264" x14ac:dyDescent="0.25">
      <c r="A93" s="110">
        <v>829</v>
      </c>
      <c r="B93" s="110">
        <v>129</v>
      </c>
      <c r="C93" s="110" t="s">
        <v>1748</v>
      </c>
      <c r="D93" s="110"/>
      <c r="E93" s="110" t="s">
        <v>1126</v>
      </c>
      <c r="F93" s="110"/>
      <c r="G93" s="110" t="s">
        <v>243</v>
      </c>
      <c r="H93" s="20">
        <v>102032</v>
      </c>
      <c r="I93" s="20">
        <v>103789</v>
      </c>
      <c r="J93" s="110" t="s">
        <v>244</v>
      </c>
      <c r="K93" s="110" t="s">
        <v>245</v>
      </c>
      <c r="L93" s="110" t="s">
        <v>1302</v>
      </c>
      <c r="M93" s="110">
        <v>0</v>
      </c>
      <c r="N93" s="110">
        <v>0</v>
      </c>
      <c r="O93" s="110" t="s">
        <v>1721</v>
      </c>
      <c r="P93" s="110" t="s">
        <v>1722</v>
      </c>
      <c r="Q93" s="110" t="s">
        <v>1721</v>
      </c>
      <c r="R93" s="110"/>
      <c r="S93" s="110"/>
      <c r="T93" s="110" t="s">
        <v>248</v>
      </c>
      <c r="U93" s="110" t="s">
        <v>1520</v>
      </c>
      <c r="V93" s="111">
        <v>10086666</v>
      </c>
      <c r="W93" s="110" t="s">
        <v>1531</v>
      </c>
      <c r="X93" s="110"/>
      <c r="Y93" s="110"/>
      <c r="Z93" s="112">
        <v>45627</v>
      </c>
      <c r="AA93" s="110"/>
      <c r="AB93" s="110"/>
      <c r="AC93" s="110"/>
      <c r="AD93" s="110" t="s">
        <v>253</v>
      </c>
      <c r="AE93" s="110" t="s">
        <v>254</v>
      </c>
      <c r="AF93" s="110">
        <v>1107101860</v>
      </c>
      <c r="AG93" s="110" t="s">
        <v>1130</v>
      </c>
      <c r="AH93" s="110" t="s">
        <v>1131</v>
      </c>
      <c r="AI93" s="110" t="s">
        <v>1493</v>
      </c>
      <c r="AJ93" s="113">
        <v>1300000</v>
      </c>
      <c r="AK93" s="113">
        <v>0</v>
      </c>
      <c r="AL93" s="113">
        <v>106600</v>
      </c>
      <c r="AM93" s="113">
        <v>0</v>
      </c>
      <c r="AN93" s="113">
        <v>0</v>
      </c>
      <c r="AO93" s="113">
        <v>0</v>
      </c>
      <c r="AP93" s="113">
        <f>+AJ93</f>
        <v>1300000</v>
      </c>
      <c r="AQ93" s="110" t="s">
        <v>246</v>
      </c>
      <c r="AR93" s="110" t="s">
        <v>1513</v>
      </c>
      <c r="AS93" s="110" t="s">
        <v>1514</v>
      </c>
      <c r="AT93" s="114">
        <v>0.1</v>
      </c>
      <c r="AU93" s="113">
        <v>0</v>
      </c>
      <c r="AV93" s="113">
        <f>+AP93*AT93</f>
        <v>130000</v>
      </c>
      <c r="AW93" s="113">
        <v>0</v>
      </c>
      <c r="AX93" s="113">
        <v>0</v>
      </c>
      <c r="AY93" s="115">
        <v>1.7399999999999999E-2</v>
      </c>
      <c r="AZ93" s="113">
        <f>+AP93*AY93</f>
        <v>22620</v>
      </c>
      <c r="BA93" s="115">
        <f>+AT93-AY93</f>
        <v>8.2600000000000007E-2</v>
      </c>
      <c r="BB93" s="113">
        <f>+AP93*BA93</f>
        <v>107380.00000000001</v>
      </c>
      <c r="BC93" s="113">
        <v>0</v>
      </c>
      <c r="BD93" s="110" t="s">
        <v>246</v>
      </c>
      <c r="BE93" s="113">
        <v>1000000</v>
      </c>
      <c r="BF93" s="113">
        <v>0</v>
      </c>
      <c r="BG93" s="110" t="s">
        <v>251</v>
      </c>
      <c r="BH93" s="121" t="s">
        <v>484</v>
      </c>
      <c r="BI93" s="110" t="s">
        <v>266</v>
      </c>
      <c r="BJ93" s="124" t="s">
        <v>1648</v>
      </c>
      <c r="BK93" s="110" t="s">
        <v>277</v>
      </c>
      <c r="BL93" s="110">
        <v>3</v>
      </c>
      <c r="BM93" s="110"/>
      <c r="BN93" s="110"/>
      <c r="BO93" s="127" t="s">
        <v>399</v>
      </c>
      <c r="BP93" s="135"/>
      <c r="BQ93" s="119">
        <v>3014447265</v>
      </c>
      <c r="BR93" s="121" t="s">
        <v>484</v>
      </c>
      <c r="BS93" s="110" t="s">
        <v>266</v>
      </c>
      <c r="BT93" s="110" t="s">
        <v>1515</v>
      </c>
      <c r="BU93" s="110">
        <v>12</v>
      </c>
      <c r="BV93" s="118">
        <v>45317</v>
      </c>
      <c r="BW93" s="118">
        <v>45682</v>
      </c>
      <c r="BX93" s="110" t="s">
        <v>494</v>
      </c>
      <c r="BY93" s="118">
        <v>45682</v>
      </c>
      <c r="BZ93" s="118">
        <v>45627</v>
      </c>
      <c r="CA93" s="118">
        <v>45652</v>
      </c>
      <c r="CB93" s="110" t="s">
        <v>253</v>
      </c>
      <c r="CC93" s="110" t="s">
        <v>254</v>
      </c>
      <c r="CD93" s="110">
        <v>94540443</v>
      </c>
      <c r="CE93" s="110" t="s">
        <v>651</v>
      </c>
      <c r="CF93" s="124" t="s">
        <v>1648</v>
      </c>
      <c r="CG93" s="116" t="s">
        <v>652</v>
      </c>
      <c r="CH93" s="110" t="s">
        <v>266</v>
      </c>
      <c r="CI93" s="117">
        <v>310919848</v>
      </c>
      <c r="CJ93" s="119"/>
      <c r="CK93" s="129" t="s">
        <v>775</v>
      </c>
      <c r="CL93" s="110"/>
      <c r="CM93" s="110"/>
      <c r="CN93" s="110"/>
      <c r="CO93" s="110"/>
      <c r="CP93" s="124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/>
      <c r="DL93" s="110"/>
      <c r="DM93" s="110"/>
      <c r="DN93" s="110"/>
      <c r="DO93" s="110"/>
      <c r="DP93" s="110" t="s">
        <v>253</v>
      </c>
      <c r="DQ93" s="110">
        <v>21508962</v>
      </c>
      <c r="DR93" s="110" t="s">
        <v>254</v>
      </c>
      <c r="DS93" s="110" t="s">
        <v>1053</v>
      </c>
      <c r="DT93" s="114">
        <v>1</v>
      </c>
      <c r="DU93" s="110" t="s">
        <v>1054</v>
      </c>
      <c r="DV93" s="110"/>
      <c r="DW93" s="110">
        <v>3207535674</v>
      </c>
      <c r="DX93" s="110"/>
      <c r="DY93" s="123" t="s">
        <v>1055</v>
      </c>
      <c r="DZ93" s="110" t="s">
        <v>1515</v>
      </c>
      <c r="EA93" s="110" t="s">
        <v>266</v>
      </c>
      <c r="EB93" s="110"/>
      <c r="EC93" s="110"/>
      <c r="ED93" s="124" t="s">
        <v>1648</v>
      </c>
      <c r="EE93" s="110" t="s">
        <v>1287</v>
      </c>
      <c r="EF93" s="110">
        <v>11524477988</v>
      </c>
      <c r="EG93" s="110" t="s">
        <v>1517</v>
      </c>
      <c r="EH93" s="110" t="s">
        <v>1100</v>
      </c>
      <c r="EI93" s="110" t="s">
        <v>1101</v>
      </c>
      <c r="EJ93" s="110">
        <v>43213281683</v>
      </c>
      <c r="EK93" s="110">
        <v>30</v>
      </c>
      <c r="EL93" s="110"/>
      <c r="EM93" s="110"/>
      <c r="EN93" s="110"/>
      <c r="EO93" s="110"/>
      <c r="EP93" s="110"/>
      <c r="EQ93" s="110"/>
      <c r="ER93" s="110"/>
      <c r="ES93" s="110"/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0"/>
      <c r="FE93" s="110"/>
      <c r="FF93" s="110"/>
      <c r="FG93" s="110"/>
      <c r="FH93" s="110"/>
      <c r="FI93" s="110"/>
      <c r="FJ93" s="110"/>
      <c r="FK93" s="110"/>
      <c r="FL93" s="110"/>
      <c r="FM93" s="110"/>
      <c r="FN93" s="110"/>
      <c r="FO93" s="110"/>
      <c r="FP93" s="110"/>
      <c r="FQ93" s="110"/>
      <c r="FR93" s="110"/>
      <c r="FS93" s="110"/>
      <c r="FT93" s="110"/>
      <c r="FU93" s="110"/>
      <c r="FV93" s="110"/>
      <c r="FW93" s="110"/>
      <c r="FX93" s="110"/>
      <c r="FY93" s="110"/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  <c r="GQ93" s="110"/>
      <c r="GR93" s="110"/>
      <c r="GS93" s="110"/>
      <c r="GT93" s="110"/>
      <c r="GU93" s="110"/>
      <c r="GV93" s="110"/>
      <c r="GW93" s="110"/>
      <c r="GX93" s="110"/>
      <c r="GY93" s="110"/>
      <c r="GZ93" s="110"/>
      <c r="HA93" s="110"/>
      <c r="HB93" s="110"/>
      <c r="HC93" s="110"/>
      <c r="HD93" s="110"/>
      <c r="HE93" s="110"/>
      <c r="HF93" s="110"/>
      <c r="HG93" s="110"/>
      <c r="HH93" s="110"/>
      <c r="HI93" s="110"/>
      <c r="HJ93" s="110"/>
      <c r="HK93" s="110"/>
      <c r="HL93" s="110"/>
      <c r="HM93" s="110"/>
      <c r="HN93" s="110"/>
      <c r="HO93" s="110"/>
      <c r="HP93" s="110"/>
      <c r="HQ93" s="110"/>
      <c r="HR93" s="110"/>
      <c r="HS93" s="110"/>
      <c r="HT93" s="110"/>
      <c r="HU93" s="110" t="s">
        <v>1124</v>
      </c>
      <c r="HV93" s="110"/>
      <c r="HW93" s="110"/>
      <c r="HX93" s="110"/>
      <c r="HY93" s="110"/>
      <c r="HZ93" s="110"/>
      <c r="IA93" s="110"/>
      <c r="IB93" s="110"/>
      <c r="IC93" s="110"/>
      <c r="ID93" s="110"/>
      <c r="IE93" s="110"/>
      <c r="IF93" s="110"/>
      <c r="IG93" s="110"/>
      <c r="IH93" s="110"/>
      <c r="II93" s="110"/>
      <c r="IJ93" s="110"/>
      <c r="IK93" s="110"/>
      <c r="IL93" s="110"/>
      <c r="IM93" s="110"/>
      <c r="IN93" s="110"/>
      <c r="IO93" s="110"/>
      <c r="IP93" s="110"/>
      <c r="IQ93" s="110"/>
      <c r="IR93" s="110"/>
      <c r="IS93" s="110"/>
      <c r="IT93" s="110"/>
      <c r="IU93" s="110"/>
      <c r="IV93" s="110"/>
      <c r="IW93" s="110"/>
      <c r="IX93" s="110"/>
      <c r="IY93" s="110"/>
      <c r="IZ93" s="110"/>
      <c r="JA93" s="110"/>
      <c r="JB93" s="110"/>
      <c r="JC93" s="110"/>
      <c r="JD93" s="110"/>
    </row>
    <row r="94" spans="1:264" x14ac:dyDescent="0.25">
      <c r="AI94" s="55"/>
      <c r="AJ94"/>
      <c r="AK94" s="55"/>
      <c r="AL94"/>
      <c r="AO94" s="55"/>
      <c r="AP94" s="170">
        <f>SUM(AP2:AP93)</f>
        <v>129927190</v>
      </c>
      <c r="BB94" s="170">
        <f>SUM(BB2:BB93)</f>
        <v>8749646.7439999972</v>
      </c>
      <c r="CE94" s="84"/>
      <c r="CF94"/>
      <c r="CO94" s="84"/>
      <c r="CP94"/>
      <c r="EC94" s="84"/>
      <c r="ED94"/>
    </row>
    <row r="95" spans="1:264" x14ac:dyDescent="0.25">
      <c r="AI95" s="55"/>
      <c r="AJ95"/>
      <c r="AK95" s="55"/>
      <c r="AL95"/>
      <c r="AO95" s="55"/>
      <c r="AP95"/>
      <c r="CE95" s="84"/>
      <c r="CF95"/>
      <c r="CO95" s="84"/>
      <c r="CP95"/>
      <c r="EC95" s="84"/>
      <c r="ED95"/>
    </row>
    <row r="96" spans="1:264" x14ac:dyDescent="0.25">
      <c r="AI96" s="55"/>
      <c r="AJ96"/>
      <c r="AK96" s="55"/>
      <c r="AL96"/>
      <c r="AO96" s="55"/>
      <c r="AP96"/>
      <c r="CE96" s="84"/>
      <c r="CF96"/>
      <c r="CO96" s="84"/>
      <c r="CP96"/>
      <c r="EC96" s="84"/>
      <c r="ED96"/>
    </row>
    <row r="97" spans="35:134" x14ac:dyDescent="0.25">
      <c r="AI97" s="55"/>
      <c r="AJ97"/>
      <c r="AK97" s="55"/>
      <c r="AL97"/>
      <c r="AO97" s="55"/>
      <c r="AP97"/>
      <c r="CE97" s="84"/>
      <c r="CF97"/>
      <c r="CO97" s="84"/>
      <c r="CP97"/>
      <c r="EC97" s="84"/>
      <c r="ED97"/>
    </row>
    <row r="98" spans="35:134" x14ac:dyDescent="0.25">
      <c r="AI98" s="55"/>
      <c r="AJ98"/>
      <c r="AK98" s="55"/>
      <c r="AL98"/>
      <c r="AO98" s="55"/>
      <c r="AP98"/>
      <c r="CE98" s="84"/>
      <c r="CF98"/>
      <c r="CO98" s="84"/>
      <c r="CP98"/>
      <c r="EC98" s="84"/>
      <c r="ED98"/>
    </row>
    <row r="99" spans="35:134" x14ac:dyDescent="0.25">
      <c r="AI99" s="55"/>
      <c r="AJ99"/>
      <c r="AK99" s="55"/>
      <c r="AL99"/>
      <c r="AO99" s="55"/>
      <c r="AP99"/>
      <c r="CE99" s="84"/>
      <c r="CF99"/>
      <c r="CO99" s="84"/>
      <c r="CP99"/>
      <c r="EC99" s="84"/>
      <c r="ED99"/>
    </row>
    <row r="100" spans="35:134" x14ac:dyDescent="0.25">
      <c r="AI100" s="55"/>
      <c r="AJ100"/>
      <c r="AK100" s="55"/>
      <c r="AL100"/>
      <c r="AO100" s="55"/>
      <c r="AP100"/>
      <c r="CE100" s="84"/>
      <c r="CF100"/>
      <c r="CO100" s="84"/>
      <c r="CP100"/>
      <c r="EC100" s="84"/>
      <c r="ED100"/>
    </row>
    <row r="101" spans="35:134" x14ac:dyDescent="0.25">
      <c r="AI101" s="55"/>
      <c r="AJ101"/>
      <c r="AK101" s="55"/>
      <c r="AL101"/>
      <c r="AO101" s="55"/>
      <c r="AP101"/>
      <c r="CE101" s="84"/>
      <c r="CF101"/>
      <c r="CO101" s="84"/>
      <c r="CP101"/>
      <c r="EC101" s="84"/>
      <c r="ED101"/>
    </row>
    <row r="102" spans="35:134" x14ac:dyDescent="0.25">
      <c r="AI102" s="55"/>
      <c r="AJ102"/>
      <c r="AK102" s="55"/>
      <c r="AL102"/>
      <c r="AO102" s="55"/>
      <c r="AP102"/>
      <c r="CE102" s="84"/>
      <c r="CF102"/>
      <c r="CO102" s="84"/>
      <c r="CP102"/>
      <c r="EC102" s="84"/>
      <c r="ED102"/>
    </row>
    <row r="103" spans="35:134" x14ac:dyDescent="0.25">
      <c r="AI103" s="55"/>
      <c r="AJ103"/>
      <c r="AK103" s="55"/>
      <c r="AL103"/>
      <c r="AO103" s="55"/>
      <c r="AP103"/>
      <c r="CE103" s="84"/>
      <c r="CF103"/>
      <c r="CO103" s="84"/>
      <c r="CP103"/>
      <c r="EC103" s="84"/>
      <c r="ED103"/>
    </row>
    <row r="104" spans="35:134" x14ac:dyDescent="0.25">
      <c r="AI104" s="55"/>
      <c r="AJ104"/>
      <c r="AK104" s="55"/>
      <c r="AL104"/>
      <c r="AO104" s="55"/>
      <c r="AP104"/>
      <c r="CE104" s="84"/>
      <c r="CF104"/>
      <c r="CO104" s="84"/>
      <c r="CP104"/>
      <c r="EC104" s="84"/>
      <c r="ED104"/>
    </row>
    <row r="105" spans="35:134" x14ac:dyDescent="0.25">
      <c r="AI105" s="55"/>
      <c r="AJ105"/>
      <c r="AK105" s="55"/>
      <c r="AL105"/>
      <c r="AO105" s="55"/>
      <c r="AP105"/>
      <c r="CE105" s="84"/>
      <c r="CF105"/>
      <c r="CO105" s="84"/>
      <c r="CP105"/>
      <c r="EC105" s="84"/>
      <c r="ED105"/>
    </row>
    <row r="106" spans="35:134" x14ac:dyDescent="0.25">
      <c r="AI106" s="55"/>
      <c r="AJ106"/>
      <c r="AK106" s="55"/>
      <c r="AL106"/>
      <c r="AO106" s="55"/>
      <c r="AP106"/>
      <c r="CE106" s="84"/>
      <c r="CF106"/>
      <c r="CO106" s="84"/>
      <c r="CP106"/>
      <c r="EC106" s="84"/>
      <c r="ED106"/>
    </row>
    <row r="107" spans="35:134" x14ac:dyDescent="0.25">
      <c r="AI107" s="55"/>
      <c r="AJ107"/>
      <c r="AK107" s="55"/>
      <c r="AL107"/>
      <c r="AO107" s="55"/>
      <c r="AP107"/>
      <c r="CE107" s="84"/>
      <c r="CF107"/>
      <c r="CO107" s="84"/>
      <c r="CP107"/>
      <c r="EC107" s="84"/>
      <c r="ED107"/>
    </row>
  </sheetData>
  <autoFilter ref="A1:JD92" xr:uid="{8EE15286-9D2D-407A-B0CD-910D3B346ABE}">
    <sortState xmlns:xlrd2="http://schemas.microsoft.com/office/spreadsheetml/2017/richdata2" ref="A2:JD94">
      <sortCondition sortBy="cellColor" ref="BN1:BN92" dxfId="0"/>
    </sortState>
  </autoFilter>
  <conditionalFormatting sqref="A1:E1">
    <cfRule type="duplicateValues" dxfId="125" priority="69"/>
    <cfRule type="duplicateValues" dxfId="124" priority="70"/>
    <cfRule type="duplicateValues" dxfId="123" priority="71"/>
    <cfRule type="duplicateValues" dxfId="122" priority="72"/>
    <cfRule type="duplicateValues" dxfId="121" priority="73"/>
    <cfRule type="duplicateValues" dxfId="120" priority="74"/>
    <cfRule type="duplicateValues" dxfId="119" priority="75"/>
    <cfRule type="duplicateValues" dxfId="118" priority="76"/>
    <cfRule type="duplicateValues" dxfId="117" priority="77"/>
    <cfRule type="duplicateValues" dxfId="116" priority="78" stopIfTrue="1"/>
  </conditionalFormatting>
  <conditionalFormatting sqref="F1:H1">
    <cfRule type="duplicateValues" dxfId="115" priority="36"/>
    <cfRule type="duplicateValues" dxfId="114" priority="37" stopIfTrue="1"/>
  </conditionalFormatting>
  <conditionalFormatting sqref="H1">
    <cfRule type="duplicateValues" dxfId="113" priority="26"/>
    <cfRule type="duplicateValues" dxfId="112" priority="27"/>
    <cfRule type="duplicateValues" dxfId="111" priority="28"/>
    <cfRule type="duplicateValues" dxfId="110" priority="29"/>
    <cfRule type="duplicateValues" dxfId="109" priority="30"/>
    <cfRule type="duplicateValues" dxfId="108" priority="31"/>
    <cfRule type="duplicateValues" dxfId="107" priority="32"/>
    <cfRule type="duplicateValues" dxfId="106" priority="33"/>
  </conditionalFormatting>
  <conditionalFormatting sqref="H108:H1048576 H1:H92">
    <cfRule type="duplicateValues" dxfId="105" priority="2"/>
  </conditionalFormatting>
  <conditionalFormatting sqref="I1">
    <cfRule type="duplicateValues" dxfId="104" priority="35"/>
    <cfRule type="duplicateValues" dxfId="103" priority="38"/>
    <cfRule type="duplicateValues" dxfId="102" priority="39"/>
    <cfRule type="duplicateValues" dxfId="101" priority="40"/>
  </conditionalFormatting>
  <conditionalFormatting sqref="J1:K1">
    <cfRule type="duplicateValues" dxfId="100" priority="41"/>
    <cfRule type="duplicateValues" dxfId="99" priority="42" stopIfTrue="1"/>
  </conditionalFormatting>
  <conditionalFormatting sqref="N1 L1">
    <cfRule type="duplicateValues" dxfId="98" priority="46"/>
    <cfRule type="duplicateValues" dxfId="97" priority="47" stopIfTrue="1"/>
  </conditionalFormatting>
  <conditionalFormatting sqref="T1:U1">
    <cfRule type="duplicateValues" dxfId="96" priority="48"/>
  </conditionalFormatting>
  <conditionalFormatting sqref="V1:X1">
    <cfRule type="duplicateValues" dxfId="95" priority="45"/>
  </conditionalFormatting>
  <conditionalFormatting sqref="AC1:AE1">
    <cfRule type="duplicateValues" dxfId="94" priority="25"/>
    <cfRule type="duplicateValues" dxfId="93" priority="34"/>
    <cfRule type="duplicateValues" dxfId="92" priority="43"/>
    <cfRule type="duplicateValues" dxfId="91" priority="44"/>
  </conditionalFormatting>
  <conditionalFormatting sqref="DQ93">
    <cfRule type="duplicateValues" dxfId="90" priority="1"/>
  </conditionalFormatting>
  <conditionalFormatting sqref="DQ108:DQ1048576 DP94:DP107 DQ1:DQ31 DQ33:DQ92">
    <cfRule type="duplicateValues" dxfId="89" priority="3"/>
  </conditionalFormatting>
  <conditionalFormatting sqref="EW1">
    <cfRule type="duplicateValues" dxfId="88" priority="5"/>
    <cfRule type="duplicateValues" dxfId="87" priority="6"/>
    <cfRule type="duplicateValues" dxfId="86" priority="7"/>
    <cfRule type="duplicateValues" dxfId="85" priority="8"/>
    <cfRule type="duplicateValues" dxfId="84" priority="9" stopIfTrue="1"/>
  </conditionalFormatting>
  <conditionalFormatting sqref="FO1">
    <cfRule type="duplicateValues" dxfId="83" priority="10"/>
    <cfRule type="duplicateValues" dxfId="82" priority="11"/>
    <cfRule type="duplicateValues" dxfId="81" priority="12"/>
    <cfRule type="duplicateValues" dxfId="80" priority="13"/>
    <cfRule type="duplicateValues" dxfId="79" priority="14" stopIfTrue="1"/>
  </conditionalFormatting>
  <conditionalFormatting sqref="GG1">
    <cfRule type="duplicateValues" dxfId="78" priority="20"/>
    <cfRule type="duplicateValues" dxfId="77" priority="21"/>
    <cfRule type="duplicateValues" dxfId="76" priority="22"/>
    <cfRule type="duplicateValues" dxfId="75" priority="23"/>
    <cfRule type="duplicateValues" dxfId="74" priority="24" stopIfTrue="1"/>
  </conditionalFormatting>
  <conditionalFormatting sqref="GY1">
    <cfRule type="duplicateValues" dxfId="73" priority="15"/>
    <cfRule type="duplicateValues" dxfId="72" priority="16"/>
    <cfRule type="duplicateValues" dxfId="71" priority="17"/>
    <cfRule type="duplicateValues" dxfId="70" priority="18"/>
    <cfRule type="duplicateValues" dxfId="69" priority="19" stopIfTrue="1"/>
  </conditionalFormatting>
  <dataValidations count="1">
    <dataValidation type="whole" allowBlank="1" showInputMessage="1" showErrorMessage="1" sqref="V93" xr:uid="{E46E0C0B-D8ED-4C0A-AFB6-D3C4C19BAB18}">
      <formula1>10057725</formula1>
      <formula2>19999999</formula2>
    </dataValidation>
  </dataValidations>
  <hyperlinks>
    <hyperlink ref="BO3" r:id="rId1" xr:uid="{15CE290D-98F2-4DB3-BFEA-18859D8D3660}"/>
    <hyperlink ref="BO42" r:id="rId2" xr:uid="{99412FBC-F1A0-438C-957F-6C59BB1D7E3D}"/>
    <hyperlink ref="BO86" r:id="rId3" xr:uid="{1192AE7C-21DF-4D62-93CD-DC7042FF96E0}"/>
    <hyperlink ref="BO71" r:id="rId4" xr:uid="{BBEC0418-4A90-461C-8951-F13126103848}"/>
    <hyperlink ref="BO39" r:id="rId5" xr:uid="{587947E7-1D25-4ED3-9757-63F2D820D1DB}"/>
    <hyperlink ref="BO24" r:id="rId6" xr:uid="{F9A3DED4-7B6A-404E-B6B9-A1D83241EE9A}"/>
    <hyperlink ref="BO2" r:id="rId7" xr:uid="{6E80EC90-1E17-4FB7-9EF4-E63235A0E1D0}"/>
    <hyperlink ref="BO83" r:id="rId8" xr:uid="{34F45F48-281F-447D-9421-CBEC155DA349}"/>
    <hyperlink ref="BO30" r:id="rId9" xr:uid="{52E04DF9-5866-4B66-928D-703FC99D34BD}"/>
    <hyperlink ref="BO40" r:id="rId10" xr:uid="{BA2F2FCB-CF90-48A9-93AC-0BB7B6B04937}"/>
    <hyperlink ref="BO25" r:id="rId11" xr:uid="{4FABB7A9-29AA-4712-90CB-B3EF8622CEA9}"/>
    <hyperlink ref="BO28" r:id="rId12" xr:uid="{B626C72B-0999-48FA-9967-2A88FB9A9CE1}"/>
    <hyperlink ref="CK42" r:id="rId13" xr:uid="{8214AA79-BAA0-4532-8B5C-7BDEE8D7814C}"/>
    <hyperlink ref="CK39" r:id="rId14" xr:uid="{2C7F3A04-6BD7-4386-8154-DE0ED0679CC8}"/>
    <hyperlink ref="CK24" r:id="rId15" xr:uid="{34C483CB-841A-4F0A-BC3B-DBB1AA1E6171}"/>
    <hyperlink ref="CG81" r:id="rId16" tooltip="header=[Eliminar]body=[Haz clic para eliminar esta característica]" display="https://binomio.arrendasoft.co/modules/contratos/crear_contrato.php?contrato_id=735&amp;" xr:uid="{905EED44-112F-462E-90E9-9D0938B5AD7F}"/>
    <hyperlink ref="CK81" r:id="rId17" xr:uid="{E2B7988A-F37A-4988-9369-B7C219A515B7}"/>
    <hyperlink ref="CK48" r:id="rId18" xr:uid="{E1A2C92F-08B2-4DED-BF2B-547D2D1AADBB}"/>
    <hyperlink ref="CK19" r:id="rId19" xr:uid="{C76A77AF-36A7-4DF3-B82C-5C9CD2479D61}"/>
    <hyperlink ref="CK54" r:id="rId20" xr:uid="{D3111F24-B6A4-4999-8144-47126EAB0819}"/>
    <hyperlink ref="CK61" r:id="rId21" xr:uid="{394E0135-E9ED-4716-AC7C-F6E1AAB7416E}"/>
    <hyperlink ref="CK62" r:id="rId22" xr:uid="{968CAFED-277A-40ED-AB5E-60F595E14DDE}"/>
    <hyperlink ref="CK28" r:id="rId23" xr:uid="{4B33A5FB-300F-4DB4-9882-20571E2126A3}"/>
    <hyperlink ref="CQ10" r:id="rId24" tooltip="header=[Eliminar]body=[Haz clic para eliminar esta característica]" display="https://binomio.arrendasoft.co/modules/contratos/crear_contrato.php?contrato_id=1091&amp;" xr:uid="{1426516F-7D66-4BA8-BF19-98BF15DAFB57}"/>
    <hyperlink ref="DY53" r:id="rId25" xr:uid="{E5BB5549-2B4B-47DE-8FB1-69FD47FAC667}"/>
    <hyperlink ref="DY43" r:id="rId26" xr:uid="{1B84835D-6982-4CA0-BBF8-8E16CC3E0F7C}"/>
    <hyperlink ref="DY48" r:id="rId27" xr:uid="{DA237CD2-C33A-4CF5-91C9-2A5C65CB3573}"/>
    <hyperlink ref="DY92" r:id="rId28" xr:uid="{3FA107B5-48C2-4C0A-AF42-090657E6CD80}"/>
    <hyperlink ref="DY60" r:id="rId29" xr:uid="{7CE85B26-2A51-4589-A936-DD2529DE8F5F}"/>
    <hyperlink ref="DY65" r:id="rId30" xr:uid="{59103F33-DCE3-4C07-BE62-E4D13AF6EB80}"/>
    <hyperlink ref="DY83" r:id="rId31" xr:uid="{8D1D714A-F40F-437E-BAF9-ED55F8A57B05}"/>
    <hyperlink ref="DY54" r:id="rId32" xr:uid="{3BDE2235-8C13-4813-8268-5D17FC5E8A5D}"/>
    <hyperlink ref="DE14" r:id="rId33" xr:uid="{F1A31D23-D902-4F14-96DE-F7DC35502D2C}"/>
    <hyperlink ref="ET54" r:id="rId34" xr:uid="{7FCD2ADB-0FC1-400F-804F-C26616EE6623}"/>
    <hyperlink ref="DY33" r:id="rId35" xr:uid="{728B92E8-827D-4080-BE50-F04D364AC114}"/>
    <hyperlink ref="CK6" r:id="rId36" xr:uid="{3A5419B7-311F-4776-B078-F701248FCA49}"/>
    <hyperlink ref="BO6" r:id="rId37" xr:uid="{62E2746A-530F-45E0-ABC1-43DA10EC6A52}"/>
    <hyperlink ref="DY50" r:id="rId38" xr:uid="{7CD499F2-72C6-4976-A786-F8F658657AFD}"/>
    <hyperlink ref="DY51" r:id="rId39" xr:uid="{723DFDCF-1C10-4252-A9F8-8579A77BBEA6}"/>
    <hyperlink ref="BO47" r:id="rId40" xr:uid="{CCEFD62B-0B33-45B5-8D00-15BD513E58AC}"/>
    <hyperlink ref="DY47" r:id="rId41" xr:uid="{EF388CE6-15C9-4B77-8151-CF252BE30BC9}"/>
    <hyperlink ref="DY52" r:id="rId42" xr:uid="{B68B2524-692D-49A3-9DFF-B5CFF6DA49D1}"/>
    <hyperlink ref="BO93" r:id="rId43" xr:uid="{E4E7A710-53E8-4D27-B03E-51D2A257BD0D}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2620-8BB0-4F7B-B662-C6ADDD0B2BC9}">
  <dimension ref="A1:F29"/>
  <sheetViews>
    <sheetView workbookViewId="0">
      <selection activeCell="A5" sqref="A5"/>
    </sheetView>
  </sheetViews>
  <sheetFormatPr baseColWidth="10" defaultRowHeight="15" x14ac:dyDescent="0.25"/>
  <cols>
    <col min="1" max="1" width="4.5703125" bestFit="1" customWidth="1"/>
    <col min="2" max="2" width="8.5703125" bestFit="1" customWidth="1"/>
    <col min="3" max="3" width="17.85546875" bestFit="1" customWidth="1"/>
    <col min="4" max="4" width="34.140625" bestFit="1" customWidth="1"/>
    <col min="5" max="5" width="13" style="55" bestFit="1" customWidth="1"/>
    <col min="6" max="6" width="47" bestFit="1" customWidth="1"/>
  </cols>
  <sheetData>
    <row r="1" spans="1:6" x14ac:dyDescent="0.25">
      <c r="A1" s="227" t="s">
        <v>1731</v>
      </c>
      <c r="B1" s="227"/>
      <c r="C1" s="227"/>
      <c r="D1" s="227"/>
      <c r="E1" s="227"/>
      <c r="F1" s="227"/>
    </row>
    <row r="2" spans="1:6" x14ac:dyDescent="0.25">
      <c r="A2" s="110" t="s">
        <v>1301</v>
      </c>
      <c r="B2" s="110" t="s">
        <v>1</v>
      </c>
      <c r="C2" s="110" t="s">
        <v>1726</v>
      </c>
      <c r="D2" s="110" t="s">
        <v>1727</v>
      </c>
      <c r="E2" s="172" t="s">
        <v>1719</v>
      </c>
      <c r="F2" s="110" t="s">
        <v>1697</v>
      </c>
    </row>
    <row r="3" spans="1:6" x14ac:dyDescent="0.25">
      <c r="A3" s="110">
        <v>683</v>
      </c>
      <c r="B3" s="110">
        <v>102074</v>
      </c>
      <c r="C3" s="110">
        <v>71330288</v>
      </c>
      <c r="D3" s="110" t="s">
        <v>1444</v>
      </c>
      <c r="E3" s="88">
        <v>1607027</v>
      </c>
      <c r="F3" s="110" t="s">
        <v>1729</v>
      </c>
    </row>
    <row r="4" spans="1:6" x14ac:dyDescent="0.25">
      <c r="A4" s="110">
        <v>624</v>
      </c>
      <c r="B4" s="110">
        <v>102081</v>
      </c>
      <c r="C4" s="110">
        <v>1128452553</v>
      </c>
      <c r="D4" s="110" t="s">
        <v>1431</v>
      </c>
      <c r="E4" s="88">
        <v>805006</v>
      </c>
      <c r="F4" s="110" t="s">
        <v>1729</v>
      </c>
    </row>
    <row r="5" spans="1:6" x14ac:dyDescent="0.25">
      <c r="A5" s="110">
        <v>643</v>
      </c>
      <c r="B5" s="110">
        <v>102100</v>
      </c>
      <c r="C5" s="110">
        <v>52259136</v>
      </c>
      <c r="D5" s="110" t="s">
        <v>1436</v>
      </c>
      <c r="E5" s="88">
        <v>1566777</v>
      </c>
      <c r="F5" s="110" t="s">
        <v>1729</v>
      </c>
    </row>
    <row r="6" spans="1:6" x14ac:dyDescent="0.25">
      <c r="A6" s="110">
        <v>643</v>
      </c>
      <c r="B6" s="110">
        <v>102100</v>
      </c>
      <c r="C6" s="110">
        <v>52259136</v>
      </c>
      <c r="D6" s="110" t="s">
        <v>1436</v>
      </c>
      <c r="E6" s="88">
        <v>1566777</v>
      </c>
      <c r="F6" s="110" t="s">
        <v>1730</v>
      </c>
    </row>
    <row r="7" spans="1:6" x14ac:dyDescent="0.25">
      <c r="A7" s="110">
        <v>786</v>
      </c>
      <c r="B7" s="110">
        <v>102082</v>
      </c>
      <c r="C7" s="110">
        <v>1037370416</v>
      </c>
      <c r="D7" s="110" t="s">
        <v>1473</v>
      </c>
      <c r="E7" s="88">
        <v>1748480</v>
      </c>
      <c r="F7" s="110" t="s">
        <v>1729</v>
      </c>
    </row>
    <row r="8" spans="1:6" x14ac:dyDescent="0.25">
      <c r="A8" s="110">
        <v>786</v>
      </c>
      <c r="B8" s="110">
        <v>102082</v>
      </c>
      <c r="C8" s="110">
        <v>1037370416</v>
      </c>
      <c r="D8" s="110" t="s">
        <v>1473</v>
      </c>
      <c r="E8" s="88">
        <v>1748480</v>
      </c>
      <c r="F8" s="110" t="s">
        <v>1730</v>
      </c>
    </row>
    <row r="9" spans="1:6" x14ac:dyDescent="0.25">
      <c r="A9" s="110">
        <v>839</v>
      </c>
      <c r="B9" s="110">
        <v>102138</v>
      </c>
      <c r="C9" s="110">
        <v>43827065</v>
      </c>
      <c r="D9" s="110" t="s">
        <v>1500</v>
      </c>
      <c r="E9" s="88">
        <v>1800000</v>
      </c>
      <c r="F9" s="110" t="s">
        <v>1729</v>
      </c>
    </row>
    <row r="10" spans="1:6" x14ac:dyDescent="0.25">
      <c r="A10" s="110">
        <v>782</v>
      </c>
      <c r="B10" s="110">
        <v>102122</v>
      </c>
      <c r="C10" s="110">
        <v>32414066</v>
      </c>
      <c r="D10" s="110" t="s">
        <v>1471</v>
      </c>
      <c r="E10" s="88">
        <v>1202080</v>
      </c>
      <c r="F10" s="110" t="s">
        <v>1729</v>
      </c>
    </row>
    <row r="11" spans="1:6" x14ac:dyDescent="0.25">
      <c r="A11" s="110">
        <v>845</v>
      </c>
      <c r="B11" s="110">
        <v>102144</v>
      </c>
      <c r="C11" s="110">
        <v>1020424439</v>
      </c>
      <c r="D11" s="110" t="s">
        <v>1505</v>
      </c>
      <c r="E11" s="88">
        <v>2800000</v>
      </c>
      <c r="F11" s="110" t="s">
        <v>1729</v>
      </c>
    </row>
    <row r="12" spans="1:6" x14ac:dyDescent="0.25">
      <c r="A12" s="110">
        <v>782</v>
      </c>
      <c r="B12" s="110">
        <v>102122</v>
      </c>
      <c r="C12" s="110">
        <v>32414066</v>
      </c>
      <c r="D12" s="110" t="s">
        <v>1471</v>
      </c>
      <c r="E12" s="88">
        <v>1202080</v>
      </c>
      <c r="F12" s="110" t="s">
        <v>1729</v>
      </c>
    </row>
    <row r="13" spans="1:6" x14ac:dyDescent="0.25">
      <c r="A13" s="110">
        <v>657</v>
      </c>
      <c r="B13" s="110">
        <v>102102</v>
      </c>
      <c r="C13" s="110">
        <v>1020449107</v>
      </c>
      <c r="D13" s="110" t="s">
        <v>1439</v>
      </c>
      <c r="E13" s="88">
        <v>652823</v>
      </c>
      <c r="F13" s="110" t="s">
        <v>1729</v>
      </c>
    </row>
    <row r="14" spans="1:6" x14ac:dyDescent="0.25">
      <c r="A14" s="85">
        <v>803</v>
      </c>
      <c r="B14" s="85">
        <v>102132</v>
      </c>
      <c r="C14" s="85">
        <v>71378528</v>
      </c>
      <c r="D14" s="85" t="s">
        <v>1480</v>
      </c>
      <c r="E14" s="88">
        <v>1311360</v>
      </c>
      <c r="F14" s="110" t="s">
        <v>1729</v>
      </c>
    </row>
    <row r="15" spans="1:6" x14ac:dyDescent="0.25">
      <c r="A15" s="110">
        <v>512</v>
      </c>
      <c r="B15" s="110">
        <v>102077</v>
      </c>
      <c r="C15" s="110">
        <v>39452200</v>
      </c>
      <c r="D15" s="110" t="s">
        <v>1421</v>
      </c>
      <c r="E15" s="88">
        <v>1592000</v>
      </c>
      <c r="F15" s="110" t="s">
        <v>1729</v>
      </c>
    </row>
    <row r="16" spans="1:6" x14ac:dyDescent="0.25">
      <c r="A16" s="231"/>
      <c r="B16" s="232"/>
      <c r="C16" s="233"/>
      <c r="D16" s="110" t="s">
        <v>1728</v>
      </c>
      <c r="E16" s="211">
        <f>SUM(E3:E15)</f>
        <v>19602890</v>
      </c>
      <c r="F16" s="212"/>
    </row>
    <row r="17" spans="1:6" x14ac:dyDescent="0.25">
      <c r="A17" s="222"/>
      <c r="B17" s="222"/>
      <c r="C17" s="222"/>
      <c r="E17" s="223"/>
      <c r="F17" s="170"/>
    </row>
    <row r="18" spans="1:6" x14ac:dyDescent="0.25">
      <c r="A18" s="222"/>
      <c r="B18" s="222"/>
      <c r="C18" s="222"/>
      <c r="E18" s="223"/>
      <c r="F18" s="170"/>
    </row>
    <row r="19" spans="1:6" x14ac:dyDescent="0.25">
      <c r="A19" s="222"/>
      <c r="B19" s="222"/>
      <c r="C19" s="222"/>
      <c r="E19" s="223"/>
      <c r="F19" s="170"/>
    </row>
    <row r="21" spans="1:6" x14ac:dyDescent="0.25">
      <c r="A21" s="230" t="s">
        <v>1732</v>
      </c>
      <c r="B21" s="230"/>
      <c r="C21" s="230"/>
      <c r="D21" s="230"/>
      <c r="E21" s="230"/>
      <c r="F21" s="230"/>
    </row>
    <row r="22" spans="1:6" x14ac:dyDescent="0.25">
      <c r="A22" s="207" t="s">
        <v>1301</v>
      </c>
      <c r="B22" s="207" t="s">
        <v>1</v>
      </c>
      <c r="C22" s="207" t="s">
        <v>1726</v>
      </c>
      <c r="D22" s="207" t="s">
        <v>1727</v>
      </c>
      <c r="E22" s="228" t="s">
        <v>1733</v>
      </c>
      <c r="F22" s="228"/>
    </row>
    <row r="23" spans="1:6" ht="57.75" customHeight="1" x14ac:dyDescent="0.25">
      <c r="A23" s="208">
        <v>765</v>
      </c>
      <c r="B23" s="209">
        <v>102073</v>
      </c>
      <c r="C23" s="210">
        <v>52956010</v>
      </c>
      <c r="D23" s="210" t="s">
        <v>1462</v>
      </c>
      <c r="E23" s="229" t="s">
        <v>1734</v>
      </c>
      <c r="F23" s="229"/>
    </row>
    <row r="24" spans="1:6" ht="63" customHeight="1" x14ac:dyDescent="0.25">
      <c r="A24" s="208">
        <v>826</v>
      </c>
      <c r="B24" s="209">
        <v>102135</v>
      </c>
      <c r="C24" s="210">
        <v>42694581</v>
      </c>
      <c r="D24" s="210" t="s">
        <v>1490</v>
      </c>
      <c r="E24" s="229" t="s">
        <v>1735</v>
      </c>
      <c r="F24" s="229"/>
    </row>
    <row r="25" spans="1:6" ht="66" customHeight="1" x14ac:dyDescent="0.25">
      <c r="A25" s="208">
        <v>782</v>
      </c>
      <c r="B25" s="208">
        <v>102122</v>
      </c>
      <c r="C25" s="210">
        <v>32414066</v>
      </c>
      <c r="D25" s="210" t="s">
        <v>1471</v>
      </c>
      <c r="E25" s="229" t="s">
        <v>1736</v>
      </c>
      <c r="F25" s="229"/>
    </row>
    <row r="26" spans="1:6" ht="45.75" customHeight="1" x14ac:dyDescent="0.25">
      <c r="A26" s="208">
        <v>699</v>
      </c>
      <c r="B26" s="208">
        <v>102079</v>
      </c>
      <c r="C26" s="210">
        <v>70852817</v>
      </c>
      <c r="D26" s="210" t="s">
        <v>1448</v>
      </c>
      <c r="E26" s="229" t="s">
        <v>1737</v>
      </c>
      <c r="F26" s="229"/>
    </row>
    <row r="27" spans="1:6" ht="33" customHeight="1" x14ac:dyDescent="0.25">
      <c r="A27" s="208">
        <v>780</v>
      </c>
      <c r="B27" s="208">
        <v>102126</v>
      </c>
      <c r="C27" s="210">
        <v>71766449</v>
      </c>
      <c r="D27" s="210" t="s">
        <v>1469</v>
      </c>
      <c r="E27" s="229" t="s">
        <v>1738</v>
      </c>
      <c r="F27" s="229"/>
    </row>
    <row r="28" spans="1:6" ht="71.25" customHeight="1" x14ac:dyDescent="0.25">
      <c r="A28" s="208">
        <v>786</v>
      </c>
      <c r="B28" s="209">
        <v>102082</v>
      </c>
      <c r="C28" s="210">
        <v>1037370416</v>
      </c>
      <c r="D28" s="210" t="s">
        <v>1473</v>
      </c>
      <c r="E28" s="229" t="s">
        <v>1749</v>
      </c>
      <c r="F28" s="229"/>
    </row>
    <row r="29" spans="1:6" ht="41.25" customHeight="1" x14ac:dyDescent="0.25">
      <c r="A29" s="225">
        <v>707</v>
      </c>
      <c r="B29" s="38">
        <v>102111</v>
      </c>
      <c r="C29" s="224">
        <v>72341467</v>
      </c>
      <c r="D29" s="224" t="s">
        <v>1449</v>
      </c>
      <c r="E29" s="226" t="s">
        <v>1738</v>
      </c>
      <c r="F29" s="226"/>
    </row>
  </sheetData>
  <autoFilter ref="A2:F2" xr:uid="{D2942620-8BB0-4F7B-B662-C6ADDD0B2BC9}"/>
  <mergeCells count="11">
    <mergeCell ref="E29:F29"/>
    <mergeCell ref="A1:F1"/>
    <mergeCell ref="E22:F22"/>
    <mergeCell ref="E23:F23"/>
    <mergeCell ref="E28:F28"/>
    <mergeCell ref="E24:F24"/>
    <mergeCell ref="E25:F25"/>
    <mergeCell ref="E26:F26"/>
    <mergeCell ref="E27:F27"/>
    <mergeCell ref="A21:F21"/>
    <mergeCell ref="A16:C16"/>
  </mergeCells>
  <conditionalFormatting sqref="A1:A1048576">
    <cfRule type="duplicateValues" dxfId="68" priority="2"/>
  </conditionalFormatting>
  <conditionalFormatting sqref="B3:B15">
    <cfRule type="duplicateValues" dxfId="67" priority="83"/>
  </conditionalFormatting>
  <conditionalFormatting sqref="B29">
    <cfRule type="duplicateValues" dxfId="6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047C-16D3-45EC-8CE8-6060A02365CE}">
  <dimension ref="A1:JD28"/>
  <sheetViews>
    <sheetView topLeftCell="AS19" workbookViewId="0">
      <selection activeCell="BH28" sqref="BH28"/>
    </sheetView>
  </sheetViews>
  <sheetFormatPr baseColWidth="10" defaultRowHeight="15" x14ac:dyDescent="0.25"/>
  <cols>
    <col min="36" max="36" width="12" bestFit="1" customWidth="1"/>
  </cols>
  <sheetData>
    <row r="1" spans="1:264" s="6" customFormat="1" ht="78.75" x14ac:dyDescent="0.25">
      <c r="A1" s="9" t="s">
        <v>0</v>
      </c>
      <c r="B1" s="9" t="s">
        <v>1326</v>
      </c>
      <c r="C1" s="9" t="s">
        <v>137</v>
      </c>
      <c r="D1" s="21" t="s">
        <v>1125</v>
      </c>
      <c r="E1" s="1" t="s">
        <v>247</v>
      </c>
      <c r="F1" s="1" t="s">
        <v>242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3" t="s">
        <v>11</v>
      </c>
      <c r="R1" s="3" t="s">
        <v>12</v>
      </c>
      <c r="S1" s="1" t="s">
        <v>13</v>
      </c>
      <c r="T1" s="2" t="s">
        <v>14</v>
      </c>
      <c r="U1" s="2" t="s">
        <v>15</v>
      </c>
      <c r="V1" s="1" t="s">
        <v>16</v>
      </c>
      <c r="W1" s="2" t="s">
        <v>17</v>
      </c>
      <c r="X1" s="2" t="s">
        <v>18</v>
      </c>
      <c r="Y1" s="2" t="s">
        <v>19</v>
      </c>
      <c r="Z1" s="1" t="s">
        <v>20</v>
      </c>
      <c r="AA1" s="1" t="s">
        <v>21</v>
      </c>
      <c r="AB1" s="2" t="s">
        <v>22</v>
      </c>
      <c r="AC1" s="1" t="s">
        <v>23</v>
      </c>
      <c r="AD1" s="1" t="s">
        <v>24</v>
      </c>
      <c r="AE1" s="1" t="s">
        <v>25</v>
      </c>
      <c r="AF1" s="1" t="s">
        <v>146</v>
      </c>
      <c r="AG1" s="1" t="s">
        <v>147</v>
      </c>
      <c r="AH1" s="2" t="s">
        <v>148</v>
      </c>
      <c r="AI1" s="54" t="s">
        <v>149</v>
      </c>
      <c r="AJ1" s="1" t="s">
        <v>26</v>
      </c>
      <c r="AK1" s="54" t="s">
        <v>150</v>
      </c>
      <c r="AL1" s="1" t="s">
        <v>27</v>
      </c>
      <c r="AM1" s="1" t="s">
        <v>28</v>
      </c>
      <c r="AN1" s="1" t="s">
        <v>832</v>
      </c>
      <c r="AO1" s="54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139</v>
      </c>
      <c r="AY1" s="1" t="s">
        <v>38</v>
      </c>
      <c r="AZ1" s="2" t="s">
        <v>39</v>
      </c>
      <c r="BA1" s="2" t="s">
        <v>40</v>
      </c>
      <c r="BB1" s="1" t="s">
        <v>41</v>
      </c>
      <c r="BC1" s="1" t="s">
        <v>151</v>
      </c>
      <c r="BD1" s="1" t="s">
        <v>42</v>
      </c>
      <c r="BE1" s="1" t="s">
        <v>43</v>
      </c>
      <c r="BF1" s="1" t="s">
        <v>44</v>
      </c>
      <c r="BG1" s="1" t="s">
        <v>45</v>
      </c>
      <c r="BH1" s="1" t="s">
        <v>46</v>
      </c>
      <c r="BI1" s="2" t="s">
        <v>47</v>
      </c>
      <c r="BJ1" s="7" t="s">
        <v>48</v>
      </c>
      <c r="BK1" s="7" t="s">
        <v>49</v>
      </c>
      <c r="BL1" s="1" t="s">
        <v>50</v>
      </c>
      <c r="BM1" s="7" t="s">
        <v>51</v>
      </c>
      <c r="BN1" s="13" t="s">
        <v>52</v>
      </c>
      <c r="BO1" s="1" t="s">
        <v>53</v>
      </c>
      <c r="BP1" s="1" t="s">
        <v>54</v>
      </c>
      <c r="BQ1" s="1" t="s">
        <v>55</v>
      </c>
      <c r="BR1" s="1" t="s">
        <v>56</v>
      </c>
      <c r="BS1" s="1" t="s">
        <v>140</v>
      </c>
      <c r="BT1" s="1" t="s">
        <v>141</v>
      </c>
      <c r="BU1" s="1" t="s">
        <v>57</v>
      </c>
      <c r="BV1" s="1" t="s">
        <v>58</v>
      </c>
      <c r="BW1" s="1" t="s">
        <v>152</v>
      </c>
      <c r="BX1" s="1" t="s">
        <v>142</v>
      </c>
      <c r="BY1" s="2" t="s">
        <v>59</v>
      </c>
      <c r="BZ1" s="2" t="s">
        <v>60</v>
      </c>
      <c r="CA1" s="1" t="s">
        <v>61</v>
      </c>
      <c r="CB1" s="1" t="s">
        <v>154</v>
      </c>
      <c r="CC1" s="1" t="s">
        <v>160</v>
      </c>
      <c r="CD1" s="1" t="s">
        <v>62</v>
      </c>
      <c r="CE1" s="2" t="s">
        <v>63</v>
      </c>
      <c r="CF1" s="1" t="s">
        <v>153</v>
      </c>
      <c r="CG1" s="1" t="s">
        <v>155</v>
      </c>
      <c r="CH1" s="1" t="s">
        <v>156</v>
      </c>
      <c r="CI1" s="1" t="s">
        <v>157</v>
      </c>
      <c r="CJ1" s="1" t="s">
        <v>158</v>
      </c>
      <c r="CK1" s="1" t="s">
        <v>64</v>
      </c>
      <c r="CL1" s="1" t="s">
        <v>159</v>
      </c>
      <c r="CM1" s="1" t="s">
        <v>161</v>
      </c>
      <c r="CN1" s="1" t="s">
        <v>65</v>
      </c>
      <c r="CO1" s="2" t="s">
        <v>66</v>
      </c>
      <c r="CP1" s="1" t="s">
        <v>162</v>
      </c>
      <c r="CQ1" s="1" t="s">
        <v>163</v>
      </c>
      <c r="CR1" s="1" t="s">
        <v>164</v>
      </c>
      <c r="CS1" s="1" t="s">
        <v>165</v>
      </c>
      <c r="CT1" s="1" t="s">
        <v>166</v>
      </c>
      <c r="CU1" s="1" t="s">
        <v>67</v>
      </c>
      <c r="CV1" s="1" t="s">
        <v>167</v>
      </c>
      <c r="CW1" s="1" t="s">
        <v>168</v>
      </c>
      <c r="CX1" s="1" t="s">
        <v>68</v>
      </c>
      <c r="CY1" s="2" t="s">
        <v>69</v>
      </c>
      <c r="CZ1" s="1" t="s">
        <v>169</v>
      </c>
      <c r="DA1" s="1" t="s">
        <v>170</v>
      </c>
      <c r="DB1" s="1" t="s">
        <v>171</v>
      </c>
      <c r="DC1" s="1" t="s">
        <v>172</v>
      </c>
      <c r="DD1" s="1" t="s">
        <v>173</v>
      </c>
      <c r="DE1" s="1" t="s">
        <v>70</v>
      </c>
      <c r="DF1" s="1" t="s">
        <v>174</v>
      </c>
      <c r="DG1" s="1" t="s">
        <v>175</v>
      </c>
      <c r="DH1" s="1" t="s">
        <v>71</v>
      </c>
      <c r="DI1" s="2" t="s">
        <v>72</v>
      </c>
      <c r="DJ1" s="1" t="s">
        <v>176</v>
      </c>
      <c r="DK1" s="1" t="s">
        <v>177</v>
      </c>
      <c r="DL1" s="1" t="s">
        <v>178</v>
      </c>
      <c r="DM1" s="1" t="s">
        <v>179</v>
      </c>
      <c r="DN1" s="1" t="s">
        <v>180</v>
      </c>
      <c r="DO1" s="1" t="s">
        <v>73</v>
      </c>
      <c r="DP1" s="1" t="s">
        <v>74</v>
      </c>
      <c r="DQ1" s="1" t="s">
        <v>24</v>
      </c>
      <c r="DR1" s="1" t="s">
        <v>143</v>
      </c>
      <c r="DS1" s="1" t="s">
        <v>144</v>
      </c>
      <c r="DT1" s="1" t="s">
        <v>181</v>
      </c>
      <c r="DU1" s="1" t="s">
        <v>182</v>
      </c>
      <c r="DV1" s="1" t="s">
        <v>183</v>
      </c>
      <c r="DW1" s="1" t="s">
        <v>184</v>
      </c>
      <c r="DX1" s="1" t="s">
        <v>185</v>
      </c>
      <c r="DY1" s="1" t="s">
        <v>75</v>
      </c>
      <c r="DZ1" s="1" t="s">
        <v>76</v>
      </c>
      <c r="EA1" s="1" t="s">
        <v>1088</v>
      </c>
      <c r="EB1" s="1" t="s">
        <v>1089</v>
      </c>
      <c r="EC1" s="2" t="s">
        <v>77</v>
      </c>
      <c r="ED1" s="1" t="s">
        <v>78</v>
      </c>
      <c r="EE1" s="1" t="s">
        <v>79</v>
      </c>
      <c r="EF1" s="1" t="s">
        <v>80</v>
      </c>
      <c r="EG1" s="1" t="s">
        <v>81</v>
      </c>
      <c r="EH1" s="1" t="s">
        <v>82</v>
      </c>
      <c r="EI1" s="1" t="s">
        <v>83</v>
      </c>
      <c r="EJ1" s="1" t="s">
        <v>84</v>
      </c>
      <c r="EK1" s="2" t="s">
        <v>1518</v>
      </c>
      <c r="EL1" s="1" t="s">
        <v>85</v>
      </c>
      <c r="EM1" s="1" t="s">
        <v>86</v>
      </c>
      <c r="EN1" s="1" t="s">
        <v>24</v>
      </c>
      <c r="EO1" s="1" t="s">
        <v>87</v>
      </c>
      <c r="EP1" s="1" t="s">
        <v>88</v>
      </c>
      <c r="EQ1" s="1" t="s">
        <v>89</v>
      </c>
      <c r="ER1" s="4" t="s">
        <v>90</v>
      </c>
      <c r="ES1" s="1" t="s">
        <v>91</v>
      </c>
      <c r="ET1" s="1" t="s">
        <v>92</v>
      </c>
      <c r="EU1" s="1" t="s">
        <v>93</v>
      </c>
      <c r="EV1" s="5" t="s">
        <v>145</v>
      </c>
      <c r="EW1" s="1" t="s">
        <v>94</v>
      </c>
      <c r="EX1" s="1" t="s">
        <v>95</v>
      </c>
      <c r="EY1" s="1" t="s">
        <v>96</v>
      </c>
      <c r="EZ1" s="1" t="s">
        <v>97</v>
      </c>
      <c r="FA1" s="1" t="s">
        <v>98</v>
      </c>
      <c r="FB1" s="1" t="s">
        <v>99</v>
      </c>
      <c r="FC1" s="1" t="s">
        <v>84</v>
      </c>
      <c r="FD1" s="1" t="s">
        <v>100</v>
      </c>
      <c r="FE1" s="1" t="s">
        <v>101</v>
      </c>
      <c r="FF1" s="1" t="s">
        <v>24</v>
      </c>
      <c r="FG1" s="1" t="s">
        <v>102</v>
      </c>
      <c r="FH1" s="1" t="s">
        <v>186</v>
      </c>
      <c r="FI1" s="1" t="s">
        <v>187</v>
      </c>
      <c r="FJ1" s="4" t="s">
        <v>188</v>
      </c>
      <c r="FK1" s="1" t="s">
        <v>189</v>
      </c>
      <c r="FL1" s="1" t="s">
        <v>190</v>
      </c>
      <c r="FM1" s="1" t="s">
        <v>191</v>
      </c>
      <c r="FN1" s="5" t="s">
        <v>192</v>
      </c>
      <c r="FO1" s="1" t="s">
        <v>193</v>
      </c>
      <c r="FP1" s="1" t="s">
        <v>194</v>
      </c>
      <c r="FQ1" s="1" t="s">
        <v>195</v>
      </c>
      <c r="FR1" s="1" t="s">
        <v>196</v>
      </c>
      <c r="FS1" s="1" t="s">
        <v>197</v>
      </c>
      <c r="FT1" s="1" t="s">
        <v>198</v>
      </c>
      <c r="FU1" s="1" t="s">
        <v>199</v>
      </c>
      <c r="FV1" s="1" t="s">
        <v>103</v>
      </c>
      <c r="FW1" s="1" t="s">
        <v>104</v>
      </c>
      <c r="FX1" s="1" t="s">
        <v>200</v>
      </c>
      <c r="FY1" s="1" t="s">
        <v>105</v>
      </c>
      <c r="FZ1" s="1" t="s">
        <v>106</v>
      </c>
      <c r="GA1" s="1" t="s">
        <v>201</v>
      </c>
      <c r="GB1" s="4" t="s">
        <v>202</v>
      </c>
      <c r="GC1" s="1" t="s">
        <v>203</v>
      </c>
      <c r="GD1" s="1" t="s">
        <v>204</v>
      </c>
      <c r="GE1" s="1" t="s">
        <v>205</v>
      </c>
      <c r="GF1" s="5" t="s">
        <v>206</v>
      </c>
      <c r="GG1" s="1" t="s">
        <v>207</v>
      </c>
      <c r="GH1" s="1" t="s">
        <v>208</v>
      </c>
      <c r="GI1" s="1" t="s">
        <v>209</v>
      </c>
      <c r="GJ1" s="1" t="s">
        <v>210</v>
      </c>
      <c r="GK1" s="1" t="s">
        <v>211</v>
      </c>
      <c r="GL1" s="1" t="s">
        <v>212</v>
      </c>
      <c r="GM1" s="1" t="s">
        <v>232</v>
      </c>
      <c r="GN1" s="1" t="s">
        <v>233</v>
      </c>
      <c r="GO1" s="1" t="s">
        <v>107</v>
      </c>
      <c r="GP1" s="1" t="s">
        <v>234</v>
      </c>
      <c r="GQ1" s="1" t="s">
        <v>108</v>
      </c>
      <c r="GR1" s="1" t="s">
        <v>213</v>
      </c>
      <c r="GS1" s="1" t="s">
        <v>214</v>
      </c>
      <c r="GT1" s="4" t="s">
        <v>215</v>
      </c>
      <c r="GU1" s="1" t="s">
        <v>216</v>
      </c>
      <c r="GV1" s="1" t="s">
        <v>217</v>
      </c>
      <c r="GW1" s="1" t="s">
        <v>218</v>
      </c>
      <c r="GX1" s="5" t="s">
        <v>219</v>
      </c>
      <c r="GY1" s="1" t="s">
        <v>220</v>
      </c>
      <c r="GZ1" s="1" t="s">
        <v>221</v>
      </c>
      <c r="HA1" s="1" t="s">
        <v>222</v>
      </c>
      <c r="HB1" s="1" t="s">
        <v>223</v>
      </c>
      <c r="HC1" s="1" t="s">
        <v>224</v>
      </c>
      <c r="HD1" s="1" t="s">
        <v>225</v>
      </c>
      <c r="HE1" s="1" t="s">
        <v>235</v>
      </c>
      <c r="HF1" s="1" t="s">
        <v>236</v>
      </c>
      <c r="HG1" s="1" t="s">
        <v>109</v>
      </c>
      <c r="HH1" s="1" t="s">
        <v>110</v>
      </c>
      <c r="HI1" s="1" t="s">
        <v>237</v>
      </c>
      <c r="HJ1" s="1" t="s">
        <v>238</v>
      </c>
      <c r="HK1" s="1" t="s">
        <v>239</v>
      </c>
      <c r="HL1" s="1" t="s">
        <v>240</v>
      </c>
      <c r="HM1" s="1" t="s">
        <v>78</v>
      </c>
      <c r="HN1" s="1" t="s">
        <v>79</v>
      </c>
      <c r="HO1" s="1" t="s">
        <v>241</v>
      </c>
      <c r="HP1" s="1" t="s">
        <v>81</v>
      </c>
      <c r="HQ1" s="1" t="s">
        <v>82</v>
      </c>
      <c r="HR1" s="1" t="s">
        <v>111</v>
      </c>
      <c r="HS1" s="1" t="s">
        <v>84</v>
      </c>
      <c r="HT1" s="1" t="s">
        <v>112</v>
      </c>
      <c r="HU1" s="2" t="s">
        <v>113</v>
      </c>
      <c r="HV1" s="2" t="s">
        <v>114</v>
      </c>
      <c r="HW1" s="2" t="s">
        <v>115</v>
      </c>
      <c r="HX1" s="2" t="s">
        <v>116</v>
      </c>
      <c r="HY1" s="2" t="s">
        <v>117</v>
      </c>
      <c r="HZ1" s="2" t="s">
        <v>118</v>
      </c>
      <c r="IA1" s="2" t="s">
        <v>119</v>
      </c>
      <c r="IB1" s="2" t="s">
        <v>120</v>
      </c>
      <c r="IC1" s="2" t="s">
        <v>121</v>
      </c>
      <c r="ID1" s="2" t="s">
        <v>122</v>
      </c>
      <c r="IE1" s="2" t="s">
        <v>123</v>
      </c>
      <c r="IF1" s="2" t="s">
        <v>124</v>
      </c>
      <c r="IG1" s="2" t="s">
        <v>125</v>
      </c>
      <c r="IH1" s="2" t="s">
        <v>126</v>
      </c>
      <c r="II1" s="2" t="s">
        <v>127</v>
      </c>
      <c r="IJ1" s="2" t="s">
        <v>226</v>
      </c>
      <c r="IK1" s="2" t="s">
        <v>128</v>
      </c>
      <c r="IL1" s="2" t="s">
        <v>129</v>
      </c>
      <c r="IM1" s="2" t="s">
        <v>130</v>
      </c>
      <c r="IN1" s="2" t="s">
        <v>131</v>
      </c>
      <c r="IO1" s="2" t="s">
        <v>227</v>
      </c>
      <c r="IP1" s="2" t="s">
        <v>228</v>
      </c>
      <c r="IQ1" s="2" t="s">
        <v>229</v>
      </c>
      <c r="IR1" s="2" t="s">
        <v>230</v>
      </c>
      <c r="IS1" s="2" t="s">
        <v>132</v>
      </c>
      <c r="IT1" s="2" t="s">
        <v>133</v>
      </c>
      <c r="IU1" s="2" t="s">
        <v>134</v>
      </c>
      <c r="IV1" s="2" t="s">
        <v>127</v>
      </c>
      <c r="IW1" s="2" t="s">
        <v>128</v>
      </c>
      <c r="IX1" s="2" t="s">
        <v>231</v>
      </c>
      <c r="IY1" s="2" t="s">
        <v>135</v>
      </c>
      <c r="IZ1" s="2" t="s">
        <v>136</v>
      </c>
      <c r="JA1" s="2" t="s">
        <v>11</v>
      </c>
      <c r="JB1" s="2" t="s">
        <v>137</v>
      </c>
      <c r="JC1" s="8" t="s">
        <v>138</v>
      </c>
    </row>
    <row r="2" spans="1:264" ht="45" x14ac:dyDescent="0.25">
      <c r="A2" s="141">
        <v>69</v>
      </c>
      <c r="B2" s="110" t="s">
        <v>1696</v>
      </c>
      <c r="C2" s="110" t="s">
        <v>1637</v>
      </c>
      <c r="D2" s="110" t="s">
        <v>1126</v>
      </c>
      <c r="E2" s="110"/>
      <c r="F2" s="110" t="s">
        <v>243</v>
      </c>
      <c r="G2" s="20">
        <v>102042</v>
      </c>
      <c r="H2" s="20">
        <v>103799</v>
      </c>
      <c r="I2" s="110" t="s">
        <v>244</v>
      </c>
      <c r="J2" s="110" t="s">
        <v>245</v>
      </c>
      <c r="K2" s="110" t="s">
        <v>1303</v>
      </c>
      <c r="L2" s="110" t="s">
        <v>1310</v>
      </c>
      <c r="M2" s="110" t="s">
        <v>1311</v>
      </c>
      <c r="N2" s="110"/>
      <c r="O2" s="110"/>
      <c r="P2" s="110"/>
      <c r="Q2" s="110"/>
      <c r="R2" s="110"/>
      <c r="S2" s="110" t="s">
        <v>248</v>
      </c>
      <c r="T2" s="110" t="s">
        <v>1520</v>
      </c>
      <c r="U2" s="111">
        <v>10086740</v>
      </c>
      <c r="V2" s="110" t="s">
        <v>1570</v>
      </c>
      <c r="W2" s="110"/>
      <c r="X2" s="110"/>
      <c r="Y2" s="112"/>
      <c r="Z2" s="110"/>
      <c r="AA2" s="110"/>
      <c r="AB2" s="110"/>
      <c r="AC2" s="110" t="s">
        <v>253</v>
      </c>
      <c r="AD2" s="110" t="s">
        <v>254</v>
      </c>
      <c r="AE2" s="110">
        <v>84082015</v>
      </c>
      <c r="AF2" s="110" t="s">
        <v>1138</v>
      </c>
      <c r="AG2" s="110" t="s">
        <v>1211</v>
      </c>
      <c r="AH2" s="110" t="s">
        <v>1406</v>
      </c>
      <c r="AI2" s="113">
        <v>5159999</v>
      </c>
      <c r="AJ2" s="113">
        <v>0</v>
      </c>
      <c r="AK2" s="113">
        <v>384654.45600000001</v>
      </c>
      <c r="AL2" s="113">
        <v>0</v>
      </c>
      <c r="AM2" s="113">
        <v>0</v>
      </c>
      <c r="AN2" s="113">
        <v>0</v>
      </c>
      <c r="AO2" s="113">
        <f>+AI2</f>
        <v>5159999</v>
      </c>
      <c r="AP2" s="110" t="s">
        <v>246</v>
      </c>
      <c r="AQ2" s="110" t="s">
        <v>1571</v>
      </c>
      <c r="AR2" s="114">
        <v>0.2</v>
      </c>
      <c r="AS2" s="114">
        <v>0.1</v>
      </c>
      <c r="AT2" s="113">
        <v>0</v>
      </c>
      <c r="AU2" s="113">
        <f>+AO2*AS2</f>
        <v>515999.9</v>
      </c>
      <c r="AV2" s="113">
        <v>0</v>
      </c>
      <c r="AW2" s="113">
        <v>0</v>
      </c>
      <c r="AX2" s="115">
        <v>1.7399999999999999E-2</v>
      </c>
      <c r="AY2" s="113">
        <f>+AO2*AX2</f>
        <v>89783.982599999988</v>
      </c>
      <c r="AZ2" s="115">
        <f>+AS2-AX2</f>
        <v>8.2600000000000007E-2</v>
      </c>
      <c r="BA2" s="113">
        <f>+AO2*AZ2</f>
        <v>426215.91740000003</v>
      </c>
      <c r="BB2" s="113">
        <v>0</v>
      </c>
      <c r="BC2" s="110" t="s">
        <v>246</v>
      </c>
      <c r="BD2" s="113">
        <v>1000000</v>
      </c>
      <c r="BE2" s="113">
        <v>0</v>
      </c>
      <c r="BF2" s="110" t="s">
        <v>252</v>
      </c>
      <c r="BG2" s="123" t="s">
        <v>426</v>
      </c>
      <c r="BH2" s="110" t="s">
        <v>266</v>
      </c>
      <c r="BI2" s="110"/>
      <c r="BJ2" s="110" t="s">
        <v>269</v>
      </c>
      <c r="BK2" s="110">
        <v>4</v>
      </c>
      <c r="BL2" s="110"/>
      <c r="BM2" s="110"/>
      <c r="BN2" s="122" t="s">
        <v>310</v>
      </c>
      <c r="BO2" s="117"/>
      <c r="BP2" s="117">
        <v>3162258975</v>
      </c>
      <c r="BQ2" s="123" t="s">
        <v>426</v>
      </c>
      <c r="BR2" s="110" t="s">
        <v>266</v>
      </c>
      <c r="BS2" s="110" t="s">
        <v>1515</v>
      </c>
      <c r="BT2" s="110">
        <v>12</v>
      </c>
      <c r="BU2" s="118">
        <v>37202</v>
      </c>
      <c r="BV2" s="118">
        <v>45967</v>
      </c>
      <c r="BW2" s="110" t="s">
        <v>494</v>
      </c>
      <c r="BX2" s="118">
        <v>45967</v>
      </c>
      <c r="BY2" s="118">
        <v>45627</v>
      </c>
      <c r="BZ2" s="118">
        <v>45633</v>
      </c>
      <c r="CA2" s="110" t="s">
        <v>253</v>
      </c>
      <c r="CB2" s="110" t="s">
        <v>254</v>
      </c>
      <c r="CC2" s="110">
        <v>70160203</v>
      </c>
      <c r="CD2" s="116" t="s">
        <v>503</v>
      </c>
      <c r="CE2" s="110"/>
      <c r="CF2" s="116" t="s">
        <v>504</v>
      </c>
      <c r="CG2" s="110" t="s">
        <v>266</v>
      </c>
      <c r="CH2" s="119">
        <v>3128969472</v>
      </c>
      <c r="CI2" s="119"/>
      <c r="CK2" s="110" t="s">
        <v>693</v>
      </c>
      <c r="CL2" s="110" t="s">
        <v>254</v>
      </c>
      <c r="CM2" s="116">
        <v>21997880</v>
      </c>
      <c r="CN2" s="116" t="s">
        <v>700</v>
      </c>
      <c r="CO2" s="110"/>
      <c r="CP2" s="116" t="s">
        <v>802</v>
      </c>
      <c r="CQ2" s="110" t="s">
        <v>266</v>
      </c>
      <c r="CR2" s="110"/>
      <c r="CS2" s="110">
        <v>6044143942</v>
      </c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 t="s">
        <v>253</v>
      </c>
      <c r="DP2" s="110">
        <v>32530176</v>
      </c>
      <c r="DQ2" s="110" t="s">
        <v>254</v>
      </c>
      <c r="DR2" s="110" t="s">
        <v>848</v>
      </c>
      <c r="DS2" s="114">
        <v>1</v>
      </c>
      <c r="DT2" s="110" t="s">
        <v>849</v>
      </c>
      <c r="DU2" s="110"/>
      <c r="DV2" s="110">
        <v>17867635</v>
      </c>
      <c r="DW2" s="110"/>
      <c r="DX2" s="123" t="s">
        <v>850</v>
      </c>
      <c r="DY2" s="110" t="s">
        <v>1515</v>
      </c>
      <c r="DZ2" s="110" t="s">
        <v>266</v>
      </c>
      <c r="EA2" s="110"/>
      <c r="EB2" s="110"/>
      <c r="EC2" s="110"/>
      <c r="ED2" s="110" t="s">
        <v>1289</v>
      </c>
      <c r="EE2" s="110">
        <v>71590467</v>
      </c>
      <c r="EF2" s="110" t="s">
        <v>1517</v>
      </c>
      <c r="EG2" s="110" t="s">
        <v>1100</v>
      </c>
      <c r="EH2" s="110" t="s">
        <v>1101</v>
      </c>
      <c r="EI2" s="110">
        <v>10230822438</v>
      </c>
      <c r="EJ2" s="110">
        <v>7</v>
      </c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 t="s">
        <v>1124</v>
      </c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</row>
    <row r="3" spans="1:264" ht="45" x14ac:dyDescent="0.25">
      <c r="A3" s="141">
        <v>283</v>
      </c>
      <c r="B3" s="110" t="s">
        <v>1696</v>
      </c>
      <c r="C3" s="110" t="s">
        <v>1672</v>
      </c>
      <c r="D3" s="110" t="s">
        <v>1593</v>
      </c>
      <c r="E3" s="110" t="s">
        <v>1126</v>
      </c>
      <c r="F3" s="110"/>
      <c r="G3" s="110" t="s">
        <v>243</v>
      </c>
      <c r="H3" s="20">
        <v>102054</v>
      </c>
      <c r="I3" s="20">
        <v>103811</v>
      </c>
      <c r="J3" s="110" t="s">
        <v>244</v>
      </c>
      <c r="K3" s="110" t="s">
        <v>245</v>
      </c>
      <c r="L3" s="110" t="s">
        <v>1303</v>
      </c>
      <c r="M3" s="110" t="s">
        <v>1673</v>
      </c>
      <c r="N3" s="110" t="s">
        <v>1308</v>
      </c>
      <c r="O3" s="110"/>
      <c r="P3" s="110"/>
      <c r="Q3" s="110"/>
      <c r="R3" s="110"/>
      <c r="S3" s="110"/>
      <c r="T3" s="110" t="s">
        <v>249</v>
      </c>
      <c r="U3" s="110" t="s">
        <v>1520</v>
      </c>
      <c r="V3" s="110">
        <v>10086694</v>
      </c>
      <c r="W3" s="110" t="s">
        <v>1531</v>
      </c>
      <c r="X3" s="110"/>
      <c r="Y3" s="110"/>
      <c r="Z3" s="112">
        <v>45627</v>
      </c>
      <c r="AA3" s="110"/>
      <c r="AB3" s="110"/>
      <c r="AC3" s="110"/>
      <c r="AD3" s="110" t="s">
        <v>253</v>
      </c>
      <c r="AE3" s="110" t="s">
        <v>254</v>
      </c>
      <c r="AF3" s="110">
        <v>71744752</v>
      </c>
      <c r="AG3" s="110" t="s">
        <v>1146</v>
      </c>
      <c r="AH3" s="110" t="s">
        <v>1219</v>
      </c>
      <c r="AI3" s="110" t="s">
        <v>1413</v>
      </c>
      <c r="AJ3" s="113">
        <v>1093819</v>
      </c>
      <c r="AK3" s="113">
        <v>0</v>
      </c>
      <c r="AL3" s="113">
        <v>56878.588000000003</v>
      </c>
      <c r="AM3" s="113">
        <v>0</v>
      </c>
      <c r="AN3" s="113">
        <v>0</v>
      </c>
      <c r="AO3" s="113">
        <v>0</v>
      </c>
      <c r="AP3" s="113">
        <f>+AJ3</f>
        <v>1093819</v>
      </c>
      <c r="AQ3" s="110" t="s">
        <v>246</v>
      </c>
      <c r="AR3" s="110" t="s">
        <v>1513</v>
      </c>
      <c r="AS3" s="110" t="s">
        <v>1514</v>
      </c>
      <c r="AT3" s="114">
        <v>7.0000000000000007E-2</v>
      </c>
      <c r="AU3" s="113">
        <v>0</v>
      </c>
      <c r="AV3" s="113">
        <f>+AP3*AT3</f>
        <v>76567.33</v>
      </c>
      <c r="AW3" s="113">
        <v>0</v>
      </c>
      <c r="AX3" s="113">
        <v>0</v>
      </c>
      <c r="AY3" s="115">
        <v>1.7399999999999999E-2</v>
      </c>
      <c r="AZ3" s="113">
        <f>+AP3*AY3</f>
        <v>19032.4506</v>
      </c>
      <c r="BA3" s="115">
        <f>+AT3-AY3</f>
        <v>5.2600000000000008E-2</v>
      </c>
      <c r="BB3" s="113">
        <f>+AP3*BA3</f>
        <v>57534.879400000005</v>
      </c>
      <c r="BC3" s="113">
        <v>0</v>
      </c>
      <c r="BD3" s="110" t="s">
        <v>246</v>
      </c>
      <c r="BE3" s="113">
        <v>1000000</v>
      </c>
      <c r="BF3" s="113">
        <v>0</v>
      </c>
      <c r="BG3" s="110" t="s">
        <v>251</v>
      </c>
      <c r="BH3" s="126" t="s">
        <v>433</v>
      </c>
      <c r="BI3" s="110" t="s">
        <v>266</v>
      </c>
      <c r="BJ3" s="124" t="s">
        <v>1648</v>
      </c>
      <c r="BK3" s="110" t="s">
        <v>277</v>
      </c>
      <c r="BL3" s="110">
        <v>3</v>
      </c>
      <c r="BM3" s="110"/>
      <c r="BN3" s="110"/>
      <c r="BO3" s="127" t="s">
        <v>317</v>
      </c>
      <c r="BP3" s="119"/>
      <c r="BQ3" s="119" t="s">
        <v>420</v>
      </c>
      <c r="BR3" s="126" t="s">
        <v>433</v>
      </c>
      <c r="BS3" s="110" t="s">
        <v>266</v>
      </c>
      <c r="BT3" s="110" t="s">
        <v>1515</v>
      </c>
      <c r="BU3" s="110">
        <v>12</v>
      </c>
      <c r="BV3" s="118">
        <v>42439</v>
      </c>
      <c r="BW3" s="118">
        <v>45725</v>
      </c>
      <c r="BX3" s="110" t="s">
        <v>494</v>
      </c>
      <c r="BY3" s="118">
        <v>45725</v>
      </c>
      <c r="BZ3" s="118">
        <v>45627</v>
      </c>
      <c r="CA3" s="118">
        <v>45636</v>
      </c>
      <c r="CB3" s="110" t="s">
        <v>253</v>
      </c>
      <c r="CC3" s="110" t="s">
        <v>254</v>
      </c>
      <c r="CD3" s="110">
        <v>43613816</v>
      </c>
      <c r="CE3" s="110" t="s">
        <v>518</v>
      </c>
      <c r="CF3" s="124" t="s">
        <v>1648</v>
      </c>
      <c r="CG3" s="110" t="s">
        <v>519</v>
      </c>
      <c r="CH3" s="110" t="s">
        <v>266</v>
      </c>
      <c r="CI3" s="119">
        <v>3103079945</v>
      </c>
      <c r="CJ3" s="119">
        <v>6044486654</v>
      </c>
      <c r="CK3" s="110"/>
      <c r="CL3" s="110"/>
      <c r="CM3" s="110"/>
      <c r="CN3" s="110"/>
      <c r="CO3" s="110"/>
      <c r="CP3" s="124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 t="s">
        <v>253</v>
      </c>
      <c r="DQ3" s="110">
        <v>32417534</v>
      </c>
      <c r="DR3" s="110" t="s">
        <v>254</v>
      </c>
      <c r="DS3" s="110" t="s">
        <v>867</v>
      </c>
      <c r="DT3" s="128">
        <v>1</v>
      </c>
      <c r="DU3" s="121" t="s">
        <v>868</v>
      </c>
      <c r="DW3">
        <v>3137853981</v>
      </c>
      <c r="DY3" s="122" t="s">
        <v>869</v>
      </c>
      <c r="DZ3" s="110" t="s">
        <v>1515</v>
      </c>
      <c r="EA3" s="110" t="s">
        <v>266</v>
      </c>
      <c r="EB3" s="110"/>
      <c r="EC3" s="110"/>
      <c r="ED3" s="124" t="s">
        <v>1648</v>
      </c>
      <c r="EE3" s="110" t="s">
        <v>867</v>
      </c>
      <c r="EF3" s="110">
        <v>32417534</v>
      </c>
      <c r="EG3" s="110" t="s">
        <v>1517</v>
      </c>
      <c r="EH3" s="110" t="s">
        <v>1291</v>
      </c>
      <c r="EI3" s="110" t="s">
        <v>1102</v>
      </c>
      <c r="EJ3" s="110">
        <v>24080918095</v>
      </c>
      <c r="EK3" s="110">
        <v>12</v>
      </c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 t="s">
        <v>1124</v>
      </c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</row>
    <row r="4" spans="1:264" x14ac:dyDescent="0.25">
      <c r="A4" s="141">
        <v>502</v>
      </c>
      <c r="B4" s="110" t="s">
        <v>1696</v>
      </c>
      <c r="C4" s="110" t="s">
        <v>1674</v>
      </c>
      <c r="D4" s="110" t="s">
        <v>1614</v>
      </c>
      <c r="E4" s="110" t="s">
        <v>1126</v>
      </c>
      <c r="F4" s="110"/>
      <c r="G4" s="110" t="s">
        <v>243</v>
      </c>
      <c r="H4" s="20">
        <v>102063</v>
      </c>
      <c r="I4" s="20">
        <v>103820</v>
      </c>
      <c r="J4" s="110" t="s">
        <v>244</v>
      </c>
      <c r="K4" s="110" t="s">
        <v>245</v>
      </c>
      <c r="L4" s="110" t="s">
        <v>1302</v>
      </c>
      <c r="M4" s="110">
        <v>0</v>
      </c>
      <c r="N4" s="110">
        <v>0</v>
      </c>
      <c r="O4" s="110"/>
      <c r="P4" s="110"/>
      <c r="Q4" s="110"/>
      <c r="R4" s="110"/>
      <c r="S4" s="110"/>
      <c r="T4" s="110" t="s">
        <v>248</v>
      </c>
      <c r="U4" s="110" t="s">
        <v>1520</v>
      </c>
      <c r="V4" s="110">
        <v>10086706</v>
      </c>
      <c r="W4" s="110" t="s">
        <v>1570</v>
      </c>
      <c r="X4" s="110"/>
      <c r="Y4" s="110"/>
      <c r="Z4" s="112">
        <v>45627</v>
      </c>
      <c r="AA4" s="110"/>
      <c r="AB4" s="110"/>
      <c r="AC4" s="110"/>
      <c r="AD4" s="110" t="s">
        <v>253</v>
      </c>
      <c r="AE4" s="110" t="s">
        <v>254</v>
      </c>
      <c r="AF4" s="110">
        <v>71268843</v>
      </c>
      <c r="AG4" s="110" t="s">
        <v>1151</v>
      </c>
      <c r="AH4" s="110" t="s">
        <v>1225</v>
      </c>
      <c r="AI4" s="110" t="s">
        <v>1420</v>
      </c>
      <c r="AJ4" s="113">
        <v>1905200</v>
      </c>
      <c r="AK4" s="113">
        <v>0</v>
      </c>
      <c r="AL4" s="113">
        <v>99070.400000000009</v>
      </c>
      <c r="AM4" s="113">
        <v>0</v>
      </c>
      <c r="AN4" s="113">
        <v>0</v>
      </c>
      <c r="AO4" s="113">
        <v>0</v>
      </c>
      <c r="AP4" s="113">
        <f>+AJ4</f>
        <v>1905200</v>
      </c>
      <c r="AQ4" s="110" t="s">
        <v>246</v>
      </c>
      <c r="AR4" s="110" t="s">
        <v>1513</v>
      </c>
      <c r="AS4" s="114">
        <v>0.05</v>
      </c>
      <c r="AT4" s="114">
        <v>7.0000000000000007E-2</v>
      </c>
      <c r="AU4" s="113">
        <v>0</v>
      </c>
      <c r="AV4" s="113">
        <f>+AP4*AT4</f>
        <v>133364</v>
      </c>
      <c r="AW4" s="113">
        <v>0</v>
      </c>
      <c r="AX4" s="113">
        <v>0</v>
      </c>
      <c r="AY4" s="115">
        <v>1.7399999999999999E-2</v>
      </c>
      <c r="AZ4" s="113">
        <f>+AP4*AY4</f>
        <v>33150.479999999996</v>
      </c>
      <c r="BA4" s="115">
        <f>+AT4-AY4</f>
        <v>5.2600000000000008E-2</v>
      </c>
      <c r="BB4" s="113">
        <f>+AP4*BA4</f>
        <v>100213.52000000002</v>
      </c>
      <c r="BC4" s="113">
        <v>0</v>
      </c>
      <c r="BD4" s="110" t="s">
        <v>246</v>
      </c>
      <c r="BE4" s="113">
        <v>1000000</v>
      </c>
      <c r="BF4" s="113">
        <v>0</v>
      </c>
      <c r="BG4" s="110" t="s">
        <v>252</v>
      </c>
      <c r="BH4" s="121" t="s">
        <v>1613</v>
      </c>
      <c r="BI4" s="110" t="s">
        <v>266</v>
      </c>
      <c r="BJ4" s="124" t="s">
        <v>1648</v>
      </c>
      <c r="BK4" s="110" t="s">
        <v>280</v>
      </c>
      <c r="BL4" s="110">
        <v>2</v>
      </c>
      <c r="BM4" s="110"/>
      <c r="BN4" s="110"/>
      <c r="BO4" s="121" t="s">
        <v>324</v>
      </c>
      <c r="BP4" s="119"/>
      <c r="BQ4" s="125">
        <v>3116229144</v>
      </c>
      <c r="BR4" s="121" t="s">
        <v>1613</v>
      </c>
      <c r="BS4" s="110" t="s">
        <v>266</v>
      </c>
      <c r="BT4" s="110" t="s">
        <v>1515</v>
      </c>
      <c r="BU4" s="110">
        <v>12</v>
      </c>
      <c r="BV4" s="118">
        <v>43529</v>
      </c>
      <c r="BW4" s="118">
        <v>45720</v>
      </c>
      <c r="BX4" s="110" t="s">
        <v>494</v>
      </c>
      <c r="BY4" s="118">
        <v>45720</v>
      </c>
      <c r="BZ4" s="118">
        <v>45627</v>
      </c>
      <c r="CA4" s="118">
        <v>45631</v>
      </c>
      <c r="CB4" s="110" t="s">
        <v>253</v>
      </c>
      <c r="CC4" s="110" t="s">
        <v>254</v>
      </c>
      <c r="CD4" s="110">
        <v>1036927186</v>
      </c>
      <c r="CE4" s="110" t="s">
        <v>533</v>
      </c>
      <c r="CF4" s="124" t="s">
        <v>1648</v>
      </c>
      <c r="CG4" s="116" t="s">
        <v>534</v>
      </c>
      <c r="CH4" t="s">
        <v>535</v>
      </c>
      <c r="CI4" s="120">
        <v>3105140325</v>
      </c>
      <c r="CJ4" s="117">
        <v>6048634033</v>
      </c>
      <c r="CK4" s="110"/>
      <c r="CL4" s="110"/>
      <c r="CM4" s="110"/>
      <c r="CN4" s="110"/>
      <c r="CO4" s="110"/>
      <c r="CP4" s="124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 t="s">
        <v>253</v>
      </c>
      <c r="DQ4" s="110">
        <v>32497705</v>
      </c>
      <c r="DR4" s="110" t="s">
        <v>254</v>
      </c>
      <c r="DS4" s="110" t="s">
        <v>887</v>
      </c>
      <c r="DT4" s="114">
        <v>1</v>
      </c>
      <c r="DU4" s="110" t="s">
        <v>888</v>
      </c>
      <c r="DV4" s="110"/>
      <c r="DW4" s="110">
        <v>3146130072</v>
      </c>
      <c r="DY4" s="121" t="s">
        <v>889</v>
      </c>
      <c r="DZ4" s="110" t="s">
        <v>1515</v>
      </c>
      <c r="EA4" s="110" t="s">
        <v>266</v>
      </c>
      <c r="EB4" s="110"/>
      <c r="EC4" s="110"/>
      <c r="ED4" s="124" t="s">
        <v>1648</v>
      </c>
      <c r="EE4" s="110" t="s">
        <v>1108</v>
      </c>
      <c r="EF4" s="110">
        <v>43978697</v>
      </c>
      <c r="EG4" s="110" t="s">
        <v>1517</v>
      </c>
      <c r="EH4" s="110" t="s">
        <v>1100</v>
      </c>
      <c r="EI4" s="110" t="s">
        <v>1101</v>
      </c>
      <c r="EJ4" s="110">
        <v>61027073530</v>
      </c>
      <c r="EK4" s="110">
        <v>5</v>
      </c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 t="s">
        <v>1124</v>
      </c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</row>
    <row r="5" spans="1:264" x14ac:dyDescent="0.25">
      <c r="A5" s="141">
        <v>573</v>
      </c>
      <c r="B5" s="110" t="s">
        <v>1696</v>
      </c>
      <c r="C5" s="110" t="s">
        <v>1637</v>
      </c>
      <c r="D5" s="110" t="s">
        <v>1126</v>
      </c>
      <c r="E5" s="110"/>
      <c r="F5" s="110" t="s">
        <v>243</v>
      </c>
      <c r="G5" s="20">
        <v>102083</v>
      </c>
      <c r="H5" s="20">
        <v>103840</v>
      </c>
      <c r="I5" s="110" t="s">
        <v>244</v>
      </c>
      <c r="J5" s="110" t="s">
        <v>245</v>
      </c>
      <c r="K5" s="110" t="s">
        <v>1303</v>
      </c>
      <c r="L5" s="110" t="s">
        <v>1310</v>
      </c>
      <c r="M5" s="110">
        <v>0</v>
      </c>
      <c r="N5" s="110"/>
      <c r="O5" s="110"/>
      <c r="P5" s="110"/>
      <c r="Q5" s="110"/>
      <c r="R5" s="110"/>
      <c r="S5" s="110" t="s">
        <v>250</v>
      </c>
      <c r="T5" s="110" t="s">
        <v>1520</v>
      </c>
      <c r="U5" s="110">
        <v>10086709</v>
      </c>
      <c r="V5" s="110" t="s">
        <v>1531</v>
      </c>
      <c r="W5" s="110"/>
      <c r="X5" s="110"/>
      <c r="Y5" s="112"/>
      <c r="Z5" s="110"/>
      <c r="AA5" s="110"/>
      <c r="AB5" s="110"/>
      <c r="AC5" s="110" t="s">
        <v>253</v>
      </c>
      <c r="AD5" s="110" t="s">
        <v>254</v>
      </c>
      <c r="AE5" s="110">
        <v>6790562</v>
      </c>
      <c r="AF5" s="110" t="s">
        <v>1163</v>
      </c>
      <c r="AG5" s="110" t="s">
        <v>1237</v>
      </c>
      <c r="AH5" s="110" t="s">
        <v>1423</v>
      </c>
      <c r="AI5" s="113">
        <v>662589</v>
      </c>
      <c r="AJ5" s="113">
        <v>0</v>
      </c>
      <c r="AK5" s="113">
        <v>54332.298000000003</v>
      </c>
      <c r="AL5" s="113">
        <v>0</v>
      </c>
      <c r="AM5" s="113">
        <v>0</v>
      </c>
      <c r="AN5" s="113">
        <v>0</v>
      </c>
      <c r="AO5" s="113">
        <f>+AI5</f>
        <v>662589</v>
      </c>
      <c r="AP5" s="110" t="s">
        <v>246</v>
      </c>
      <c r="AQ5" s="110" t="s">
        <v>1513</v>
      </c>
      <c r="AR5" s="110" t="s">
        <v>1514</v>
      </c>
      <c r="AS5" s="114">
        <v>0.1</v>
      </c>
      <c r="AT5" s="113">
        <v>0</v>
      </c>
      <c r="AU5" s="113">
        <f>+AO5*AS5</f>
        <v>66258.900000000009</v>
      </c>
      <c r="AV5" s="113">
        <v>0</v>
      </c>
      <c r="AW5" s="113">
        <v>0</v>
      </c>
      <c r="AX5" s="115">
        <v>1.7399999999999999E-2</v>
      </c>
      <c r="AY5" s="113">
        <f>+AO5*AX5</f>
        <v>11529.0486</v>
      </c>
      <c r="AZ5" s="115">
        <f>+AS5-AX5</f>
        <v>8.2600000000000007E-2</v>
      </c>
      <c r="BA5" s="113">
        <f>+AO5*AZ5</f>
        <v>54729.851400000007</v>
      </c>
      <c r="BB5" s="113">
        <v>0</v>
      </c>
      <c r="BC5" s="110" t="s">
        <v>246</v>
      </c>
      <c r="BD5" s="113">
        <v>1000000</v>
      </c>
      <c r="BE5" s="113">
        <v>0</v>
      </c>
      <c r="BF5" s="110" t="s">
        <v>251</v>
      </c>
      <c r="BG5" s="121" t="s">
        <v>442</v>
      </c>
      <c r="BH5" s="110" t="s">
        <v>266</v>
      </c>
      <c r="BI5" s="110"/>
      <c r="BJ5" s="110" t="s">
        <v>277</v>
      </c>
      <c r="BK5" s="110">
        <v>3</v>
      </c>
      <c r="BL5" s="110"/>
      <c r="BM5" s="110"/>
      <c r="BN5" s="121" t="s">
        <v>327</v>
      </c>
      <c r="BO5" s="119"/>
      <c r="BP5" s="119">
        <v>3117732746</v>
      </c>
      <c r="BQ5" s="121" t="s">
        <v>442</v>
      </c>
      <c r="BR5" s="110" t="s">
        <v>266</v>
      </c>
      <c r="BS5" s="110" t="s">
        <v>1515</v>
      </c>
      <c r="BT5" s="110">
        <v>12</v>
      </c>
      <c r="BU5" s="118">
        <v>44002</v>
      </c>
      <c r="BV5" s="118">
        <v>45827</v>
      </c>
      <c r="BW5" s="110" t="s">
        <v>494</v>
      </c>
      <c r="BX5" s="118">
        <v>45827</v>
      </c>
      <c r="BY5" s="118">
        <v>45627</v>
      </c>
      <c r="BZ5" s="118">
        <v>45646</v>
      </c>
      <c r="CA5" s="110" t="s">
        <v>253</v>
      </c>
      <c r="CB5" s="110" t="s">
        <v>254</v>
      </c>
      <c r="CC5" s="110">
        <v>43976529</v>
      </c>
      <c r="CD5" s="110" t="s">
        <v>540</v>
      </c>
      <c r="CE5" s="110"/>
      <c r="CF5" s="110" t="s">
        <v>541</v>
      </c>
      <c r="CG5" s="110" t="s">
        <v>266</v>
      </c>
      <c r="CH5" s="117">
        <v>3174230644</v>
      </c>
      <c r="CI5" s="119" t="s">
        <v>714</v>
      </c>
      <c r="CJ5" s="127" t="s">
        <v>327</v>
      </c>
      <c r="CK5" s="110"/>
      <c r="CL5" s="110"/>
      <c r="CM5" s="116"/>
      <c r="CN5" s="110"/>
      <c r="CO5" s="110"/>
      <c r="CP5" s="116"/>
      <c r="CQ5" s="110"/>
      <c r="CR5" s="116"/>
      <c r="CS5" s="110"/>
      <c r="CT5" s="116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30"/>
      <c r="DG5" s="130"/>
      <c r="DH5" s="130"/>
      <c r="DI5" s="110"/>
      <c r="DJ5" s="110"/>
      <c r="DK5" s="110"/>
      <c r="DL5" s="110"/>
      <c r="DM5" s="110"/>
      <c r="DN5" s="110"/>
      <c r="DO5" s="110" t="s">
        <v>253</v>
      </c>
      <c r="DP5" s="110">
        <v>32537341</v>
      </c>
      <c r="DQ5" s="110" t="s">
        <v>254</v>
      </c>
      <c r="DR5" s="110" t="s">
        <v>1393</v>
      </c>
      <c r="DS5" s="114">
        <v>1</v>
      </c>
      <c r="DT5" t="s">
        <v>897</v>
      </c>
      <c r="DU5" s="110"/>
      <c r="DV5" s="123">
        <v>3013678783</v>
      </c>
      <c r="DW5" s="110"/>
      <c r="DX5" s="123" t="s">
        <v>898</v>
      </c>
      <c r="DY5" s="110" t="s">
        <v>1515</v>
      </c>
      <c r="DZ5" s="110" t="s">
        <v>266</v>
      </c>
      <c r="EA5" s="110"/>
      <c r="EB5" s="110"/>
      <c r="EC5" s="110"/>
      <c r="ED5" s="110" t="s">
        <v>896</v>
      </c>
      <c r="EE5" s="110">
        <v>32537341</v>
      </c>
      <c r="EF5" s="110" t="s">
        <v>1517</v>
      </c>
      <c r="EG5" s="110" t="s">
        <v>1100</v>
      </c>
      <c r="EH5" s="110" t="s">
        <v>1101</v>
      </c>
      <c r="EI5" s="110">
        <v>3105223010</v>
      </c>
      <c r="EJ5" s="110">
        <v>22</v>
      </c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 t="s">
        <v>1124</v>
      </c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</row>
    <row r="6" spans="1:264" x14ac:dyDescent="0.25">
      <c r="A6" s="141">
        <v>579</v>
      </c>
      <c r="B6" s="110" t="s">
        <v>1696</v>
      </c>
      <c r="C6" s="110" t="s">
        <v>1637</v>
      </c>
      <c r="D6" s="110" t="s">
        <v>1126</v>
      </c>
      <c r="E6" s="110"/>
      <c r="F6" s="110" t="s">
        <v>243</v>
      </c>
      <c r="G6" s="20">
        <v>102056</v>
      </c>
      <c r="H6" s="20">
        <v>103813</v>
      </c>
      <c r="I6" s="110" t="s">
        <v>244</v>
      </c>
      <c r="J6" s="110" t="s">
        <v>245</v>
      </c>
      <c r="K6" s="110" t="s">
        <v>1303</v>
      </c>
      <c r="L6" s="110" t="s">
        <v>1310</v>
      </c>
      <c r="M6" s="110" t="s">
        <v>1314</v>
      </c>
      <c r="N6" s="110"/>
      <c r="O6" s="110"/>
      <c r="P6" s="110"/>
      <c r="Q6" s="110"/>
      <c r="R6" s="110"/>
      <c r="S6" s="110" t="s">
        <v>250</v>
      </c>
      <c r="T6" s="110" t="s">
        <v>1520</v>
      </c>
      <c r="U6" s="110">
        <v>10086710</v>
      </c>
      <c r="V6" s="110" t="s">
        <v>1531</v>
      </c>
      <c r="W6" s="110"/>
      <c r="X6" s="110"/>
      <c r="Y6" s="112"/>
      <c r="Z6" s="110"/>
      <c r="AA6" s="110"/>
      <c r="AB6" s="110"/>
      <c r="AC6" s="110" t="s">
        <v>253</v>
      </c>
      <c r="AD6" s="110" t="s">
        <v>254</v>
      </c>
      <c r="AE6" s="110">
        <v>32015782</v>
      </c>
      <c r="AF6" s="110" t="s">
        <v>1147</v>
      </c>
      <c r="AG6" s="110" t="s">
        <v>1221</v>
      </c>
      <c r="AH6" s="110" t="s">
        <v>1424</v>
      </c>
      <c r="AI6" s="113">
        <v>914673</v>
      </c>
      <c r="AJ6" s="113">
        <v>0</v>
      </c>
      <c r="AK6" s="113">
        <v>47562.996000000006</v>
      </c>
      <c r="AL6" s="113">
        <v>0</v>
      </c>
      <c r="AM6" s="113">
        <v>0</v>
      </c>
      <c r="AN6" s="113">
        <v>0</v>
      </c>
      <c r="AO6" s="113">
        <f>+AI6</f>
        <v>914673</v>
      </c>
      <c r="AP6" s="110" t="s">
        <v>246</v>
      </c>
      <c r="AQ6" s="110" t="s">
        <v>1513</v>
      </c>
      <c r="AR6" s="110" t="s">
        <v>1514</v>
      </c>
      <c r="AS6" s="114">
        <v>7.0000000000000007E-2</v>
      </c>
      <c r="AT6" s="113">
        <v>0</v>
      </c>
      <c r="AU6" s="113">
        <f>+AO6*AS6</f>
        <v>64027.110000000008</v>
      </c>
      <c r="AV6" s="113">
        <v>0</v>
      </c>
      <c r="AW6" s="113">
        <v>0</v>
      </c>
      <c r="AX6" s="115">
        <v>1.7399999999999999E-2</v>
      </c>
      <c r="AY6" s="113">
        <f>+AO6*AX6</f>
        <v>15915.310199999998</v>
      </c>
      <c r="AZ6" s="115">
        <f>+AS6-AX6</f>
        <v>5.2600000000000008E-2</v>
      </c>
      <c r="BA6" s="113">
        <f>+AO6*AZ6</f>
        <v>48111.799800000008</v>
      </c>
      <c r="BB6" s="113">
        <v>0</v>
      </c>
      <c r="BC6" s="110" t="s">
        <v>246</v>
      </c>
      <c r="BD6" s="113">
        <v>1000000</v>
      </c>
      <c r="BE6" s="113">
        <v>0</v>
      </c>
      <c r="BF6" s="110" t="s">
        <v>251</v>
      </c>
      <c r="BG6" s="121" t="s">
        <v>443</v>
      </c>
      <c r="BH6" s="110" t="s">
        <v>266</v>
      </c>
      <c r="BI6" s="110"/>
      <c r="BJ6" s="110" t="s">
        <v>277</v>
      </c>
      <c r="BK6" s="110">
        <v>3</v>
      </c>
      <c r="BL6" s="110"/>
      <c r="BM6" s="110"/>
      <c r="BN6" s="121" t="s">
        <v>328</v>
      </c>
      <c r="BO6" s="119"/>
      <c r="BP6" s="125">
        <v>3053578950</v>
      </c>
      <c r="BQ6" s="121" t="s">
        <v>443</v>
      </c>
      <c r="BR6" s="110" t="s">
        <v>266</v>
      </c>
      <c r="BS6" s="110" t="s">
        <v>1515</v>
      </c>
      <c r="BT6" s="110">
        <v>12</v>
      </c>
      <c r="BU6" s="118">
        <v>44039</v>
      </c>
      <c r="BV6" s="118">
        <v>45864</v>
      </c>
      <c r="BW6" s="110" t="s">
        <v>494</v>
      </c>
      <c r="BX6" s="118">
        <v>45864</v>
      </c>
      <c r="BY6" s="118">
        <v>45627</v>
      </c>
      <c r="BZ6" s="118">
        <v>45653</v>
      </c>
      <c r="CA6" s="110" t="s">
        <v>253</v>
      </c>
      <c r="CB6" s="110" t="s">
        <v>254</v>
      </c>
      <c r="CC6" s="110">
        <v>71759567</v>
      </c>
      <c r="CD6" s="116" t="s">
        <v>542</v>
      </c>
      <c r="CE6" s="110"/>
      <c r="CF6" s="116" t="s">
        <v>1519</v>
      </c>
      <c r="CG6" s="110" t="s">
        <v>266</v>
      </c>
      <c r="CH6" s="120">
        <v>3207667262</v>
      </c>
      <c r="CI6" s="119"/>
      <c r="CJ6" s="127" t="s">
        <v>328</v>
      </c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 t="s">
        <v>253</v>
      </c>
      <c r="DP6" s="110">
        <v>70041397</v>
      </c>
      <c r="DQ6" s="110" t="s">
        <v>254</v>
      </c>
      <c r="DR6" s="110" t="s">
        <v>1395</v>
      </c>
      <c r="DS6" s="114">
        <v>1</v>
      </c>
      <c r="DT6" s="110" t="s">
        <v>900</v>
      </c>
      <c r="DU6" s="110"/>
      <c r="DV6" s="110">
        <v>3006515577</v>
      </c>
      <c r="DW6" s="110"/>
      <c r="DX6" s="123" t="s">
        <v>901</v>
      </c>
      <c r="DY6" s="110" t="s">
        <v>1515</v>
      </c>
      <c r="DZ6" s="110" t="s">
        <v>266</v>
      </c>
      <c r="EA6" s="110"/>
      <c r="EB6" s="110"/>
      <c r="EC6" s="110"/>
      <c r="ED6" s="110" t="s">
        <v>899</v>
      </c>
      <c r="EE6" s="110">
        <v>70041397</v>
      </c>
      <c r="EF6" s="110" t="s">
        <v>1517</v>
      </c>
      <c r="EG6" s="110" t="s">
        <v>1112</v>
      </c>
      <c r="EH6" s="110" t="s">
        <v>1101</v>
      </c>
      <c r="EI6" s="110" t="s">
        <v>1290</v>
      </c>
      <c r="EJ6" s="110">
        <v>28</v>
      </c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 t="s">
        <v>1124</v>
      </c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</row>
    <row r="7" spans="1:264" ht="33.75" x14ac:dyDescent="0.25">
      <c r="A7" s="141">
        <v>594</v>
      </c>
      <c r="B7" s="110" t="s">
        <v>1696</v>
      </c>
      <c r="C7" s="110" t="s">
        <v>1637</v>
      </c>
      <c r="D7" s="110" t="s">
        <v>1126</v>
      </c>
      <c r="E7" s="110"/>
      <c r="F7" s="110" t="s">
        <v>243</v>
      </c>
      <c r="G7" s="20">
        <v>102088</v>
      </c>
      <c r="H7" s="20">
        <v>103845</v>
      </c>
      <c r="I7" s="110" t="s">
        <v>244</v>
      </c>
      <c r="J7" s="110" t="s">
        <v>245</v>
      </c>
      <c r="K7" s="110" t="s">
        <v>1303</v>
      </c>
      <c r="L7" s="110" t="s">
        <v>1318</v>
      </c>
      <c r="M7" s="110" t="s">
        <v>1319</v>
      </c>
      <c r="N7" s="110"/>
      <c r="O7" s="110"/>
      <c r="P7" s="110"/>
      <c r="Q7" s="110"/>
      <c r="R7" s="110"/>
      <c r="S7" s="110" t="s">
        <v>250</v>
      </c>
      <c r="T7" s="110" t="s">
        <v>1520</v>
      </c>
      <c r="U7" s="110">
        <v>10086716</v>
      </c>
      <c r="V7" s="110" t="s">
        <v>1531</v>
      </c>
      <c r="W7" s="110"/>
      <c r="X7" s="110"/>
      <c r="Y7" s="112"/>
      <c r="Z7" s="110"/>
      <c r="AA7" s="110"/>
      <c r="AB7" s="110"/>
      <c r="AC7" s="110" t="s">
        <v>253</v>
      </c>
      <c r="AD7" s="110" t="s">
        <v>254</v>
      </c>
      <c r="AE7" s="110">
        <v>21970204</v>
      </c>
      <c r="AF7" s="110" t="s">
        <v>1168</v>
      </c>
      <c r="AG7" s="110" t="s">
        <v>1242</v>
      </c>
      <c r="AH7" s="110" t="s">
        <v>1428</v>
      </c>
      <c r="AI7" s="113">
        <v>1459335</v>
      </c>
      <c r="AJ7" s="113">
        <v>0</v>
      </c>
      <c r="AK7" s="113">
        <v>119665.47</v>
      </c>
      <c r="AL7" s="113">
        <v>0</v>
      </c>
      <c r="AM7" s="113">
        <v>0</v>
      </c>
      <c r="AN7" s="113">
        <v>0</v>
      </c>
      <c r="AO7" s="113">
        <f>+AI7</f>
        <v>1459335</v>
      </c>
      <c r="AP7" s="110" t="s">
        <v>246</v>
      </c>
      <c r="AQ7" s="110" t="s">
        <v>1513</v>
      </c>
      <c r="AR7" s="110" t="s">
        <v>1514</v>
      </c>
      <c r="AS7" s="114">
        <v>0.1</v>
      </c>
      <c r="AT7" s="113">
        <v>0</v>
      </c>
      <c r="AU7" s="113">
        <f>+AO7*AS7</f>
        <v>145933.5</v>
      </c>
      <c r="AV7" s="113">
        <v>0</v>
      </c>
      <c r="AW7" s="113">
        <v>0</v>
      </c>
      <c r="AX7" s="115">
        <v>1.7399999999999999E-2</v>
      </c>
      <c r="AY7" s="113">
        <f>+AO7*AX7</f>
        <v>25392.428999999996</v>
      </c>
      <c r="AZ7" s="115">
        <f>+AS7-AX7</f>
        <v>8.2600000000000007E-2</v>
      </c>
      <c r="BA7" s="113">
        <f>+AO7*AZ7</f>
        <v>120541.07100000001</v>
      </c>
      <c r="BB7" s="113">
        <v>0</v>
      </c>
      <c r="BC7" s="110" t="s">
        <v>246</v>
      </c>
      <c r="BD7" s="113">
        <v>1000000</v>
      </c>
      <c r="BE7" s="113">
        <v>0</v>
      </c>
      <c r="BF7" s="110" t="s">
        <v>251</v>
      </c>
      <c r="BG7" s="121" t="s">
        <v>446</v>
      </c>
      <c r="BH7" s="110" t="s">
        <v>266</v>
      </c>
      <c r="BI7" s="110"/>
      <c r="BJ7" s="110" t="s">
        <v>270</v>
      </c>
      <c r="BK7" s="110">
        <v>3</v>
      </c>
      <c r="BL7" s="110"/>
      <c r="BM7" s="110"/>
      <c r="BN7" s="121" t="s">
        <v>332</v>
      </c>
      <c r="BO7" s="119"/>
      <c r="BP7" s="125">
        <v>3233877445</v>
      </c>
      <c r="BQ7" s="121" t="s">
        <v>446</v>
      </c>
      <c r="BR7" s="110" t="s">
        <v>266</v>
      </c>
      <c r="BS7" s="110" t="s">
        <v>1515</v>
      </c>
      <c r="BT7" s="110">
        <v>12</v>
      </c>
      <c r="BU7" s="118">
        <v>44086</v>
      </c>
      <c r="BV7" s="118">
        <v>45911</v>
      </c>
      <c r="BW7" s="110" t="s">
        <v>494</v>
      </c>
      <c r="BX7" s="118">
        <v>45911</v>
      </c>
      <c r="BY7" s="118">
        <v>45627</v>
      </c>
      <c r="BZ7" s="118">
        <v>45638</v>
      </c>
      <c r="CA7" s="110" t="s">
        <v>253</v>
      </c>
      <c r="CB7" s="110" t="s">
        <v>254</v>
      </c>
      <c r="CC7" s="110">
        <v>14703680</v>
      </c>
      <c r="CD7" s="116" t="s">
        <v>549</v>
      </c>
      <c r="CE7" s="110"/>
      <c r="CF7" s="116" t="s">
        <v>550</v>
      </c>
      <c r="CG7" s="110" t="s">
        <v>266</v>
      </c>
      <c r="CH7" s="117">
        <v>3223661708</v>
      </c>
      <c r="CI7" s="120">
        <v>6046043283</v>
      </c>
      <c r="CJ7" s="129" t="s">
        <v>720</v>
      </c>
      <c r="CK7" s="110"/>
      <c r="CL7" s="110"/>
      <c r="CN7" s="110"/>
      <c r="CO7" s="110"/>
      <c r="CQ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 t="s">
        <v>253</v>
      </c>
      <c r="DP7" s="110">
        <v>71641524</v>
      </c>
      <c r="DQ7" s="110" t="s">
        <v>254</v>
      </c>
      <c r="DR7" s="110" t="s">
        <v>910</v>
      </c>
      <c r="DS7" s="114">
        <v>1</v>
      </c>
      <c r="DT7" s="110" t="s">
        <v>911</v>
      </c>
      <c r="DU7" s="110"/>
      <c r="DV7" s="121">
        <v>3148310643</v>
      </c>
      <c r="DW7" s="110"/>
      <c r="DX7" s="133" t="s">
        <v>912</v>
      </c>
      <c r="DY7" s="110" t="s">
        <v>1515</v>
      </c>
      <c r="DZ7" s="110" t="s">
        <v>266</v>
      </c>
      <c r="EA7" s="110"/>
      <c r="EB7" s="110"/>
      <c r="EC7" s="110"/>
      <c r="ED7" s="110" t="s">
        <v>910</v>
      </c>
      <c r="EE7" s="110">
        <v>71641524</v>
      </c>
      <c r="EF7" s="110" t="s">
        <v>1517</v>
      </c>
      <c r="EG7" s="110" t="s">
        <v>1100</v>
      </c>
      <c r="EH7" s="110" t="s">
        <v>1296</v>
      </c>
      <c r="EI7" s="110">
        <v>3148310643</v>
      </c>
      <c r="EJ7" s="110">
        <v>15</v>
      </c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 t="s">
        <v>1124</v>
      </c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</row>
    <row r="8" spans="1:264" x14ac:dyDescent="0.25">
      <c r="A8" s="141">
        <v>635</v>
      </c>
      <c r="B8" s="110" t="s">
        <v>1696</v>
      </c>
      <c r="C8" s="110" t="s">
        <v>1637</v>
      </c>
      <c r="D8" s="110" t="s">
        <v>1126</v>
      </c>
      <c r="E8" s="110"/>
      <c r="F8" s="110" t="s">
        <v>243</v>
      </c>
      <c r="G8" s="20">
        <v>102066</v>
      </c>
      <c r="H8" s="20">
        <v>103823</v>
      </c>
      <c r="I8" s="110" t="s">
        <v>244</v>
      </c>
      <c r="J8" s="110" t="s">
        <v>245</v>
      </c>
      <c r="K8" s="110" t="s">
        <v>1303</v>
      </c>
      <c r="L8" s="110" t="s">
        <v>1315</v>
      </c>
      <c r="M8" s="110" t="s">
        <v>1316</v>
      </c>
      <c r="N8" s="110"/>
      <c r="O8" s="110"/>
      <c r="P8" s="110"/>
      <c r="Q8" s="110"/>
      <c r="R8" s="110"/>
      <c r="S8" s="110" t="s">
        <v>248</v>
      </c>
      <c r="T8" s="110" t="s">
        <v>1520</v>
      </c>
      <c r="U8" s="110">
        <v>10086723</v>
      </c>
      <c r="V8" s="110" t="s">
        <v>1530</v>
      </c>
      <c r="W8" s="110"/>
      <c r="X8" s="110"/>
      <c r="Y8" s="112"/>
      <c r="Z8" s="110"/>
      <c r="AA8" s="110"/>
      <c r="AB8" s="110"/>
      <c r="AC8" s="110" t="s">
        <v>253</v>
      </c>
      <c r="AD8" s="110" t="s">
        <v>254</v>
      </c>
      <c r="AE8" s="110">
        <v>35408368</v>
      </c>
      <c r="AF8" s="110" t="s">
        <v>1340</v>
      </c>
      <c r="AG8" s="110" t="s">
        <v>1341</v>
      </c>
      <c r="AH8" s="110" t="s">
        <v>1434</v>
      </c>
      <c r="AI8" s="113">
        <v>2872425</v>
      </c>
      <c r="AJ8" s="113">
        <v>0</v>
      </c>
      <c r="AK8" s="113">
        <v>178090.35</v>
      </c>
      <c r="AL8" s="113">
        <v>0</v>
      </c>
      <c r="AM8" s="113">
        <v>0</v>
      </c>
      <c r="AN8" s="113">
        <v>0</v>
      </c>
      <c r="AO8" s="113">
        <f>+AI8</f>
        <v>2872425</v>
      </c>
      <c r="AP8" s="110" t="s">
        <v>246</v>
      </c>
      <c r="AQ8" s="110" t="s">
        <v>1513</v>
      </c>
      <c r="AR8" s="110" t="s">
        <v>1514</v>
      </c>
      <c r="AS8" s="114">
        <v>0.08</v>
      </c>
      <c r="AT8" s="113">
        <v>0</v>
      </c>
      <c r="AU8" s="113">
        <f>+AO8*AS8</f>
        <v>229794</v>
      </c>
      <c r="AV8" s="113">
        <v>0</v>
      </c>
      <c r="AW8" s="113">
        <v>0</v>
      </c>
      <c r="AX8" s="115">
        <v>1.7399999999999999E-2</v>
      </c>
      <c r="AY8" s="113">
        <f>+AO8*AX8</f>
        <v>49980.195</v>
      </c>
      <c r="AZ8" s="115">
        <f>+AS8-AX8</f>
        <v>6.2600000000000003E-2</v>
      </c>
      <c r="BA8" s="113">
        <f>+AO8*AZ8</f>
        <v>179813.80500000002</v>
      </c>
      <c r="BB8" s="113">
        <v>0</v>
      </c>
      <c r="BC8" s="110" t="s">
        <v>246</v>
      </c>
      <c r="BD8" s="113">
        <v>1000000</v>
      </c>
      <c r="BE8" s="113">
        <v>0</v>
      </c>
      <c r="BF8" s="110" t="s">
        <v>251</v>
      </c>
      <c r="BG8" s="121" t="s">
        <v>449</v>
      </c>
      <c r="BH8" s="110" t="s">
        <v>266</v>
      </c>
      <c r="BI8" s="110"/>
      <c r="BJ8" s="110" t="s">
        <v>271</v>
      </c>
      <c r="BK8" s="110">
        <v>4</v>
      </c>
      <c r="BL8" s="110"/>
      <c r="BM8" s="110"/>
      <c r="BN8" s="121" t="s">
        <v>338</v>
      </c>
      <c r="BO8" s="119"/>
      <c r="BP8" s="125">
        <v>3155145987</v>
      </c>
      <c r="BQ8" s="121" t="s">
        <v>449</v>
      </c>
      <c r="BR8" s="110" t="s">
        <v>266</v>
      </c>
      <c r="BS8" s="110" t="s">
        <v>1515</v>
      </c>
      <c r="BT8" s="110">
        <v>12</v>
      </c>
      <c r="BU8" s="118">
        <v>45427</v>
      </c>
      <c r="BV8" s="118">
        <v>45791</v>
      </c>
      <c r="BW8" s="110" t="s">
        <v>494</v>
      </c>
      <c r="BX8" s="118">
        <v>45791</v>
      </c>
      <c r="BY8" s="118">
        <v>45627</v>
      </c>
      <c r="BZ8" s="118">
        <v>45641</v>
      </c>
      <c r="CA8" s="110" t="s">
        <v>253</v>
      </c>
      <c r="CB8" s="110" t="s">
        <v>254</v>
      </c>
      <c r="CC8" s="110">
        <v>1092349653</v>
      </c>
      <c r="CD8" s="116" t="s">
        <v>1595</v>
      </c>
      <c r="CE8" s="110"/>
      <c r="CF8" s="116" t="s">
        <v>1596</v>
      </c>
      <c r="CG8" s="110" t="s">
        <v>266</v>
      </c>
      <c r="CH8" s="120">
        <v>3164323830</v>
      </c>
      <c r="CI8" s="119"/>
      <c r="CJ8" s="116"/>
      <c r="CK8" s="110"/>
      <c r="CL8" s="110"/>
      <c r="CM8" s="110"/>
      <c r="CN8" s="116"/>
      <c r="CO8" s="110"/>
      <c r="CP8" s="116"/>
      <c r="CQ8" s="110"/>
      <c r="CR8" s="116"/>
      <c r="CS8" s="110"/>
      <c r="CT8" s="116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 t="s">
        <v>253</v>
      </c>
      <c r="DP8" s="110">
        <v>71707376</v>
      </c>
      <c r="DQ8" s="110" t="s">
        <v>254</v>
      </c>
      <c r="DR8" s="110" t="s">
        <v>926</v>
      </c>
      <c r="DS8" s="114">
        <v>1</v>
      </c>
      <c r="DT8" s="123" t="s">
        <v>927</v>
      </c>
      <c r="DU8" s="110"/>
      <c r="DV8" s="123">
        <v>3187838211</v>
      </c>
      <c r="DW8" s="110"/>
      <c r="DX8" s="123" t="s">
        <v>928</v>
      </c>
      <c r="DY8" s="110" t="s">
        <v>1515</v>
      </c>
      <c r="DZ8" s="110" t="s">
        <v>266</v>
      </c>
      <c r="EA8" s="110"/>
      <c r="EB8" s="110"/>
      <c r="EC8" s="110"/>
      <c r="ED8" s="110" t="s">
        <v>926</v>
      </c>
      <c r="EE8" s="110">
        <v>71707376</v>
      </c>
      <c r="EF8" s="110" t="s">
        <v>1517</v>
      </c>
      <c r="EG8" s="110" t="s">
        <v>1112</v>
      </c>
      <c r="EH8" s="110" t="s">
        <v>1101</v>
      </c>
      <c r="EI8" s="110" t="s">
        <v>1113</v>
      </c>
      <c r="EJ8" s="110">
        <v>15</v>
      </c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 t="s">
        <v>1124</v>
      </c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</row>
    <row r="9" spans="1:264" x14ac:dyDescent="0.25">
      <c r="A9" s="141">
        <v>779</v>
      </c>
      <c r="B9" s="110" t="s">
        <v>1696</v>
      </c>
      <c r="C9" s="110"/>
      <c r="D9" s="110" t="s">
        <v>1328</v>
      </c>
      <c r="E9" s="110" t="s">
        <v>1126</v>
      </c>
      <c r="F9" s="110"/>
      <c r="G9" s="110" t="s">
        <v>243</v>
      </c>
      <c r="H9" s="20">
        <v>102125</v>
      </c>
      <c r="I9" s="20">
        <v>103882</v>
      </c>
      <c r="J9" s="110" t="s">
        <v>244</v>
      </c>
      <c r="K9" s="110" t="s">
        <v>245</v>
      </c>
      <c r="L9" s="110" t="s">
        <v>1306</v>
      </c>
      <c r="M9" s="110" t="s">
        <v>1322</v>
      </c>
      <c r="N9" s="110" t="s">
        <v>1323</v>
      </c>
      <c r="O9" s="110"/>
      <c r="P9" s="110"/>
      <c r="Q9" s="110"/>
      <c r="R9" s="110"/>
      <c r="S9" s="110"/>
      <c r="T9" s="110" t="s">
        <v>248</v>
      </c>
      <c r="U9" s="110" t="s">
        <v>1520</v>
      </c>
      <c r="V9" s="110">
        <v>10086636</v>
      </c>
      <c r="W9" s="110" t="s">
        <v>1531</v>
      </c>
      <c r="X9" s="110"/>
      <c r="Y9" s="110"/>
      <c r="Z9" s="112">
        <v>45627</v>
      </c>
      <c r="AA9" s="110"/>
      <c r="AB9" s="110"/>
      <c r="AC9" s="110"/>
      <c r="AD9" s="110" t="s">
        <v>253</v>
      </c>
      <c r="AE9" s="110" t="s">
        <v>254</v>
      </c>
      <c r="AF9" s="110">
        <v>1039446453</v>
      </c>
      <c r="AG9" s="110" t="s">
        <v>259</v>
      </c>
      <c r="AH9" s="110" t="s">
        <v>1270</v>
      </c>
      <c r="AI9" s="110" t="s">
        <v>1468</v>
      </c>
      <c r="AJ9" s="113">
        <v>1202080</v>
      </c>
      <c r="AK9" s="113">
        <v>0</v>
      </c>
      <c r="AL9" s="113">
        <v>98570.559999999998</v>
      </c>
      <c r="AM9" s="113">
        <v>0</v>
      </c>
      <c r="AN9" s="113">
        <v>0</v>
      </c>
      <c r="AO9" s="113">
        <v>0</v>
      </c>
      <c r="AP9" s="113">
        <f>+AJ9</f>
        <v>1202080</v>
      </c>
      <c r="AQ9" s="110" t="s">
        <v>246</v>
      </c>
      <c r="AR9" s="110" t="s">
        <v>1513</v>
      </c>
      <c r="AS9" s="110" t="s">
        <v>1514</v>
      </c>
      <c r="AT9" s="114">
        <v>0.1</v>
      </c>
      <c r="AU9" s="113">
        <v>0</v>
      </c>
      <c r="AV9" s="113">
        <f>+AP9*AT9</f>
        <v>120208</v>
      </c>
      <c r="AW9" s="113">
        <v>0</v>
      </c>
      <c r="AX9" s="113">
        <v>0</v>
      </c>
      <c r="AY9" s="115">
        <v>1.7399999999999999E-2</v>
      </c>
      <c r="AZ9" s="113">
        <f>+AP9*AY9</f>
        <v>20916.191999999999</v>
      </c>
      <c r="BA9" s="115">
        <f>+AT9-AY9</f>
        <v>8.2600000000000007E-2</v>
      </c>
      <c r="BB9" s="113">
        <f>+AP9*BA9</f>
        <v>99291.808000000005</v>
      </c>
      <c r="BC9" s="113">
        <v>0</v>
      </c>
      <c r="BD9" s="110" t="s">
        <v>246</v>
      </c>
      <c r="BE9" s="113">
        <v>1000000</v>
      </c>
      <c r="BF9" s="113">
        <v>0</v>
      </c>
      <c r="BG9" s="110" t="s">
        <v>251</v>
      </c>
      <c r="BH9" s="110" t="s">
        <v>1544</v>
      </c>
      <c r="BI9" s="110" t="s">
        <v>266</v>
      </c>
      <c r="BJ9" s="124" t="s">
        <v>1648</v>
      </c>
      <c r="BK9" s="110" t="s">
        <v>277</v>
      </c>
      <c r="BL9" s="110">
        <v>3</v>
      </c>
      <c r="BM9" s="110"/>
      <c r="BN9" s="110"/>
      <c r="BO9" s="121" t="s">
        <v>372</v>
      </c>
      <c r="BP9" s="119"/>
      <c r="BQ9" s="119">
        <v>3137016367</v>
      </c>
      <c r="BR9" s="110" t="s">
        <v>1544</v>
      </c>
      <c r="BS9" s="110" t="s">
        <v>266</v>
      </c>
      <c r="BT9" s="110" t="s">
        <v>1515</v>
      </c>
      <c r="BU9" s="110">
        <v>12</v>
      </c>
      <c r="BV9" s="118">
        <v>44960</v>
      </c>
      <c r="BW9" s="118">
        <v>45690</v>
      </c>
      <c r="BX9" s="110" t="s">
        <v>494</v>
      </c>
      <c r="BY9" s="118">
        <v>45690</v>
      </c>
      <c r="BZ9" s="118">
        <v>45627</v>
      </c>
      <c r="CA9" s="118">
        <v>45629</v>
      </c>
      <c r="CB9" s="110" t="s">
        <v>253</v>
      </c>
      <c r="CC9" s="110" t="s">
        <v>254</v>
      </c>
      <c r="CD9" s="110">
        <v>3378842</v>
      </c>
      <c r="CE9" s="110" t="s">
        <v>605</v>
      </c>
      <c r="CF9" s="124" t="s">
        <v>1648</v>
      </c>
      <c r="CG9" s="116" t="s">
        <v>473</v>
      </c>
      <c r="CH9" t="s">
        <v>266</v>
      </c>
      <c r="CI9" s="131">
        <v>3116227829</v>
      </c>
      <c r="CJ9" s="119"/>
      <c r="CK9" s="150" t="s">
        <v>372</v>
      </c>
      <c r="CL9" s="110"/>
      <c r="CM9" s="110"/>
      <c r="CN9" s="110"/>
      <c r="CO9" s="110"/>
      <c r="CP9" s="124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 t="s">
        <v>253</v>
      </c>
      <c r="DQ9" s="110">
        <v>3347216</v>
      </c>
      <c r="DR9" s="110" t="s">
        <v>254</v>
      </c>
      <c r="DS9" s="110" t="s">
        <v>905</v>
      </c>
      <c r="DT9" s="128">
        <v>1</v>
      </c>
      <c r="DU9" s="110" t="s">
        <v>906</v>
      </c>
      <c r="DW9" s="110">
        <v>3148965507</v>
      </c>
      <c r="DY9" s="121" t="s">
        <v>907</v>
      </c>
      <c r="DZ9" s="110" t="s">
        <v>1515</v>
      </c>
      <c r="EA9" s="110" t="s">
        <v>266</v>
      </c>
      <c r="EB9" s="110"/>
      <c r="EC9" s="110"/>
      <c r="ED9" s="124" t="s">
        <v>1648</v>
      </c>
      <c r="EE9" s="110" t="s">
        <v>905</v>
      </c>
      <c r="EF9" s="110">
        <v>3347216</v>
      </c>
      <c r="EG9" s="110" t="s">
        <v>1517</v>
      </c>
      <c r="EH9" s="110" t="s">
        <v>1295</v>
      </c>
      <c r="EI9" s="110" t="s">
        <v>1101</v>
      </c>
      <c r="EJ9" s="110">
        <v>158030535</v>
      </c>
      <c r="EK9" s="110">
        <v>2</v>
      </c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 t="s">
        <v>1124</v>
      </c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</row>
    <row r="10" spans="1:264" x14ac:dyDescent="0.25">
      <c r="A10" s="141">
        <v>787</v>
      </c>
      <c r="B10" s="110" t="s">
        <v>1696</v>
      </c>
      <c r="C10" s="110"/>
      <c r="D10" s="110" t="s">
        <v>1546</v>
      </c>
      <c r="E10" s="110" t="s">
        <v>1126</v>
      </c>
      <c r="F10" s="110"/>
      <c r="G10" s="110" t="s">
        <v>243</v>
      </c>
      <c r="H10" s="20">
        <v>102128</v>
      </c>
      <c r="I10" s="20">
        <v>103885</v>
      </c>
      <c r="J10" s="110" t="s">
        <v>244</v>
      </c>
      <c r="K10" s="111" t="s">
        <v>245</v>
      </c>
      <c r="L10" s="110" t="s">
        <v>1306</v>
      </c>
      <c r="M10" s="110" t="s">
        <v>1324</v>
      </c>
      <c r="N10" s="110">
        <v>0</v>
      </c>
      <c r="O10" s="110"/>
      <c r="P10" s="110"/>
      <c r="Q10" s="110"/>
      <c r="R10" s="110"/>
      <c r="S10" s="110"/>
      <c r="T10" s="110" t="s">
        <v>248</v>
      </c>
      <c r="U10" s="111" t="s">
        <v>1520</v>
      </c>
      <c r="V10" s="110">
        <v>10086643</v>
      </c>
      <c r="W10" s="110" t="s">
        <v>1531</v>
      </c>
      <c r="X10" s="110"/>
      <c r="Y10" s="110"/>
      <c r="Z10" s="112">
        <v>45627</v>
      </c>
      <c r="AA10" s="110"/>
      <c r="AB10" s="110"/>
      <c r="AC10" s="110"/>
      <c r="AD10" s="110" t="s">
        <v>690</v>
      </c>
      <c r="AE10" s="110" t="s">
        <v>255</v>
      </c>
      <c r="AF10" s="110">
        <v>158427441</v>
      </c>
      <c r="AG10" s="110" t="s">
        <v>262</v>
      </c>
      <c r="AH10" s="110" t="s">
        <v>1273</v>
      </c>
      <c r="AI10" s="110" t="s">
        <v>1474</v>
      </c>
      <c r="AJ10" s="113">
        <v>1202080</v>
      </c>
      <c r="AK10" s="113">
        <v>0</v>
      </c>
      <c r="AL10" s="113">
        <v>74528.960000000006</v>
      </c>
      <c r="AM10" s="113">
        <v>0</v>
      </c>
      <c r="AN10" s="113">
        <v>0</v>
      </c>
      <c r="AO10" s="113">
        <v>0</v>
      </c>
      <c r="AP10" s="113">
        <f>+AJ10</f>
        <v>1202080</v>
      </c>
      <c r="AQ10" s="110" t="s">
        <v>246</v>
      </c>
      <c r="AR10" s="110" t="s">
        <v>1513</v>
      </c>
      <c r="AS10" s="110" t="s">
        <v>1514</v>
      </c>
      <c r="AT10" s="114">
        <v>0.08</v>
      </c>
      <c r="AU10" s="113">
        <v>0</v>
      </c>
      <c r="AV10" s="113">
        <f>+AP10*AT10</f>
        <v>96166.400000000009</v>
      </c>
      <c r="AW10" s="113">
        <v>0</v>
      </c>
      <c r="AX10" s="113">
        <v>0</v>
      </c>
      <c r="AY10" s="115">
        <v>1.7399999999999999E-2</v>
      </c>
      <c r="AZ10" s="113">
        <f>+AP10*AY10</f>
        <v>20916.191999999999</v>
      </c>
      <c r="BA10" s="115">
        <f>+AT10-AY10</f>
        <v>6.2600000000000003E-2</v>
      </c>
      <c r="BB10" s="113">
        <f>+AP10*BA10</f>
        <v>75250.207999999999</v>
      </c>
      <c r="BC10" s="113">
        <v>0</v>
      </c>
      <c r="BD10" s="110" t="s">
        <v>246</v>
      </c>
      <c r="BE10" s="113">
        <v>1000000</v>
      </c>
      <c r="BF10" s="113">
        <v>0</v>
      </c>
      <c r="BG10" s="110" t="s">
        <v>251</v>
      </c>
      <c r="BH10" s="121" t="s">
        <v>1547</v>
      </c>
      <c r="BI10" s="110" t="s">
        <v>266</v>
      </c>
      <c r="BJ10" s="124" t="s">
        <v>1648</v>
      </c>
      <c r="BK10" s="110" t="s">
        <v>299</v>
      </c>
      <c r="BL10" s="110">
        <v>3</v>
      </c>
      <c r="BM10" s="110"/>
      <c r="BN10" s="110"/>
      <c r="BO10" s="121" t="s">
        <v>379</v>
      </c>
      <c r="BP10" s="119"/>
      <c r="BQ10" s="125">
        <v>3016620208</v>
      </c>
      <c r="BR10" s="121" t="s">
        <v>1547</v>
      </c>
      <c r="BS10" s="110" t="s">
        <v>1382</v>
      </c>
      <c r="BT10" s="110" t="s">
        <v>1515</v>
      </c>
      <c r="BU10" s="110">
        <v>12</v>
      </c>
      <c r="BV10" s="118">
        <v>44978</v>
      </c>
      <c r="BW10" s="118">
        <v>45708</v>
      </c>
      <c r="BX10" s="110" t="s">
        <v>494</v>
      </c>
      <c r="BY10" s="118">
        <v>45708</v>
      </c>
      <c r="BZ10" s="118">
        <v>45627</v>
      </c>
      <c r="CA10" s="118">
        <v>45647</v>
      </c>
      <c r="CB10" s="110" t="s">
        <v>690</v>
      </c>
      <c r="CC10" s="110" t="s">
        <v>255</v>
      </c>
      <c r="CD10" s="110">
        <v>149435518</v>
      </c>
      <c r="CE10" s="110" t="s">
        <v>615</v>
      </c>
      <c r="CF10" s="124" t="s">
        <v>1648</v>
      </c>
      <c r="CG10" s="116" t="s">
        <v>1548</v>
      </c>
      <c r="CH10" t="s">
        <v>266</v>
      </c>
      <c r="CI10" s="131">
        <v>3243884570</v>
      </c>
      <c r="CJ10" s="119"/>
      <c r="CK10" s="150" t="s">
        <v>753</v>
      </c>
      <c r="CL10" s="110"/>
      <c r="CM10" s="110"/>
      <c r="CN10" s="110"/>
      <c r="CO10" s="110"/>
      <c r="CP10" s="124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 t="s">
        <v>253</v>
      </c>
      <c r="DQ10" s="110">
        <v>71594476</v>
      </c>
      <c r="DR10" s="110" t="s">
        <v>254</v>
      </c>
      <c r="DS10" s="110" t="s">
        <v>969</v>
      </c>
      <c r="DT10" s="128">
        <v>1</v>
      </c>
      <c r="DU10" s="110" t="s">
        <v>970</v>
      </c>
      <c r="DW10" s="110">
        <v>3015551584</v>
      </c>
      <c r="DY10" s="121" t="s">
        <v>971</v>
      </c>
      <c r="DZ10" s="110" t="s">
        <v>1515</v>
      </c>
      <c r="EA10" s="110" t="s">
        <v>266</v>
      </c>
      <c r="EB10" s="110"/>
      <c r="EC10" s="110"/>
      <c r="ED10" s="124" t="s">
        <v>1648</v>
      </c>
      <c r="EE10" s="110" t="s">
        <v>969</v>
      </c>
      <c r="EF10" s="110">
        <v>71594476</v>
      </c>
      <c r="EG10" s="110" t="s">
        <v>1517</v>
      </c>
      <c r="EH10" s="110" t="s">
        <v>1100</v>
      </c>
      <c r="EI10" s="110" t="s">
        <v>1101</v>
      </c>
      <c r="EJ10" s="110">
        <v>10537301862</v>
      </c>
      <c r="EK10" s="110">
        <v>22</v>
      </c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 t="s">
        <v>1124</v>
      </c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</row>
    <row r="11" spans="1:264" ht="45" x14ac:dyDescent="0.25">
      <c r="A11" s="141">
        <v>828</v>
      </c>
      <c r="B11" s="110" t="s">
        <v>1696</v>
      </c>
      <c r="C11" s="110" t="s">
        <v>1637</v>
      </c>
      <c r="D11" s="110" t="s">
        <v>1126</v>
      </c>
      <c r="E11" s="110"/>
      <c r="F11" s="110" t="s">
        <v>243</v>
      </c>
      <c r="G11" s="20">
        <v>102097</v>
      </c>
      <c r="H11" s="20">
        <v>103854</v>
      </c>
      <c r="I11" s="110" t="s">
        <v>244</v>
      </c>
      <c r="J11" s="110" t="s">
        <v>245</v>
      </c>
      <c r="K11" s="110" t="s">
        <v>1303</v>
      </c>
      <c r="L11" s="110" t="s">
        <v>1320</v>
      </c>
      <c r="M11" s="110" t="s">
        <v>1321</v>
      </c>
      <c r="N11" s="110"/>
      <c r="O11" s="110"/>
      <c r="P11" s="110"/>
      <c r="Q11" s="110"/>
      <c r="R11" s="110"/>
      <c r="S11" s="110" t="s">
        <v>248</v>
      </c>
      <c r="T11" s="110" t="s">
        <v>1520</v>
      </c>
      <c r="U11" s="110">
        <v>10086665</v>
      </c>
      <c r="V11" s="110" t="s">
        <v>1531</v>
      </c>
      <c r="W11" s="110"/>
      <c r="X11" s="110"/>
      <c r="Y11" s="112"/>
      <c r="Z11" s="110"/>
      <c r="AA11" s="110"/>
      <c r="AB11" s="110"/>
      <c r="AC11" s="110" t="s">
        <v>253</v>
      </c>
      <c r="AD11" s="110" t="s">
        <v>254</v>
      </c>
      <c r="AE11" s="110">
        <v>1214722981</v>
      </c>
      <c r="AF11" s="110" t="s">
        <v>1176</v>
      </c>
      <c r="AG11" s="110" t="s">
        <v>1249</v>
      </c>
      <c r="AH11" s="110" t="s">
        <v>1492</v>
      </c>
      <c r="AI11" s="113">
        <v>1200000</v>
      </c>
      <c r="AJ11" s="113">
        <v>0</v>
      </c>
      <c r="AK11" s="113">
        <v>98400</v>
      </c>
      <c r="AL11" s="113">
        <v>0</v>
      </c>
      <c r="AM11" s="113">
        <v>0</v>
      </c>
      <c r="AN11" s="113">
        <v>0</v>
      </c>
      <c r="AO11" s="113">
        <f>+AI11</f>
        <v>1200000</v>
      </c>
      <c r="AP11" s="110" t="s">
        <v>246</v>
      </c>
      <c r="AQ11" s="110" t="s">
        <v>1513</v>
      </c>
      <c r="AR11" s="110" t="s">
        <v>1514</v>
      </c>
      <c r="AS11" s="114">
        <v>0.1</v>
      </c>
      <c r="AT11" s="113">
        <v>0</v>
      </c>
      <c r="AU11" s="113">
        <f>+AO11*AS11</f>
        <v>120000</v>
      </c>
      <c r="AV11" s="113">
        <v>0</v>
      </c>
      <c r="AW11" s="113">
        <v>0</v>
      </c>
      <c r="AX11" s="115">
        <v>1.7399999999999999E-2</v>
      </c>
      <c r="AY11" s="113">
        <f>+AO11*AX11</f>
        <v>20880</v>
      </c>
      <c r="AZ11" s="115">
        <f>+AS11-AX11</f>
        <v>8.2600000000000007E-2</v>
      </c>
      <c r="BA11" s="113">
        <f>+AO11*AZ11</f>
        <v>99120.000000000015</v>
      </c>
      <c r="BB11" s="113">
        <v>0</v>
      </c>
      <c r="BC11" s="110" t="s">
        <v>246</v>
      </c>
      <c r="BD11" s="113">
        <v>1000000</v>
      </c>
      <c r="BE11" s="113">
        <v>0</v>
      </c>
      <c r="BF11" s="110" t="s">
        <v>251</v>
      </c>
      <c r="BG11" s="121" t="s">
        <v>483</v>
      </c>
      <c r="BH11" s="110" t="s">
        <v>266</v>
      </c>
      <c r="BI11" s="110"/>
      <c r="BJ11" s="110" t="s">
        <v>270</v>
      </c>
      <c r="BK11" s="110">
        <v>3</v>
      </c>
      <c r="BL11" s="110"/>
      <c r="BM11" s="110"/>
      <c r="BN11" s="122" t="s">
        <v>398</v>
      </c>
      <c r="BO11" s="119"/>
      <c r="BP11" s="136">
        <v>3148335237</v>
      </c>
      <c r="BQ11" s="121" t="s">
        <v>483</v>
      </c>
      <c r="BR11" s="110" t="s">
        <v>266</v>
      </c>
      <c r="BS11" s="110" t="s">
        <v>1515</v>
      </c>
      <c r="BT11" s="110">
        <v>12</v>
      </c>
      <c r="BU11" s="118">
        <v>44798</v>
      </c>
      <c r="BV11" s="118">
        <v>45893</v>
      </c>
      <c r="BW11" s="110" t="s">
        <v>494</v>
      </c>
      <c r="BX11" s="118">
        <v>45893</v>
      </c>
      <c r="BY11" s="118">
        <v>45627</v>
      </c>
      <c r="BZ11" s="118">
        <v>45651</v>
      </c>
      <c r="CA11" s="110"/>
      <c r="CB11" s="110"/>
      <c r="CC11" s="110"/>
      <c r="CD11" s="110"/>
      <c r="CE11" s="110"/>
      <c r="CF11" s="110"/>
      <c r="CG11" s="110"/>
      <c r="CH11" s="119"/>
      <c r="CI11" s="119"/>
      <c r="CJ11" s="137"/>
      <c r="CK11" s="110"/>
      <c r="CL11" s="132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 t="s">
        <v>253</v>
      </c>
      <c r="DP11" s="110" t="s">
        <v>1383</v>
      </c>
      <c r="DQ11" s="110" t="s">
        <v>254</v>
      </c>
      <c r="DR11" s="110" t="s">
        <v>1050</v>
      </c>
      <c r="DS11" s="114">
        <v>1</v>
      </c>
      <c r="DT11" s="110" t="s">
        <v>1051</v>
      </c>
      <c r="DU11" s="110"/>
      <c r="DV11" s="121">
        <v>3226234158</v>
      </c>
      <c r="DW11" s="110"/>
      <c r="DX11" s="122" t="s">
        <v>1052</v>
      </c>
      <c r="DY11" t="s">
        <v>1515</v>
      </c>
      <c r="DZ11" s="110" t="s">
        <v>266</v>
      </c>
      <c r="EA11" s="110"/>
      <c r="EB11" s="110"/>
      <c r="EC11" s="110"/>
      <c r="ED11" s="110" t="s">
        <v>1050</v>
      </c>
      <c r="EE11" s="110">
        <v>43614404</v>
      </c>
      <c r="EF11" s="110" t="s">
        <v>1517</v>
      </c>
      <c r="EG11" s="110" t="s">
        <v>1100</v>
      </c>
      <c r="EH11" s="110" t="s">
        <v>1101</v>
      </c>
      <c r="EI11" s="110">
        <v>90752487439</v>
      </c>
      <c r="EJ11" s="110">
        <v>25</v>
      </c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 t="s">
        <v>1124</v>
      </c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  <c r="IY11" s="110"/>
      <c r="IZ11" s="110"/>
      <c r="JA11" s="110"/>
      <c r="JB11" s="110"/>
      <c r="JC11" s="110"/>
      <c r="JD11" s="110"/>
    </row>
    <row r="12" spans="1:264" ht="33.75" x14ac:dyDescent="0.25">
      <c r="A12" s="141">
        <v>850</v>
      </c>
      <c r="B12" s="110" t="s">
        <v>1696</v>
      </c>
      <c r="C12" s="110" t="s">
        <v>1637</v>
      </c>
      <c r="D12" s="110" t="s">
        <v>1126</v>
      </c>
      <c r="E12" s="110"/>
      <c r="F12" s="110" t="s">
        <v>243</v>
      </c>
      <c r="G12" s="20">
        <v>102084</v>
      </c>
      <c r="H12" s="20">
        <v>103841</v>
      </c>
      <c r="I12" s="110" t="s">
        <v>244</v>
      </c>
      <c r="J12" s="110" t="s">
        <v>245</v>
      </c>
      <c r="K12" s="110" t="s">
        <v>1303</v>
      </c>
      <c r="L12" s="110" t="s">
        <v>1315</v>
      </c>
      <c r="M12" s="110">
        <v>0</v>
      </c>
      <c r="N12" s="110"/>
      <c r="O12" s="110"/>
      <c r="P12" s="110"/>
      <c r="Q12" s="110"/>
      <c r="R12" s="110"/>
      <c r="S12" s="110" t="s">
        <v>248</v>
      </c>
      <c r="T12" s="110" t="s">
        <v>1520</v>
      </c>
      <c r="U12" s="110">
        <v>10086685</v>
      </c>
      <c r="V12" s="110" t="s">
        <v>252</v>
      </c>
      <c r="W12" s="110"/>
      <c r="X12" s="110"/>
      <c r="Y12" s="112"/>
      <c r="Z12" s="110"/>
      <c r="AA12" s="110"/>
      <c r="AB12" s="110"/>
      <c r="AC12" s="110" t="s">
        <v>253</v>
      </c>
      <c r="AD12" s="110" t="s">
        <v>254</v>
      </c>
      <c r="AE12" s="110">
        <v>1128447089</v>
      </c>
      <c r="AF12" s="110" t="s">
        <v>1164</v>
      </c>
      <c r="AG12" s="110" t="s">
        <v>1238</v>
      </c>
      <c r="AH12" s="110" t="s">
        <v>1510</v>
      </c>
      <c r="AI12" s="113">
        <v>3200000</v>
      </c>
      <c r="AJ12" s="113">
        <v>0</v>
      </c>
      <c r="AK12" s="113">
        <v>198400</v>
      </c>
      <c r="AL12" s="113">
        <v>0</v>
      </c>
      <c r="AM12" s="113">
        <v>0</v>
      </c>
      <c r="AN12" s="113">
        <v>0</v>
      </c>
      <c r="AO12" s="113">
        <f>+AI12</f>
        <v>3200000</v>
      </c>
      <c r="AP12" s="110" t="s">
        <v>246</v>
      </c>
      <c r="AQ12" s="110"/>
      <c r="AR12" s="110"/>
      <c r="AS12" s="114">
        <v>0.08</v>
      </c>
      <c r="AT12" s="113">
        <v>0</v>
      </c>
      <c r="AU12" s="113">
        <f>+AO12*AS12</f>
        <v>256000</v>
      </c>
      <c r="AV12" s="113">
        <v>0</v>
      </c>
      <c r="AW12" s="113">
        <v>0</v>
      </c>
      <c r="AX12" s="115">
        <v>1.7399999999999999E-2</v>
      </c>
      <c r="AY12" s="113">
        <f>+AO12*AX12</f>
        <v>55679.999999999993</v>
      </c>
      <c r="AZ12" s="115">
        <f>+AS12-AX12</f>
        <v>6.2600000000000003E-2</v>
      </c>
      <c r="BA12" s="113">
        <f>+AO12*AZ12</f>
        <v>200320</v>
      </c>
      <c r="BB12" s="113">
        <v>0</v>
      </c>
      <c r="BC12" s="110" t="s">
        <v>246</v>
      </c>
      <c r="BD12" s="113">
        <v>1000000</v>
      </c>
      <c r="BE12" s="113">
        <v>0</v>
      </c>
      <c r="BF12" s="110" t="s">
        <v>252</v>
      </c>
      <c r="BG12" s="121" t="s">
        <v>493</v>
      </c>
      <c r="BH12" s="110" t="s">
        <v>266</v>
      </c>
      <c r="BI12" s="110"/>
      <c r="BJ12" s="110" t="s">
        <v>269</v>
      </c>
      <c r="BK12" s="110">
        <v>4</v>
      </c>
      <c r="BL12" s="110"/>
      <c r="BM12" s="110"/>
      <c r="BN12" s="127" t="s">
        <v>417</v>
      </c>
      <c r="BO12" s="119"/>
      <c r="BP12" s="147">
        <v>3218311522</v>
      </c>
      <c r="BQ12" s="121" t="s">
        <v>493</v>
      </c>
      <c r="BR12" s="110" t="s">
        <v>266</v>
      </c>
      <c r="BS12" s="110" t="s">
        <v>1515</v>
      </c>
      <c r="BT12" s="110">
        <v>12</v>
      </c>
      <c r="BU12" s="118">
        <v>45555</v>
      </c>
      <c r="BV12" s="118">
        <v>45919</v>
      </c>
      <c r="BW12" s="110" t="s">
        <v>494</v>
      </c>
      <c r="BX12" s="118">
        <v>45920</v>
      </c>
      <c r="BY12" s="118">
        <v>45627</v>
      </c>
      <c r="BZ12" s="110"/>
      <c r="CA12" s="110" t="s">
        <v>263</v>
      </c>
      <c r="CB12" s="110"/>
      <c r="CC12" s="116">
        <v>901672521</v>
      </c>
      <c r="CD12" s="116" t="s">
        <v>1387</v>
      </c>
      <c r="CE12" s="110"/>
      <c r="CF12" s="116" t="s">
        <v>687</v>
      </c>
      <c r="CG12" s="110" t="s">
        <v>266</v>
      </c>
      <c r="CH12" s="120">
        <v>3108247992</v>
      </c>
      <c r="CI12" s="117"/>
      <c r="CJ12" s="116" t="s">
        <v>795</v>
      </c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 t="s">
        <v>253</v>
      </c>
      <c r="DP12" s="110">
        <v>24479219</v>
      </c>
      <c r="DQ12" s="110" t="s">
        <v>254</v>
      </c>
      <c r="DR12" s="110" t="s">
        <v>1080</v>
      </c>
      <c r="DS12" s="114">
        <v>1</v>
      </c>
      <c r="DT12" s="110" t="s">
        <v>1081</v>
      </c>
      <c r="DU12" s="110"/>
      <c r="DV12" s="121">
        <v>3006102573</v>
      </c>
      <c r="DW12" s="110"/>
      <c r="DX12" s="122" t="s">
        <v>1082</v>
      </c>
      <c r="DY12" t="s">
        <v>1515</v>
      </c>
      <c r="DZ12" s="110" t="s">
        <v>266</v>
      </c>
      <c r="EA12" s="110"/>
      <c r="EB12" s="110"/>
      <c r="EC12" s="110"/>
      <c r="ED12" s="110" t="s">
        <v>1080</v>
      </c>
      <c r="EE12" s="110">
        <v>24479219</v>
      </c>
      <c r="EF12" s="110" t="s">
        <v>1517</v>
      </c>
      <c r="EG12" s="110" t="s">
        <v>1100</v>
      </c>
      <c r="EH12" s="110" t="s">
        <v>1101</v>
      </c>
      <c r="EI12" s="110">
        <v>10152788063</v>
      </c>
      <c r="EJ12" s="110">
        <v>18</v>
      </c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 t="s">
        <v>1124</v>
      </c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  <c r="IW12" s="110"/>
      <c r="IX12" s="110"/>
      <c r="IY12" s="110"/>
      <c r="IZ12" s="110"/>
      <c r="JA12" s="110"/>
      <c r="JB12" s="110"/>
      <c r="JC12" s="110"/>
      <c r="JD12" s="110"/>
    </row>
    <row r="13" spans="1:264" ht="33.75" x14ac:dyDescent="0.25">
      <c r="A13" s="141">
        <v>852</v>
      </c>
      <c r="B13" s="110" t="s">
        <v>1696</v>
      </c>
      <c r="C13" s="110" t="s">
        <v>1637</v>
      </c>
      <c r="D13" s="110" t="s">
        <v>1126</v>
      </c>
      <c r="E13" s="110"/>
      <c r="F13" s="110" t="s">
        <v>243</v>
      </c>
      <c r="G13" s="20">
        <v>102080</v>
      </c>
      <c r="H13" s="20">
        <v>103837</v>
      </c>
      <c r="I13" s="110" t="s">
        <v>244</v>
      </c>
      <c r="J13" s="110" t="s">
        <v>245</v>
      </c>
      <c r="K13" s="110" t="s">
        <v>1303</v>
      </c>
      <c r="L13" s="110" t="s">
        <v>1315</v>
      </c>
      <c r="M13" s="110" t="s">
        <v>1317</v>
      </c>
      <c r="N13" s="110"/>
      <c r="O13" s="110"/>
      <c r="P13" s="110"/>
      <c r="Q13" s="110"/>
      <c r="R13" s="110"/>
      <c r="S13" s="110" t="s">
        <v>248</v>
      </c>
      <c r="T13" s="110" t="s">
        <v>1520</v>
      </c>
      <c r="U13" s="110">
        <v>10086765</v>
      </c>
      <c r="V13" s="110" t="s">
        <v>1530</v>
      </c>
      <c r="W13" s="110"/>
      <c r="X13" s="110"/>
      <c r="Y13" s="112"/>
      <c r="Z13" s="110"/>
      <c r="AA13" s="110"/>
      <c r="AB13" s="110"/>
      <c r="AC13" s="110" t="s">
        <v>253</v>
      </c>
      <c r="AD13" s="110" t="s">
        <v>255</v>
      </c>
      <c r="AE13" s="121">
        <v>98663228</v>
      </c>
      <c r="AF13" s="121" t="s">
        <v>264</v>
      </c>
      <c r="AG13" s="121" t="s">
        <v>265</v>
      </c>
      <c r="AH13" s="110" t="s">
        <v>1512</v>
      </c>
      <c r="AI13" s="113">
        <v>1260000</v>
      </c>
      <c r="AJ13" s="113">
        <v>0</v>
      </c>
      <c r="AK13" s="113">
        <v>140000</v>
      </c>
      <c r="AL13" s="113">
        <v>0</v>
      </c>
      <c r="AM13" s="113">
        <v>0</v>
      </c>
      <c r="AN13" s="113">
        <v>0</v>
      </c>
      <c r="AO13" s="113">
        <f>+AI13</f>
        <v>1260000</v>
      </c>
      <c r="AP13" s="110" t="s">
        <v>246</v>
      </c>
      <c r="AQ13" s="110" t="s">
        <v>1513</v>
      </c>
      <c r="AR13" s="110" t="s">
        <v>1514</v>
      </c>
      <c r="AS13" s="114">
        <v>0.1</v>
      </c>
      <c r="AT13" s="113">
        <v>0</v>
      </c>
      <c r="AU13" s="113">
        <f>+AO13*AS13</f>
        <v>126000</v>
      </c>
      <c r="AV13" s="113">
        <v>0</v>
      </c>
      <c r="AW13" s="113">
        <v>0</v>
      </c>
      <c r="AX13" s="115">
        <v>1.7399999999999999E-2</v>
      </c>
      <c r="AY13" s="113">
        <f>+AO13*AX13</f>
        <v>21924</v>
      </c>
      <c r="AZ13" s="115">
        <f>+AS13-AX13</f>
        <v>8.2600000000000007E-2</v>
      </c>
      <c r="BA13" s="113">
        <f>+AO13*AZ13</f>
        <v>104076.00000000001</v>
      </c>
      <c r="BB13" s="113">
        <v>0</v>
      </c>
      <c r="BC13" s="110" t="s">
        <v>246</v>
      </c>
      <c r="BD13" s="113">
        <v>1000000</v>
      </c>
      <c r="BE13" s="113">
        <v>0</v>
      </c>
      <c r="BF13" s="110" t="s">
        <v>251</v>
      </c>
      <c r="BG13" s="121" t="s">
        <v>1569</v>
      </c>
      <c r="BH13" s="110" t="s">
        <v>266</v>
      </c>
      <c r="BI13" s="110"/>
      <c r="BJ13" s="110" t="s">
        <v>277</v>
      </c>
      <c r="BK13" s="110">
        <v>3</v>
      </c>
      <c r="BL13" s="110"/>
      <c r="BM13" s="110"/>
      <c r="BN13" s="121" t="s">
        <v>419</v>
      </c>
      <c r="BO13" s="119"/>
      <c r="BP13" s="121">
        <v>3145702558</v>
      </c>
      <c r="BQ13" s="121" t="s">
        <v>1569</v>
      </c>
      <c r="BR13" s="110" t="s">
        <v>1382</v>
      </c>
      <c r="BS13" s="110" t="s">
        <v>1515</v>
      </c>
      <c r="BT13" s="110">
        <v>12</v>
      </c>
      <c r="BU13" s="139">
        <v>45580</v>
      </c>
      <c r="BV13" s="139">
        <v>45944</v>
      </c>
      <c r="BW13" s="110" t="s">
        <v>494</v>
      </c>
      <c r="BX13" s="139">
        <v>45944</v>
      </c>
      <c r="BY13" s="118">
        <v>45627</v>
      </c>
      <c r="BZ13" s="118">
        <v>45641</v>
      </c>
      <c r="CA13" s="110" t="s">
        <v>690</v>
      </c>
      <c r="CB13" s="110" t="s">
        <v>255</v>
      </c>
      <c r="CC13" s="110">
        <v>158427441</v>
      </c>
      <c r="CD13" s="110" t="s">
        <v>691</v>
      </c>
      <c r="CE13" s="110"/>
      <c r="CF13" s="116" t="s">
        <v>692</v>
      </c>
      <c r="CG13" s="110" t="s">
        <v>266</v>
      </c>
      <c r="CH13" s="116">
        <v>3027178794</v>
      </c>
      <c r="CI13" s="119"/>
      <c r="CJ13" s="138" t="s">
        <v>379</v>
      </c>
      <c r="CK13" s="116" t="s">
        <v>693</v>
      </c>
      <c r="CL13" s="150" t="s">
        <v>254</v>
      </c>
      <c r="CM13" s="110">
        <v>1127053285</v>
      </c>
      <c r="CN13" s="116" t="s">
        <v>797</v>
      </c>
      <c r="CO13" s="110"/>
      <c r="CP13" s="116" t="s">
        <v>830</v>
      </c>
      <c r="CQ13" s="116" t="s">
        <v>268</v>
      </c>
      <c r="CR13" s="116">
        <v>3136671387</v>
      </c>
      <c r="CS13" s="110"/>
      <c r="CT13" s="116" t="s">
        <v>831</v>
      </c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 t="s">
        <v>253</v>
      </c>
      <c r="DP13" s="110">
        <v>3414046</v>
      </c>
      <c r="DQ13" s="110" t="s">
        <v>254</v>
      </c>
      <c r="DR13" s="110" t="s">
        <v>1085</v>
      </c>
      <c r="DS13" s="114">
        <v>1</v>
      </c>
      <c r="DT13" s="110" t="s">
        <v>1086</v>
      </c>
      <c r="DU13" s="110"/>
      <c r="DV13" s="121">
        <v>3007334475</v>
      </c>
      <c r="DW13" s="110"/>
      <c r="DX13" s="122" t="s">
        <v>1087</v>
      </c>
      <c r="DY13" t="s">
        <v>1515</v>
      </c>
      <c r="DZ13" s="110" t="s">
        <v>266</v>
      </c>
      <c r="EA13" s="110"/>
      <c r="EB13" s="110"/>
      <c r="EC13" s="110"/>
      <c r="ED13" s="110" t="s">
        <v>1085</v>
      </c>
      <c r="EE13" s="110">
        <v>3414046</v>
      </c>
      <c r="EF13" s="110" t="s">
        <v>1517</v>
      </c>
      <c r="EG13" s="110" t="s">
        <v>1123</v>
      </c>
      <c r="EH13" s="110" t="s">
        <v>1101</v>
      </c>
      <c r="EI13" s="110">
        <v>276015195</v>
      </c>
      <c r="EJ13" s="110">
        <v>15</v>
      </c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 t="s">
        <v>1124</v>
      </c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  <c r="IY13" s="110"/>
      <c r="IZ13" s="110"/>
      <c r="JA13" s="110"/>
      <c r="JB13" s="110"/>
      <c r="JC13" s="110"/>
      <c r="JD13" s="110"/>
    </row>
    <row r="14" spans="1:264" x14ac:dyDescent="0.25">
      <c r="A14" s="141">
        <v>854</v>
      </c>
      <c r="B14" s="110" t="s">
        <v>1696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J14" s="137"/>
      <c r="CK14" s="110"/>
      <c r="CL14" s="132"/>
      <c r="CM14" s="110"/>
      <c r="CN14" s="110"/>
      <c r="CO14" s="110"/>
      <c r="CP14" s="110"/>
      <c r="CR14" s="110"/>
      <c r="CS14" s="110"/>
      <c r="CT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  <c r="JA14" s="110"/>
      <c r="JB14" s="110"/>
      <c r="JC14" s="110"/>
      <c r="JD14" s="110"/>
    </row>
    <row r="15" spans="1:264" x14ac:dyDescent="0.25">
      <c r="A15" s="110">
        <v>4</v>
      </c>
      <c r="B15" s="110" t="s">
        <v>1695</v>
      </c>
      <c r="C15" s="110" t="s">
        <v>1572</v>
      </c>
      <c r="D15" s="110" t="s">
        <v>1126</v>
      </c>
      <c r="E15" s="110"/>
      <c r="F15" s="110" t="s">
        <v>243</v>
      </c>
      <c r="G15" s="20">
        <v>102030</v>
      </c>
      <c r="H15" s="20">
        <v>103787</v>
      </c>
      <c r="I15" s="110" t="s">
        <v>244</v>
      </c>
      <c r="J15" s="110" t="s">
        <v>245</v>
      </c>
      <c r="K15" s="110" t="s">
        <v>1302</v>
      </c>
      <c r="L15" s="110">
        <v>0</v>
      </c>
      <c r="M15" s="110">
        <v>0</v>
      </c>
      <c r="N15" s="110"/>
      <c r="O15" s="110"/>
      <c r="P15" s="110"/>
      <c r="Q15" s="110"/>
      <c r="R15" s="110"/>
      <c r="S15" s="110" t="s">
        <v>248</v>
      </c>
      <c r="T15" s="110" t="s">
        <v>1520</v>
      </c>
      <c r="U15" s="110">
        <v>10086699</v>
      </c>
      <c r="V15" s="111" t="s">
        <v>1531</v>
      </c>
      <c r="W15" s="110"/>
      <c r="X15" s="110"/>
      <c r="Y15" s="112"/>
      <c r="Z15" s="110"/>
      <c r="AA15" s="110"/>
      <c r="AB15" s="110"/>
      <c r="AC15" s="110" t="s">
        <v>253</v>
      </c>
      <c r="AD15" s="110" t="s">
        <v>254</v>
      </c>
      <c r="AE15" s="110">
        <v>70074643</v>
      </c>
      <c r="AF15" s="110" t="s">
        <v>1127</v>
      </c>
      <c r="AG15" s="110" t="s">
        <v>1128</v>
      </c>
      <c r="AH15" s="110" t="s">
        <v>1401</v>
      </c>
      <c r="AI15" s="113">
        <v>1047000</v>
      </c>
      <c r="AJ15" s="113">
        <v>0</v>
      </c>
      <c r="AK15" s="113">
        <v>85854</v>
      </c>
      <c r="AL15" s="113">
        <v>0</v>
      </c>
      <c r="AM15" s="113">
        <v>0</v>
      </c>
      <c r="AN15" s="113">
        <v>0</v>
      </c>
      <c r="AO15" s="113">
        <f>+AI15</f>
        <v>1047000</v>
      </c>
      <c r="AP15" s="110" t="s">
        <v>246</v>
      </c>
      <c r="AQ15" s="110" t="s">
        <v>1513</v>
      </c>
      <c r="AR15" s="110" t="s">
        <v>1514</v>
      </c>
      <c r="AS15" s="114">
        <v>0.1</v>
      </c>
      <c r="AT15" s="113">
        <v>0</v>
      </c>
      <c r="AU15" s="113">
        <f>+AO15*AS15</f>
        <v>104700</v>
      </c>
      <c r="AV15" s="113">
        <v>0</v>
      </c>
      <c r="AW15" s="113">
        <v>0</v>
      </c>
      <c r="AX15" s="115">
        <v>1.7399999999999999E-2</v>
      </c>
      <c r="AY15" s="113">
        <f>+AO15*AX15</f>
        <v>18217.8</v>
      </c>
      <c r="AZ15" s="115">
        <f>+AS15-AX15</f>
        <v>8.2600000000000007E-2</v>
      </c>
      <c r="BA15" s="113">
        <f>+AO15*AZ15</f>
        <v>86482.200000000012</v>
      </c>
      <c r="BB15" s="113">
        <v>0</v>
      </c>
      <c r="BC15" s="110" t="s">
        <v>246</v>
      </c>
      <c r="BD15" s="113">
        <v>1000000</v>
      </c>
      <c r="BE15" s="113">
        <v>0</v>
      </c>
      <c r="BF15" s="110" t="s">
        <v>251</v>
      </c>
      <c r="BG15" s="146" t="s">
        <v>421</v>
      </c>
      <c r="BH15" s="110" t="s">
        <v>266</v>
      </c>
      <c r="BI15" s="110"/>
      <c r="BJ15" s="110" t="s">
        <v>269</v>
      </c>
      <c r="BK15" s="110">
        <v>4</v>
      </c>
      <c r="BL15" s="110"/>
      <c r="BM15" s="110"/>
      <c r="BN15" s="116" t="s">
        <v>305</v>
      </c>
      <c r="BO15" s="119"/>
      <c r="BP15" s="135">
        <v>3113582576</v>
      </c>
      <c r="BQ15" s="146" t="s">
        <v>421</v>
      </c>
      <c r="BR15" s="110" t="s">
        <v>266</v>
      </c>
      <c r="BS15" s="110" t="s">
        <v>1515</v>
      </c>
      <c r="BT15" s="110">
        <v>12</v>
      </c>
      <c r="BU15" s="118">
        <v>40662</v>
      </c>
      <c r="BV15" s="118">
        <v>45775</v>
      </c>
      <c r="BW15" s="110" t="s">
        <v>494</v>
      </c>
      <c r="BX15" s="118">
        <v>45775</v>
      </c>
      <c r="BY15" s="118">
        <v>45627</v>
      </c>
      <c r="BZ15" s="118">
        <v>45655</v>
      </c>
      <c r="CA15" s="110" t="s">
        <v>253</v>
      </c>
      <c r="CB15" s="110" t="s">
        <v>254</v>
      </c>
      <c r="CC15" s="110">
        <v>43753315</v>
      </c>
      <c r="CD15" s="110" t="s">
        <v>495</v>
      </c>
      <c r="CE15" s="110"/>
      <c r="CF15" s="110" t="s">
        <v>496</v>
      </c>
      <c r="CG15" s="110" t="s">
        <v>266</v>
      </c>
      <c r="CH15" s="119">
        <v>3148568955</v>
      </c>
      <c r="CI15" s="120">
        <v>6042689191</v>
      </c>
      <c r="CJ15" s="138" t="s">
        <v>305</v>
      </c>
      <c r="CK15" s="110" t="s">
        <v>693</v>
      </c>
      <c r="CL15" s="132" t="s">
        <v>254</v>
      </c>
      <c r="CM15" s="110">
        <v>3562107</v>
      </c>
      <c r="CN15" s="110" t="s">
        <v>694</v>
      </c>
      <c r="CO15" s="110"/>
      <c r="CP15" s="116" t="s">
        <v>798</v>
      </c>
      <c r="CQ15" s="110" t="s">
        <v>266</v>
      </c>
      <c r="CR15" s="110"/>
      <c r="CS15" s="110">
        <v>6042366994</v>
      </c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 t="s">
        <v>253</v>
      </c>
      <c r="DP15" s="110">
        <v>8406282</v>
      </c>
      <c r="DQ15" s="110" t="s">
        <v>254</v>
      </c>
      <c r="DR15" s="110" t="s">
        <v>836</v>
      </c>
      <c r="DS15" s="114">
        <v>1</v>
      </c>
      <c r="DT15" s="110" t="s">
        <v>837</v>
      </c>
      <c r="DV15" s="110">
        <v>3113054379</v>
      </c>
      <c r="DX15" s="127" t="s">
        <v>838</v>
      </c>
      <c r="DY15" t="s">
        <v>1515</v>
      </c>
      <c r="DZ15" s="110" t="s">
        <v>266</v>
      </c>
      <c r="EA15" s="110"/>
      <c r="EB15" s="110"/>
      <c r="EC15" s="110"/>
      <c r="ED15" s="110" t="s">
        <v>836</v>
      </c>
      <c r="EE15" s="110">
        <v>8406282</v>
      </c>
      <c r="EF15" s="110" t="s">
        <v>1517</v>
      </c>
      <c r="EG15" s="110"/>
      <c r="EH15" s="110"/>
      <c r="EI15" s="110"/>
      <c r="EJ15" s="110">
        <v>30</v>
      </c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 t="s">
        <v>1124</v>
      </c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  <c r="JA15" s="110"/>
      <c r="JB15" s="110"/>
      <c r="JC15" s="110"/>
      <c r="JD15" s="110"/>
    </row>
    <row r="16" spans="1:264" x14ac:dyDescent="0.25">
      <c r="A16" s="110">
        <v>125</v>
      </c>
      <c r="B16" s="110" t="s">
        <v>1695</v>
      </c>
      <c r="C16" s="110" t="s">
        <v>1668</v>
      </c>
      <c r="D16" s="110" t="s">
        <v>1325</v>
      </c>
      <c r="E16" s="110" t="s">
        <v>1126</v>
      </c>
      <c r="F16" s="110"/>
      <c r="G16" s="110" t="s">
        <v>243</v>
      </c>
      <c r="H16" s="20">
        <v>102046</v>
      </c>
      <c r="I16" s="20">
        <v>103803</v>
      </c>
      <c r="J16" s="110" t="s">
        <v>244</v>
      </c>
      <c r="K16" s="110" t="s">
        <v>245</v>
      </c>
      <c r="L16" s="110" t="s">
        <v>1306</v>
      </c>
      <c r="M16" s="110" t="s">
        <v>1312</v>
      </c>
      <c r="N16" s="110">
        <v>0</v>
      </c>
      <c r="O16" s="110"/>
      <c r="P16" s="110"/>
      <c r="Q16" s="110"/>
      <c r="R16" s="110"/>
      <c r="S16" s="110"/>
      <c r="T16" s="110" t="s">
        <v>248</v>
      </c>
      <c r="U16" s="110" t="s">
        <v>1520</v>
      </c>
      <c r="V16" s="111">
        <v>10086687</v>
      </c>
      <c r="W16" s="110" t="s">
        <v>251</v>
      </c>
      <c r="X16" s="110"/>
      <c r="Y16" s="110"/>
      <c r="Z16" s="112">
        <v>45627</v>
      </c>
      <c r="AA16" s="110"/>
      <c r="AB16" s="110"/>
      <c r="AC16" s="110"/>
      <c r="AD16" s="110" t="s">
        <v>253</v>
      </c>
      <c r="AE16" s="110" t="s">
        <v>254</v>
      </c>
      <c r="AF16" s="110">
        <v>98509679</v>
      </c>
      <c r="AG16" s="110" t="s">
        <v>1333</v>
      </c>
      <c r="AH16" s="110" t="s">
        <v>1214</v>
      </c>
      <c r="AI16" s="110" t="s">
        <v>1407</v>
      </c>
      <c r="AJ16" s="113">
        <v>533926</v>
      </c>
      <c r="AK16" s="113">
        <v>0</v>
      </c>
      <c r="AL16" s="113">
        <v>43781.932000000001</v>
      </c>
      <c r="AM16" s="113">
        <v>0</v>
      </c>
      <c r="AN16" s="113">
        <v>0</v>
      </c>
      <c r="AO16" s="113">
        <v>0</v>
      </c>
      <c r="AP16" s="113">
        <f t="shared" ref="AP16:AP25" si="0">+AJ16</f>
        <v>533926</v>
      </c>
      <c r="AQ16" s="110" t="s">
        <v>246</v>
      </c>
      <c r="AR16" s="110" t="s">
        <v>1513</v>
      </c>
      <c r="AS16" s="110" t="s">
        <v>1514</v>
      </c>
      <c r="AT16" s="114">
        <v>0.1</v>
      </c>
      <c r="AU16" s="113">
        <v>0</v>
      </c>
      <c r="AV16" s="113">
        <f t="shared" ref="AV16:AV25" si="1">+AP16*AT16</f>
        <v>53392.600000000006</v>
      </c>
      <c r="AW16" s="113">
        <v>0</v>
      </c>
      <c r="AX16" s="113">
        <v>0</v>
      </c>
      <c r="AY16" s="115">
        <v>1.7399999999999999E-2</v>
      </c>
      <c r="AZ16" s="113">
        <f t="shared" ref="AZ16:AZ25" si="2">+AP16*AY16</f>
        <v>9290.3123999999989</v>
      </c>
      <c r="BA16" s="115">
        <f t="shared" ref="BA16:BA25" si="3">+AT16-AY16</f>
        <v>8.2600000000000007E-2</v>
      </c>
      <c r="BB16" s="113">
        <f t="shared" ref="BB16:BB25" si="4">+AP16*BA16</f>
        <v>44102.287600000003</v>
      </c>
      <c r="BC16" s="113">
        <v>0</v>
      </c>
      <c r="BD16" s="110" t="s">
        <v>246</v>
      </c>
      <c r="BE16" s="113">
        <v>1000000</v>
      </c>
      <c r="BF16" s="113">
        <v>0</v>
      </c>
      <c r="BG16" s="110" t="s">
        <v>251</v>
      </c>
      <c r="BH16" s="121" t="s">
        <v>428</v>
      </c>
      <c r="BI16" s="110" t="s">
        <v>266</v>
      </c>
      <c r="BJ16" s="124" t="s">
        <v>1648</v>
      </c>
      <c r="BK16" s="110" t="s">
        <v>274</v>
      </c>
      <c r="BL16" s="110">
        <v>2</v>
      </c>
      <c r="BM16" s="110"/>
      <c r="BN16" s="110"/>
      <c r="BO16" s="121" t="s">
        <v>311</v>
      </c>
      <c r="BP16" s="147">
        <v>6044462727</v>
      </c>
      <c r="BQ16" s="119">
        <v>3147238813</v>
      </c>
      <c r="BR16" s="121" t="s">
        <v>428</v>
      </c>
      <c r="BS16" s="110" t="s">
        <v>266</v>
      </c>
      <c r="BT16" s="110" t="s">
        <v>1515</v>
      </c>
      <c r="BU16" s="110">
        <v>12</v>
      </c>
      <c r="BV16" s="118">
        <v>41562</v>
      </c>
      <c r="BW16" s="118">
        <v>45579</v>
      </c>
      <c r="BX16" s="110" t="s">
        <v>494</v>
      </c>
      <c r="BY16" s="118">
        <v>45580</v>
      </c>
      <c r="BZ16" s="118">
        <v>45627</v>
      </c>
      <c r="CA16" s="110"/>
      <c r="CB16" s="110" t="s">
        <v>253</v>
      </c>
      <c r="CC16" s="110" t="s">
        <v>254</v>
      </c>
      <c r="CD16" s="110">
        <v>1152450507</v>
      </c>
      <c r="CE16" s="116" t="s">
        <v>507</v>
      </c>
      <c r="CF16" s="124" t="s">
        <v>1648</v>
      </c>
      <c r="CG16" s="116" t="s">
        <v>508</v>
      </c>
      <c r="CH16" s="110" t="s">
        <v>266</v>
      </c>
      <c r="CI16" s="120">
        <v>3136255821</v>
      </c>
      <c r="CJ16" s="119"/>
      <c r="CK16" s="116" t="s">
        <v>702</v>
      </c>
      <c r="CL16" s="110" t="s">
        <v>693</v>
      </c>
      <c r="CM16" s="110" t="s">
        <v>698</v>
      </c>
      <c r="CN16" s="116">
        <v>1128271398</v>
      </c>
      <c r="CO16" s="116" t="s">
        <v>703</v>
      </c>
      <c r="CP16" s="124" t="s">
        <v>1648</v>
      </c>
      <c r="CQ16" s="116" t="s">
        <v>804</v>
      </c>
      <c r="CR16" s="110" t="s">
        <v>266</v>
      </c>
      <c r="CS16" s="116">
        <v>3218735027</v>
      </c>
      <c r="CT16" s="110"/>
      <c r="CU16" s="116" t="s">
        <v>805</v>
      </c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 t="s">
        <v>253</v>
      </c>
      <c r="DQ16" s="110">
        <v>8455915</v>
      </c>
      <c r="DR16" s="110" t="s">
        <v>254</v>
      </c>
      <c r="DS16" s="110" t="s">
        <v>1392</v>
      </c>
      <c r="DT16" s="114">
        <v>1</v>
      </c>
      <c r="DU16" s="121" t="s">
        <v>852</v>
      </c>
      <c r="DV16" s="110"/>
      <c r="DW16" s="121">
        <v>3146063640</v>
      </c>
      <c r="DX16" s="110"/>
      <c r="DY16" s="123" t="s">
        <v>853</v>
      </c>
      <c r="DZ16" s="110" t="s">
        <v>1515</v>
      </c>
      <c r="EA16" s="110" t="s">
        <v>268</v>
      </c>
      <c r="EB16" s="110"/>
      <c r="EC16" s="110"/>
      <c r="ED16" s="124" t="s">
        <v>1650</v>
      </c>
      <c r="EE16" s="110" t="s">
        <v>851</v>
      </c>
      <c r="EF16" s="110">
        <v>8455915</v>
      </c>
      <c r="EG16" s="110" t="s">
        <v>1517</v>
      </c>
      <c r="EH16" s="110"/>
      <c r="EI16" s="110"/>
      <c r="EJ16" s="110"/>
      <c r="EK16" s="110">
        <v>17</v>
      </c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 t="s">
        <v>1124</v>
      </c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  <c r="IW16" s="110"/>
      <c r="IX16" s="110"/>
      <c r="IY16" s="110"/>
      <c r="IZ16" s="110"/>
      <c r="JA16" s="110"/>
      <c r="JB16" s="110"/>
      <c r="JC16" s="110"/>
      <c r="JD16" s="110"/>
    </row>
    <row r="17" spans="1:264" x14ac:dyDescent="0.25">
      <c r="A17" s="140">
        <v>851</v>
      </c>
      <c r="B17" s="110" t="s">
        <v>1695</v>
      </c>
      <c r="C17" t="s">
        <v>1642</v>
      </c>
      <c r="D17" t="s">
        <v>1529</v>
      </c>
      <c r="E17" t="s">
        <v>1126</v>
      </c>
      <c r="G17" t="s">
        <v>243</v>
      </c>
      <c r="H17" s="142">
        <v>102143</v>
      </c>
      <c r="I17" s="142">
        <v>103900</v>
      </c>
      <c r="J17" t="s">
        <v>244</v>
      </c>
      <c r="K17" t="s">
        <v>245</v>
      </c>
      <c r="L17" t="s">
        <v>1302</v>
      </c>
      <c r="M17">
        <v>0</v>
      </c>
      <c r="N17">
        <v>0</v>
      </c>
      <c r="T17" t="s">
        <v>248</v>
      </c>
      <c r="U17" t="s">
        <v>1520</v>
      </c>
      <c r="V17">
        <v>10086686</v>
      </c>
      <c r="W17" t="s">
        <v>1531</v>
      </c>
      <c r="Z17" s="143"/>
      <c r="AD17" t="s">
        <v>253</v>
      </c>
      <c r="AE17" t="s">
        <v>254</v>
      </c>
      <c r="AF17">
        <v>32307151</v>
      </c>
      <c r="AG17" t="s">
        <v>1380</v>
      </c>
      <c r="AH17" t="s">
        <v>1381</v>
      </c>
      <c r="AI17" t="s">
        <v>1511</v>
      </c>
      <c r="AJ17" s="144">
        <v>1200000</v>
      </c>
      <c r="AK17" s="144">
        <v>0</v>
      </c>
      <c r="AL17" s="144">
        <v>74400</v>
      </c>
      <c r="AM17" s="144">
        <v>0</v>
      </c>
      <c r="AN17" s="144">
        <v>0</v>
      </c>
      <c r="AO17" s="144">
        <v>0</v>
      </c>
      <c r="AP17" s="144">
        <f t="shared" si="0"/>
        <v>1200000</v>
      </c>
      <c r="AQ17" t="s">
        <v>246</v>
      </c>
      <c r="AR17" t="s">
        <v>1513</v>
      </c>
      <c r="AS17" t="s">
        <v>1514</v>
      </c>
      <c r="AT17" s="128">
        <v>0.08</v>
      </c>
      <c r="AU17" s="144">
        <v>0</v>
      </c>
      <c r="AV17" s="144">
        <f t="shared" si="1"/>
        <v>96000</v>
      </c>
      <c r="AW17" s="144">
        <v>0</v>
      </c>
      <c r="AX17" s="144">
        <v>0</v>
      </c>
      <c r="AY17" s="145">
        <v>1.7399999999999999E-2</v>
      </c>
      <c r="AZ17" s="144">
        <f t="shared" si="2"/>
        <v>20880</v>
      </c>
      <c r="BA17" s="145">
        <f t="shared" si="3"/>
        <v>6.2600000000000003E-2</v>
      </c>
      <c r="BB17" s="144">
        <f t="shared" si="4"/>
        <v>75120</v>
      </c>
      <c r="BC17" s="144">
        <v>0</v>
      </c>
      <c r="BD17" t="s">
        <v>246</v>
      </c>
      <c r="BE17" s="144">
        <v>1000000</v>
      </c>
      <c r="BF17" s="144">
        <v>0</v>
      </c>
      <c r="BG17" t="s">
        <v>251</v>
      </c>
      <c r="BH17" s="123" t="s">
        <v>1591</v>
      </c>
      <c r="BI17" t="s">
        <v>266</v>
      </c>
      <c r="BK17" t="s">
        <v>277</v>
      </c>
      <c r="BL17">
        <v>3</v>
      </c>
      <c r="BO17" s="123" t="s">
        <v>418</v>
      </c>
      <c r="BP17" s="117"/>
      <c r="BQ17" s="148">
        <v>3232844370</v>
      </c>
      <c r="BR17" s="123" t="s">
        <v>1591</v>
      </c>
      <c r="BS17" t="s">
        <v>266</v>
      </c>
      <c r="BT17" t="s">
        <v>1515</v>
      </c>
      <c r="BU17">
        <v>12</v>
      </c>
      <c r="BV17" s="149">
        <v>45555</v>
      </c>
      <c r="BW17" s="149">
        <v>45919</v>
      </c>
      <c r="BX17" t="s">
        <v>494</v>
      </c>
      <c r="BY17" s="149">
        <v>45828</v>
      </c>
      <c r="BZ17" s="149">
        <v>45627</v>
      </c>
      <c r="CA17" s="149">
        <v>45646</v>
      </c>
      <c r="CB17" t="s">
        <v>253</v>
      </c>
      <c r="CC17" t="s">
        <v>254</v>
      </c>
      <c r="CD17">
        <v>70057794</v>
      </c>
      <c r="CE17" s="129" t="s">
        <v>688</v>
      </c>
      <c r="CG17" s="129" t="s">
        <v>689</v>
      </c>
      <c r="CH17" t="s">
        <v>266</v>
      </c>
      <c r="CI17" s="134">
        <v>3108247992</v>
      </c>
      <c r="CJ17" s="117"/>
      <c r="CK17" s="129" t="s">
        <v>796</v>
      </c>
      <c r="DP17" t="s">
        <v>253</v>
      </c>
      <c r="DQ17">
        <v>4518353</v>
      </c>
      <c r="DR17" t="s">
        <v>254</v>
      </c>
      <c r="DS17" t="s">
        <v>1083</v>
      </c>
      <c r="DT17" s="128">
        <v>1</v>
      </c>
      <c r="DU17" t="s">
        <v>1084</v>
      </c>
      <c r="DW17" s="123">
        <v>3007873726</v>
      </c>
      <c r="DZ17" t="s">
        <v>1515</v>
      </c>
      <c r="EA17" t="s">
        <v>266</v>
      </c>
      <c r="EB17" t="s">
        <v>1099</v>
      </c>
      <c r="EC17">
        <v>3007873626</v>
      </c>
      <c r="EE17" t="s">
        <v>1122</v>
      </c>
      <c r="EF17">
        <v>900575790</v>
      </c>
      <c r="EG17" t="s">
        <v>1517</v>
      </c>
      <c r="EH17" t="s">
        <v>1100</v>
      </c>
      <c r="EI17" t="s">
        <v>1101</v>
      </c>
      <c r="EJ17">
        <v>34200000824</v>
      </c>
      <c r="EK17">
        <v>20</v>
      </c>
      <c r="HU17" t="s">
        <v>1124</v>
      </c>
    </row>
    <row r="18" spans="1:264" s="32" customFormat="1" x14ac:dyDescent="0.25">
      <c r="A18" s="22">
        <v>826</v>
      </c>
      <c r="B18" s="22" t="s">
        <v>1720</v>
      </c>
      <c r="C18" s="22" t="s">
        <v>1670</v>
      </c>
      <c r="D18" s="22"/>
      <c r="E18" s="22" t="s">
        <v>1126</v>
      </c>
      <c r="F18" s="22"/>
      <c r="G18" s="22" t="s">
        <v>243</v>
      </c>
      <c r="H18" s="23">
        <v>102135</v>
      </c>
      <c r="I18" s="23">
        <v>103892</v>
      </c>
      <c r="J18" s="22" t="s">
        <v>244</v>
      </c>
      <c r="K18" s="22" t="s">
        <v>245</v>
      </c>
      <c r="L18" s="22" t="s">
        <v>1302</v>
      </c>
      <c r="M18" s="22">
        <v>0</v>
      </c>
      <c r="N18" s="22">
        <v>0</v>
      </c>
      <c r="O18" s="22"/>
      <c r="P18" s="22"/>
      <c r="Q18" s="22"/>
      <c r="R18" s="22"/>
      <c r="S18" s="22"/>
      <c r="T18" s="22" t="s">
        <v>248</v>
      </c>
      <c r="U18" s="22" t="s">
        <v>1520</v>
      </c>
      <c r="V18" s="22">
        <v>10086663</v>
      </c>
      <c r="W18" s="22" t="s">
        <v>1531</v>
      </c>
      <c r="X18" s="22"/>
      <c r="Y18" s="22"/>
      <c r="Z18" s="24">
        <v>45627</v>
      </c>
      <c r="AA18" s="22"/>
      <c r="AB18" s="22"/>
      <c r="AC18" s="22"/>
      <c r="AD18" s="22" t="s">
        <v>253</v>
      </c>
      <c r="AE18" s="22" t="s">
        <v>254</v>
      </c>
      <c r="AF18" s="22">
        <v>42694581</v>
      </c>
      <c r="AG18" s="22" t="s">
        <v>1200</v>
      </c>
      <c r="AH18" s="22" t="s">
        <v>1279</v>
      </c>
      <c r="AI18" s="22" t="s">
        <v>1490</v>
      </c>
      <c r="AJ18" s="27">
        <v>1967040</v>
      </c>
      <c r="AK18" s="27">
        <v>0</v>
      </c>
      <c r="AL18" s="27">
        <v>111600</v>
      </c>
      <c r="AM18" s="27">
        <v>0</v>
      </c>
      <c r="AN18" s="27">
        <v>0</v>
      </c>
      <c r="AO18" s="27">
        <v>0</v>
      </c>
      <c r="AP18" s="27">
        <f t="shared" si="0"/>
        <v>1967040</v>
      </c>
      <c r="AQ18" s="22" t="s">
        <v>246</v>
      </c>
      <c r="AR18" s="22" t="s">
        <v>1513</v>
      </c>
      <c r="AS18" s="22" t="s">
        <v>1514</v>
      </c>
      <c r="AT18" s="25">
        <v>0.08</v>
      </c>
      <c r="AU18" s="27">
        <v>0</v>
      </c>
      <c r="AV18" s="27">
        <f t="shared" si="1"/>
        <v>157363.20000000001</v>
      </c>
      <c r="AW18" s="27">
        <v>0</v>
      </c>
      <c r="AX18" s="27">
        <v>0</v>
      </c>
      <c r="AY18" s="26">
        <v>1.7399999999999999E-2</v>
      </c>
      <c r="AZ18" s="27">
        <f t="shared" si="2"/>
        <v>34226.495999999999</v>
      </c>
      <c r="BA18" s="26">
        <f t="shared" si="3"/>
        <v>6.2600000000000003E-2</v>
      </c>
      <c r="BB18" s="27">
        <f t="shared" si="4"/>
        <v>123136.70400000001</v>
      </c>
      <c r="BC18" s="27">
        <v>0</v>
      </c>
      <c r="BD18" s="22" t="s">
        <v>246</v>
      </c>
      <c r="BE18" s="27">
        <v>1000000</v>
      </c>
      <c r="BF18" s="27">
        <v>0</v>
      </c>
      <c r="BG18" s="22" t="s">
        <v>251</v>
      </c>
      <c r="BH18" s="33" t="s">
        <v>1549</v>
      </c>
      <c r="BI18" s="22" t="s">
        <v>266</v>
      </c>
      <c r="BJ18" s="82" t="s">
        <v>1648</v>
      </c>
      <c r="BK18" s="22" t="s">
        <v>277</v>
      </c>
      <c r="BL18" s="22">
        <v>3</v>
      </c>
      <c r="BM18" s="22"/>
      <c r="BN18" s="22"/>
      <c r="BO18" s="28" t="s">
        <v>396</v>
      </c>
      <c r="BP18" s="31"/>
      <c r="BQ18" s="31">
        <v>3113647732</v>
      </c>
      <c r="BR18" s="33" t="s">
        <v>1549</v>
      </c>
      <c r="BS18" s="22" t="s">
        <v>266</v>
      </c>
      <c r="BT18" s="22" t="s">
        <v>1515</v>
      </c>
      <c r="BU18" s="22">
        <v>12</v>
      </c>
      <c r="BV18" s="30">
        <v>45287</v>
      </c>
      <c r="BW18" s="30">
        <v>46017</v>
      </c>
      <c r="BX18" s="22" t="s">
        <v>494</v>
      </c>
      <c r="BY18" s="30">
        <v>46017</v>
      </c>
      <c r="BZ18" s="30">
        <v>45627</v>
      </c>
      <c r="CA18" s="30">
        <v>45653</v>
      </c>
      <c r="CB18" s="22" t="s">
        <v>253</v>
      </c>
      <c r="CC18" s="22" t="s">
        <v>254</v>
      </c>
      <c r="CD18" s="22">
        <v>1128387124</v>
      </c>
      <c r="CE18" s="50" t="s">
        <v>647</v>
      </c>
      <c r="CF18" s="82" t="s">
        <v>1649</v>
      </c>
      <c r="CG18" s="22" t="s">
        <v>648</v>
      </c>
      <c r="CH18" s="22" t="s">
        <v>267</v>
      </c>
      <c r="CI18" s="29">
        <v>3106223369</v>
      </c>
      <c r="CJ18" s="31"/>
      <c r="CK18" s="102" t="s">
        <v>773</v>
      </c>
      <c r="CL18" s="22"/>
      <c r="CM18" s="22"/>
      <c r="CN18" s="22"/>
      <c r="CO18" s="22"/>
      <c r="CP18" s="8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 t="s">
        <v>253</v>
      </c>
      <c r="DQ18" s="22">
        <v>71774368</v>
      </c>
      <c r="DR18" s="22" t="s">
        <v>254</v>
      </c>
      <c r="DS18" s="22" t="s">
        <v>1044</v>
      </c>
      <c r="DT18" s="25">
        <v>1</v>
      </c>
      <c r="DU18" s="22" t="s">
        <v>1045</v>
      </c>
      <c r="DV18" s="22"/>
      <c r="DW18" s="33">
        <v>3113647732</v>
      </c>
      <c r="DX18" s="22"/>
      <c r="DY18" s="56" t="s">
        <v>1046</v>
      </c>
      <c r="DZ18" s="22" t="s">
        <v>1515</v>
      </c>
      <c r="EA18" s="22" t="s">
        <v>266</v>
      </c>
      <c r="EB18" s="22"/>
      <c r="EC18" s="22"/>
      <c r="ED18" s="82" t="s">
        <v>1648</v>
      </c>
      <c r="EE18" s="22" t="s">
        <v>1044</v>
      </c>
      <c r="EF18" s="22">
        <v>71774368</v>
      </c>
      <c r="EG18" s="22" t="s">
        <v>1517</v>
      </c>
      <c r="EH18" s="22" t="s">
        <v>1100</v>
      </c>
      <c r="EI18" s="22" t="s">
        <v>1101</v>
      </c>
      <c r="EJ18" s="22">
        <v>22210781459</v>
      </c>
      <c r="EK18" s="22">
        <v>30</v>
      </c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 t="s">
        <v>1124</v>
      </c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</row>
    <row r="19" spans="1:264" s="46" customFormat="1" ht="45" x14ac:dyDescent="0.25">
      <c r="A19" s="22">
        <v>677</v>
      </c>
      <c r="B19" s="22">
        <v>176</v>
      </c>
      <c r="C19" s="22" t="s">
        <v>1670</v>
      </c>
      <c r="D19" s="22" t="s">
        <v>1619</v>
      </c>
      <c r="E19" s="22" t="s">
        <v>1126</v>
      </c>
      <c r="F19" s="22"/>
      <c r="G19" s="22" t="s">
        <v>243</v>
      </c>
      <c r="H19" s="23">
        <v>102040</v>
      </c>
      <c r="I19" s="23">
        <v>103797</v>
      </c>
      <c r="J19" s="22" t="s">
        <v>244</v>
      </c>
      <c r="K19" s="22" t="s">
        <v>245</v>
      </c>
      <c r="L19" s="22" t="s">
        <v>1302</v>
      </c>
      <c r="M19" s="22">
        <v>0</v>
      </c>
      <c r="N19" s="22">
        <v>0</v>
      </c>
      <c r="O19" s="22" t="s">
        <v>1721</v>
      </c>
      <c r="P19" s="22" t="s">
        <v>1722</v>
      </c>
      <c r="Q19" s="22" t="s">
        <v>1721</v>
      </c>
      <c r="R19" s="22"/>
      <c r="S19" s="22"/>
      <c r="T19" s="22" t="s">
        <v>248</v>
      </c>
      <c r="U19" s="22" t="s">
        <v>1520</v>
      </c>
      <c r="V19" s="22">
        <v>10086736</v>
      </c>
      <c r="W19" s="22" t="s">
        <v>1531</v>
      </c>
      <c r="X19" s="22"/>
      <c r="Y19" s="22"/>
      <c r="Z19" s="24">
        <v>45627</v>
      </c>
      <c r="AA19" s="22"/>
      <c r="AB19" s="22"/>
      <c r="AC19" s="22"/>
      <c r="AD19" s="22" t="s">
        <v>253</v>
      </c>
      <c r="AE19" s="22" t="s">
        <v>254</v>
      </c>
      <c r="AF19" s="22">
        <v>1061373087</v>
      </c>
      <c r="AG19" s="22" t="s">
        <v>1136</v>
      </c>
      <c r="AH19" s="22" t="s">
        <v>1209</v>
      </c>
      <c r="AI19" s="22" t="s">
        <v>1443</v>
      </c>
      <c r="AJ19" s="27">
        <v>848819</v>
      </c>
      <c r="AK19" s="27">
        <v>0</v>
      </c>
      <c r="AL19" s="27">
        <v>40390.376000000004</v>
      </c>
      <c r="AM19" s="27">
        <v>0</v>
      </c>
      <c r="AN19" s="27">
        <v>0</v>
      </c>
      <c r="AO19" s="27">
        <v>0</v>
      </c>
      <c r="AP19" s="27">
        <f t="shared" si="0"/>
        <v>848819</v>
      </c>
      <c r="AQ19" s="22" t="s">
        <v>246</v>
      </c>
      <c r="AR19" s="22" t="s">
        <v>1513</v>
      </c>
      <c r="AS19" s="22" t="s">
        <v>1514</v>
      </c>
      <c r="AT19" s="25">
        <v>7.0000000000000007E-2</v>
      </c>
      <c r="AU19" s="27">
        <v>0</v>
      </c>
      <c r="AV19" s="27">
        <f t="shared" si="1"/>
        <v>59417.330000000009</v>
      </c>
      <c r="AW19" s="27">
        <v>0</v>
      </c>
      <c r="AX19" s="27">
        <v>0</v>
      </c>
      <c r="AY19" s="26">
        <v>1.7399999999999999E-2</v>
      </c>
      <c r="AZ19" s="27">
        <f t="shared" si="2"/>
        <v>14769.450599999998</v>
      </c>
      <c r="BA19" s="26">
        <f t="shared" si="3"/>
        <v>5.2600000000000008E-2</v>
      </c>
      <c r="BB19" s="27">
        <f t="shared" si="4"/>
        <v>44647.879400000005</v>
      </c>
      <c r="BC19" s="27">
        <v>0</v>
      </c>
      <c r="BD19" s="22" t="s">
        <v>246</v>
      </c>
      <c r="BE19" s="27">
        <v>1000000</v>
      </c>
      <c r="BF19" s="27">
        <v>0</v>
      </c>
      <c r="BG19" s="22" t="s">
        <v>251</v>
      </c>
      <c r="BH19" s="33" t="s">
        <v>456</v>
      </c>
      <c r="BI19" s="22" t="s">
        <v>266</v>
      </c>
      <c r="BJ19" s="82" t="s">
        <v>1648</v>
      </c>
      <c r="BK19" s="22" t="s">
        <v>287</v>
      </c>
      <c r="BL19" s="22">
        <v>3</v>
      </c>
      <c r="BM19" s="22"/>
      <c r="BN19" s="22"/>
      <c r="BO19" s="49" t="s">
        <v>347</v>
      </c>
      <c r="BP19" s="31"/>
      <c r="BQ19" s="57">
        <v>3116215663</v>
      </c>
      <c r="BR19" s="33" t="s">
        <v>456</v>
      </c>
      <c r="BS19" s="22" t="s">
        <v>266</v>
      </c>
      <c r="BT19" s="22" t="s">
        <v>1515</v>
      </c>
      <c r="BU19" s="22">
        <v>12</v>
      </c>
      <c r="BV19" s="30">
        <v>44560</v>
      </c>
      <c r="BW19" s="30">
        <v>46020</v>
      </c>
      <c r="BX19" s="22" t="s">
        <v>494</v>
      </c>
      <c r="BY19" s="30">
        <v>46020</v>
      </c>
      <c r="BZ19" s="30">
        <v>45627</v>
      </c>
      <c r="CA19" s="30">
        <v>45656</v>
      </c>
      <c r="CB19" s="22"/>
      <c r="CC19" s="22"/>
      <c r="CD19" s="22"/>
      <c r="CE19" s="22"/>
      <c r="CF19" s="82"/>
      <c r="CG19" s="22"/>
      <c r="CH19" s="22"/>
      <c r="CI19" s="29"/>
      <c r="CJ19" s="34"/>
      <c r="CK19" s="22"/>
      <c r="CL19" s="35"/>
      <c r="CM19" s="22"/>
      <c r="CN19" s="32"/>
      <c r="CO19" s="32"/>
      <c r="CP19" s="82"/>
      <c r="CQ19" s="32"/>
      <c r="CR19" s="22"/>
      <c r="CS19" s="32"/>
      <c r="CT19" s="22"/>
      <c r="CU19" s="3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 t="s">
        <v>253</v>
      </c>
      <c r="DQ19" s="22">
        <v>32479071</v>
      </c>
      <c r="DR19" s="22" t="s">
        <v>254</v>
      </c>
      <c r="DS19" s="22" t="s">
        <v>953</v>
      </c>
      <c r="DT19" s="25">
        <v>1</v>
      </c>
      <c r="DU19" s="32" t="s">
        <v>954</v>
      </c>
      <c r="DV19" s="22"/>
      <c r="DW19" s="100">
        <v>3004382287</v>
      </c>
      <c r="DX19" s="22"/>
      <c r="DY19" s="33" t="s">
        <v>955</v>
      </c>
      <c r="DZ19" s="22" t="s">
        <v>1515</v>
      </c>
      <c r="EA19" s="22" t="s">
        <v>266</v>
      </c>
      <c r="EB19" s="22"/>
      <c r="EC19" s="22"/>
      <c r="ED19" s="82" t="s">
        <v>1648</v>
      </c>
      <c r="EE19" s="22" t="s">
        <v>953</v>
      </c>
      <c r="EF19" s="22">
        <v>32479071</v>
      </c>
      <c r="EG19" s="22" t="s">
        <v>1517</v>
      </c>
      <c r="EH19" s="22" t="s">
        <v>1115</v>
      </c>
      <c r="EI19" s="22" t="s">
        <v>1101</v>
      </c>
      <c r="EJ19" s="22">
        <v>23633235015</v>
      </c>
      <c r="EK19" s="22">
        <v>1</v>
      </c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 t="s">
        <v>1124</v>
      </c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</row>
    <row r="20" spans="1:264" s="46" customFormat="1" ht="33.75" x14ac:dyDescent="0.25">
      <c r="A20" s="22">
        <v>771</v>
      </c>
      <c r="B20" s="22" t="s">
        <v>1725</v>
      </c>
      <c r="C20" s="22" t="s">
        <v>1670</v>
      </c>
      <c r="D20" s="22"/>
      <c r="E20" s="22" t="s">
        <v>1126</v>
      </c>
      <c r="F20" s="22"/>
      <c r="G20" s="22" t="s">
        <v>243</v>
      </c>
      <c r="H20" s="23">
        <v>102069</v>
      </c>
      <c r="I20" s="23">
        <v>103826</v>
      </c>
      <c r="J20" s="22" t="s">
        <v>244</v>
      </c>
      <c r="K20" s="22" t="s">
        <v>245</v>
      </c>
      <c r="L20" s="22" t="s">
        <v>1302</v>
      </c>
      <c r="M20" s="22">
        <v>0</v>
      </c>
      <c r="N20" s="22">
        <v>0</v>
      </c>
      <c r="O20" s="22" t="s">
        <v>1721</v>
      </c>
      <c r="P20" s="22" t="s">
        <v>1722</v>
      </c>
      <c r="Q20" s="22" t="s">
        <v>1721</v>
      </c>
      <c r="R20" s="22"/>
      <c r="S20" s="22"/>
      <c r="T20" s="22" t="s">
        <v>248</v>
      </c>
      <c r="U20" s="22" t="s">
        <v>1520</v>
      </c>
      <c r="V20" s="22">
        <v>10086762</v>
      </c>
      <c r="W20" s="22" t="s">
        <v>1531</v>
      </c>
      <c r="X20" s="22"/>
      <c r="Y20" s="22"/>
      <c r="Z20" s="24">
        <v>45627</v>
      </c>
      <c r="AA20" s="22"/>
      <c r="AB20" s="22"/>
      <c r="AC20" s="22"/>
      <c r="AD20" s="22" t="s">
        <v>253</v>
      </c>
      <c r="AE20" s="22" t="s">
        <v>254</v>
      </c>
      <c r="AF20" s="22">
        <v>11800550</v>
      </c>
      <c r="AG20" s="22" t="s">
        <v>1355</v>
      </c>
      <c r="AH20" s="22" t="s">
        <v>1354</v>
      </c>
      <c r="AI20" s="22" t="s">
        <v>1464</v>
      </c>
      <c r="AJ20" s="27">
        <v>1891249</v>
      </c>
      <c r="AK20" s="27">
        <v>0</v>
      </c>
      <c r="AL20" s="27">
        <v>72687.09</v>
      </c>
      <c r="AM20" s="27">
        <v>0</v>
      </c>
      <c r="AN20" s="27">
        <v>0</v>
      </c>
      <c r="AO20" s="27">
        <v>0</v>
      </c>
      <c r="AP20" s="27">
        <f t="shared" si="0"/>
        <v>1891249</v>
      </c>
      <c r="AQ20" s="22" t="s">
        <v>246</v>
      </c>
      <c r="AR20" s="22" t="s">
        <v>1513</v>
      </c>
      <c r="AS20" s="22" t="s">
        <v>1514</v>
      </c>
      <c r="AT20" s="25">
        <v>0.06</v>
      </c>
      <c r="AU20" s="27">
        <v>0</v>
      </c>
      <c r="AV20" s="27">
        <f t="shared" si="1"/>
        <v>113474.94</v>
      </c>
      <c r="AW20" s="27">
        <v>0</v>
      </c>
      <c r="AX20" s="27">
        <v>0</v>
      </c>
      <c r="AY20" s="26">
        <v>1.7399999999999999E-2</v>
      </c>
      <c r="AZ20" s="27">
        <f t="shared" si="2"/>
        <v>32907.732599999996</v>
      </c>
      <c r="BA20" s="26">
        <f t="shared" si="3"/>
        <v>4.2599999999999999E-2</v>
      </c>
      <c r="BB20" s="27">
        <f t="shared" si="4"/>
        <v>80567.207399999999</v>
      </c>
      <c r="BC20" s="27">
        <v>0</v>
      </c>
      <c r="BD20" s="22" t="s">
        <v>246</v>
      </c>
      <c r="BE20" s="27">
        <v>1000000</v>
      </c>
      <c r="BF20" s="27">
        <v>0</v>
      </c>
      <c r="BG20" s="22" t="s">
        <v>251</v>
      </c>
      <c r="BH20" s="49" t="s">
        <v>1539</v>
      </c>
      <c r="BI20" s="22" t="s">
        <v>266</v>
      </c>
      <c r="BJ20" s="82" t="s">
        <v>1648</v>
      </c>
      <c r="BK20" s="22" t="s">
        <v>286</v>
      </c>
      <c r="BL20" s="22">
        <v>3</v>
      </c>
      <c r="BM20" s="22"/>
      <c r="BN20" s="22"/>
      <c r="BO20" s="49" t="s">
        <v>368</v>
      </c>
      <c r="BP20" s="31"/>
      <c r="BQ20" s="57">
        <v>3136900141</v>
      </c>
      <c r="BR20" s="49" t="s">
        <v>1539</v>
      </c>
      <c r="BS20" s="22" t="s">
        <v>266</v>
      </c>
      <c r="BT20" s="22" t="s">
        <v>1515</v>
      </c>
      <c r="BU20" s="22">
        <v>12</v>
      </c>
      <c r="BV20" s="30">
        <v>44887</v>
      </c>
      <c r="BW20" s="30">
        <v>46012</v>
      </c>
      <c r="BX20" s="22" t="s">
        <v>494</v>
      </c>
      <c r="BY20" s="30">
        <v>46012</v>
      </c>
      <c r="BZ20" s="30">
        <v>45627</v>
      </c>
      <c r="CA20" s="30">
        <v>45648</v>
      </c>
      <c r="CB20" s="22" t="s">
        <v>253</v>
      </c>
      <c r="CC20" s="22" t="s">
        <v>254</v>
      </c>
      <c r="CD20" s="22">
        <v>11799238</v>
      </c>
      <c r="CE20" s="22" t="s">
        <v>598</v>
      </c>
      <c r="CF20" s="82" t="s">
        <v>1648</v>
      </c>
      <c r="CG20" s="22" t="s">
        <v>599</v>
      </c>
      <c r="CH20" s="22" t="s">
        <v>266</v>
      </c>
      <c r="CI20" s="58">
        <v>3148854817</v>
      </c>
      <c r="CJ20" s="34"/>
      <c r="CK20" s="64" t="s">
        <v>745</v>
      </c>
      <c r="CL20" s="35"/>
      <c r="CM20" s="22"/>
      <c r="CN20" s="22"/>
      <c r="CO20" s="22"/>
      <c r="CP20" s="8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 t="s">
        <v>253</v>
      </c>
      <c r="DQ20" s="22">
        <v>70085930</v>
      </c>
      <c r="DR20" s="22" t="s">
        <v>254</v>
      </c>
      <c r="DS20" s="22" t="s">
        <v>999</v>
      </c>
      <c r="DT20" s="25">
        <v>1</v>
      </c>
      <c r="DU20" s="22" t="s">
        <v>903</v>
      </c>
      <c r="DV20" s="22"/>
      <c r="DW20" s="100">
        <v>3003255063</v>
      </c>
      <c r="DX20" s="22"/>
      <c r="DY20" s="100" t="s">
        <v>904</v>
      </c>
      <c r="DZ20" s="22" t="s">
        <v>1515</v>
      </c>
      <c r="EA20" s="22" t="s">
        <v>266</v>
      </c>
      <c r="EB20" s="22"/>
      <c r="EC20" s="33"/>
      <c r="ED20" s="82" t="s">
        <v>1648</v>
      </c>
      <c r="EE20" s="22" t="s">
        <v>999</v>
      </c>
      <c r="EF20" s="33">
        <v>70085930</v>
      </c>
      <c r="EG20" s="22" t="s">
        <v>1517</v>
      </c>
      <c r="EH20" s="22" t="s">
        <v>1100</v>
      </c>
      <c r="EI20" s="22" t="s">
        <v>1101</v>
      </c>
      <c r="EJ20" s="22">
        <v>10180161934</v>
      </c>
      <c r="EK20" s="22">
        <v>23</v>
      </c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 t="s">
        <v>1124</v>
      </c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</row>
    <row r="21" spans="1:264" s="46" customFormat="1" ht="33.75" x14ac:dyDescent="0.25">
      <c r="A21" s="22">
        <v>765</v>
      </c>
      <c r="B21" s="22">
        <v>1928</v>
      </c>
      <c r="C21" s="22" t="s">
        <v>1670</v>
      </c>
      <c r="D21" s="22" t="s">
        <v>1566</v>
      </c>
      <c r="E21" s="22" t="s">
        <v>1126</v>
      </c>
      <c r="F21" s="22"/>
      <c r="G21" s="22" t="s">
        <v>243</v>
      </c>
      <c r="H21" s="23">
        <v>102073</v>
      </c>
      <c r="I21" s="23">
        <v>103830</v>
      </c>
      <c r="J21" s="22" t="s">
        <v>244</v>
      </c>
      <c r="K21" s="22" t="s">
        <v>245</v>
      </c>
      <c r="L21" s="22" t="s">
        <v>1302</v>
      </c>
      <c r="M21" s="22">
        <v>0</v>
      </c>
      <c r="N21" s="22">
        <v>0</v>
      </c>
      <c r="O21" s="22" t="s">
        <v>1721</v>
      </c>
      <c r="P21" s="22" t="s">
        <v>1722</v>
      </c>
      <c r="Q21" s="22" t="s">
        <v>1721</v>
      </c>
      <c r="R21" s="22"/>
      <c r="S21" s="22"/>
      <c r="T21" s="22" t="s">
        <v>248</v>
      </c>
      <c r="U21" s="22" t="s">
        <v>1520</v>
      </c>
      <c r="V21" s="22">
        <v>10086760</v>
      </c>
      <c r="W21" s="22" t="s">
        <v>1530</v>
      </c>
      <c r="X21" s="22"/>
      <c r="Y21" s="22"/>
      <c r="Z21" s="24">
        <v>45627</v>
      </c>
      <c r="AA21" s="22"/>
      <c r="AB21" s="22"/>
      <c r="AC21" s="22"/>
      <c r="AD21" s="22" t="s">
        <v>253</v>
      </c>
      <c r="AE21" s="22" t="s">
        <v>254</v>
      </c>
      <c r="AF21" s="22">
        <v>52956010</v>
      </c>
      <c r="AG21" s="22" t="s">
        <v>1157</v>
      </c>
      <c r="AH21" s="22" t="s">
        <v>1231</v>
      </c>
      <c r="AI21" s="22" t="s">
        <v>1462</v>
      </c>
      <c r="AJ21" s="27">
        <v>772610</v>
      </c>
      <c r="AK21" s="27">
        <v>0</v>
      </c>
      <c r="AL21" s="27">
        <v>43834</v>
      </c>
      <c r="AM21" s="27">
        <v>0</v>
      </c>
      <c r="AN21" s="27">
        <v>0</v>
      </c>
      <c r="AO21" s="27">
        <v>0</v>
      </c>
      <c r="AP21" s="27">
        <f t="shared" si="0"/>
        <v>772610</v>
      </c>
      <c r="AQ21" s="22" t="s">
        <v>246</v>
      </c>
      <c r="AR21" s="22" t="s">
        <v>1513</v>
      </c>
      <c r="AS21" s="22" t="s">
        <v>1514</v>
      </c>
      <c r="AT21" s="25">
        <v>0.08</v>
      </c>
      <c r="AU21" s="27">
        <v>0</v>
      </c>
      <c r="AV21" s="27">
        <f t="shared" si="1"/>
        <v>61808.800000000003</v>
      </c>
      <c r="AW21" s="27">
        <v>0</v>
      </c>
      <c r="AX21" s="27">
        <v>0</v>
      </c>
      <c r="AY21" s="26">
        <v>1.7399999999999999E-2</v>
      </c>
      <c r="AZ21" s="27">
        <f t="shared" si="2"/>
        <v>13443.413999999999</v>
      </c>
      <c r="BA21" s="26">
        <f t="shared" si="3"/>
        <v>6.2600000000000003E-2</v>
      </c>
      <c r="BB21" s="27">
        <f t="shared" si="4"/>
        <v>48365.385999999999</v>
      </c>
      <c r="BC21" s="27">
        <v>0</v>
      </c>
      <c r="BD21" s="22" t="s">
        <v>246</v>
      </c>
      <c r="BE21" s="27">
        <v>1000000</v>
      </c>
      <c r="BF21" s="27">
        <v>0</v>
      </c>
      <c r="BG21" s="22" t="s">
        <v>251</v>
      </c>
      <c r="BH21" s="33" t="s">
        <v>471</v>
      </c>
      <c r="BI21" s="22" t="s">
        <v>266</v>
      </c>
      <c r="BJ21" s="82" t="s">
        <v>1648</v>
      </c>
      <c r="BK21" s="22" t="s">
        <v>293</v>
      </c>
      <c r="BL21" s="22">
        <v>4</v>
      </c>
      <c r="BM21" s="22"/>
      <c r="BN21" s="22"/>
      <c r="BO21" s="33" t="s">
        <v>366</v>
      </c>
      <c r="BP21" s="31"/>
      <c r="BQ21" s="57">
        <v>3003330807</v>
      </c>
      <c r="BR21" s="33" t="s">
        <v>471</v>
      </c>
      <c r="BS21" s="22" t="s">
        <v>266</v>
      </c>
      <c r="BT21" s="22" t="s">
        <v>1515</v>
      </c>
      <c r="BU21" s="22">
        <v>12</v>
      </c>
      <c r="BV21" s="30">
        <v>44890</v>
      </c>
      <c r="BW21" s="30">
        <v>45985</v>
      </c>
      <c r="BX21" s="22" t="s">
        <v>494</v>
      </c>
      <c r="BY21" s="30">
        <v>45985</v>
      </c>
      <c r="BZ21" s="30">
        <v>45627</v>
      </c>
      <c r="CA21" s="30">
        <v>45651</v>
      </c>
      <c r="CB21" s="22" t="s">
        <v>253</v>
      </c>
      <c r="CC21" s="22" t="s">
        <v>254</v>
      </c>
      <c r="CD21" s="22">
        <v>70511064</v>
      </c>
      <c r="CE21" s="50" t="s">
        <v>1538</v>
      </c>
      <c r="CF21" s="82" t="s">
        <v>1648</v>
      </c>
      <c r="CG21" s="50" t="s">
        <v>595</v>
      </c>
      <c r="CH21" s="22" t="s">
        <v>266</v>
      </c>
      <c r="CI21" s="58">
        <v>3145387663</v>
      </c>
      <c r="CJ21" s="34"/>
      <c r="CK21" s="50" t="s">
        <v>743</v>
      </c>
      <c r="CL21" s="35"/>
      <c r="CM21" s="22"/>
      <c r="CN21" s="32"/>
      <c r="CO21" s="32"/>
      <c r="CP21" s="82"/>
      <c r="CQ21" s="32"/>
      <c r="CR21" s="22"/>
      <c r="CS21" s="32"/>
      <c r="CT21" s="22"/>
      <c r="CU21" s="3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 t="s">
        <v>253</v>
      </c>
      <c r="DQ21" s="22">
        <v>71611195</v>
      </c>
      <c r="DR21" s="22" t="s">
        <v>254</v>
      </c>
      <c r="DS21" s="22" t="s">
        <v>993</v>
      </c>
      <c r="DT21" s="25">
        <v>1</v>
      </c>
      <c r="DU21" s="33" t="s">
        <v>994</v>
      </c>
      <c r="DV21" s="22"/>
      <c r="DW21" s="33">
        <v>3136583736</v>
      </c>
      <c r="DX21" s="22"/>
      <c r="DY21" s="101" t="s">
        <v>995</v>
      </c>
      <c r="DZ21" s="22" t="s">
        <v>1515</v>
      </c>
      <c r="EA21" s="22" t="s">
        <v>266</v>
      </c>
      <c r="EB21" s="22"/>
      <c r="EC21" s="22"/>
      <c r="ED21" s="82" t="s">
        <v>1648</v>
      </c>
      <c r="EE21" s="22" t="s">
        <v>993</v>
      </c>
      <c r="EF21" s="22">
        <v>71611195</v>
      </c>
      <c r="EG21" s="22" t="s">
        <v>1517</v>
      </c>
      <c r="EH21" s="22" t="s">
        <v>1115</v>
      </c>
      <c r="EI21" s="22" t="s">
        <v>1101</v>
      </c>
      <c r="EJ21" s="22">
        <v>54064260734</v>
      </c>
      <c r="EK21" s="22">
        <v>28</v>
      </c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 t="s">
        <v>1124</v>
      </c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</row>
    <row r="22" spans="1:264" s="187" customFormat="1" ht="45" x14ac:dyDescent="0.25">
      <c r="A22" s="173">
        <v>699</v>
      </c>
      <c r="B22" s="173">
        <v>2158</v>
      </c>
      <c r="C22" s="173" t="s">
        <v>1739</v>
      </c>
      <c r="D22" s="173"/>
      <c r="E22" s="173" t="s">
        <v>1126</v>
      </c>
      <c r="F22" s="173"/>
      <c r="G22" s="173" t="s">
        <v>243</v>
      </c>
      <c r="H22" s="174">
        <v>102079</v>
      </c>
      <c r="I22" s="174">
        <v>103836</v>
      </c>
      <c r="J22" s="173" t="s">
        <v>244</v>
      </c>
      <c r="K22" s="173" t="s">
        <v>245</v>
      </c>
      <c r="L22" s="173" t="s">
        <v>1302</v>
      </c>
      <c r="M22" s="173">
        <v>0</v>
      </c>
      <c r="N22" s="173">
        <v>0</v>
      </c>
      <c r="O22" s="173" t="s">
        <v>1721</v>
      </c>
      <c r="P22" s="173" t="s">
        <v>1722</v>
      </c>
      <c r="Q22" s="173" t="s">
        <v>1721</v>
      </c>
      <c r="R22" s="173"/>
      <c r="S22" s="173"/>
      <c r="T22" s="173" t="s">
        <v>248</v>
      </c>
      <c r="U22" s="173" t="s">
        <v>1520</v>
      </c>
      <c r="V22" s="191">
        <v>10086742</v>
      </c>
      <c r="W22" s="173" t="s">
        <v>1531</v>
      </c>
      <c r="X22" s="173"/>
      <c r="Y22" s="173"/>
      <c r="Z22" s="175">
        <v>45627</v>
      </c>
      <c r="AA22" s="173"/>
      <c r="AB22" s="173"/>
      <c r="AC22" s="173"/>
      <c r="AD22" s="173" t="s">
        <v>253</v>
      </c>
      <c r="AE22" s="173" t="s">
        <v>254</v>
      </c>
      <c r="AF22" s="173">
        <v>70852817</v>
      </c>
      <c r="AG22" s="173" t="s">
        <v>1161</v>
      </c>
      <c r="AH22" s="173" t="s">
        <v>1235</v>
      </c>
      <c r="AI22" s="173" t="s">
        <v>1448</v>
      </c>
      <c r="AJ22" s="176">
        <v>1730645</v>
      </c>
      <c r="AK22" s="176">
        <v>0</v>
      </c>
      <c r="AL22" s="176">
        <v>141912.89000000001</v>
      </c>
      <c r="AM22" s="176">
        <v>0</v>
      </c>
      <c r="AN22" s="176">
        <v>0</v>
      </c>
      <c r="AO22" s="176">
        <v>0</v>
      </c>
      <c r="AP22" s="176">
        <f t="shared" si="0"/>
        <v>1730645</v>
      </c>
      <c r="AQ22" s="173" t="s">
        <v>246</v>
      </c>
      <c r="AR22" s="173" t="s">
        <v>1513</v>
      </c>
      <c r="AS22" s="173" t="s">
        <v>1514</v>
      </c>
      <c r="AT22" s="177">
        <v>0.1</v>
      </c>
      <c r="AU22" s="176">
        <v>0</v>
      </c>
      <c r="AV22" s="176">
        <f t="shared" si="1"/>
        <v>173064.5</v>
      </c>
      <c r="AW22" s="176">
        <v>0</v>
      </c>
      <c r="AX22" s="176">
        <v>0</v>
      </c>
      <c r="AY22" s="178">
        <v>1.7399999999999999E-2</v>
      </c>
      <c r="AZ22" s="176">
        <f t="shared" si="2"/>
        <v>30113.222999999998</v>
      </c>
      <c r="BA22" s="178">
        <f t="shared" si="3"/>
        <v>8.2600000000000007E-2</v>
      </c>
      <c r="BB22" s="176">
        <f t="shared" si="4"/>
        <v>142951.277</v>
      </c>
      <c r="BC22" s="176">
        <v>0</v>
      </c>
      <c r="BD22" s="173" t="s">
        <v>246</v>
      </c>
      <c r="BE22" s="176">
        <v>1000000</v>
      </c>
      <c r="BF22" s="176">
        <v>0</v>
      </c>
      <c r="BG22" s="173" t="s">
        <v>251</v>
      </c>
      <c r="BH22" s="179" t="s">
        <v>459</v>
      </c>
      <c r="BI22" s="173" t="s">
        <v>266</v>
      </c>
      <c r="BJ22" s="180" t="s">
        <v>1648</v>
      </c>
      <c r="BK22" s="173" t="s">
        <v>281</v>
      </c>
      <c r="BL22" s="173">
        <v>4</v>
      </c>
      <c r="BM22" s="173"/>
      <c r="BN22" s="173"/>
      <c r="BO22" s="192" t="s">
        <v>352</v>
      </c>
      <c r="BP22" s="185"/>
      <c r="BQ22" s="182">
        <v>3117028682</v>
      </c>
      <c r="BR22" s="179" t="s">
        <v>459</v>
      </c>
      <c r="BS22" s="173" t="s">
        <v>266</v>
      </c>
      <c r="BT22" s="173" t="s">
        <v>1515</v>
      </c>
      <c r="BU22" s="173">
        <v>12</v>
      </c>
      <c r="BV22" s="183">
        <v>44618</v>
      </c>
      <c r="BW22" s="183">
        <v>45713</v>
      </c>
      <c r="BX22" s="173" t="s">
        <v>494</v>
      </c>
      <c r="BY22" s="183">
        <v>45713</v>
      </c>
      <c r="BZ22" s="183">
        <v>45627</v>
      </c>
      <c r="CA22" s="183">
        <v>45652</v>
      </c>
      <c r="CB22" s="173"/>
      <c r="CC22" s="173"/>
      <c r="CD22" s="173"/>
      <c r="CE22" s="173"/>
      <c r="CF22" s="180"/>
      <c r="CG22" s="173"/>
      <c r="CH22" s="173"/>
      <c r="CI22" s="181"/>
      <c r="CJ22" s="193"/>
      <c r="CK22" s="173"/>
      <c r="CL22" s="190"/>
      <c r="CM22" s="173"/>
      <c r="CN22" s="173"/>
      <c r="CO22" s="173"/>
      <c r="CP22" s="180"/>
      <c r="CQ22" s="173"/>
      <c r="CR22" s="173"/>
      <c r="CS22" s="173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173"/>
      <c r="DI22" s="173"/>
      <c r="DJ22" s="173"/>
      <c r="DK22" s="173"/>
      <c r="DL22" s="173"/>
      <c r="DM22" s="173"/>
      <c r="DN22" s="173"/>
      <c r="DO22" s="173"/>
      <c r="DP22" s="173" t="s">
        <v>253</v>
      </c>
      <c r="DQ22" s="173">
        <v>32479658</v>
      </c>
      <c r="DR22" s="173" t="s">
        <v>254</v>
      </c>
      <c r="DS22" s="173" t="s">
        <v>966</v>
      </c>
      <c r="DT22" s="177">
        <v>1</v>
      </c>
      <c r="DU22" s="187" t="s">
        <v>967</v>
      </c>
      <c r="DV22" s="173"/>
      <c r="DW22" s="187">
        <v>3146140676</v>
      </c>
      <c r="DX22" s="173"/>
      <c r="DY22" s="194" t="s">
        <v>968</v>
      </c>
      <c r="DZ22" s="173" t="s">
        <v>1515</v>
      </c>
      <c r="EA22" s="173" t="s">
        <v>266</v>
      </c>
      <c r="EB22" s="173"/>
      <c r="EC22" s="173"/>
      <c r="ED22" s="180" t="s">
        <v>1648</v>
      </c>
      <c r="EE22" s="173" t="s">
        <v>966</v>
      </c>
      <c r="EF22" s="173">
        <v>32479658</v>
      </c>
      <c r="EG22" s="173" t="s">
        <v>1517</v>
      </c>
      <c r="EH22" s="173" t="s">
        <v>1533</v>
      </c>
      <c r="EI22" s="173" t="s">
        <v>1101</v>
      </c>
      <c r="EJ22" s="173">
        <v>3117512977</v>
      </c>
      <c r="EK22" s="173">
        <v>30</v>
      </c>
      <c r="EL22" s="173"/>
      <c r="EM22" s="173"/>
      <c r="EN22" s="173"/>
      <c r="EO22" s="173"/>
      <c r="EP22" s="173"/>
      <c r="EQ22" s="173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M22" s="173"/>
      <c r="FN22" s="173"/>
      <c r="FO22" s="173"/>
      <c r="FP22" s="173"/>
      <c r="FQ22" s="173"/>
      <c r="FR22" s="173"/>
      <c r="FS22" s="173"/>
      <c r="FT22" s="173"/>
      <c r="FU22" s="173"/>
      <c r="FV22" s="173"/>
      <c r="FW22" s="173"/>
      <c r="FX22" s="173"/>
      <c r="FY22" s="173"/>
      <c r="FZ22" s="173"/>
      <c r="GA22" s="173"/>
      <c r="GB22" s="173"/>
      <c r="GC22" s="173"/>
      <c r="GD22" s="173"/>
      <c r="GE22" s="173"/>
      <c r="GF22" s="173"/>
      <c r="GG22" s="173"/>
      <c r="GH22" s="173"/>
      <c r="GI22" s="173"/>
      <c r="GJ22" s="173"/>
      <c r="GK22" s="173"/>
      <c r="GL22" s="173"/>
      <c r="GM22" s="173"/>
      <c r="GN22" s="173"/>
      <c r="GO22" s="173"/>
      <c r="GP22" s="173"/>
      <c r="GQ22" s="173"/>
      <c r="GR22" s="173"/>
      <c r="GS22" s="173"/>
      <c r="GT22" s="173"/>
      <c r="GU22" s="173"/>
      <c r="GV22" s="173"/>
      <c r="GW22" s="173"/>
      <c r="GX22" s="173"/>
      <c r="GY22" s="173"/>
      <c r="GZ22" s="173"/>
      <c r="HA22" s="173"/>
      <c r="HB22" s="173"/>
      <c r="HC22" s="173"/>
      <c r="HD22" s="173"/>
      <c r="HE22" s="173"/>
      <c r="HF22" s="173"/>
      <c r="HG22" s="173"/>
      <c r="HH22" s="173"/>
      <c r="HI22" s="173"/>
      <c r="HJ22" s="173"/>
      <c r="HK22" s="173"/>
      <c r="HL22" s="173"/>
      <c r="HM22" s="173"/>
      <c r="HN22" s="173"/>
      <c r="HO22" s="173"/>
      <c r="HP22" s="173"/>
      <c r="HQ22" s="173"/>
      <c r="HR22" s="173"/>
      <c r="HS22" s="173"/>
      <c r="HT22" s="173"/>
      <c r="HU22" s="173" t="s">
        <v>1124</v>
      </c>
      <c r="HV22" s="173"/>
      <c r="HW22" s="173"/>
      <c r="HX22" s="173"/>
      <c r="HY22" s="173"/>
      <c r="HZ22" s="173"/>
      <c r="IA22" s="173"/>
      <c r="IB22" s="173"/>
      <c r="IC22" s="173"/>
      <c r="ID22" s="173"/>
      <c r="IE22" s="173"/>
      <c r="IF22" s="173"/>
      <c r="IG22" s="173"/>
      <c r="IH22" s="173"/>
      <c r="II22" s="173"/>
      <c r="IJ22" s="173"/>
      <c r="IK22" s="173"/>
      <c r="IL22" s="173"/>
      <c r="IM22" s="173"/>
      <c r="IN22" s="173"/>
      <c r="IO22" s="173"/>
      <c r="IP22" s="173"/>
      <c r="IQ22" s="173"/>
      <c r="IR22" s="173"/>
      <c r="IS22" s="173"/>
      <c r="IT22" s="173"/>
      <c r="IU22" s="173"/>
      <c r="IV22" s="173"/>
      <c r="IW22" s="173"/>
      <c r="IX22" s="173"/>
      <c r="IY22" s="173"/>
      <c r="IZ22" s="173"/>
      <c r="JA22" s="173"/>
      <c r="JB22" s="173"/>
      <c r="JC22" s="173"/>
      <c r="JD22" s="173"/>
    </row>
    <row r="23" spans="1:264" s="32" customFormat="1" x14ac:dyDescent="0.25">
      <c r="A23" s="173">
        <v>786</v>
      </c>
      <c r="B23" s="173">
        <v>2240</v>
      </c>
      <c r="C23" s="173" t="s">
        <v>1739</v>
      </c>
      <c r="D23" s="173"/>
      <c r="E23" s="173" t="s">
        <v>1126</v>
      </c>
      <c r="F23" s="173"/>
      <c r="G23" s="173" t="s">
        <v>243</v>
      </c>
      <c r="H23" s="174">
        <v>102082</v>
      </c>
      <c r="I23" s="174">
        <v>103839</v>
      </c>
      <c r="J23" s="173" t="s">
        <v>244</v>
      </c>
      <c r="K23" s="173" t="s">
        <v>245</v>
      </c>
      <c r="L23" s="173" t="s">
        <v>1302</v>
      </c>
      <c r="M23" s="173">
        <v>0</v>
      </c>
      <c r="N23" s="173">
        <v>0</v>
      </c>
      <c r="O23" s="173" t="s">
        <v>1721</v>
      </c>
      <c r="P23" s="173" t="s">
        <v>1722</v>
      </c>
      <c r="Q23" s="173" t="s">
        <v>1721</v>
      </c>
      <c r="R23" s="173"/>
      <c r="S23" s="173"/>
      <c r="T23" s="173" t="s">
        <v>248</v>
      </c>
      <c r="U23" s="173" t="s">
        <v>1520</v>
      </c>
      <c r="V23" s="191">
        <v>10086642</v>
      </c>
      <c r="W23" s="173" t="s">
        <v>1531</v>
      </c>
      <c r="X23" s="173"/>
      <c r="Y23" s="173"/>
      <c r="Z23" s="175">
        <v>45627</v>
      </c>
      <c r="AA23" s="173"/>
      <c r="AB23" s="173"/>
      <c r="AC23" s="173"/>
      <c r="AD23" s="173" t="s">
        <v>253</v>
      </c>
      <c r="AE23" s="173" t="s">
        <v>254</v>
      </c>
      <c r="AF23" s="173">
        <v>1037370416</v>
      </c>
      <c r="AG23" s="173" t="s">
        <v>1359</v>
      </c>
      <c r="AH23" s="173" t="s">
        <v>1360</v>
      </c>
      <c r="AI23" s="173" t="s">
        <v>1473</v>
      </c>
      <c r="AJ23" s="176">
        <v>1748480</v>
      </c>
      <c r="AK23" s="176">
        <v>0</v>
      </c>
      <c r="AL23" s="176">
        <v>108405.75999999999</v>
      </c>
      <c r="AM23" s="176">
        <v>0</v>
      </c>
      <c r="AN23" s="176">
        <v>0</v>
      </c>
      <c r="AO23" s="176">
        <v>0</v>
      </c>
      <c r="AP23" s="176">
        <f t="shared" si="0"/>
        <v>1748480</v>
      </c>
      <c r="AQ23" s="173" t="s">
        <v>246</v>
      </c>
      <c r="AR23" s="173" t="s">
        <v>1513</v>
      </c>
      <c r="AS23" s="173" t="s">
        <v>1514</v>
      </c>
      <c r="AT23" s="177">
        <v>0.08</v>
      </c>
      <c r="AU23" s="176">
        <v>0</v>
      </c>
      <c r="AV23" s="176">
        <f t="shared" si="1"/>
        <v>139878.39999999999</v>
      </c>
      <c r="AW23" s="176">
        <v>0</v>
      </c>
      <c r="AX23" s="176">
        <v>0</v>
      </c>
      <c r="AY23" s="178">
        <v>1.7399999999999999E-2</v>
      </c>
      <c r="AZ23" s="176">
        <f t="shared" si="2"/>
        <v>30423.552</v>
      </c>
      <c r="BA23" s="178">
        <f t="shared" si="3"/>
        <v>6.2600000000000003E-2</v>
      </c>
      <c r="BB23" s="176">
        <f t="shared" si="4"/>
        <v>109454.848</v>
      </c>
      <c r="BC23" s="176">
        <v>0</v>
      </c>
      <c r="BD23" s="173" t="s">
        <v>246</v>
      </c>
      <c r="BE23" s="176">
        <v>1000000</v>
      </c>
      <c r="BF23" s="176">
        <v>0</v>
      </c>
      <c r="BG23" s="173" t="s">
        <v>251</v>
      </c>
      <c r="BH23" s="179" t="s">
        <v>477</v>
      </c>
      <c r="BI23" s="173" t="s">
        <v>266</v>
      </c>
      <c r="BJ23" s="180" t="s">
        <v>1648</v>
      </c>
      <c r="BK23" s="173" t="s">
        <v>277</v>
      </c>
      <c r="BL23" s="173">
        <v>3</v>
      </c>
      <c r="BM23" s="173"/>
      <c r="BN23" s="173"/>
      <c r="BO23" s="179" t="s">
        <v>378</v>
      </c>
      <c r="BP23" s="185"/>
      <c r="BQ23" s="182">
        <v>3223579222</v>
      </c>
      <c r="BR23" s="179" t="s">
        <v>477</v>
      </c>
      <c r="BS23" s="173" t="s">
        <v>266</v>
      </c>
      <c r="BT23" s="173" t="s">
        <v>1515</v>
      </c>
      <c r="BU23" s="173">
        <v>12</v>
      </c>
      <c r="BV23" s="183">
        <v>44986</v>
      </c>
      <c r="BW23" s="183">
        <v>45716</v>
      </c>
      <c r="BX23" s="173" t="s">
        <v>494</v>
      </c>
      <c r="BY23" s="183">
        <v>45716</v>
      </c>
      <c r="BZ23" s="183">
        <v>45627</v>
      </c>
      <c r="CA23" s="183">
        <v>45627</v>
      </c>
      <c r="CB23" s="173" t="s">
        <v>253</v>
      </c>
      <c r="CC23" s="173" t="s">
        <v>254</v>
      </c>
      <c r="CD23" s="173">
        <v>21777575</v>
      </c>
      <c r="CE23" s="173" t="s">
        <v>613</v>
      </c>
      <c r="CF23" s="180" t="s">
        <v>1648</v>
      </c>
      <c r="CG23" s="184" t="s">
        <v>614</v>
      </c>
      <c r="CH23" s="173" t="s">
        <v>266</v>
      </c>
      <c r="CI23" s="202">
        <v>3122952079</v>
      </c>
      <c r="CJ23" s="193"/>
      <c r="CK23" s="184" t="s">
        <v>752</v>
      </c>
      <c r="CL23" s="190"/>
      <c r="CM23" s="173"/>
      <c r="CN23" s="173"/>
      <c r="CO23" s="173"/>
      <c r="CP23" s="180"/>
      <c r="CQ23" s="173"/>
      <c r="CR23" s="173"/>
      <c r="CS23" s="173"/>
      <c r="CT23" s="173"/>
      <c r="CU23" s="173"/>
      <c r="CV23" s="173"/>
      <c r="CW23" s="173"/>
      <c r="CX23" s="173"/>
      <c r="CY23" s="173"/>
      <c r="CZ23" s="173"/>
      <c r="DA23" s="173"/>
      <c r="DB23" s="173"/>
      <c r="DC23" s="173"/>
      <c r="DD23" s="173"/>
      <c r="DE23" s="173"/>
      <c r="DF23" s="173"/>
      <c r="DG23" s="173"/>
      <c r="DH23" s="173"/>
      <c r="DI23" s="173"/>
      <c r="DJ23" s="173"/>
      <c r="DK23" s="173"/>
      <c r="DL23" s="173"/>
      <c r="DM23" s="173"/>
      <c r="DN23" s="173"/>
      <c r="DO23" s="173"/>
      <c r="DP23" s="173" t="s">
        <v>253</v>
      </c>
      <c r="DQ23" s="173">
        <v>71421723</v>
      </c>
      <c r="DR23" s="173" t="s">
        <v>254</v>
      </c>
      <c r="DS23" s="173" t="s">
        <v>1017</v>
      </c>
      <c r="DT23" s="177">
        <v>1</v>
      </c>
      <c r="DU23" s="187" t="s">
        <v>1018</v>
      </c>
      <c r="DV23" s="173"/>
      <c r="DW23" s="173">
        <v>3206869649</v>
      </c>
      <c r="DX23" s="173"/>
      <c r="DY23" s="188" t="s">
        <v>878</v>
      </c>
      <c r="DZ23" s="173" t="s">
        <v>1515</v>
      </c>
      <c r="EA23" s="173" t="s">
        <v>266</v>
      </c>
      <c r="EB23" s="173"/>
      <c r="EC23" s="173"/>
      <c r="ED23" s="180" t="s">
        <v>1648</v>
      </c>
      <c r="EE23" s="173" t="s">
        <v>1017</v>
      </c>
      <c r="EF23" s="173">
        <v>71421723</v>
      </c>
      <c r="EG23" s="173" t="s">
        <v>1517</v>
      </c>
      <c r="EH23" s="173" t="s">
        <v>1115</v>
      </c>
      <c r="EI23" s="173" t="s">
        <v>1101</v>
      </c>
      <c r="EJ23" s="173">
        <v>10123053922</v>
      </c>
      <c r="EK23" s="173">
        <v>1</v>
      </c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3"/>
      <c r="FF23" s="173"/>
      <c r="FG23" s="173"/>
      <c r="FH23" s="173"/>
      <c r="FI23" s="173"/>
      <c r="FJ23" s="173"/>
      <c r="FK23" s="173"/>
      <c r="FL23" s="173"/>
      <c r="FM23" s="173"/>
      <c r="FN23" s="173"/>
      <c r="FO23" s="173"/>
      <c r="FP23" s="173"/>
      <c r="FQ23" s="173"/>
      <c r="FR23" s="173"/>
      <c r="FS23" s="173"/>
      <c r="FT23" s="173"/>
      <c r="FU23" s="173"/>
      <c r="FV23" s="173"/>
      <c r="FW23" s="173"/>
      <c r="FX23" s="173"/>
      <c r="FY23" s="173"/>
      <c r="FZ23" s="173"/>
      <c r="GA23" s="173"/>
      <c r="GB23" s="173"/>
      <c r="GC23" s="173"/>
      <c r="GD23" s="173"/>
      <c r="GE23" s="173"/>
      <c r="GF23" s="173"/>
      <c r="GG23" s="173"/>
      <c r="GH23" s="173"/>
      <c r="GI23" s="173"/>
      <c r="GJ23" s="173"/>
      <c r="GK23" s="173"/>
      <c r="GL23" s="173"/>
      <c r="GM23" s="173"/>
      <c r="GN23" s="173"/>
      <c r="GO23" s="173"/>
      <c r="GP23" s="173"/>
      <c r="GQ23" s="173"/>
      <c r="GR23" s="173"/>
      <c r="GS23" s="173"/>
      <c r="GT23" s="173"/>
      <c r="GU23" s="173"/>
      <c r="GV23" s="173"/>
      <c r="GW23" s="173"/>
      <c r="GX23" s="173"/>
      <c r="GY23" s="173"/>
      <c r="GZ23" s="173"/>
      <c r="HA23" s="173"/>
      <c r="HB23" s="173"/>
      <c r="HC23" s="173"/>
      <c r="HD23" s="173"/>
      <c r="HE23" s="173"/>
      <c r="HF23" s="173"/>
      <c r="HG23" s="173"/>
      <c r="HH23" s="173"/>
      <c r="HI23" s="173"/>
      <c r="HJ23" s="173"/>
      <c r="HK23" s="173"/>
      <c r="HL23" s="173"/>
      <c r="HM23" s="173"/>
      <c r="HN23" s="173"/>
      <c r="HO23" s="173"/>
      <c r="HP23" s="173"/>
      <c r="HQ23" s="173"/>
      <c r="HR23" s="173"/>
      <c r="HS23" s="173"/>
      <c r="HT23" s="173"/>
      <c r="HU23" s="173" t="s">
        <v>1124</v>
      </c>
      <c r="HV23" s="173"/>
      <c r="HW23" s="173"/>
      <c r="HX23" s="173"/>
      <c r="HY23" s="173"/>
      <c r="HZ23" s="173"/>
      <c r="IA23" s="173"/>
      <c r="IB23" s="173"/>
      <c r="IC23" s="173"/>
      <c r="ID23" s="173"/>
      <c r="IE23" s="173"/>
      <c r="IF23" s="173"/>
      <c r="IG23" s="173"/>
      <c r="IH23" s="173"/>
      <c r="II23" s="173"/>
      <c r="IJ23" s="173"/>
      <c r="IK23" s="173"/>
      <c r="IL23" s="173"/>
      <c r="IM23" s="173"/>
      <c r="IN23" s="173"/>
      <c r="IO23" s="173"/>
      <c r="IP23" s="173"/>
      <c r="IQ23" s="173"/>
      <c r="IR23" s="173"/>
      <c r="IS23" s="173"/>
      <c r="IT23" s="173"/>
      <c r="IU23" s="173"/>
      <c r="IV23" s="173"/>
      <c r="IW23" s="173"/>
      <c r="IX23" s="173"/>
      <c r="IY23" s="173"/>
      <c r="IZ23" s="173"/>
      <c r="JA23" s="173"/>
      <c r="JB23" s="173"/>
      <c r="JC23" s="173"/>
      <c r="JD23" s="173"/>
    </row>
    <row r="24" spans="1:264" s="46" customFormat="1" x14ac:dyDescent="0.25">
      <c r="A24" s="173">
        <v>782</v>
      </c>
      <c r="B24" s="173">
        <v>2492</v>
      </c>
      <c r="C24" s="173" t="s">
        <v>1739</v>
      </c>
      <c r="D24" s="173"/>
      <c r="E24" s="173" t="s">
        <v>1126</v>
      </c>
      <c r="F24" s="173"/>
      <c r="G24" s="173" t="s">
        <v>243</v>
      </c>
      <c r="H24" s="174">
        <v>102122</v>
      </c>
      <c r="I24" s="174">
        <v>103879</v>
      </c>
      <c r="J24" s="173" t="s">
        <v>244</v>
      </c>
      <c r="K24" s="173" t="s">
        <v>245</v>
      </c>
      <c r="L24" s="173" t="s">
        <v>1302</v>
      </c>
      <c r="M24" s="173">
        <v>0</v>
      </c>
      <c r="N24" s="173">
        <v>0</v>
      </c>
      <c r="O24" s="173" t="s">
        <v>1721</v>
      </c>
      <c r="P24" s="173" t="s">
        <v>1722</v>
      </c>
      <c r="Q24" s="173" t="s">
        <v>1721</v>
      </c>
      <c r="R24" s="173"/>
      <c r="S24" s="173"/>
      <c r="T24" s="173" t="s">
        <v>248</v>
      </c>
      <c r="U24" s="173" t="s">
        <v>1520</v>
      </c>
      <c r="V24" s="173">
        <v>10086639</v>
      </c>
      <c r="W24" s="173" t="s">
        <v>1531</v>
      </c>
      <c r="X24" s="173"/>
      <c r="Y24" s="173"/>
      <c r="Z24" s="175">
        <v>45627</v>
      </c>
      <c r="AA24" s="173"/>
      <c r="AB24" s="173"/>
      <c r="AC24" s="173"/>
      <c r="AD24" s="173" t="s">
        <v>253</v>
      </c>
      <c r="AE24" s="173" t="s">
        <v>254</v>
      </c>
      <c r="AF24" s="173">
        <v>32414066</v>
      </c>
      <c r="AG24" s="173" t="s">
        <v>1357</v>
      </c>
      <c r="AH24" s="173" t="s">
        <v>1358</v>
      </c>
      <c r="AI24" s="173" t="s">
        <v>1471</v>
      </c>
      <c r="AJ24" s="176">
        <v>1202080</v>
      </c>
      <c r="AK24" s="176">
        <v>0</v>
      </c>
      <c r="AL24" s="176">
        <v>74528.960000000006</v>
      </c>
      <c r="AM24" s="176">
        <v>0</v>
      </c>
      <c r="AN24" s="176">
        <v>0</v>
      </c>
      <c r="AO24" s="176">
        <v>0</v>
      </c>
      <c r="AP24" s="176">
        <f t="shared" si="0"/>
        <v>1202080</v>
      </c>
      <c r="AQ24" s="173" t="s">
        <v>246</v>
      </c>
      <c r="AR24" s="173" t="s">
        <v>1513</v>
      </c>
      <c r="AS24" s="173" t="s">
        <v>1514</v>
      </c>
      <c r="AT24" s="177">
        <v>0.08</v>
      </c>
      <c r="AU24" s="176">
        <v>0</v>
      </c>
      <c r="AV24" s="176">
        <f t="shared" si="1"/>
        <v>96166.400000000009</v>
      </c>
      <c r="AW24" s="176">
        <v>0</v>
      </c>
      <c r="AX24" s="176">
        <v>0</v>
      </c>
      <c r="AY24" s="178">
        <v>1.7399999999999999E-2</v>
      </c>
      <c r="AZ24" s="176">
        <f t="shared" si="2"/>
        <v>20916.191999999999</v>
      </c>
      <c r="BA24" s="178">
        <f t="shared" si="3"/>
        <v>6.2600000000000003E-2</v>
      </c>
      <c r="BB24" s="176">
        <f t="shared" si="4"/>
        <v>75250.207999999999</v>
      </c>
      <c r="BC24" s="176">
        <v>0</v>
      </c>
      <c r="BD24" s="173" t="s">
        <v>246</v>
      </c>
      <c r="BE24" s="176">
        <v>1000000</v>
      </c>
      <c r="BF24" s="176">
        <v>0</v>
      </c>
      <c r="BG24" s="173" t="s">
        <v>251</v>
      </c>
      <c r="BH24" s="179" t="s">
        <v>1599</v>
      </c>
      <c r="BI24" s="173" t="s">
        <v>266</v>
      </c>
      <c r="BJ24" s="180" t="s">
        <v>1648</v>
      </c>
      <c r="BK24" s="173" t="s">
        <v>298</v>
      </c>
      <c r="BL24" s="173">
        <v>3</v>
      </c>
      <c r="BM24" s="173"/>
      <c r="BN24" s="173"/>
      <c r="BO24" s="179" t="s">
        <v>375</v>
      </c>
      <c r="BP24" s="185"/>
      <c r="BQ24" s="182">
        <v>3155331627</v>
      </c>
      <c r="BR24" s="179" t="s">
        <v>1599</v>
      </c>
      <c r="BS24" s="173" t="s">
        <v>266</v>
      </c>
      <c r="BT24" s="173" t="s">
        <v>1515</v>
      </c>
      <c r="BU24" s="173">
        <v>12</v>
      </c>
      <c r="BV24" s="183">
        <v>44967</v>
      </c>
      <c r="BW24" s="183">
        <v>45697</v>
      </c>
      <c r="BX24" s="173" t="s">
        <v>494</v>
      </c>
      <c r="BY24" s="183">
        <v>45697</v>
      </c>
      <c r="BZ24" s="183">
        <v>45627</v>
      </c>
      <c r="CA24" s="183">
        <v>45636</v>
      </c>
      <c r="CB24" s="173" t="s">
        <v>253</v>
      </c>
      <c r="CC24" s="173" t="s">
        <v>254</v>
      </c>
      <c r="CD24" s="173">
        <v>1128389289</v>
      </c>
      <c r="CE24" s="184" t="s">
        <v>609</v>
      </c>
      <c r="CF24" s="180" t="s">
        <v>1648</v>
      </c>
      <c r="CG24" s="184" t="s">
        <v>610</v>
      </c>
      <c r="CH24" s="173" t="s">
        <v>266</v>
      </c>
      <c r="CI24" s="189">
        <v>3135564384</v>
      </c>
      <c r="CJ24" s="181"/>
      <c r="CK24" s="186" t="s">
        <v>750</v>
      </c>
      <c r="CL24" s="173"/>
      <c r="CM24" s="173"/>
      <c r="CN24" s="173"/>
      <c r="CO24" s="173"/>
      <c r="CP24" s="180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 t="s">
        <v>253</v>
      </c>
      <c r="DQ24" s="173">
        <v>4849478</v>
      </c>
      <c r="DR24" s="173" t="s">
        <v>254</v>
      </c>
      <c r="DS24" s="173" t="s">
        <v>1397</v>
      </c>
      <c r="DT24" s="177">
        <v>1</v>
      </c>
      <c r="DU24" s="188" t="s">
        <v>470</v>
      </c>
      <c r="DV24" s="173"/>
      <c r="DW24" s="188">
        <v>3116081162</v>
      </c>
      <c r="DX24" s="173"/>
      <c r="DY24" s="188" t="s">
        <v>992</v>
      </c>
      <c r="DZ24" s="173" t="s">
        <v>1515</v>
      </c>
      <c r="EA24" s="173" t="s">
        <v>266</v>
      </c>
      <c r="EB24" s="173"/>
      <c r="EC24" s="173"/>
      <c r="ED24" s="180" t="s">
        <v>1648</v>
      </c>
      <c r="EE24" s="173" t="s">
        <v>991</v>
      </c>
      <c r="EF24" s="173">
        <v>4849478</v>
      </c>
      <c r="EG24" s="173" t="s">
        <v>1517</v>
      </c>
      <c r="EH24" s="173" t="s">
        <v>1115</v>
      </c>
      <c r="EI24" s="173" t="s">
        <v>1101</v>
      </c>
      <c r="EJ24" s="173">
        <v>25537991634</v>
      </c>
      <c r="EK24" s="173">
        <v>10</v>
      </c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 t="s">
        <v>1124</v>
      </c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  <c r="IX24" s="173"/>
      <c r="IY24" s="173"/>
      <c r="IZ24" s="173"/>
      <c r="JA24" s="173"/>
      <c r="JB24" s="173"/>
      <c r="JC24" s="173"/>
      <c r="JD24" s="173"/>
    </row>
    <row r="25" spans="1:264" s="32" customFormat="1" ht="33.75" x14ac:dyDescent="0.25">
      <c r="A25" s="173">
        <v>780</v>
      </c>
      <c r="B25" s="173">
        <v>2496</v>
      </c>
      <c r="C25" s="173" t="s">
        <v>1739</v>
      </c>
      <c r="D25" s="173"/>
      <c r="E25" s="173" t="s">
        <v>1126</v>
      </c>
      <c r="F25" s="173"/>
      <c r="G25" s="173" t="s">
        <v>243</v>
      </c>
      <c r="H25" s="174">
        <v>102126</v>
      </c>
      <c r="I25" s="174">
        <v>103883</v>
      </c>
      <c r="J25" s="173" t="s">
        <v>244</v>
      </c>
      <c r="K25" s="173" t="s">
        <v>245</v>
      </c>
      <c r="L25" s="173" t="s">
        <v>1302</v>
      </c>
      <c r="M25" s="173">
        <v>0</v>
      </c>
      <c r="N25" s="173">
        <v>0</v>
      </c>
      <c r="O25" s="173" t="s">
        <v>1721</v>
      </c>
      <c r="P25" s="173" t="s">
        <v>1721</v>
      </c>
      <c r="Q25" s="173" t="s">
        <v>1721</v>
      </c>
      <c r="R25" s="173"/>
      <c r="S25" s="173"/>
      <c r="T25" s="173" t="s">
        <v>248</v>
      </c>
      <c r="U25" s="173" t="s">
        <v>1520</v>
      </c>
      <c r="V25" s="173">
        <v>10086637</v>
      </c>
      <c r="W25" s="173" t="s">
        <v>1531</v>
      </c>
      <c r="X25" s="173"/>
      <c r="Y25" s="173"/>
      <c r="Z25" s="175">
        <v>45627</v>
      </c>
      <c r="AA25" s="173"/>
      <c r="AB25" s="173"/>
      <c r="AC25" s="173"/>
      <c r="AD25" s="173" t="s">
        <v>253</v>
      </c>
      <c r="AE25" s="173" t="s">
        <v>254</v>
      </c>
      <c r="AF25" s="173">
        <v>71766449</v>
      </c>
      <c r="AG25" s="173" t="s">
        <v>260</v>
      </c>
      <c r="AH25" s="173" t="s">
        <v>1271</v>
      </c>
      <c r="AI25" s="173" t="s">
        <v>1469</v>
      </c>
      <c r="AJ25" s="176">
        <v>1748480</v>
      </c>
      <c r="AK25" s="176">
        <v>0</v>
      </c>
      <c r="AL25" s="176">
        <v>108405.75999999999</v>
      </c>
      <c r="AM25" s="176">
        <v>0</v>
      </c>
      <c r="AN25" s="176">
        <v>0</v>
      </c>
      <c r="AO25" s="176">
        <v>0</v>
      </c>
      <c r="AP25" s="176">
        <f t="shared" si="0"/>
        <v>1748480</v>
      </c>
      <c r="AQ25" s="173" t="s">
        <v>246</v>
      </c>
      <c r="AR25" s="173" t="s">
        <v>1513</v>
      </c>
      <c r="AS25" s="173" t="s">
        <v>1514</v>
      </c>
      <c r="AT25" s="177">
        <v>0.08</v>
      </c>
      <c r="AU25" s="176">
        <v>0</v>
      </c>
      <c r="AV25" s="176">
        <f t="shared" si="1"/>
        <v>139878.39999999999</v>
      </c>
      <c r="AW25" s="176">
        <v>0</v>
      </c>
      <c r="AX25" s="176">
        <v>0</v>
      </c>
      <c r="AY25" s="178">
        <v>1.7399999999999999E-2</v>
      </c>
      <c r="AZ25" s="176">
        <f t="shared" si="2"/>
        <v>30423.552</v>
      </c>
      <c r="BA25" s="178">
        <f t="shared" si="3"/>
        <v>6.2600000000000003E-2</v>
      </c>
      <c r="BB25" s="176">
        <f t="shared" si="4"/>
        <v>109454.848</v>
      </c>
      <c r="BC25" s="176">
        <v>0</v>
      </c>
      <c r="BD25" s="173" t="s">
        <v>246</v>
      </c>
      <c r="BE25" s="176">
        <v>1000000</v>
      </c>
      <c r="BF25" s="176">
        <v>0</v>
      </c>
      <c r="BG25" s="173" t="s">
        <v>251</v>
      </c>
      <c r="BH25" s="179" t="s">
        <v>474</v>
      </c>
      <c r="BI25" s="173" t="s">
        <v>268</v>
      </c>
      <c r="BJ25" s="180" t="s">
        <v>1650</v>
      </c>
      <c r="BK25" s="173" t="s">
        <v>296</v>
      </c>
      <c r="BL25" s="173">
        <v>3</v>
      </c>
      <c r="BM25" s="173"/>
      <c r="BN25" s="173"/>
      <c r="BO25" s="179" t="s">
        <v>373</v>
      </c>
      <c r="BP25" s="185"/>
      <c r="BQ25" s="181">
        <v>3115571192</v>
      </c>
      <c r="BR25" s="179" t="s">
        <v>474</v>
      </c>
      <c r="BS25" s="173" t="s">
        <v>268</v>
      </c>
      <c r="BT25" s="173" t="s">
        <v>1515</v>
      </c>
      <c r="BU25" s="173">
        <v>12</v>
      </c>
      <c r="BV25" s="183">
        <v>44959</v>
      </c>
      <c r="BW25" s="183">
        <v>45689</v>
      </c>
      <c r="BX25" s="173" t="s">
        <v>494</v>
      </c>
      <c r="BY25" s="183">
        <v>45689</v>
      </c>
      <c r="BZ25" s="183">
        <v>45627</v>
      </c>
      <c r="CA25" s="183">
        <v>45628</v>
      </c>
      <c r="CB25" s="173" t="s">
        <v>253</v>
      </c>
      <c r="CC25" s="173" t="s">
        <v>254</v>
      </c>
      <c r="CD25" s="173">
        <v>98663436</v>
      </c>
      <c r="CE25" s="173" t="s">
        <v>1545</v>
      </c>
      <c r="CF25" s="180" t="s">
        <v>1648</v>
      </c>
      <c r="CG25" s="173" t="s">
        <v>606</v>
      </c>
      <c r="CH25" s="173" t="s">
        <v>266</v>
      </c>
      <c r="CI25" s="189">
        <v>3167267838</v>
      </c>
      <c r="CJ25" s="181"/>
      <c r="CK25" s="204" t="s">
        <v>748</v>
      </c>
      <c r="CL25" s="173"/>
      <c r="CM25" s="173"/>
      <c r="CN25" s="173"/>
      <c r="CO25" s="173"/>
      <c r="CP25" s="180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 t="s">
        <v>253</v>
      </c>
      <c r="DQ25" s="173">
        <v>43815856</v>
      </c>
      <c r="DR25" s="173" t="s">
        <v>254</v>
      </c>
      <c r="DS25" s="173" t="s">
        <v>1008</v>
      </c>
      <c r="DT25" s="177">
        <v>1</v>
      </c>
      <c r="DU25" s="179" t="s">
        <v>1009</v>
      </c>
      <c r="DV25" s="173"/>
      <c r="DW25" s="179">
        <v>3118386451</v>
      </c>
      <c r="DX25" s="173"/>
      <c r="DY25" s="194" t="s">
        <v>1010</v>
      </c>
      <c r="DZ25" s="173" t="s">
        <v>1515</v>
      </c>
      <c r="EA25" s="173" t="s">
        <v>266</v>
      </c>
      <c r="EB25" s="173"/>
      <c r="EC25" s="173"/>
      <c r="ED25" s="180" t="s">
        <v>1648</v>
      </c>
      <c r="EE25" s="173" t="s">
        <v>1008</v>
      </c>
      <c r="EF25" s="173">
        <v>43815856</v>
      </c>
      <c r="EG25" s="173" t="s">
        <v>1517</v>
      </c>
      <c r="EH25" s="173" t="s">
        <v>1100</v>
      </c>
      <c r="EI25" s="173" t="s">
        <v>1101</v>
      </c>
      <c r="EJ25" s="173">
        <v>10825266380</v>
      </c>
      <c r="EK25" s="173">
        <v>5</v>
      </c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 t="s">
        <v>1124</v>
      </c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  <c r="IX25" s="173"/>
      <c r="IY25" s="173"/>
      <c r="IZ25" s="173"/>
      <c r="JA25" s="173"/>
      <c r="JB25" s="173"/>
      <c r="JC25" s="173"/>
      <c r="JD25" s="173"/>
    </row>
    <row r="26" spans="1:264" s="187" customFormat="1" x14ac:dyDescent="0.25">
      <c r="A26" s="173">
        <v>707</v>
      </c>
      <c r="B26" s="173">
        <v>2440</v>
      </c>
      <c r="C26" s="173" t="s">
        <v>1670</v>
      </c>
      <c r="D26" s="173"/>
      <c r="E26" s="173" t="s">
        <v>1126</v>
      </c>
      <c r="F26" s="173"/>
      <c r="G26" s="173" t="s">
        <v>243</v>
      </c>
      <c r="H26" s="174">
        <v>102111</v>
      </c>
      <c r="I26" s="174">
        <v>103868</v>
      </c>
      <c r="J26" s="173" t="s">
        <v>244</v>
      </c>
      <c r="K26" s="173" t="s">
        <v>245</v>
      </c>
      <c r="L26" s="173" t="s">
        <v>1302</v>
      </c>
      <c r="M26" s="173">
        <v>0</v>
      </c>
      <c r="N26" s="173">
        <v>0</v>
      </c>
      <c r="O26" s="173" t="s">
        <v>1721</v>
      </c>
      <c r="P26" s="173" t="s">
        <v>1721</v>
      </c>
      <c r="Q26" s="173" t="s">
        <v>1721</v>
      </c>
      <c r="R26" s="173"/>
      <c r="S26" s="173"/>
      <c r="T26" s="173" t="s">
        <v>248</v>
      </c>
      <c r="U26" s="173" t="s">
        <v>1520</v>
      </c>
      <c r="V26" s="173">
        <v>10086744</v>
      </c>
      <c r="W26" s="173" t="s">
        <v>1530</v>
      </c>
      <c r="X26" s="173"/>
      <c r="Y26" s="173"/>
      <c r="Z26" s="175">
        <v>45627</v>
      </c>
      <c r="AA26" s="173"/>
      <c r="AB26" s="173"/>
      <c r="AC26" s="173"/>
      <c r="AD26" s="173" t="s">
        <v>253</v>
      </c>
      <c r="AE26" s="173" t="s">
        <v>254</v>
      </c>
      <c r="AF26" s="173">
        <v>72341467</v>
      </c>
      <c r="AG26" s="173" t="s">
        <v>1186</v>
      </c>
      <c r="AH26" s="173" t="s">
        <v>1259</v>
      </c>
      <c r="AI26" s="173" t="s">
        <v>1449</v>
      </c>
      <c r="AJ26" s="176">
        <v>1112557</v>
      </c>
      <c r="AK26" s="176">
        <v>0</v>
      </c>
      <c r="AL26" s="176">
        <v>68978.534</v>
      </c>
      <c r="AM26" s="176">
        <v>0</v>
      </c>
      <c r="AN26" s="176">
        <v>0</v>
      </c>
      <c r="AO26" s="176">
        <v>0</v>
      </c>
      <c r="AP26" s="176">
        <f>+AJ26</f>
        <v>1112557</v>
      </c>
      <c r="AQ26" s="173" t="s">
        <v>246</v>
      </c>
      <c r="AR26" s="173" t="s">
        <v>1513</v>
      </c>
      <c r="AS26" s="173" t="s">
        <v>1514</v>
      </c>
      <c r="AT26" s="177">
        <v>0.08</v>
      </c>
      <c r="AU26" s="176">
        <v>0</v>
      </c>
      <c r="AV26" s="176">
        <f>+AP26*AT26</f>
        <v>89004.56</v>
      </c>
      <c r="AW26" s="176">
        <v>0</v>
      </c>
      <c r="AX26" s="176">
        <v>0</v>
      </c>
      <c r="AY26" s="178">
        <v>1.7399999999999999E-2</v>
      </c>
      <c r="AZ26" s="176">
        <f>+AP26*AY26</f>
        <v>19358.4918</v>
      </c>
      <c r="BA26" s="178">
        <f>+AT26-AY26</f>
        <v>6.2600000000000003E-2</v>
      </c>
      <c r="BB26" s="176">
        <f>+AP26*BA26</f>
        <v>69646.068200000009</v>
      </c>
      <c r="BC26" s="176">
        <v>0</v>
      </c>
      <c r="BD26" s="173" t="s">
        <v>246</v>
      </c>
      <c r="BE26" s="176">
        <v>1000000</v>
      </c>
      <c r="BF26" s="176">
        <v>0</v>
      </c>
      <c r="BG26" s="173" t="s">
        <v>251</v>
      </c>
      <c r="BH26" s="179" t="s">
        <v>460</v>
      </c>
      <c r="BI26" s="173" t="s">
        <v>266</v>
      </c>
      <c r="BJ26" s="180" t="s">
        <v>1648</v>
      </c>
      <c r="BK26" s="173" t="s">
        <v>286</v>
      </c>
      <c r="BL26" s="173">
        <v>4</v>
      </c>
      <c r="BM26" s="173"/>
      <c r="BN26" s="173"/>
      <c r="BO26" s="179" t="s">
        <v>353</v>
      </c>
      <c r="BP26" s="181"/>
      <c r="BQ26" s="181">
        <v>3013462937</v>
      </c>
      <c r="BR26" s="179" t="s">
        <v>460</v>
      </c>
      <c r="BS26" s="173" t="s">
        <v>266</v>
      </c>
      <c r="BT26" s="173" t="s">
        <v>1515</v>
      </c>
      <c r="BU26" s="173">
        <v>12</v>
      </c>
      <c r="BV26" s="183">
        <v>44630</v>
      </c>
      <c r="BW26" s="183">
        <v>45725</v>
      </c>
      <c r="BX26" s="173" t="s">
        <v>494</v>
      </c>
      <c r="BY26" s="183">
        <v>45725</v>
      </c>
      <c r="BZ26" s="183">
        <v>45627</v>
      </c>
      <c r="CA26" s="183">
        <v>45636</v>
      </c>
      <c r="CB26" s="173" t="s">
        <v>253</v>
      </c>
      <c r="CC26" s="173" t="s">
        <v>254</v>
      </c>
      <c r="CD26" s="173">
        <v>1129542270</v>
      </c>
      <c r="CE26" s="173" t="s">
        <v>582</v>
      </c>
      <c r="CF26" s="180" t="s">
        <v>1651</v>
      </c>
      <c r="CG26" s="173" t="s">
        <v>583</v>
      </c>
      <c r="CH26" s="173" t="s">
        <v>584</v>
      </c>
      <c r="CI26" s="189">
        <v>3059233051</v>
      </c>
      <c r="CJ26" s="193"/>
      <c r="CK26" s="184" t="s">
        <v>735</v>
      </c>
      <c r="CL26" s="190"/>
      <c r="CM26" s="173"/>
      <c r="CN26" s="173"/>
      <c r="CO26" s="173"/>
      <c r="CP26" s="180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 t="s">
        <v>253</v>
      </c>
      <c r="DQ26" s="173">
        <v>71594476</v>
      </c>
      <c r="DR26" s="173" t="s">
        <v>254</v>
      </c>
      <c r="DS26" s="173" t="s">
        <v>969</v>
      </c>
      <c r="DT26" s="177">
        <v>1</v>
      </c>
      <c r="DU26" s="173" t="s">
        <v>970</v>
      </c>
      <c r="DV26" s="173"/>
      <c r="DW26" s="173">
        <v>3015551584</v>
      </c>
      <c r="DX26" s="173"/>
      <c r="DY26" s="188" t="s">
        <v>971</v>
      </c>
      <c r="DZ26" s="173" t="s">
        <v>1515</v>
      </c>
      <c r="EA26" s="173" t="s">
        <v>266</v>
      </c>
      <c r="EB26" s="173"/>
      <c r="EC26" s="173"/>
      <c r="ED26" s="180" t="s">
        <v>1648</v>
      </c>
      <c r="EE26" s="173" t="s">
        <v>969</v>
      </c>
      <c r="EF26" s="173">
        <v>71594476</v>
      </c>
      <c r="EG26" s="173" t="s">
        <v>1517</v>
      </c>
      <c r="EH26" s="173" t="s">
        <v>1100</v>
      </c>
      <c r="EI26" s="173" t="s">
        <v>1101</v>
      </c>
      <c r="EJ26" s="173">
        <v>10537301862</v>
      </c>
      <c r="EK26" s="173">
        <v>12</v>
      </c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  <c r="FZ26" s="173"/>
      <c r="GA26" s="173"/>
      <c r="GB26" s="173"/>
      <c r="GC26" s="173"/>
      <c r="GD26" s="173"/>
      <c r="GE26" s="173"/>
      <c r="GF26" s="173"/>
      <c r="GG26" s="173"/>
      <c r="GH26" s="173"/>
      <c r="GI26" s="173"/>
      <c r="GJ26" s="173"/>
      <c r="GK26" s="173"/>
      <c r="GL26" s="173"/>
      <c r="GM26" s="173"/>
      <c r="GN26" s="173"/>
      <c r="GO26" s="173"/>
      <c r="GP26" s="173"/>
      <c r="GQ26" s="173"/>
      <c r="GR26" s="173"/>
      <c r="GS26" s="173"/>
      <c r="GT26" s="173"/>
      <c r="GU26" s="173"/>
      <c r="GV26" s="173"/>
      <c r="GW26" s="173"/>
      <c r="GX26" s="173"/>
      <c r="GY26" s="173"/>
      <c r="GZ26" s="173"/>
      <c r="HA26" s="173"/>
      <c r="HB26" s="173"/>
      <c r="HC26" s="173"/>
      <c r="HD26" s="173"/>
      <c r="HE26" s="173"/>
      <c r="HF26" s="173"/>
      <c r="HG26" s="173"/>
      <c r="HH26" s="173"/>
      <c r="HI26" s="173"/>
      <c r="HJ26" s="173"/>
      <c r="HK26" s="173"/>
      <c r="HL26" s="173"/>
      <c r="HM26" s="173"/>
      <c r="HN26" s="173"/>
      <c r="HO26" s="173"/>
      <c r="HP26" s="173"/>
      <c r="HQ26" s="173"/>
      <c r="HR26" s="173"/>
      <c r="HS26" s="173"/>
      <c r="HT26" s="173"/>
      <c r="HU26" s="173" t="s">
        <v>1124</v>
      </c>
      <c r="HV26" s="173"/>
      <c r="HW26" s="173"/>
      <c r="HX26" s="173"/>
      <c r="HY26" s="173"/>
      <c r="HZ26" s="173"/>
      <c r="IA26" s="173"/>
      <c r="IB26" s="173"/>
      <c r="IC26" s="173"/>
      <c r="ID26" s="173"/>
      <c r="IE26" s="173"/>
      <c r="IF26" s="173"/>
      <c r="IG26" s="173"/>
      <c r="IH26" s="173"/>
      <c r="II26" s="173"/>
      <c r="IJ26" s="173"/>
      <c r="IK26" s="173"/>
      <c r="IL26" s="173"/>
      <c r="IM26" s="173"/>
      <c r="IN26" s="173"/>
      <c r="IO26" s="173"/>
      <c r="IP26" s="173"/>
      <c r="IQ26" s="173"/>
      <c r="IR26" s="173"/>
      <c r="IS26" s="173"/>
      <c r="IT26" s="173"/>
      <c r="IU26" s="173"/>
      <c r="IV26" s="173"/>
      <c r="IW26" s="173"/>
      <c r="IX26" s="173"/>
      <c r="IY26" s="173"/>
      <c r="IZ26" s="173"/>
      <c r="JA26" s="173"/>
      <c r="JB26" s="173"/>
      <c r="JC26" s="173"/>
      <c r="JD26" s="173"/>
    </row>
    <row r="27" spans="1:264" s="32" customFormat="1" ht="22.5" x14ac:dyDescent="0.35">
      <c r="A27" s="22">
        <v>833</v>
      </c>
      <c r="B27" s="22">
        <v>1008</v>
      </c>
      <c r="C27" s="22" t="s">
        <v>1739</v>
      </c>
      <c r="D27" s="22" t="s">
        <v>1552</v>
      </c>
      <c r="E27" s="22" t="s">
        <v>1126</v>
      </c>
      <c r="F27" s="22"/>
      <c r="G27" s="22" t="s">
        <v>243</v>
      </c>
      <c r="H27" s="23">
        <v>102055</v>
      </c>
      <c r="I27" s="23">
        <v>103812</v>
      </c>
      <c r="J27" s="22" t="s">
        <v>244</v>
      </c>
      <c r="K27" s="22" t="s">
        <v>245</v>
      </c>
      <c r="L27" s="22" t="s">
        <v>1302</v>
      </c>
      <c r="M27" s="22">
        <v>0</v>
      </c>
      <c r="N27" s="22">
        <v>0</v>
      </c>
      <c r="O27" s="22" t="s">
        <v>1721</v>
      </c>
      <c r="P27" s="22" t="s">
        <v>1721</v>
      </c>
      <c r="Q27" s="22" t="s">
        <v>1721</v>
      </c>
      <c r="R27" s="22"/>
      <c r="S27" s="22"/>
      <c r="T27" s="22" t="s">
        <v>248</v>
      </c>
      <c r="U27" s="22" t="s">
        <v>1520</v>
      </c>
      <c r="V27" s="22">
        <v>10086669</v>
      </c>
      <c r="W27" s="22" t="s">
        <v>1530</v>
      </c>
      <c r="X27" s="22"/>
      <c r="Y27" s="22"/>
      <c r="Z27" s="24">
        <v>45627</v>
      </c>
      <c r="AA27" s="22"/>
      <c r="AB27" s="22"/>
      <c r="AC27" s="22"/>
      <c r="AD27" s="22" t="s">
        <v>253</v>
      </c>
      <c r="AE27" s="22" t="s">
        <v>255</v>
      </c>
      <c r="AF27" s="22">
        <v>2000014787</v>
      </c>
      <c r="AG27" s="69" t="s">
        <v>1367</v>
      </c>
      <c r="AH27" s="22" t="s">
        <v>1220</v>
      </c>
      <c r="AI27" s="22" t="s">
        <v>1496</v>
      </c>
      <c r="AJ27" s="27">
        <v>1100000</v>
      </c>
      <c r="AK27" s="27">
        <v>0</v>
      </c>
      <c r="AL27" s="27">
        <v>68200</v>
      </c>
      <c r="AM27" s="27">
        <v>0</v>
      </c>
      <c r="AN27" s="27">
        <v>0</v>
      </c>
      <c r="AO27" s="27">
        <v>0</v>
      </c>
      <c r="AP27" s="27">
        <f>+AJ27</f>
        <v>1100000</v>
      </c>
      <c r="AQ27" s="22" t="s">
        <v>246</v>
      </c>
      <c r="AR27" s="22" t="s">
        <v>1513</v>
      </c>
      <c r="AS27" s="22" t="s">
        <v>1514</v>
      </c>
      <c r="AT27" s="25">
        <v>0.08</v>
      </c>
      <c r="AU27" s="27">
        <v>0</v>
      </c>
      <c r="AV27" s="27">
        <f>+AP27*AT27</f>
        <v>88000</v>
      </c>
      <c r="AW27" s="27">
        <v>0</v>
      </c>
      <c r="AX27" s="27">
        <v>0</v>
      </c>
      <c r="AY27" s="26">
        <v>1.7399999999999999E-2</v>
      </c>
      <c r="AZ27" s="27">
        <f>+AP27*AY27</f>
        <v>19140</v>
      </c>
      <c r="BA27" s="26">
        <f>+AT27-AY27</f>
        <v>6.2600000000000003E-2</v>
      </c>
      <c r="BB27" s="27">
        <f>+AP27*BA27</f>
        <v>68860</v>
      </c>
      <c r="BC27" s="27">
        <v>0</v>
      </c>
      <c r="BD27" s="22" t="s">
        <v>246</v>
      </c>
      <c r="BE27" s="27">
        <v>1000000</v>
      </c>
      <c r="BF27" s="27">
        <v>0</v>
      </c>
      <c r="BG27" s="22" t="s">
        <v>251</v>
      </c>
      <c r="BH27" s="33" t="s">
        <v>486</v>
      </c>
      <c r="BI27" s="22" t="s">
        <v>266</v>
      </c>
      <c r="BJ27" s="82" t="s">
        <v>1648</v>
      </c>
      <c r="BK27" s="22" t="s">
        <v>277</v>
      </c>
      <c r="BL27" s="22">
        <v>3</v>
      </c>
      <c r="BM27" s="22"/>
      <c r="BN27" s="22"/>
      <c r="BO27" s="28" t="s">
        <v>402</v>
      </c>
      <c r="BP27" s="31"/>
      <c r="BQ27" s="31">
        <v>3054640757</v>
      </c>
      <c r="BR27" s="33" t="s">
        <v>486</v>
      </c>
      <c r="BS27" s="22" t="s">
        <v>266</v>
      </c>
      <c r="BT27" s="22" t="s">
        <v>1515</v>
      </c>
      <c r="BU27" s="22">
        <v>12</v>
      </c>
      <c r="BV27" s="30">
        <v>45338</v>
      </c>
      <c r="BW27" s="30">
        <v>45703</v>
      </c>
      <c r="BX27" s="22" t="s">
        <v>494</v>
      </c>
      <c r="BY27" s="30">
        <v>45703</v>
      </c>
      <c r="BZ27" s="30">
        <v>45627</v>
      </c>
      <c r="CA27" s="30">
        <v>45642</v>
      </c>
      <c r="CB27" s="22" t="s">
        <v>253</v>
      </c>
      <c r="CC27" s="22" t="s">
        <v>657</v>
      </c>
      <c r="CD27" s="22">
        <v>53058094</v>
      </c>
      <c r="CE27" s="64" t="s">
        <v>658</v>
      </c>
      <c r="CF27" s="82" t="s">
        <v>1648</v>
      </c>
      <c r="CG27" s="50" t="s">
        <v>659</v>
      </c>
      <c r="CH27" s="22" t="s">
        <v>266</v>
      </c>
      <c r="CI27" s="58">
        <v>3212972309</v>
      </c>
      <c r="CJ27" s="31"/>
      <c r="CK27" s="28" t="s">
        <v>778</v>
      </c>
      <c r="CL27" s="22"/>
      <c r="CM27" s="22"/>
      <c r="CN27" s="59"/>
      <c r="CO27" s="22"/>
      <c r="CP27" s="82"/>
      <c r="CQ27" s="35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 t="s">
        <v>253</v>
      </c>
      <c r="DQ27" s="22">
        <v>71772813</v>
      </c>
      <c r="DR27" s="22" t="s">
        <v>254</v>
      </c>
      <c r="DS27" s="22" t="s">
        <v>1553</v>
      </c>
      <c r="DT27" s="25">
        <v>1</v>
      </c>
      <c r="DU27" s="22" t="s">
        <v>922</v>
      </c>
      <c r="DV27" s="22"/>
      <c r="DW27" s="33">
        <v>3103906112</v>
      </c>
      <c r="DX27" s="22"/>
      <c r="DY27" s="33" t="s">
        <v>393</v>
      </c>
      <c r="DZ27" s="22" t="s">
        <v>1515</v>
      </c>
      <c r="EA27" s="22" t="s">
        <v>266</v>
      </c>
      <c r="EB27" s="22"/>
      <c r="EC27" s="22"/>
      <c r="ED27" s="82" t="s">
        <v>1648</v>
      </c>
      <c r="EE27" s="22" t="s">
        <v>921</v>
      </c>
      <c r="EF27" s="22">
        <v>71772813</v>
      </c>
      <c r="EG27" s="22" t="s">
        <v>1517</v>
      </c>
      <c r="EH27" s="22" t="s">
        <v>1100</v>
      </c>
      <c r="EI27" s="22" t="s">
        <v>1101</v>
      </c>
      <c r="EJ27" s="22">
        <v>61197506813</v>
      </c>
      <c r="EK27" s="22">
        <v>16</v>
      </c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 t="s">
        <v>1124</v>
      </c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</row>
    <row r="28" spans="1:264" s="32" customFormat="1" x14ac:dyDescent="0.25">
      <c r="A28" s="22">
        <v>835</v>
      </c>
      <c r="B28" s="22">
        <v>2546</v>
      </c>
      <c r="C28" s="22" t="s">
        <v>1670</v>
      </c>
      <c r="D28" s="22"/>
      <c r="E28" s="22" t="s">
        <v>1126</v>
      </c>
      <c r="F28" s="22"/>
      <c r="G28" s="22" t="s">
        <v>243</v>
      </c>
      <c r="H28" s="23">
        <v>102137</v>
      </c>
      <c r="I28" s="23">
        <v>103894</v>
      </c>
      <c r="J28" s="22" t="s">
        <v>244</v>
      </c>
      <c r="K28" s="22" t="s">
        <v>245</v>
      </c>
      <c r="L28" s="22" t="s">
        <v>1302</v>
      </c>
      <c r="M28" s="22">
        <v>0</v>
      </c>
      <c r="N28" s="22">
        <v>0</v>
      </c>
      <c r="O28" s="22" t="s">
        <v>1721</v>
      </c>
      <c r="P28" s="22" t="s">
        <v>1721</v>
      </c>
      <c r="Q28" s="22" t="s">
        <v>1721</v>
      </c>
      <c r="R28" s="22"/>
      <c r="S28" s="22"/>
      <c r="T28" s="22" t="s">
        <v>248</v>
      </c>
      <c r="U28" s="22" t="s">
        <v>1520</v>
      </c>
      <c r="V28" s="22">
        <v>10086671</v>
      </c>
      <c r="W28" s="22" t="s">
        <v>1531</v>
      </c>
      <c r="X28" s="22"/>
      <c r="Y28" s="22"/>
      <c r="Z28" s="24">
        <v>45627</v>
      </c>
      <c r="AA28" s="22"/>
      <c r="AB28" s="22"/>
      <c r="AC28" s="22"/>
      <c r="AD28" s="22" t="s">
        <v>253</v>
      </c>
      <c r="AE28" s="22" t="s">
        <v>254</v>
      </c>
      <c r="AF28" s="22">
        <v>71689055</v>
      </c>
      <c r="AG28" s="32" t="s">
        <v>1369</v>
      </c>
      <c r="AH28" s="22" t="s">
        <v>1370</v>
      </c>
      <c r="AI28" s="22" t="s">
        <v>1497</v>
      </c>
      <c r="AJ28" s="27">
        <v>1100000</v>
      </c>
      <c r="AK28" s="27">
        <v>0</v>
      </c>
      <c r="AL28" s="27">
        <v>68200</v>
      </c>
      <c r="AM28" s="27">
        <v>0</v>
      </c>
      <c r="AN28" s="27">
        <v>0</v>
      </c>
      <c r="AO28" s="27">
        <v>0</v>
      </c>
      <c r="AP28" s="27">
        <f>+AJ28</f>
        <v>1100000</v>
      </c>
      <c r="AQ28" s="22" t="s">
        <v>246</v>
      </c>
      <c r="AR28" s="22" t="s">
        <v>1513</v>
      </c>
      <c r="AS28" s="22" t="s">
        <v>1514</v>
      </c>
      <c r="AT28" s="25">
        <v>0.08</v>
      </c>
      <c r="AU28" s="27">
        <v>0</v>
      </c>
      <c r="AV28" s="27">
        <f>+AP28*AT28</f>
        <v>88000</v>
      </c>
      <c r="AW28" s="27">
        <v>0</v>
      </c>
      <c r="AX28" s="27">
        <v>0</v>
      </c>
      <c r="AY28" s="26">
        <v>1.7399999999999999E-2</v>
      </c>
      <c r="AZ28" s="27">
        <f>+AP28*AY28</f>
        <v>19140</v>
      </c>
      <c r="BA28" s="26">
        <f>+AT28-AY28</f>
        <v>6.2600000000000003E-2</v>
      </c>
      <c r="BB28" s="27">
        <f>+AP28*BA28</f>
        <v>68860</v>
      </c>
      <c r="BC28" s="27">
        <v>0</v>
      </c>
      <c r="BD28" s="22" t="s">
        <v>246</v>
      </c>
      <c r="BE28" s="27">
        <v>1000000</v>
      </c>
      <c r="BF28" s="27">
        <v>0</v>
      </c>
      <c r="BG28" s="22" t="s">
        <v>251</v>
      </c>
      <c r="BH28" s="33" t="s">
        <v>1556</v>
      </c>
      <c r="BI28" s="22" t="s">
        <v>266</v>
      </c>
      <c r="BJ28" s="82" t="s">
        <v>1648</v>
      </c>
      <c r="BK28" s="22" t="s">
        <v>304</v>
      </c>
      <c r="BL28" s="22">
        <v>3</v>
      </c>
      <c r="BM28" s="22"/>
      <c r="BN28" s="22"/>
      <c r="BO28" s="28" t="s">
        <v>404</v>
      </c>
      <c r="BP28" s="31"/>
      <c r="BQ28" s="57">
        <v>3218991463</v>
      </c>
      <c r="BR28" s="33" t="s">
        <v>1556</v>
      </c>
      <c r="BS28" s="22" t="s">
        <v>266</v>
      </c>
      <c r="BT28" s="22" t="s">
        <v>1515</v>
      </c>
      <c r="BU28" s="22">
        <v>12</v>
      </c>
      <c r="BV28" s="30">
        <v>45345</v>
      </c>
      <c r="BW28" s="30">
        <v>45710</v>
      </c>
      <c r="BX28" s="22" t="s">
        <v>494</v>
      </c>
      <c r="BY28" s="30">
        <v>45710</v>
      </c>
      <c r="BZ28" s="30">
        <v>45627</v>
      </c>
      <c r="CA28" s="30">
        <v>45649</v>
      </c>
      <c r="CB28" s="22" t="s">
        <v>253</v>
      </c>
      <c r="CC28" s="22" t="s">
        <v>254</v>
      </c>
      <c r="CD28" s="22">
        <v>1001234118</v>
      </c>
      <c r="CE28" s="50" t="s">
        <v>1557</v>
      </c>
      <c r="CF28" s="82" t="s">
        <v>1648</v>
      </c>
      <c r="CG28" s="50" t="s">
        <v>662</v>
      </c>
      <c r="CH28" s="22" t="s">
        <v>266</v>
      </c>
      <c r="CI28" s="62">
        <v>3158860326</v>
      </c>
      <c r="CJ28" s="31"/>
      <c r="CK28" s="50" t="s">
        <v>780</v>
      </c>
      <c r="CL28" s="22"/>
      <c r="CM28" s="22"/>
      <c r="CN28" s="22"/>
      <c r="CO28" s="22"/>
      <c r="CP28" s="8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 t="s">
        <v>253</v>
      </c>
      <c r="DQ28" s="22">
        <v>71594476</v>
      </c>
      <c r="DR28" s="22" t="s">
        <v>254</v>
      </c>
      <c r="DS28" s="22" t="s">
        <v>969</v>
      </c>
      <c r="DT28" s="25">
        <v>1</v>
      </c>
      <c r="DU28" s="22" t="s">
        <v>970</v>
      </c>
      <c r="DV28" s="22"/>
      <c r="DW28" s="22">
        <v>3015551584</v>
      </c>
      <c r="DX28" s="22"/>
      <c r="DY28" s="100" t="s">
        <v>971</v>
      </c>
      <c r="DZ28" s="22" t="s">
        <v>1515</v>
      </c>
      <c r="EA28" s="22" t="s">
        <v>266</v>
      </c>
      <c r="EB28" s="22"/>
      <c r="EC28" s="22"/>
      <c r="ED28" s="82" t="s">
        <v>1648</v>
      </c>
      <c r="EE28" s="22" t="s">
        <v>969</v>
      </c>
      <c r="EF28" s="22">
        <v>71594476</v>
      </c>
      <c r="EG28" s="22" t="s">
        <v>1517</v>
      </c>
      <c r="EH28" s="22" t="s">
        <v>1100</v>
      </c>
      <c r="EI28" s="22" t="s">
        <v>1101</v>
      </c>
      <c r="EJ28" s="22">
        <v>10537301862</v>
      </c>
      <c r="EK28" s="22">
        <v>21</v>
      </c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 t="s">
        <v>1124</v>
      </c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</row>
  </sheetData>
  <autoFilter ref="A1:JD1" xr:uid="{29AC047C-16D3-45EC-8CE8-6060A02365CE}">
    <sortState xmlns:xlrd2="http://schemas.microsoft.com/office/spreadsheetml/2017/richdata2" ref="A2:JD17">
      <sortCondition sortBy="cellColor" ref="A1" dxfId="126"/>
    </sortState>
  </autoFilter>
  <conditionalFormatting sqref="A1:D1">
    <cfRule type="duplicateValues" dxfId="65" priority="56"/>
    <cfRule type="duplicateValues" dxfId="64" priority="57"/>
    <cfRule type="duplicateValues" dxfId="63" priority="58"/>
    <cfRule type="duplicateValues" dxfId="62" priority="59"/>
    <cfRule type="duplicateValues" dxfId="61" priority="60"/>
    <cfRule type="duplicateValues" dxfId="60" priority="61"/>
    <cfRule type="duplicateValues" dxfId="59" priority="62"/>
    <cfRule type="duplicateValues" dxfId="58" priority="63"/>
    <cfRule type="duplicateValues" dxfId="57" priority="64"/>
    <cfRule type="duplicateValues" dxfId="56" priority="65" stopIfTrue="1"/>
  </conditionalFormatting>
  <conditionalFormatting sqref="E1:G1">
    <cfRule type="duplicateValues" dxfId="55" priority="43"/>
    <cfRule type="duplicateValues" dxfId="54" priority="44" stopIfTrue="1"/>
  </conditionalFormatting>
  <conditionalFormatting sqref="G1">
    <cfRule type="duplicateValues" dxfId="53" priority="33"/>
    <cfRule type="duplicateValues" dxfId="52" priority="34"/>
    <cfRule type="duplicateValues" dxfId="51" priority="35"/>
    <cfRule type="duplicateValues" dxfId="50" priority="36"/>
    <cfRule type="duplicateValues" dxfId="49" priority="37"/>
    <cfRule type="duplicateValues" dxfId="48" priority="38"/>
    <cfRule type="duplicateValues" dxfId="47" priority="39"/>
    <cfRule type="duplicateValues" dxfId="46" priority="40"/>
  </conditionalFormatting>
  <conditionalFormatting sqref="H1">
    <cfRule type="duplicateValues" dxfId="45" priority="42"/>
    <cfRule type="duplicateValues" dxfId="44" priority="45"/>
    <cfRule type="duplicateValues" dxfId="43" priority="46"/>
    <cfRule type="duplicateValues" dxfId="42" priority="47"/>
  </conditionalFormatting>
  <conditionalFormatting sqref="H26">
    <cfRule type="duplicateValues" dxfId="41" priority="5"/>
  </conditionalFormatting>
  <conditionalFormatting sqref="H27">
    <cfRule type="duplicateValues" dxfId="40" priority="3"/>
  </conditionalFormatting>
  <conditionalFormatting sqref="I1:J1">
    <cfRule type="duplicateValues" dxfId="39" priority="48"/>
    <cfRule type="duplicateValues" dxfId="38" priority="49" stopIfTrue="1"/>
  </conditionalFormatting>
  <conditionalFormatting sqref="M1 K1">
    <cfRule type="duplicateValues" dxfId="37" priority="53"/>
    <cfRule type="duplicateValues" dxfId="36" priority="54" stopIfTrue="1"/>
  </conditionalFormatting>
  <conditionalFormatting sqref="S1:T1">
    <cfRule type="duplicateValues" dxfId="35" priority="55"/>
  </conditionalFormatting>
  <conditionalFormatting sqref="U1:W1">
    <cfRule type="duplicateValues" dxfId="34" priority="52"/>
  </conditionalFormatting>
  <conditionalFormatting sqref="AB1:AD1">
    <cfRule type="duplicateValues" dxfId="33" priority="32"/>
    <cfRule type="duplicateValues" dxfId="32" priority="41"/>
    <cfRule type="duplicateValues" dxfId="31" priority="50"/>
    <cfRule type="duplicateValues" dxfId="30" priority="51"/>
  </conditionalFormatting>
  <conditionalFormatting sqref="DQ18">
    <cfRule type="duplicateValues" dxfId="29" priority="11"/>
  </conditionalFormatting>
  <conditionalFormatting sqref="DQ19">
    <cfRule type="duplicateValues" dxfId="28" priority="10"/>
  </conditionalFormatting>
  <conditionalFormatting sqref="DQ20">
    <cfRule type="duplicateValues" dxfId="27" priority="9"/>
  </conditionalFormatting>
  <conditionalFormatting sqref="DQ21">
    <cfRule type="duplicateValues" dxfId="26" priority="8"/>
  </conditionalFormatting>
  <conditionalFormatting sqref="DQ22:DQ25">
    <cfRule type="duplicateValues" dxfId="25" priority="85"/>
  </conditionalFormatting>
  <conditionalFormatting sqref="DQ26">
    <cfRule type="duplicateValues" dxfId="24" priority="6"/>
  </conditionalFormatting>
  <conditionalFormatting sqref="DQ27">
    <cfRule type="duplicateValues" dxfId="23" priority="4"/>
  </conditionalFormatting>
  <conditionalFormatting sqref="EV1"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 stopIfTrue="1"/>
  </conditionalFormatting>
  <conditionalFormatting sqref="FN1"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 stopIfTrue="1"/>
  </conditionalFormatting>
  <conditionalFormatting sqref="GF1">
    <cfRule type="duplicateValues" dxfId="12" priority="27"/>
    <cfRule type="duplicateValues" dxfId="11" priority="28"/>
    <cfRule type="duplicateValues" dxfId="10" priority="29"/>
    <cfRule type="duplicateValues" dxfId="9" priority="30"/>
    <cfRule type="duplicateValues" dxfId="8" priority="31" stopIfTrue="1"/>
  </conditionalFormatting>
  <conditionalFormatting sqref="GX1">
    <cfRule type="duplicateValues" dxfId="7" priority="22"/>
    <cfRule type="duplicateValues" dxfId="6" priority="23"/>
    <cfRule type="duplicateValues" dxfId="5" priority="24"/>
    <cfRule type="duplicateValues" dxfId="4" priority="25"/>
    <cfRule type="duplicateValues" dxfId="3" priority="26" stopIfTrue="1"/>
  </conditionalFormatting>
  <conditionalFormatting sqref="H28">
    <cfRule type="duplicateValues" dxfId="2" priority="1"/>
  </conditionalFormatting>
  <conditionalFormatting sqref="DQ28">
    <cfRule type="duplicateValues" dxfId="1" priority="2"/>
  </conditionalFormatting>
  <dataValidations count="3">
    <dataValidation type="whole" allowBlank="1" showInputMessage="1" showErrorMessage="1" sqref="U2 U10 V15:V16 V22:V23" xr:uid="{E7C2B6CF-EA46-4677-BB7F-58A257AAC723}">
      <formula1>10057725</formula1>
      <formula2>19999999</formula2>
    </dataValidation>
    <dataValidation type="list" allowBlank="1" showInputMessage="1" showErrorMessage="1" sqref="K10" xr:uid="{F9C23008-0AFD-4A4A-AE04-908D63F4DEF8}">
      <formula1>"APROBADO, APLAZADO, NEGADO, APROBADO CONDICIONADO, ANULADO, EN PROCESO"</formula1>
    </dataValidation>
    <dataValidation type="date" allowBlank="1" showInputMessage="1" showErrorMessage="1" sqref="K10" xr:uid="{451FD55D-F028-4355-8B12-1C7ADCD526D7}">
      <formula1>45352</formula1>
      <formula2>46022</formula2>
    </dataValidation>
  </dataValidations>
  <hyperlinks>
    <hyperlink ref="DX15" r:id="rId1" xr:uid="{E7347A8D-AF22-45AB-B6A9-0DA30916AC36}"/>
    <hyperlink ref="BN12" r:id="rId2" xr:uid="{B34FC0AE-D698-4F89-8331-437FE52D575C}"/>
    <hyperlink ref="CJ5" r:id="rId3" xr:uid="{D4684722-C0D2-4DFD-AB27-D76E8D3AD57A}"/>
    <hyperlink ref="CJ6" r:id="rId4" xr:uid="{BCA4FDDE-7361-4EA7-8B06-4C3C6575E402}"/>
    <hyperlink ref="BO3" r:id="rId5" xr:uid="{2D90140F-EC76-41DF-A62D-189490BC3845}"/>
    <hyperlink ref="BO18" r:id="rId6" xr:uid="{AEAD8F86-433F-4ABA-8895-E3604CE6BE9D}"/>
    <hyperlink ref="DY18" r:id="rId7" xr:uid="{0B2A296A-CB01-49B2-BD79-93A61AE0A424}"/>
    <hyperlink ref="BO22" r:id="rId8" xr:uid="{6B84FC98-2483-4627-BD37-E39F14D10FCD}"/>
    <hyperlink ref="CK25" r:id="rId9" xr:uid="{1C5E148E-3CC3-41B5-AC62-582003433FA1}"/>
    <hyperlink ref="BO27" r:id="rId10" xr:uid="{61E86ECA-5CC6-41A2-9F5B-ABFF312F0147}"/>
    <hyperlink ref="CK27" r:id="rId11" xr:uid="{6335ACBE-7E57-41CD-A8EC-36358F6573B7}"/>
    <hyperlink ref="BO28" r:id="rId12" xr:uid="{3D2D7C6A-A82D-4D10-94D4-79721CC2BD9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97C8-B514-4211-9751-7F4AE52DB0BF}">
  <dimension ref="A1:G27"/>
  <sheetViews>
    <sheetView topLeftCell="A9" workbookViewId="0">
      <selection activeCell="B27" sqref="B27"/>
    </sheetView>
  </sheetViews>
  <sheetFormatPr baseColWidth="10" defaultRowHeight="15" x14ac:dyDescent="0.25"/>
  <cols>
    <col min="1" max="1" width="50.140625" customWidth="1"/>
    <col min="2" max="2" width="16.140625" bestFit="1" customWidth="1"/>
    <col min="5" max="7" width="13" bestFit="1" customWidth="1"/>
  </cols>
  <sheetData>
    <row r="1" spans="1:7" x14ac:dyDescent="0.25">
      <c r="A1" s="234" t="s">
        <v>1713</v>
      </c>
      <c r="B1" s="234"/>
      <c r="C1" s="171">
        <v>811002710</v>
      </c>
    </row>
    <row r="2" spans="1:7" x14ac:dyDescent="0.25">
      <c r="A2" s="151" t="s">
        <v>1697</v>
      </c>
      <c r="B2" s="151" t="s">
        <v>1698</v>
      </c>
    </row>
    <row r="3" spans="1:7" x14ac:dyDescent="0.25">
      <c r="A3" s="152" t="s">
        <v>1699</v>
      </c>
      <c r="B3" s="153">
        <f>+MATRIZ!AP94</f>
        <v>129927190</v>
      </c>
      <c r="F3" t="s">
        <v>1718</v>
      </c>
      <c r="G3" t="s">
        <v>1719</v>
      </c>
    </row>
    <row r="4" spans="1:7" x14ac:dyDescent="0.25">
      <c r="A4" s="154" t="s">
        <v>1700</v>
      </c>
      <c r="B4" s="153">
        <f>+MATRIZ!BB94</f>
        <v>8749646.7439999972</v>
      </c>
      <c r="E4" t="s">
        <v>1715</v>
      </c>
      <c r="F4" s="128">
        <v>0.25</v>
      </c>
      <c r="G4" s="55">
        <v>50000000</v>
      </c>
    </row>
    <row r="5" spans="1:7" x14ac:dyDescent="0.25">
      <c r="A5" s="154" t="s">
        <v>1714</v>
      </c>
      <c r="B5" s="153">
        <f>+B4*16</f>
        <v>139994347.90399995</v>
      </c>
      <c r="E5" t="s">
        <v>1716</v>
      </c>
      <c r="F5" s="128">
        <v>0.25</v>
      </c>
      <c r="G5" s="55">
        <v>26128465.252800003</v>
      </c>
    </row>
    <row r="6" spans="1:7" x14ac:dyDescent="0.25">
      <c r="A6" s="155" t="s">
        <v>1701</v>
      </c>
      <c r="B6" s="156">
        <f>+B5</f>
        <v>139994347.90399995</v>
      </c>
      <c r="E6" t="s">
        <v>1717</v>
      </c>
      <c r="F6" s="128">
        <v>0.5</v>
      </c>
      <c r="G6" s="55"/>
    </row>
    <row r="7" spans="1:7" x14ac:dyDescent="0.25">
      <c r="A7" s="234" t="s">
        <v>1702</v>
      </c>
      <c r="B7" s="234"/>
    </row>
    <row r="8" spans="1:7" x14ac:dyDescent="0.25">
      <c r="A8" s="154" t="s">
        <v>1703</v>
      </c>
      <c r="B8" s="157">
        <f>-B6*2.5%</f>
        <v>-3499858.6975999991</v>
      </c>
      <c r="E8" s="170" t="s">
        <v>1723</v>
      </c>
      <c r="F8" s="170">
        <f>+B6-G4-G5</f>
        <v>63865882.651199952</v>
      </c>
    </row>
    <row r="9" spans="1:7" x14ac:dyDescent="0.25">
      <c r="A9" s="154" t="s">
        <v>1704</v>
      </c>
      <c r="B9" s="157"/>
    </row>
    <row r="10" spans="1:7" x14ac:dyDescent="0.25">
      <c r="A10" s="235" t="s">
        <v>1705</v>
      </c>
      <c r="B10" s="235"/>
    </row>
    <row r="11" spans="1:7" x14ac:dyDescent="0.25">
      <c r="A11" s="154" t="s">
        <v>1706</v>
      </c>
      <c r="B11" s="158">
        <v>-3747900</v>
      </c>
    </row>
    <row r="12" spans="1:7" ht="14.25" customHeight="1" x14ac:dyDescent="0.25">
      <c r="A12" s="154" t="s">
        <v>1741</v>
      </c>
      <c r="B12" s="158">
        <v>-1780183</v>
      </c>
    </row>
    <row r="13" spans="1:7" ht="14.25" customHeight="1" x14ac:dyDescent="0.25">
      <c r="A13" s="154" t="s">
        <v>1742</v>
      </c>
      <c r="B13" s="158">
        <v>-778287</v>
      </c>
    </row>
    <row r="14" spans="1:7" x14ac:dyDescent="0.25">
      <c r="A14" s="154" t="s">
        <v>1743</v>
      </c>
      <c r="B14" s="158">
        <v>-1087889</v>
      </c>
    </row>
    <row r="15" spans="1:7" x14ac:dyDescent="0.25">
      <c r="A15" s="154" t="s">
        <v>1744</v>
      </c>
      <c r="B15" s="158">
        <v>-1756603</v>
      </c>
    </row>
    <row r="16" spans="1:7" x14ac:dyDescent="0.25">
      <c r="A16" s="154" t="s">
        <v>1740</v>
      </c>
      <c r="B16" s="158">
        <v>-19602890</v>
      </c>
    </row>
    <row r="17" spans="1:2" x14ac:dyDescent="0.25">
      <c r="A17" s="154" t="s">
        <v>1750</v>
      </c>
      <c r="B17" s="158">
        <v>-718000</v>
      </c>
    </row>
    <row r="18" spans="1:2" x14ac:dyDescent="0.25">
      <c r="A18" s="155" t="s">
        <v>1707</v>
      </c>
      <c r="B18" s="159">
        <f>SUM(B11:B17)</f>
        <v>-29471752</v>
      </c>
    </row>
    <row r="19" spans="1:2" x14ac:dyDescent="0.25">
      <c r="A19" s="236" t="s">
        <v>1708</v>
      </c>
      <c r="B19" s="237"/>
    </row>
    <row r="20" spans="1:2" x14ac:dyDescent="0.25">
      <c r="A20" s="160" t="s">
        <v>1745</v>
      </c>
      <c r="B20" s="161">
        <v>950000</v>
      </c>
    </row>
    <row r="21" spans="1:2" ht="25.5" x14ac:dyDescent="0.25">
      <c r="A21" s="162" t="s">
        <v>1746</v>
      </c>
      <c r="B21" s="163">
        <v>1719120</v>
      </c>
    </row>
    <row r="22" spans="1:2" x14ac:dyDescent="0.25">
      <c r="A22" s="155" t="s">
        <v>1709</v>
      </c>
      <c r="B22" s="164">
        <f>SUM(B20:B21)</f>
        <v>2669120</v>
      </c>
    </row>
    <row r="23" spans="1:2" x14ac:dyDescent="0.25">
      <c r="A23" s="238" t="s">
        <v>1710</v>
      </c>
      <c r="B23" s="238"/>
    </row>
    <row r="24" spans="1:2" x14ac:dyDescent="0.25">
      <c r="A24" s="165">
        <v>45611</v>
      </c>
      <c r="B24" s="166">
        <v>-48750000</v>
      </c>
    </row>
    <row r="25" spans="1:2" x14ac:dyDescent="0.25">
      <c r="A25" s="165">
        <v>45639</v>
      </c>
      <c r="B25" s="166">
        <v>-25475253</v>
      </c>
    </row>
    <row r="26" spans="1:2" x14ac:dyDescent="0.25">
      <c r="A26" s="167" t="s">
        <v>1711</v>
      </c>
      <c r="B26" s="159">
        <f>SUM(B24:B25)</f>
        <v>-74225253</v>
      </c>
    </row>
    <row r="27" spans="1:2" x14ac:dyDescent="0.25">
      <c r="A27" s="168" t="s">
        <v>1712</v>
      </c>
      <c r="B27" s="169">
        <f>+B6+B8+B18+B22+B26+B9</f>
        <v>35466604.206399947</v>
      </c>
    </row>
  </sheetData>
  <mergeCells count="5">
    <mergeCell ref="A1:B1"/>
    <mergeCell ref="A7:B7"/>
    <mergeCell ref="A10:B10"/>
    <mergeCell ref="A19:B19"/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9776-0BF6-452F-B228-C7760E741BA0}">
  <dimension ref="A1:B17"/>
  <sheetViews>
    <sheetView workbookViewId="0">
      <selection activeCell="E18" sqref="E18"/>
    </sheetView>
  </sheetViews>
  <sheetFormatPr baseColWidth="10" defaultRowHeight="15" x14ac:dyDescent="0.25"/>
  <sheetData>
    <row r="1" spans="1:2" x14ac:dyDescent="0.25">
      <c r="A1" t="s">
        <v>1300</v>
      </c>
      <c r="B1" t="s">
        <v>1301</v>
      </c>
    </row>
    <row r="3" spans="1:2" x14ac:dyDescent="0.25">
      <c r="A3" s="19">
        <v>102148</v>
      </c>
      <c r="B3" s="20">
        <v>103905</v>
      </c>
    </row>
    <row r="4" spans="1:2" x14ac:dyDescent="0.25">
      <c r="A4" s="19">
        <v>102149</v>
      </c>
      <c r="B4" s="20">
        <v>103906</v>
      </c>
    </row>
    <row r="5" spans="1:2" x14ac:dyDescent="0.25">
      <c r="A5" s="19">
        <v>102150</v>
      </c>
      <c r="B5" s="20">
        <v>103907</v>
      </c>
    </row>
    <row r="6" spans="1:2" x14ac:dyDescent="0.25">
      <c r="A6" s="19">
        <v>102151</v>
      </c>
      <c r="B6" s="20">
        <v>103908</v>
      </c>
    </row>
    <row r="7" spans="1:2" x14ac:dyDescent="0.25">
      <c r="A7" s="19">
        <v>102152</v>
      </c>
      <c r="B7" s="20">
        <v>103909</v>
      </c>
    </row>
    <row r="8" spans="1:2" x14ac:dyDescent="0.25">
      <c r="A8" s="19">
        <v>102153</v>
      </c>
      <c r="B8" s="20">
        <v>103910</v>
      </c>
    </row>
    <row r="9" spans="1:2" x14ac:dyDescent="0.25">
      <c r="A9" s="19">
        <v>102154</v>
      </c>
      <c r="B9" s="20">
        <v>103911</v>
      </c>
    </row>
    <row r="10" spans="1:2" x14ac:dyDescent="0.25">
      <c r="A10" s="19">
        <v>102155</v>
      </c>
      <c r="B10" s="20">
        <v>103912</v>
      </c>
    </row>
    <row r="11" spans="1:2" x14ac:dyDescent="0.25">
      <c r="A11" s="19">
        <v>102156</v>
      </c>
      <c r="B11" s="20">
        <v>103913</v>
      </c>
    </row>
    <row r="12" spans="1:2" x14ac:dyDescent="0.25">
      <c r="A12" s="19">
        <v>102157</v>
      </c>
      <c r="B12" s="20">
        <v>103914</v>
      </c>
    </row>
    <row r="13" spans="1:2" x14ac:dyDescent="0.25">
      <c r="A13" s="19">
        <v>102158</v>
      </c>
      <c r="B13" s="20">
        <v>103915</v>
      </c>
    </row>
    <row r="14" spans="1:2" x14ac:dyDescent="0.25">
      <c r="A14" s="19">
        <v>102159</v>
      </c>
      <c r="B14" s="20">
        <v>103916</v>
      </c>
    </row>
    <row r="15" spans="1:2" x14ac:dyDescent="0.25">
      <c r="A15" s="19">
        <v>102160</v>
      </c>
      <c r="B15" s="20">
        <v>103917</v>
      </c>
    </row>
    <row r="16" spans="1:2" x14ac:dyDescent="0.25">
      <c r="A16" s="19">
        <v>102161</v>
      </c>
      <c r="B16" s="20">
        <v>103918</v>
      </c>
    </row>
    <row r="17" spans="1:2" x14ac:dyDescent="0.25">
      <c r="A17" s="19">
        <v>102162</v>
      </c>
      <c r="B17" s="20">
        <v>103919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6197FB-EFA2-44C4-BD2B-055507804EC5}"/>
</file>

<file path=customXml/itemProps2.xml><?xml version="1.0" encoding="utf-8"?>
<ds:datastoreItem xmlns:ds="http://schemas.openxmlformats.org/officeDocument/2006/customXml" ds:itemID="{FCFD8C55-3D1B-40CD-9DAA-1D073A0AFB94}"/>
</file>

<file path=customXml/itemProps3.xml><?xml version="1.0" encoding="utf-8"?>
<ds:datastoreItem xmlns:ds="http://schemas.openxmlformats.org/officeDocument/2006/customXml" ds:itemID="{98674693-3703-4208-A1BE-F79771D52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CRUCES</vt:lpstr>
      <vt:lpstr>NO INGRESAN</vt:lpstr>
      <vt:lpstr>LIQUIDACION </vt:lpstr>
      <vt:lpstr>CONSECUTIVOS SIN USAR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Liliana Rodriguez Uribe</dc:creator>
  <cp:lastModifiedBy>Lady Liliana Rodriguez Uribe</cp:lastModifiedBy>
  <dcterms:created xsi:type="dcterms:W3CDTF">2024-02-16T19:49:06Z</dcterms:created>
  <dcterms:modified xsi:type="dcterms:W3CDTF">2025-01-28T19:13:38Z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