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14_{598A451B-0D40-4590-89AA-0FF7EC11C6D6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ESCALA MOSTRADORES" sheetId="5" r:id="rId2"/>
    <sheet name="Hoja1" sheetId="4" r:id="rId3"/>
    <sheet name="CALI NORTE" sheetId="3" r:id="rId4"/>
    <sheet name="Lista" sheetId="2" state="hidden" r:id="rId5"/>
  </sheets>
  <definedNames>
    <definedName name="_xlnm._FilterDatabase" localSheetId="2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5" i="1" l="1"/>
  <c r="M8" i="1"/>
  <c r="M3" i="1"/>
  <c r="M4" i="1"/>
  <c r="M2" i="1" l="1"/>
  <c r="M9" i="1" s="1"/>
  <c r="M11" i="1" l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<sst xmlns="http://schemas.openxmlformats.org/spreadsheetml/2006/main" count="247" uniqueCount="100">
  <si>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</si>
  <si>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</si>
  <si>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</si>
  <si>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</si>
  <si>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</si>
  <si>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</si>
  <si>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</si>
  <si>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</si>
  <si>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</si>
  <si>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</si>
  <si>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</si>
  <si>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</si>
  <si>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</si>
  <si>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</si>
  <si>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</si>
  <si>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</si>
  <si>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</si>
  <si>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</si>
  <si>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</si>
  <si>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</si>
  <si>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</si>
  <si>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</si>
  <si>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</si>
  <si>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</si>
  <si>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</si>
  <si>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</si>
  <si>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</si>
  <si>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</si>
  <si>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</si>
  <si>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</si>
  <si>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</si>
  <si>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</si>
  <si>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</si>
  <si>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</si>
  <si>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</si>
  <si>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</si>
  <si>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</si>
  <si>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</si>
  <si>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</si>
  <si>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</si>
  <si>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</si>
  <si>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</si>
  <si>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</si>
  <si>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</si>
  <si>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</si>
  <si>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</si>
  <si>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</si>
  <si>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</si>
  <si>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</si>
  <si>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</si>
  <si>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</si>
  <si>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</si>
  <si>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</si>
  <si>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</si>
  <si>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</si>
  <si>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</si>
  <si>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</si>
  <si>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</si>
  <si>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</si>
  <si>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</si>
  <si>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</si>
  <si>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</si>
  <si>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</si>
  <si>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</si>
  <si>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</si>
  <si>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</si>
  <si>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</si>
  <si>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</si>
  <si>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</si>
  <si>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</si>
  <si>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</si>
  <si>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</si>
  <si>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</si>
  <si>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</si>
  <si>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</si>
  <si>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</si>
  <si>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</si>
  <si>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</si>
  <si>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</si>
  <si>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</si>
  <si>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</si>
  <si>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</si>
  <si>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</si>
  <si>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</si>
  <si>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</si>
  <si>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</si>
  <si>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VOLANTEO Y TOMA DE DATOS </t>
  </si>
  <si>
    <t xml:space="preserve">ESCALA MOSTRADORES </t>
  </si>
  <si>
    <t>ESCALA</t>
  </si>
  <si>
    <t>&gt;</t>
  </si>
  <si>
    <t>RANGO</t>
  </si>
  <si>
    <t>900319753-3</t>
  </si>
  <si>
    <t>DOGUI JAUSER ROSERO</t>
  </si>
  <si>
    <t>REFERIR SI PAGA</t>
  </si>
  <si>
    <t>109435 - 113504</t>
  </si>
  <si>
    <t>JENNY  SANTACRUZ</t>
  </si>
  <si>
    <t>PAGO LETREROS PARA UBICAR EN PORTERIAS</t>
  </si>
  <si>
    <t>DANIEL BUITRAGO</t>
  </si>
  <si>
    <t>REFERIDO 120627</t>
  </si>
  <si>
    <t>HUGO GETIAL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</si>
</sst>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8"/>
  <sheetViews>
    <sheetView tabSelected="1" workbookViewId="0">
      <selection activeCell="E9" sqref="E9"/>
    </sheetView>
  </sheetViews>
  <sheetFormatPr baseColWidth="10" defaultRowHeight="13.5" x14ac:dyDescent="0.25"/>
  <cols>
    <col min="1" max="1" width="5.28515625" style="7" bestFit="1" customWidth="1"/>
    <col min="2" max="2" width="8.710937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29.140625" style="7" customWidth="1"/>
    <col min="7" max="7" width="14.140625" style="7" bestFit="1" customWidth="1"/>
    <col min="8" max="8" width="11" style="7" customWidth="1"/>
    <col min="9" max="9" width="23.140625" style="24" bestFit="1" customWidth="1"/>
    <col min="10" max="10" width="5.140625" style="7" bestFit="1" customWidth="1"/>
    <col min="11" max="11" width="11.28515625" style="40" bestFit="1" customWidth="1"/>
    <col min="12" max="12" width="13.5703125" style="40" bestFit="1" customWidth="1"/>
    <col min="13" max="13" width="11.28515625" style="40" bestFit="1" customWidth="1"/>
    <col min="14" max="14" width="12" style="34" bestFit="1" customWidth="1"/>
    <col min="15" max="69" width="11.42578125" style="34"/>
    <col min="70" max="16384" width="11.42578125" style="7"/>
  </cols>
  <sheetData>
    <row r="1" spans="1:14" x14ac:dyDescent="0.25">
      <c r="A1" s="29" t="s">
        <v>48</v>
      </c>
      <c r="B1" s="29" t="s">
        <v>36</v>
      </c>
      <c r="C1" s="29" t="s">
        <v>37</v>
      </c>
      <c r="D1" s="29" t="s">
        <v>9</v>
      </c>
      <c r="E1" s="29" t="s">
        <v>6</v>
      </c>
      <c r="F1" s="29" t="s">
        <v>7</v>
      </c>
      <c r="G1" s="29" t="s">
        <v>39</v>
      </c>
      <c r="H1" s="29" t="s">
        <v>38</v>
      </c>
      <c r="I1" s="30" t="s">
        <v>0</v>
      </c>
      <c r="J1" s="29" t="s">
        <v>1</v>
      </c>
      <c r="K1" s="31" t="s">
        <v>2</v>
      </c>
      <c r="L1" s="31" t="s">
        <v>3</v>
      </c>
      <c r="M1" s="31" t="s">
        <v>4</v>
      </c>
    </row>
    <row r="2" spans="1:14" x14ac:dyDescent="0.25">
      <c r="A2" s="19" t="s">
        <v>16</v>
      </c>
      <c r="B2" s="21">
        <v>45847</v>
      </c>
      <c r="C2" s="19" t="s">
        <v>47</v>
      </c>
      <c r="D2" s="19" t="s">
        <v>23</v>
      </c>
      <c r="E2" s="19" t="s">
        <v>31</v>
      </c>
      <c r="F2" s="19" t="s">
        <v>93</v>
      </c>
      <c r="G2" s="19">
        <v>119210</v>
      </c>
      <c r="H2" s="19"/>
      <c r="I2" s="23" t="s">
        <v>92</v>
      </c>
      <c r="J2" s="19"/>
      <c r="K2" s="22">
        <v>170000</v>
      </c>
      <c r="L2" s="20"/>
      <c r="M2" s="22">
        <f>K2</f>
        <v>170000</v>
      </c>
    </row>
    <row r="3" spans="1:14" x14ac:dyDescent="0.25">
      <c r="A3" s="19" t="s">
        <v>16</v>
      </c>
      <c r="B3" s="21">
        <v>45847</v>
      </c>
      <c r="C3" s="19" t="s">
        <v>47</v>
      </c>
      <c r="D3" s="19" t="s">
        <v>23</v>
      </c>
      <c r="E3" s="19" t="s">
        <v>31</v>
      </c>
      <c r="F3" s="19" t="s">
        <v>93</v>
      </c>
      <c r="G3" s="19" t="s">
        <v>94</v>
      </c>
      <c r="H3" s="19"/>
      <c r="I3" s="23" t="s">
        <v>95</v>
      </c>
      <c r="J3" s="19"/>
      <c r="K3" s="22">
        <v>255000</v>
      </c>
      <c r="L3" s="20"/>
      <c r="M3" s="22">
        <f t="shared" ref="M3:M8" si="0">K3</f>
        <v>255000</v>
      </c>
    </row>
    <row r="4" spans="1:14" x14ac:dyDescent="0.25">
      <c r="A4" s="19" t="s">
        <v>16</v>
      </c>
      <c r="B4" s="21">
        <v>45847</v>
      </c>
      <c r="C4" s="19" t="s">
        <v>47</v>
      </c>
      <c r="D4" s="19" t="s">
        <v>23</v>
      </c>
      <c r="E4" s="19" t="s">
        <v>32</v>
      </c>
      <c r="F4" s="19" t="s">
        <v>49</v>
      </c>
      <c r="G4" s="19"/>
      <c r="H4" s="19" t="s">
        <v>91</v>
      </c>
      <c r="I4" s="23" t="s">
        <v>49</v>
      </c>
      <c r="J4" s="19"/>
      <c r="K4" s="22">
        <v>179402</v>
      </c>
      <c r="L4" s="22"/>
      <c r="M4" s="22">
        <f t="shared" si="0"/>
        <v>179402</v>
      </c>
    </row>
    <row r="5" spans="1:14" x14ac:dyDescent="0.25">
      <c r="A5" s="19" t="s">
        <v>16</v>
      </c>
      <c r="B5" s="21">
        <v>45847</v>
      </c>
      <c r="C5" s="19" t="s">
        <v>47</v>
      </c>
      <c r="D5" s="19" t="s">
        <v>23</v>
      </c>
      <c r="E5" s="19" t="s">
        <v>35</v>
      </c>
      <c r="F5" s="19" t="s">
        <v>96</v>
      </c>
      <c r="G5" s="19"/>
      <c r="H5" s="19"/>
      <c r="I5" s="23"/>
      <c r="J5" s="19"/>
      <c r="K5" s="22">
        <v>18000</v>
      </c>
      <c r="L5" s="22"/>
      <c r="M5" s="22">
        <f t="shared" si="0"/>
        <v>18000</v>
      </c>
    </row>
    <row r="6" spans="1:14" x14ac:dyDescent="0.25">
      <c r="A6" s="19" t="s">
        <v>16</v>
      </c>
      <c r="B6" s="21">
        <v>45854</v>
      </c>
      <c r="C6" s="19" t="s">
        <v>47</v>
      </c>
      <c r="D6" s="19" t="s">
        <v>23</v>
      </c>
      <c r="E6" s="19" t="s">
        <v>31</v>
      </c>
      <c r="F6" s="19" t="s">
        <v>98</v>
      </c>
      <c r="G6" s="19">
        <v>120627</v>
      </c>
      <c r="H6" s="19"/>
      <c r="I6" s="23" t="s">
        <v>99</v>
      </c>
      <c r="J6" s="19"/>
      <c r="K6" s="22">
        <v>250000</v>
      </c>
      <c r="L6" s="22"/>
      <c r="M6" s="22">
        <f t="shared" si="0"/>
        <v>250000</v>
      </c>
    </row>
    <row r="7" spans="1:14" x14ac:dyDescent="0.25">
      <c r="A7" s="19" t="s">
        <v>16</v>
      </c>
      <c r="B7" s="21">
        <v>45853</v>
      </c>
      <c r="C7" s="19" t="s">
        <v>47</v>
      </c>
      <c r="D7" s="19" t="s">
        <v>23</v>
      </c>
      <c r="E7" s="19" t="s">
        <v>33</v>
      </c>
      <c r="F7" s="19" t="s">
        <v>86</v>
      </c>
      <c r="G7" s="19"/>
      <c r="H7" s="19"/>
      <c r="I7" s="23" t="s">
        <v>97</v>
      </c>
      <c r="J7" s="19"/>
      <c r="K7" s="22">
        <v>200000</v>
      </c>
      <c r="L7" s="22"/>
      <c r="M7" s="22">
        <f t="shared" si="0"/>
        <v>200000</v>
      </c>
    </row>
    <row r="8" spans="1:14" x14ac:dyDescent="0.25">
      <c r="A8" s="19" t="s">
        <v>16</v>
      </c>
      <c r="B8" s="21"/>
      <c r="C8" s="19" t="s">
        <v>47</v>
      </c>
      <c r="D8" s="19" t="s">
        <v>23</v>
      </c>
      <c r="E8" s="19" t="s">
        <v>33</v>
      </c>
      <c r="F8" s="19" t="s">
        <v>86</v>
      </c>
      <c r="G8" s="19"/>
      <c r="H8" s="19">
        <v>4920607</v>
      </c>
      <c r="I8" s="23" t="s">
        <v>50</v>
      </c>
      <c r="J8" s="19"/>
      <c r="K8" s="22">
        <v>480000</v>
      </c>
      <c r="L8" s="22"/>
      <c r="M8" s="22">
        <f t="shared" si="0"/>
        <v>480000</v>
      </c>
    </row>
    <row r="9" spans="1:14" x14ac:dyDescent="0.25">
      <c r="A9" s="19" t="s">
        <v>16</v>
      </c>
      <c r="B9" s="21"/>
      <c r="C9" s="19" t="s">
        <v>47</v>
      </c>
      <c r="D9" s="19" t="s">
        <v>23</v>
      </c>
      <c r="E9" s="25" t="s">
        <v>31</v>
      </c>
      <c r="F9" s="25" t="s">
        <v>82</v>
      </c>
      <c r="G9" s="25">
        <v>117020</v>
      </c>
      <c r="H9" s="25"/>
      <c r="I9" s="26" t="s">
        <v>83</v>
      </c>
      <c r="J9" s="35"/>
      <c r="K9" s="36"/>
      <c r="L9" s="37" t="s">
        <v>52</v>
      </c>
      <c r="M9" s="37">
        <f>SUM(M2:M8)</f>
        <v>1552402</v>
      </c>
    </row>
    <row r="10" spans="1:14" x14ac:dyDescent="0.25">
      <c r="A10" s="19" t="s">
        <v>16</v>
      </c>
      <c r="B10" s="21"/>
      <c r="C10" s="19" t="s">
        <v>47</v>
      </c>
      <c r="D10" s="19" t="s">
        <v>23</v>
      </c>
      <c r="E10" s="25" t="s">
        <v>31</v>
      </c>
      <c r="F10" s="25" t="s">
        <v>82</v>
      </c>
      <c r="G10" s="25">
        <v>114864</v>
      </c>
      <c r="H10" s="25"/>
      <c r="I10" s="26" t="s">
        <v>64</v>
      </c>
      <c r="J10" s="35"/>
      <c r="K10" s="36"/>
      <c r="L10" s="37" t="s">
        <v>51</v>
      </c>
      <c r="M10" s="37">
        <v>1500000</v>
      </c>
    </row>
    <row r="11" spans="1:14" x14ac:dyDescent="0.25">
      <c r="A11" s="19" t="s">
        <v>16</v>
      </c>
      <c r="B11" s="21"/>
      <c r="C11" s="19" t="s">
        <v>47</v>
      </c>
      <c r="D11" s="19" t="s">
        <v>23</v>
      </c>
      <c r="E11" s="25" t="s">
        <v>35</v>
      </c>
      <c r="F11" s="25" t="s">
        <v>84</v>
      </c>
      <c r="G11" s="25">
        <v>105058</v>
      </c>
      <c r="H11" s="25"/>
      <c r="I11" s="26" t="s">
        <v>85</v>
      </c>
      <c r="J11" s="35"/>
      <c r="K11" s="36"/>
      <c r="L11" s="37"/>
      <c r="M11" s="37">
        <f>M10-M9</f>
        <v>-52402</v>
      </c>
      <c r="N11" s="38"/>
    </row>
    <row r="12" spans="1:14" x14ac:dyDescent="0.25">
      <c r="K12" s="39"/>
    </row>
    <row r="14" spans="1:14" x14ac:dyDescent="0.25">
      <c r="F14" s="27"/>
    </row>
    <row r="18" spans="9:9" x14ac:dyDescent="0.25">
      <c r="I18" s="28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2" t="s">
        <v>87</v>
      </c>
      <c r="G5" s="42"/>
      <c r="H5" s="42"/>
    </row>
    <row r="6" spans="6:8" x14ac:dyDescent="0.25">
      <c r="F6" s="41" t="s">
        <v>90</v>
      </c>
      <c r="G6" s="41"/>
      <c r="H6" s="32" t="s">
        <v>88</v>
      </c>
    </row>
    <row r="7" spans="6:8" x14ac:dyDescent="0.25">
      <c r="F7" s="33">
        <v>0</v>
      </c>
      <c r="G7" s="33">
        <v>2299999</v>
      </c>
      <c r="H7" s="32">
        <v>0.5</v>
      </c>
    </row>
    <row r="8" spans="6:8" x14ac:dyDescent="0.25">
      <c r="F8" s="33">
        <v>2300000</v>
      </c>
      <c r="G8" s="33" t="s">
        <v>89</v>
      </c>
      <c r="H8" s="32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6EC70D-BB81-4E5F-9582-388EF4F36A54}"/>
</file>

<file path=customXml/itemProps2.xml><?xml version="1.0" encoding="utf-8"?>
<ds:datastoreItem xmlns:ds="http://schemas.openxmlformats.org/officeDocument/2006/customXml" ds:itemID="{42159A1B-897D-419A-818F-2771C7E32740}"/>
</file>

<file path=customXml/itemProps3.xml><?xml version="1.0" encoding="utf-8"?>
<ds:datastoreItem xmlns:ds="http://schemas.openxmlformats.org/officeDocument/2006/customXml" ds:itemID="{52A5CE5B-A206-4958-9346-4967210B3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CALI SUR 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2025-07-17T15:24:12Z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