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xr:revisionPtr revIDLastSave="0" documentId="8_{93CA7BCB-D113-4DF2-ACB5-A1AD5C1B925B}" xr6:coauthVersionLast="47" xr6:coauthVersionMax="47" xr10:uidLastSave="{00000000-0000-0000-0000-000000000000}"/>
  <bookViews>
    <workbookView xWindow="-120" yWindow="-120" windowWidth="20730" windowHeight="11160" xr2:uid="{86A088C4-0710-452A-BD43-65F5AA2B888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1" l="1"/>
  <c r="AK4" i="1"/>
  <c r="AW4" i="1" s="1"/>
  <c r="AQ3" i="1"/>
  <c r="AK3" i="1"/>
  <c r="AW3" i="1" s="1"/>
  <c r="AW2" i="1"/>
  <c r="AU2" i="1"/>
  <c r="AQ2" i="1"/>
  <c r="AK2" i="1"/>
  <c r="AW5" i="1" l="1"/>
  <c r="AW7" i="1" s="1"/>
  <c r="AU3" i="1"/>
  <c r="AU4" i="1"/>
</calcChain>
</file>

<file path=xl/sharedStrings.xml><?xml version="1.0" encoding="utf-8"?>
<sst xmlns="http://schemas.openxmlformats.org/spreadsheetml/2006/main" count="420" uniqueCount="325">
  <si>
    <t>INM CEDENTE</t>
  </si>
  <si>
    <t>CTO CEDENTE</t>
  </si>
  <si>
    <t>INM SPA</t>
  </si>
  <si>
    <t>CTO SPA</t>
  </si>
  <si>
    <t>CODIGO WEB</t>
  </si>
  <si>
    <t>CEDENTE</t>
  </si>
  <si>
    <t>NIT CEDENTE</t>
  </si>
  <si>
    <t>RESULTADO AFFI</t>
  </si>
  <si>
    <t>MOTIVO NEGACION</t>
  </si>
  <si>
    <t>SUBSANACION</t>
  </si>
  <si>
    <t xml:space="preserve">FACTURACION </t>
  </si>
  <si>
    <t xml:space="preserve">RECAUDO </t>
  </si>
  <si>
    <t>PAGO PP</t>
  </si>
  <si>
    <t>PAZ Y SALVO ADMIN</t>
  </si>
  <si>
    <t>PAZ Y SALVO PP</t>
  </si>
  <si>
    <t>ASEGURADORA ANTERIOR</t>
  </si>
  <si>
    <t>AFIANZADORA SPA</t>
  </si>
  <si>
    <t>No ASEGURABLE AFFI</t>
  </si>
  <si>
    <t xml:space="preserve">tipo de inmueble </t>
  </si>
  <si>
    <t>CLAUSULA CESION CTO ADMIN</t>
  </si>
  <si>
    <t>CLAUSULA CESION CTO ARR</t>
  </si>
  <si>
    <t>MES INGRESO A SPA</t>
  </si>
  <si>
    <t>FECHA POSIBLE DESOCUPACION</t>
  </si>
  <si>
    <t>MES DESOCUPACION</t>
  </si>
  <si>
    <t>TIPO DE BLOQUEO</t>
  </si>
  <si>
    <t>TIPO DE DOCUMENTO ARRENDATARIO</t>
  </si>
  <si>
    <t>NACIONALIDAD</t>
  </si>
  <si>
    <t>CEDULA O NIT</t>
  </si>
  <si>
    <t>APELLIDOS ARRENDATARIO</t>
  </si>
  <si>
    <t>NOMBRES ARRENDATARIOS</t>
  </si>
  <si>
    <t>NOMBRE COMPLETO ARRENDATARIO</t>
  </si>
  <si>
    <t>VALOR CANON</t>
  </si>
  <si>
    <t xml:space="preserve"> IVA DEL 19% </t>
  </si>
  <si>
    <t>VALOR ADMINISTRACION</t>
  </si>
  <si>
    <t xml:space="preserve"> RETEFUENTE </t>
  </si>
  <si>
    <t xml:space="preserve"> RETEICA </t>
  </si>
  <si>
    <t xml:space="preserve"> TOTAL CANON + ADMON </t>
  </si>
  <si>
    <t xml:space="preserve"> ADMIN INCLUIDA EN VALOR DE CANON SI/NO</t>
  </si>
  <si>
    <t>TIPO DE INCREMENTO</t>
  </si>
  <si>
    <t xml:space="preserve"> INCREMENTO CONVENIDO </t>
  </si>
  <si>
    <t>% COMISION CANON CEDENTE</t>
  </si>
  <si>
    <t>RETENCION POR COMISION PP</t>
  </si>
  <si>
    <t xml:space="preserve"> VALOR COMISION CANON CEDENTE </t>
  </si>
  <si>
    <t>%COMISION ADMIN CEDENTE</t>
  </si>
  <si>
    <t xml:space="preserve"> VALOR COMISION ADMIN CEDENTE </t>
  </si>
  <si>
    <t>% SEGURO</t>
  </si>
  <si>
    <t>VALOR SEGURO CEDENTE</t>
  </si>
  <si>
    <t>% COMISION SPA</t>
  </si>
  <si>
    <t>TOTAL COMISION SPA</t>
  </si>
  <si>
    <t>VALOR GASTOS BANCARIOS</t>
  </si>
  <si>
    <t>POLIZA DE SERVICIOS PUBLICOS, REPARACIONES SI / NO</t>
  </si>
  <si>
    <t>VALOR AMPARO INTEGRAL</t>
  </si>
  <si>
    <t>VALOR CUPON</t>
  </si>
  <si>
    <t>DESTINACION</t>
  </si>
  <si>
    <t>DIRECCION INMUEBLE</t>
  </si>
  <si>
    <t>CIUDAD INMUEBLE</t>
  </si>
  <si>
    <t>CODIGO POSTAL ARRENDATARIO</t>
  </si>
  <si>
    <t>BARRIO</t>
  </si>
  <si>
    <t>ESTRATO</t>
  </si>
  <si>
    <t>REFERENCIA CATASTRAL - CHIP (BOGOTA)</t>
  </si>
  <si>
    <t>MATRICULA INMOBILIARIA</t>
  </si>
  <si>
    <t>E-MAIL
ARRENDATARIO</t>
  </si>
  <si>
    <t>TELEFONOS ARRENDATARIOS</t>
  </si>
  <si>
    <t>CELULAR ARRENDATARIOS</t>
  </si>
  <si>
    <t>DIRECCION CORRESPONDENCIA ARRENDATARIO</t>
  </si>
  <si>
    <t>CIUDAD CORRESPONDENCIA ARRENDATARIO</t>
  </si>
  <si>
    <t>tipo_clasificacion TRIBUTARIA</t>
  </si>
  <si>
    <t>VIGENCIA DEL CONTRATO EN MESES</t>
  </si>
  <si>
    <t>FECHA INICIO CONTRATO</t>
  </si>
  <si>
    <t>FECHA FINAL CONTRATO</t>
  </si>
  <si>
    <t>PERIODO DE FACTURACION</t>
  </si>
  <si>
    <t>FECHA PROXIMO INCREMENTO</t>
  </si>
  <si>
    <t>FECHA DE CAUSACION</t>
  </si>
  <si>
    <t>FECHA DE CESION</t>
  </si>
  <si>
    <t>TIPO DE DOCUMENTO DEUDOR SOLIDARIO 1</t>
  </si>
  <si>
    <t>NACIONALIDAD DEUDOR SOLIDARIO 1</t>
  </si>
  <si>
    <t>CEDULA O NIT DEUDOR SOLIDARIO 1</t>
  </si>
  <si>
    <t>NOMBRE 1er DEDUOR SOLIDARIO</t>
  </si>
  <si>
    <t>CODIGO POSTAL DEUDOR 1</t>
  </si>
  <si>
    <t>DIRECCION 1ER DEUDOR SOLIDARIO</t>
  </si>
  <si>
    <t>CIUDAD DEUDOR SOLIDARIO 1</t>
  </si>
  <si>
    <t>CELULAR DEUDOR SOLIDARIO 1</t>
  </si>
  <si>
    <t>TELEFONOS DEUDOR SOLIDARIO 1</t>
  </si>
  <si>
    <t>EMAIL DEUDOR SOLIDARIO 1</t>
  </si>
  <si>
    <t>TIPO DE DOCUMENTO DEUDOR SOLIDARIO 2</t>
  </si>
  <si>
    <t>NACIONALIDAD DEUDOR SOLIDARIO 2</t>
  </si>
  <si>
    <t>CEDULA O NIT DEUDOR SOLIDARIO 2</t>
  </si>
  <si>
    <t>NOMBRE 2doDEDUOR SOLIDARIO</t>
  </si>
  <si>
    <t>CODIGO POSTAL DEUDOR 2</t>
  </si>
  <si>
    <t>DIRECCION DEUDOR SOLIDARIO 2</t>
  </si>
  <si>
    <t>CIUDAD DEUDOR SOLIDARIO 2</t>
  </si>
  <si>
    <t>CELULAR DEUDOR SOLIDARIO 2</t>
  </si>
  <si>
    <t>TELEFONOS DEUDOR SOLIDARIO 2</t>
  </si>
  <si>
    <t>EMAIL DEUDOR SOLIDARIO 2</t>
  </si>
  <si>
    <t>TIPO DE DOCUMENTO DEUDOR SOLIDARIO 3</t>
  </si>
  <si>
    <t>NACIONALIDAD DEUDOR SOLIDARIO 3</t>
  </si>
  <si>
    <t>CEDULA O NIT DEUDOR SOLIDARIO 3</t>
  </si>
  <si>
    <t>NOMBRE 3er DEDUOR SOLIDARIO</t>
  </si>
  <si>
    <t>CODIGO POSTAL DEUDOR 3</t>
  </si>
  <si>
    <t>DIRECCION DEUDOR SOLIDARIO 3</t>
  </si>
  <si>
    <t>CIUDAD DEUDOR SOLIDARIO 3</t>
  </si>
  <si>
    <t>CELULAR DEUDOR SOLIDARIO3</t>
  </si>
  <si>
    <t>TELEFONOS DEUDOR SOLIDARIO 3</t>
  </si>
  <si>
    <t>EMAIL DEUDOR SOLIDARIO 3</t>
  </si>
  <si>
    <t>TIPO DE DOCUMENTO DEUDOR SOLIDARIO 4</t>
  </si>
  <si>
    <t>NACIONALIDAD DEUDOR SOLIDARIO 4</t>
  </si>
  <si>
    <t>CEDULA O NIT DEUDOR SOLIDARIO 4</t>
  </si>
  <si>
    <t>NOMBRE 4er DEDUOR SOLIDARIO</t>
  </si>
  <si>
    <t>CODIGO POSTAL DEUDOR 4</t>
  </si>
  <si>
    <t>DIRECCION DEUDOR SOLIDARIO 4</t>
  </si>
  <si>
    <t>CIUDAD DEUDOR SOLIDARIO 4</t>
  </si>
  <si>
    <t>CELULAR DEUDOR SOLIDARIO 4</t>
  </si>
  <si>
    <t>TELEFONOS DEUDOR SOLIDARIO 4</t>
  </si>
  <si>
    <t>EMAIL DEUDOR SOLIDARIO 4</t>
  </si>
  <si>
    <t>TIPO DE DOCUMENTO PROPIETARIO</t>
  </si>
  <si>
    <t>CEDULA O NIT PROPIETARIO</t>
  </si>
  <si>
    <t>NOMBRE PROPIETARIO</t>
  </si>
  <si>
    <t>% PARTICIPACION</t>
  </si>
  <si>
    <t>DIRECCION CORRESPONDENCIA PROPIETARIO</t>
  </si>
  <si>
    <t>TELEFONO FIJO PROPIETARIO</t>
  </si>
  <si>
    <t>CELULAR PROPIETRIO</t>
  </si>
  <si>
    <t>CELULAR 2 PROPIETARIO</t>
  </si>
  <si>
    <t>EMAIL PROPIETARIO</t>
  </si>
  <si>
    <t>REGIMEN TRIBUTARIO PROPIETARIO</t>
  </si>
  <si>
    <t>CIUDAD DE RESIDENCIA PROPIETARIO</t>
  </si>
  <si>
    <t>CODIGO POSTAL PROPIETARIO</t>
  </si>
  <si>
    <t>BENEFICIARIO DE GIRO</t>
  </si>
  <si>
    <t>CEDULA BENEFICARIO GIRO</t>
  </si>
  <si>
    <t>FORMA DE PAGO
(TRANS - CHEQUE)</t>
  </si>
  <si>
    <t>BANCO</t>
  </si>
  <si>
    <t>TIPO DE CUENTA</t>
  </si>
  <si>
    <t>No DE CUENTA</t>
  </si>
  <si>
    <t>DIA DE PAGO</t>
  </si>
  <si>
    <t xml:space="preserve">COPROPIETARIO 1 </t>
  </si>
  <si>
    <t>TIPO DE DOCUMENTO COPROPIETARIO 1</t>
  </si>
  <si>
    <t>CEDULA COPROPIETARIO 1</t>
  </si>
  <si>
    <t>PARTICIPACIÓN COP 1</t>
  </si>
  <si>
    <t>DIRECCION DE CORRESPONDENCIA COP 1</t>
  </si>
  <si>
    <t>CELULAR COP 1</t>
  </si>
  <si>
    <t>E-MAIL COP 1</t>
  </si>
  <si>
    <t>REGIMEN TRIBUTARIO COP 1</t>
  </si>
  <si>
    <t>CIUDAD DE RESIDENCIA PROPIETARIO COP 1</t>
  </si>
  <si>
    <t>CODIGO POSTAL COP 2</t>
  </si>
  <si>
    <t>BENEFICIARIO DE GIRO COP 1</t>
  </si>
  <si>
    <t>CEDULA BENEFICARIO GIRO COP 1</t>
  </si>
  <si>
    <t>FORMA DE PAGO
(TRANS - CHEQUE) COP 1</t>
  </si>
  <si>
    <t>BANCO COP 1</t>
  </si>
  <si>
    <t>TIPO DE CUENTA COP 1</t>
  </si>
  <si>
    <t>No DE CUENTA COP 1</t>
  </si>
  <si>
    <t xml:space="preserve">COPROPIETARIO 2 </t>
  </si>
  <si>
    <t>TIPO DE DOCUMENTO COPROPIETARIO 2</t>
  </si>
  <si>
    <t>CEDULA COPROPIETARIO 2</t>
  </si>
  <si>
    <t>PARTICIPACIÓN COPROPIETARIO 2</t>
  </si>
  <si>
    <t>DIRECCION DE CORRESPONDENCIA COPROPIETARIO 2</t>
  </si>
  <si>
    <t>CELULAR COPROPIETARIO 2</t>
  </si>
  <si>
    <t>E-MAIL COPROPIETARIO 2</t>
  </si>
  <si>
    <t>REGIMEN TRIBUTARIO COPROPIETARIO 2</t>
  </si>
  <si>
    <t>CIUDAD DE RESIDENCIA  COPROPIETARIO  2</t>
  </si>
  <si>
    <t>CODIGO POSTAL COPROPIETARIO 2</t>
  </si>
  <si>
    <t>BENEFICIARIO DE GIRO COPROPIETARIO 2</t>
  </si>
  <si>
    <t>CEDULA BENEFICARIO GIRO COPROPIETARIO 2</t>
  </si>
  <si>
    <t>FORMA DE PAGO
(TRANS - CHEQUE) COPROPIETARIO 2</t>
  </si>
  <si>
    <t>BANCO COPROPIETARIO 2</t>
  </si>
  <si>
    <t>TIPO DE CUENTA COPROPIETARIO 2</t>
  </si>
  <si>
    <t>No DE CUENTA COPROPIETARIO 2</t>
  </si>
  <si>
    <t>DIA DE PAGO COPROPIETARIO 2</t>
  </si>
  <si>
    <t xml:space="preserve">COPROPIETARIO 3 </t>
  </si>
  <si>
    <t>TIPO DE DOCUMENTO COPROPIETARIO 3</t>
  </si>
  <si>
    <t>NACIONALIDAD COPROPIETARIO 3</t>
  </si>
  <si>
    <t>CEDULA COPROPIETARIO 3</t>
  </si>
  <si>
    <t>PARTICIPACIÓN COP 3</t>
  </si>
  <si>
    <t>DIRECCION DE CORRESPONDENCIA COPROPIETARIO 3</t>
  </si>
  <si>
    <t>CELULAR COPROPIETARIO 3</t>
  </si>
  <si>
    <t>E-MAIL COPROPIETARIO 3</t>
  </si>
  <si>
    <t>REGIMEN TRIBUTARIO COPROPIETARIO 3</t>
  </si>
  <si>
    <t>CIUDAD DE RESIDENCIA PROPIETARIO COPROPIETARIO 3</t>
  </si>
  <si>
    <t>CODIGO POSTAL COPROPIETARIO 3</t>
  </si>
  <si>
    <t>BENEFICIARIO DE GIRO COPROPIETARIO 3</t>
  </si>
  <si>
    <t>CEDULA BENEFICARIO GIRO COPROPIETARIO 3</t>
  </si>
  <si>
    <t>FORMA DE PAGO
(TRANS - CHEQUE) COPROPIETARIO 3</t>
  </si>
  <si>
    <t>BANCO COPROPIETARIO 3</t>
  </si>
  <si>
    <t>TIPO DE CUENTA COPROPIETARIO 3</t>
  </si>
  <si>
    <t>No DE CUENTA COPROPIETARIO 3</t>
  </si>
  <si>
    <t>DIA DE PAGO COPROPIETARIO 3</t>
  </si>
  <si>
    <t xml:space="preserve">COPROPIETARIO  4 </t>
  </si>
  <si>
    <t>TIPO DE DOCUMENTO COPROPIETARIO 4</t>
  </si>
  <si>
    <t>NACIONALIDAD COPROPIETARIO 4</t>
  </si>
  <si>
    <t>CEDULA COPROPIETARIO 4</t>
  </si>
  <si>
    <t>PARTICIPACIÓN COPROPIETARIO 4</t>
  </si>
  <si>
    <t>DIRECCION DE CORRESPONDENCIA COPROPIETARIO 4</t>
  </si>
  <si>
    <t>CELULAR COPROPIETARIO 4</t>
  </si>
  <si>
    <t>E-MAIL COPROPIETARIO 4</t>
  </si>
  <si>
    <t>REGIMEN TRIBUTARIO COPROPIETARIO 4</t>
  </si>
  <si>
    <t>CIUDAD DE RESIDENCIA PROPIETARIO COPROPIETARIO 4</t>
  </si>
  <si>
    <t>CODIGO POSTAL COPROPIETARIO 4</t>
  </si>
  <si>
    <t>BENEFICIARIO DE GIRO COPROPIETARIO 4</t>
  </si>
  <si>
    <t>CEDULA BENEFICARIO GIRO COPROPIETARIO 4</t>
  </si>
  <si>
    <t>FORMA DE PAGO
(TRANS - CHEQUE) COPROPIETARIO 4</t>
  </si>
  <si>
    <t>BANCO COPROPIETARIO 4</t>
  </si>
  <si>
    <t>TIPO DE CUENTA COPROPIETARIO 4</t>
  </si>
  <si>
    <t>No DE CUENTA COPROPIETARIO 4</t>
  </si>
  <si>
    <t>DIA DE PAGO COPROPIETARIO 4</t>
  </si>
  <si>
    <t>NIT ADMINISTRACION</t>
  </si>
  <si>
    <t>NOMBRE DE UNIDAD O CONJUNTO RESIDENCIAL</t>
  </si>
  <si>
    <t>NOMBRE ADMINISTRADOR</t>
  </si>
  <si>
    <t>DIRECCION ADMINISTRACION</t>
  </si>
  <si>
    <t>TELEFONO FIJO ADMINISTRACION</t>
  </si>
  <si>
    <t>CELULAR ADMINISTRACION</t>
  </si>
  <si>
    <t>EMAIL ADMINISTRACION</t>
  </si>
  <si>
    <t xml:space="preserve">FORMA DE PAGO
</t>
  </si>
  <si>
    <t>No DE CUETNA</t>
  </si>
  <si>
    <t xml:space="preserve">quien paga la admon </t>
  </si>
  <si>
    <t>CONTRATO ARRENDAMIENTO VERIFICAR QUE SEA ORIGINAL</t>
  </si>
  <si>
    <t>ESTADO DE DETERIORO</t>
  </si>
  <si>
    <t xml:space="preserve"> FIRMAS DEL ARRENDATARIO Y /O DEUDOR SOLIDARIO,</t>
  </si>
  <si>
    <t>FIRMA DEL ARRENDADOR</t>
  </si>
  <si>
    <t>LINDEROS</t>
  </si>
  <si>
    <t>CLAUSULA REPORTE CENTRALES DE RIESGO - AUTORIZACION</t>
  </si>
  <si>
    <t>CLAUSULA ABANDONO</t>
  </si>
  <si>
    <t>CLAUSULA PENAL</t>
  </si>
  <si>
    <t>CLAUSULA DE ADMINISTRACION ( QUE ESPECIFIQUE QUIEN ES EL RESPONSABLE DEL PAGO)</t>
  </si>
  <si>
    <t>CLAUSULA DE SANCIONES PENALES</t>
  </si>
  <si>
    <t>PODER DEL ARRENDATARIO Y/O DEUDOR SOLIDARIO SI ACTUA CON APODERADO</t>
  </si>
  <si>
    <t>CADENA DE ENDOSOS</t>
  </si>
  <si>
    <t>CERT DE CAMARA EN CASO DE SER PERSONA JURIDICA</t>
  </si>
  <si>
    <t>ACTA DE ENTREGA</t>
  </si>
  <si>
    <t>INVENTARIO</t>
  </si>
  <si>
    <t>COPROPIETARIOIA CEDULA DEL ARRENDATARIO</t>
  </si>
  <si>
    <t>RUT</t>
  </si>
  <si>
    <t>ASEGURABLE</t>
  </si>
  <si>
    <t>FORMULARIO ASEGURADORA(ARRENDATARIO)</t>
  </si>
  <si>
    <t>FORMULARIO ASEGURADORA(DEUDOR SOLIDARIO)</t>
  </si>
  <si>
    <t>COPROPIETARIOIA CC DEUDOR 1</t>
  </si>
  <si>
    <t>COPROPIETARIOIA CC DEUDOR 2</t>
  </si>
  <si>
    <t>COPROPIETARIOIA CC DEUDOR 3</t>
  </si>
  <si>
    <t>COPROPIETARIOIA CC DEUDOR 4</t>
  </si>
  <si>
    <t>CONTRATO MANDATO VERIFICAR QUE SEA ORIGINAL</t>
  </si>
  <si>
    <t>FIRMA PROPIETARIO Y ARRENDADOR</t>
  </si>
  <si>
    <t>PODER DEL PROPIETARIO SI ACTUA CON APODERADO</t>
  </si>
  <si>
    <t>FOTOCOPROPIETARIOIA CEDULA PROPIETARIO</t>
  </si>
  <si>
    <t>CERTIFICADO DE TRADICION</t>
  </si>
  <si>
    <t>CERT DE CAMARA ( PERSONA JURIDICA)</t>
  </si>
  <si>
    <t>OBSERVACIONES</t>
  </si>
  <si>
    <t>NOTAS</t>
  </si>
  <si>
    <t xml:space="preserve">CEFAS </t>
  </si>
  <si>
    <t>900129668-1</t>
  </si>
  <si>
    <t>APROBADO</t>
  </si>
  <si>
    <t>AFFI</t>
  </si>
  <si>
    <t>AFIANZADORA NACIONAL SAS</t>
  </si>
  <si>
    <t xml:space="preserve">SI </t>
  </si>
  <si>
    <t>CEDULA</t>
  </si>
  <si>
    <t>COLOMBIANO</t>
  </si>
  <si>
    <t>ORDOÑEZ GIRALDO</t>
  </si>
  <si>
    <t>ALBERTO ENRIQUE</t>
  </si>
  <si>
    <t>ORDOÑEZ GIRALDO ALBERTO ENRIQUE</t>
  </si>
  <si>
    <t>NO</t>
  </si>
  <si>
    <t xml:space="preserve">PACTADO EN CONTRATO </t>
  </si>
  <si>
    <t>IPC</t>
  </si>
  <si>
    <t>VIVIENDA</t>
  </si>
  <si>
    <t xml:space="preserve"> CR 49 B   49 10, 1ER PISO</t>
  </si>
  <si>
    <t>CALI</t>
  </si>
  <si>
    <t>albertoclaudia940@gmail.com</t>
  </si>
  <si>
    <t>SIMPLE</t>
  </si>
  <si>
    <t>1 A 30</t>
  </si>
  <si>
    <t>DIAZ ORDOÑEZ CLAUDIA VIVIANA</t>
  </si>
  <si>
    <t>31291615</t>
  </si>
  <si>
    <t>ESPINAL DE RODRIGUEZ MARIA RUBY</t>
  </si>
  <si>
    <t>CL 72B  # 8N 61</t>
  </si>
  <si>
    <t xml:space="preserve">3185968365     </t>
  </si>
  <si>
    <t>generalvii@hotmail.com</t>
  </si>
  <si>
    <t>VICTOR RODRIGUEZ</t>
  </si>
  <si>
    <t>TRANSFERENCIA</t>
  </si>
  <si>
    <t>BANCOLOMBIA</t>
  </si>
  <si>
    <t>AHORROS</t>
  </si>
  <si>
    <t>75821506492</t>
  </si>
  <si>
    <t>CONJUNTO MULTIFAMILIAR EL ARADO</t>
  </si>
  <si>
    <t>ALBERTO URIBE</t>
  </si>
  <si>
    <t xml:space="preserve">CR 86 17 35 </t>
  </si>
  <si>
    <t>3327088</t>
  </si>
  <si>
    <t>conjuntomultifamiliarelarado@gmail.com</t>
  </si>
  <si>
    <t>AVAL PAY CENTER</t>
  </si>
  <si>
    <t>AVVILLAS</t>
  </si>
  <si>
    <t>PSE</t>
  </si>
  <si>
    <t>INMOBILIARIA</t>
  </si>
  <si>
    <t>LIBERTADOR</t>
  </si>
  <si>
    <t>1126597248</t>
  </si>
  <si>
    <t xml:space="preserve">REYES TORRALBA </t>
  </si>
  <si>
    <t>HOOVERT ALEXANDER</t>
  </si>
  <si>
    <t>REYES TORRALBA  HOOVERT ALEXANDER</t>
  </si>
  <si>
    <t xml:space="preserve"> CR 18 16 201 APTO 2DO PISO EL SEMBRADOR                                     </t>
  </si>
  <si>
    <t>PALMIRA</t>
  </si>
  <si>
    <t>joseleiva@gmail.com</t>
  </si>
  <si>
    <t>322 6958958</t>
  </si>
  <si>
    <t>LAURA VANESSA VIDAL TORRALBA</t>
  </si>
  <si>
    <t>laura.vidal0298@gmail.com</t>
  </si>
  <si>
    <t>CHRISTIAN DAVID VIDAL TORRALBA</t>
  </si>
  <si>
    <t>vidalmix@hotmail.com</t>
  </si>
  <si>
    <t>31159714</t>
  </si>
  <si>
    <t>MADRIÑAN JIMENEZ MARTHA PATRICIA</t>
  </si>
  <si>
    <t>CR 24B T  # 6 08</t>
  </si>
  <si>
    <t xml:space="preserve">95130948       </t>
  </si>
  <si>
    <t>CONJUNTO RESIDENCIAL FRONTEIRA</t>
  </si>
  <si>
    <t>CR 100 34 96</t>
  </si>
  <si>
    <t>311 3427414</t>
  </si>
  <si>
    <t>crfronteira@gmail.com</t>
  </si>
  <si>
    <t>10386880</t>
  </si>
  <si>
    <t>VIAFARA MANCILLA</t>
  </si>
  <si>
    <t>LUIS ANTONIO</t>
  </si>
  <si>
    <t>VIAFARA MANCILLA LUIS ANTONIO</t>
  </si>
  <si>
    <t xml:space="preserve"> CR 49F  52 PISO 3</t>
  </si>
  <si>
    <t>luisviafara767@gmail.com</t>
  </si>
  <si>
    <t>3207272545</t>
  </si>
  <si>
    <t>1/12/2022</t>
  </si>
  <si>
    <t>KELLY DAYANA VIAFARA CUENU</t>
  </si>
  <si>
    <t>dayanaviafara21@gmail.com</t>
  </si>
  <si>
    <t>94460760</t>
  </si>
  <si>
    <t>MAQUILON JAVIER ALONSO</t>
  </si>
  <si>
    <t>CR 49 F  # 52 82</t>
  </si>
  <si>
    <t>3168467449</t>
  </si>
  <si>
    <t>Javimaquilon96@gmail.com</t>
  </si>
  <si>
    <t>JAVIER MAQUILON</t>
  </si>
  <si>
    <t>26533099024</t>
  </si>
  <si>
    <t>CONJUNTO RESIDENCIAL FLOR DE CAÑA</t>
  </si>
  <si>
    <t>CL 53 1 96</t>
  </si>
  <si>
    <t>cr.flordecana@hotmail.com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</si>
</sst>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MS Sans Serif"/>
      <charset val="1"/>
    </font>
    <font>
      <sz val="10"/>
      <name val="Arial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2" fontId="4" fillId="2" borderId="1" xfId="2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horizontal="right" vertical="top" wrapText="1"/>
    </xf>
    <xf numFmtId="0" fontId="0" fillId="5" borderId="1" xfId="0" applyFill="1" applyBorder="1"/>
    <xf numFmtId="0" fontId="0" fillId="6" borderId="1" xfId="0" applyFill="1" applyBorder="1" applyAlignment="1">
      <alignment vertical="center"/>
    </xf>
    <xf numFmtId="17" fontId="0" fillId="5" borderId="1" xfId="0" applyNumberFormat="1" applyFill="1" applyBorder="1"/>
    <xf numFmtId="0" fontId="7" fillId="5" borderId="1" xfId="0" applyFont="1" applyFill="1" applyBorder="1" applyAlignment="1">
      <alignment horizontal="left" vertical="top" wrapText="1"/>
    </xf>
    <xf numFmtId="4" fontId="7" fillId="5" borderId="1" xfId="0" applyNumberFormat="1" applyFont="1" applyFill="1" applyBorder="1" applyAlignment="1">
      <alignment horizontal="right" vertical="top" wrapText="1"/>
    </xf>
    <xf numFmtId="4" fontId="0" fillId="5" borderId="1" xfId="0" applyNumberFormat="1" applyFill="1" applyBorder="1"/>
    <xf numFmtId="9" fontId="0" fillId="5" borderId="1" xfId="3" applyFont="1" applyFill="1" applyBorder="1"/>
    <xf numFmtId="9" fontId="0" fillId="5" borderId="1" xfId="0" applyNumberFormat="1" applyFill="1" applyBorder="1"/>
    <xf numFmtId="164" fontId="0" fillId="5" borderId="1" xfId="1" applyNumberFormat="1" applyFont="1" applyFill="1" applyBorder="1"/>
    <xf numFmtId="0" fontId="2" fillId="5" borderId="1" xfId="4" applyFill="1" applyBorder="1" applyAlignment="1">
      <alignment horizontal="left" vertical="top" wrapText="1"/>
    </xf>
    <xf numFmtId="14" fontId="0" fillId="5" borderId="1" xfId="0" applyNumberFormat="1" applyFill="1" applyBorder="1"/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Protection="1"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0" fontId="9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5" borderId="1" xfId="0" applyFill="1" applyBorder="1" applyAlignment="1">
      <alignment vertical="center"/>
    </xf>
    <xf numFmtId="0" fontId="2" fillId="5" borderId="1" xfId="4" applyFill="1" applyBorder="1"/>
    <xf numFmtId="0" fontId="10" fillId="5" borderId="1" xfId="4" applyNumberFormat="1" applyFont="1" applyFill="1" applyBorder="1" applyAlignment="1" applyProtection="1">
      <alignment horizontal="left" vertical="center" wrapText="1"/>
    </xf>
    <xf numFmtId="0" fontId="0" fillId="5" borderId="1" xfId="0" applyFill="1" applyBorder="1" applyAlignment="1">
      <alignment horizontal="left"/>
    </xf>
    <xf numFmtId="49" fontId="0" fillId="5" borderId="1" xfId="0" applyNumberFormat="1" applyFill="1" applyBorder="1"/>
    <xf numFmtId="42" fontId="0" fillId="0" borderId="0" xfId="2" applyFont="1"/>
  </cellXfs>
  <cellStyles count="5">
    <cellStyle name="Hipervínculo" xfId="4" builtinId="8"/>
    <cellStyle name="Millares" xfId="1" builtinId="3"/>
    <cellStyle name="Moneda [0]" xfId="2" builtinId="7"/>
    <cellStyle name="Normal" xfId="0" builtinId="0"/>
    <cellStyle name="Porcentaje" xfId="3" builtinId="5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yanaviafara21@gmail.com" TargetMode="External"/><Relationship Id="rId2" Type="http://schemas.openxmlformats.org/officeDocument/2006/relationships/hyperlink" Target="mailto:laura.vidal0298@gmail.com" TargetMode="External"/><Relationship Id="rId1" Type="http://schemas.openxmlformats.org/officeDocument/2006/relationships/hyperlink" Target="mailto:albertoclaudia940@gmail.com" TargetMode="External"/><Relationship Id="rId6" Type="http://schemas.openxmlformats.org/officeDocument/2006/relationships/hyperlink" Target="mailto:cr.flordecana@hotmail.com" TargetMode="External"/><Relationship Id="rId5" Type="http://schemas.openxmlformats.org/officeDocument/2006/relationships/hyperlink" Target="mailto:crfronteira@gmail.com" TargetMode="External"/><Relationship Id="rId4" Type="http://schemas.openxmlformats.org/officeDocument/2006/relationships/hyperlink" Target="mailto:vidalmi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1485-4993-4CFA-BC2C-A7AF30AB0607}">
  <dimension ref="A1:IV7"/>
  <sheetViews>
    <sheetView tabSelected="1" workbookViewId="0">
      <selection activeCell="D2" sqref="D2"/>
    </sheetView>
  </sheetViews>
  <sheetFormatPr baseColWidth="10" defaultRowHeight="15" x14ac:dyDescent="0.25"/>
  <cols>
    <col min="17" max="17" width="28" bestFit="1" customWidth="1"/>
    <col min="31" max="31" width="70.140625" bestFit="1" customWidth="1"/>
    <col min="37" max="37" width="12" bestFit="1" customWidth="1"/>
    <col min="49" max="49" width="13" bestFit="1" customWidth="1"/>
    <col min="133" max="133" width="12" bestFit="1" customWidth="1"/>
  </cols>
  <sheetData>
    <row r="1" spans="1:256" s="11" customFormat="1" ht="78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2" t="s">
        <v>15</v>
      </c>
      <c r="Q1" s="3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3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5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3" t="s">
        <v>47</v>
      </c>
      <c r="AW1" s="3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3" t="s">
        <v>56</v>
      </c>
      <c r="BF1" s="6" t="s">
        <v>57</v>
      </c>
      <c r="BG1" s="6" t="s">
        <v>58</v>
      </c>
      <c r="BH1" s="2" t="s">
        <v>59</v>
      </c>
      <c r="BI1" s="6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3" t="s">
        <v>72</v>
      </c>
      <c r="BV1" s="3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3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3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3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3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26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3" t="s">
        <v>125</v>
      </c>
      <c r="DX1" s="2" t="s">
        <v>126</v>
      </c>
      <c r="DY1" s="7" t="s">
        <v>127</v>
      </c>
      <c r="DZ1" s="2" t="s">
        <v>128</v>
      </c>
      <c r="EA1" s="2" t="s">
        <v>129</v>
      </c>
      <c r="EB1" s="2" t="s">
        <v>130</v>
      </c>
      <c r="EC1" s="2" t="s">
        <v>131</v>
      </c>
      <c r="ED1" s="2" t="s">
        <v>132</v>
      </c>
      <c r="EE1" s="2" t="s">
        <v>133</v>
      </c>
      <c r="EF1" s="2" t="s">
        <v>134</v>
      </c>
      <c r="EG1" s="2" t="s">
        <v>26</v>
      </c>
      <c r="EH1" s="2" t="s">
        <v>135</v>
      </c>
      <c r="EI1" s="2" t="s">
        <v>136</v>
      </c>
      <c r="EJ1" s="2" t="s">
        <v>137</v>
      </c>
      <c r="EK1" s="8" t="s">
        <v>138</v>
      </c>
      <c r="EL1" s="2" t="s">
        <v>139</v>
      </c>
      <c r="EM1" s="2" t="s">
        <v>140</v>
      </c>
      <c r="EN1" s="2" t="s">
        <v>141</v>
      </c>
      <c r="EO1" s="9" t="s">
        <v>142</v>
      </c>
      <c r="EP1" s="2" t="s">
        <v>143</v>
      </c>
      <c r="EQ1" s="2" t="s">
        <v>144</v>
      </c>
      <c r="ER1" s="2" t="s">
        <v>145</v>
      </c>
      <c r="ES1" s="2" t="s">
        <v>146</v>
      </c>
      <c r="ET1" s="2" t="s">
        <v>147</v>
      </c>
      <c r="EU1" s="2" t="s">
        <v>148</v>
      </c>
      <c r="EV1" s="2" t="s">
        <v>132</v>
      </c>
      <c r="EW1" s="2" t="s">
        <v>149</v>
      </c>
      <c r="EX1" s="2" t="s">
        <v>150</v>
      </c>
      <c r="EY1" s="2" t="s">
        <v>26</v>
      </c>
      <c r="EZ1" s="2" t="s">
        <v>151</v>
      </c>
      <c r="FA1" s="2" t="s">
        <v>152</v>
      </c>
      <c r="FB1" s="2" t="s">
        <v>153</v>
      </c>
      <c r="FC1" s="8" t="s">
        <v>154</v>
      </c>
      <c r="FD1" s="2" t="s">
        <v>155</v>
      </c>
      <c r="FE1" s="2" t="s">
        <v>156</v>
      </c>
      <c r="FF1" s="2" t="s">
        <v>157</v>
      </c>
      <c r="FG1" s="9" t="s">
        <v>158</v>
      </c>
      <c r="FH1" s="2" t="s">
        <v>159</v>
      </c>
      <c r="FI1" s="2" t="s">
        <v>160</v>
      </c>
      <c r="FJ1" s="2" t="s">
        <v>161</v>
      </c>
      <c r="FK1" s="2" t="s">
        <v>162</v>
      </c>
      <c r="FL1" s="2" t="s">
        <v>163</v>
      </c>
      <c r="FM1" s="2" t="s">
        <v>164</v>
      </c>
      <c r="FN1" s="2" t="s">
        <v>165</v>
      </c>
      <c r="FO1" s="2" t="s">
        <v>166</v>
      </c>
      <c r="FP1" s="2" t="s">
        <v>167</v>
      </c>
      <c r="FQ1" s="2" t="s">
        <v>168</v>
      </c>
      <c r="FR1" s="2" t="s">
        <v>169</v>
      </c>
      <c r="FS1" s="2" t="s">
        <v>170</v>
      </c>
      <c r="FT1" s="2" t="s">
        <v>171</v>
      </c>
      <c r="FU1" s="8" t="s">
        <v>172</v>
      </c>
      <c r="FV1" s="2" t="s">
        <v>173</v>
      </c>
      <c r="FW1" s="2" t="s">
        <v>174</v>
      </c>
      <c r="FX1" s="2" t="s">
        <v>175</v>
      </c>
      <c r="FY1" s="9" t="s">
        <v>176</v>
      </c>
      <c r="FZ1" s="2" t="s">
        <v>177</v>
      </c>
      <c r="GA1" s="2" t="s">
        <v>178</v>
      </c>
      <c r="GB1" s="2" t="s">
        <v>179</v>
      </c>
      <c r="GC1" s="2" t="s">
        <v>180</v>
      </c>
      <c r="GD1" s="2" t="s">
        <v>181</v>
      </c>
      <c r="GE1" s="2" t="s">
        <v>182</v>
      </c>
      <c r="GF1" s="2" t="s">
        <v>183</v>
      </c>
      <c r="GG1" s="2" t="s">
        <v>184</v>
      </c>
      <c r="GH1" s="2" t="s">
        <v>185</v>
      </c>
      <c r="GI1" s="2" t="s">
        <v>186</v>
      </c>
      <c r="GJ1" s="2" t="s">
        <v>187</v>
      </c>
      <c r="GK1" s="2" t="s">
        <v>188</v>
      </c>
      <c r="GL1" s="2" t="s">
        <v>189</v>
      </c>
      <c r="GM1" s="8" t="s">
        <v>190</v>
      </c>
      <c r="GN1" s="2" t="s">
        <v>191</v>
      </c>
      <c r="GO1" s="2" t="s">
        <v>192</v>
      </c>
      <c r="GP1" s="2" t="s">
        <v>193</v>
      </c>
      <c r="GQ1" s="9" t="s">
        <v>194</v>
      </c>
      <c r="GR1" s="2" t="s">
        <v>195</v>
      </c>
      <c r="GS1" s="2" t="s">
        <v>196</v>
      </c>
      <c r="GT1" s="2" t="s">
        <v>197</v>
      </c>
      <c r="GU1" s="2" t="s">
        <v>198</v>
      </c>
      <c r="GV1" s="2" t="s">
        <v>199</v>
      </c>
      <c r="GW1" s="2" t="s">
        <v>200</v>
      </c>
      <c r="GX1" s="2" t="s">
        <v>201</v>
      </c>
      <c r="GY1" s="2" t="s">
        <v>202</v>
      </c>
      <c r="GZ1" s="2" t="s">
        <v>203</v>
      </c>
      <c r="HA1" s="2" t="s">
        <v>204</v>
      </c>
      <c r="HB1" s="2" t="s">
        <v>205</v>
      </c>
      <c r="HC1" s="2" t="s">
        <v>206</v>
      </c>
      <c r="HD1" s="2" t="s">
        <v>207</v>
      </c>
      <c r="HE1" s="2" t="s">
        <v>208</v>
      </c>
      <c r="HF1" s="2" t="s">
        <v>126</v>
      </c>
      <c r="HG1" s="2" t="s">
        <v>127</v>
      </c>
      <c r="HH1" s="2" t="s">
        <v>209</v>
      </c>
      <c r="HI1" s="2" t="s">
        <v>129</v>
      </c>
      <c r="HJ1" s="2" t="s">
        <v>130</v>
      </c>
      <c r="HK1" s="2" t="s">
        <v>210</v>
      </c>
      <c r="HL1" s="2" t="s">
        <v>132</v>
      </c>
      <c r="HM1" s="2" t="s">
        <v>211</v>
      </c>
      <c r="HN1" s="3" t="s">
        <v>212</v>
      </c>
      <c r="HO1" s="3" t="s">
        <v>213</v>
      </c>
      <c r="HP1" s="3" t="s">
        <v>214</v>
      </c>
      <c r="HQ1" s="3" t="s">
        <v>215</v>
      </c>
      <c r="HR1" s="3" t="s">
        <v>216</v>
      </c>
      <c r="HS1" s="3" t="s">
        <v>217</v>
      </c>
      <c r="HT1" s="3" t="s">
        <v>218</v>
      </c>
      <c r="HU1" s="3" t="s">
        <v>219</v>
      </c>
      <c r="HV1" s="3" t="s">
        <v>220</v>
      </c>
      <c r="HW1" s="3" t="s">
        <v>221</v>
      </c>
      <c r="HX1" s="3" t="s">
        <v>222</v>
      </c>
      <c r="HY1" s="3" t="s">
        <v>223</v>
      </c>
      <c r="HZ1" s="3" t="s">
        <v>224</v>
      </c>
      <c r="IA1" s="3" t="s">
        <v>225</v>
      </c>
      <c r="IB1" s="3" t="s">
        <v>226</v>
      </c>
      <c r="IC1" s="3" t="s">
        <v>227</v>
      </c>
      <c r="ID1" s="3" t="s">
        <v>228</v>
      </c>
      <c r="IE1" s="3" t="s">
        <v>229</v>
      </c>
      <c r="IF1" s="3" t="s">
        <v>230</v>
      </c>
      <c r="IG1" s="3" t="s">
        <v>231</v>
      </c>
      <c r="IH1" s="3" t="s">
        <v>232</v>
      </c>
      <c r="II1" s="3" t="s">
        <v>233</v>
      </c>
      <c r="IJ1" s="3" t="s">
        <v>234</v>
      </c>
      <c r="IK1" s="3" t="s">
        <v>235</v>
      </c>
      <c r="IL1" s="3" t="s">
        <v>236</v>
      </c>
      <c r="IM1" s="3" t="s">
        <v>237</v>
      </c>
      <c r="IN1" s="3" t="s">
        <v>238</v>
      </c>
      <c r="IO1" s="3" t="s">
        <v>226</v>
      </c>
      <c r="IP1" s="3" t="s">
        <v>228</v>
      </c>
      <c r="IQ1" s="3" t="s">
        <v>239</v>
      </c>
      <c r="IR1" s="3" t="s">
        <v>240</v>
      </c>
      <c r="IS1" s="3" t="s">
        <v>241</v>
      </c>
      <c r="IT1" s="3" t="s">
        <v>13</v>
      </c>
      <c r="IU1" s="3" t="s">
        <v>242</v>
      </c>
      <c r="IV1" s="10" t="s">
        <v>243</v>
      </c>
    </row>
    <row r="2" spans="1:256" s="28" customFormat="1" ht="45" x14ac:dyDescent="0.25">
      <c r="A2" s="12">
        <v>201</v>
      </c>
      <c r="B2" s="12">
        <v>201</v>
      </c>
      <c r="C2" s="13"/>
      <c r="D2" s="13"/>
      <c r="E2" s="13"/>
      <c r="F2" s="13" t="s">
        <v>244</v>
      </c>
      <c r="G2" s="13" t="s">
        <v>245</v>
      </c>
      <c r="H2" s="13" t="s">
        <v>246</v>
      </c>
      <c r="I2" s="13"/>
      <c r="J2" s="13"/>
      <c r="K2" s="13"/>
      <c r="L2" s="13"/>
      <c r="M2" s="13"/>
      <c r="N2" s="13"/>
      <c r="O2" s="13"/>
      <c r="P2" s="13" t="s">
        <v>247</v>
      </c>
      <c r="Q2" s="13" t="s">
        <v>248</v>
      </c>
      <c r="R2" s="14">
        <v>10087346</v>
      </c>
      <c r="S2" s="13"/>
      <c r="T2" s="13" t="s">
        <v>249</v>
      </c>
      <c r="U2" s="13" t="s">
        <v>249</v>
      </c>
      <c r="V2" s="15">
        <v>45658</v>
      </c>
      <c r="W2" s="13"/>
      <c r="X2" s="13"/>
      <c r="Y2" s="13"/>
      <c r="Z2" s="13" t="s">
        <v>250</v>
      </c>
      <c r="AA2" s="13" t="s">
        <v>251</v>
      </c>
      <c r="AB2" s="16">
        <v>16763557</v>
      </c>
      <c r="AC2" s="16" t="s">
        <v>252</v>
      </c>
      <c r="AD2" s="16" t="s">
        <v>253</v>
      </c>
      <c r="AE2" s="13" t="s">
        <v>254</v>
      </c>
      <c r="AF2" s="17">
        <v>850000</v>
      </c>
      <c r="AG2" s="13">
        <v>0</v>
      </c>
      <c r="AH2" s="17">
        <v>0</v>
      </c>
      <c r="AI2" s="13">
        <v>0</v>
      </c>
      <c r="AJ2" s="13">
        <v>0</v>
      </c>
      <c r="AK2" s="18">
        <f>SUM(AF2:AJ2)</f>
        <v>850000</v>
      </c>
      <c r="AL2" s="13" t="s">
        <v>255</v>
      </c>
      <c r="AM2" s="13" t="s">
        <v>256</v>
      </c>
      <c r="AN2" s="13" t="s">
        <v>257</v>
      </c>
      <c r="AO2" s="19">
        <v>0.08</v>
      </c>
      <c r="AP2" s="13">
        <v>0</v>
      </c>
      <c r="AQ2" s="13">
        <f>+AF2*AO2</f>
        <v>68000</v>
      </c>
      <c r="AR2" s="13">
        <v>0</v>
      </c>
      <c r="AS2" s="13">
        <v>0</v>
      </c>
      <c r="AT2" s="20">
        <v>0.02</v>
      </c>
      <c r="AU2" s="13">
        <f>+AK2*AT2</f>
        <v>17000</v>
      </c>
      <c r="AV2" s="19">
        <v>0.08</v>
      </c>
      <c r="AW2" s="13">
        <f>+AK2*AV2</f>
        <v>68000</v>
      </c>
      <c r="AX2" s="21">
        <v>7500</v>
      </c>
      <c r="AY2" s="13">
        <v>0</v>
      </c>
      <c r="AZ2" s="13">
        <v>0</v>
      </c>
      <c r="BA2" s="13">
        <v>7500</v>
      </c>
      <c r="BB2" s="13" t="s">
        <v>258</v>
      </c>
      <c r="BC2" s="16" t="s">
        <v>259</v>
      </c>
      <c r="BD2" s="16" t="s">
        <v>260</v>
      </c>
      <c r="BE2" s="13">
        <v>76001</v>
      </c>
      <c r="BF2" s="13"/>
      <c r="BG2" s="13"/>
      <c r="BH2" s="13"/>
      <c r="BI2" s="13"/>
      <c r="BJ2" s="22" t="s">
        <v>261</v>
      </c>
      <c r="BK2" s="13"/>
      <c r="BL2" s="16">
        <v>3122408507</v>
      </c>
      <c r="BM2" s="16" t="s">
        <v>259</v>
      </c>
      <c r="BN2" s="16" t="s">
        <v>260</v>
      </c>
      <c r="BO2" s="13" t="s">
        <v>262</v>
      </c>
      <c r="BP2" s="13">
        <v>12</v>
      </c>
      <c r="BQ2" s="23">
        <v>45566</v>
      </c>
      <c r="BR2" s="23">
        <v>45930</v>
      </c>
      <c r="BS2" s="15" t="s">
        <v>263</v>
      </c>
      <c r="BT2" s="23">
        <v>45930</v>
      </c>
      <c r="BU2" s="23">
        <v>45658</v>
      </c>
      <c r="BV2" s="23">
        <v>45658</v>
      </c>
      <c r="BW2" s="13" t="s">
        <v>250</v>
      </c>
      <c r="BX2" s="13" t="s">
        <v>251</v>
      </c>
      <c r="BY2" s="16">
        <v>38683895</v>
      </c>
      <c r="BZ2" s="16" t="s">
        <v>264</v>
      </c>
      <c r="CA2" s="13"/>
      <c r="CB2" s="16" t="s">
        <v>259</v>
      </c>
      <c r="CC2" s="13" t="s">
        <v>260</v>
      </c>
      <c r="CD2" s="13">
        <v>76001</v>
      </c>
      <c r="CE2" s="16">
        <v>3205590834</v>
      </c>
      <c r="CF2" s="13"/>
      <c r="CG2" s="16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 t="s">
        <v>250</v>
      </c>
      <c r="DL2" s="16" t="s">
        <v>265</v>
      </c>
      <c r="DM2" s="13" t="s">
        <v>251</v>
      </c>
      <c r="DN2" s="16" t="s">
        <v>266</v>
      </c>
      <c r="DO2" s="13">
        <v>100</v>
      </c>
      <c r="DP2" s="16" t="s">
        <v>267</v>
      </c>
      <c r="DQ2" s="13"/>
      <c r="DR2" s="16" t="s">
        <v>268</v>
      </c>
      <c r="DS2" s="13"/>
      <c r="DT2" s="16" t="s">
        <v>269</v>
      </c>
      <c r="DU2" s="13" t="s">
        <v>262</v>
      </c>
      <c r="DV2" s="13" t="s">
        <v>260</v>
      </c>
      <c r="DW2" s="13">
        <v>76001</v>
      </c>
      <c r="DX2" s="24" t="s">
        <v>270</v>
      </c>
      <c r="DY2" s="25">
        <v>1130669436</v>
      </c>
      <c r="DZ2" s="13" t="s">
        <v>271</v>
      </c>
      <c r="EA2" s="26" t="s">
        <v>272</v>
      </c>
      <c r="EB2" s="13" t="s">
        <v>273</v>
      </c>
      <c r="EC2" s="26" t="s">
        <v>274</v>
      </c>
      <c r="ED2" s="13">
        <v>10</v>
      </c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6">
        <v>805030811</v>
      </c>
      <c r="GZ2" s="16" t="s">
        <v>275</v>
      </c>
      <c r="HA2" s="27" t="s">
        <v>276</v>
      </c>
      <c r="HB2" s="16" t="s">
        <v>277</v>
      </c>
      <c r="HC2" s="16" t="s">
        <v>278</v>
      </c>
      <c r="HD2" s="13"/>
      <c r="HE2" s="16" t="s">
        <v>279</v>
      </c>
      <c r="HF2" s="13"/>
      <c r="HG2" s="13"/>
      <c r="HH2" s="13" t="s">
        <v>280</v>
      </c>
      <c r="HI2" s="13" t="s">
        <v>281</v>
      </c>
      <c r="HJ2" s="13" t="s">
        <v>282</v>
      </c>
      <c r="HK2" s="13"/>
      <c r="HL2" s="13">
        <v>5</v>
      </c>
      <c r="HM2" s="13" t="s">
        <v>283</v>
      </c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s="28" customFormat="1" ht="45" x14ac:dyDescent="0.25">
      <c r="A3" s="12">
        <v>296</v>
      </c>
      <c r="B3" s="12">
        <v>296</v>
      </c>
      <c r="C3" s="13"/>
      <c r="D3" s="13"/>
      <c r="E3" s="13"/>
      <c r="F3" s="13" t="s">
        <v>244</v>
      </c>
      <c r="G3" s="13" t="s">
        <v>245</v>
      </c>
      <c r="H3" s="13" t="s">
        <v>246</v>
      </c>
      <c r="I3" s="13"/>
      <c r="J3" s="13"/>
      <c r="K3" s="13"/>
      <c r="L3" s="13"/>
      <c r="M3" s="13"/>
      <c r="N3" s="13"/>
      <c r="O3" s="13"/>
      <c r="P3" s="13" t="s">
        <v>284</v>
      </c>
      <c r="Q3" s="13" t="s">
        <v>248</v>
      </c>
      <c r="R3" s="29">
        <v>10087347</v>
      </c>
      <c r="S3" s="13"/>
      <c r="T3" s="13" t="s">
        <v>249</v>
      </c>
      <c r="U3" s="13" t="s">
        <v>249</v>
      </c>
      <c r="V3" s="15">
        <v>45658</v>
      </c>
      <c r="W3" s="13"/>
      <c r="X3" s="13"/>
      <c r="Y3" s="13"/>
      <c r="Z3" s="13" t="s">
        <v>250</v>
      </c>
      <c r="AA3" s="13" t="s">
        <v>251</v>
      </c>
      <c r="AB3" s="16" t="s">
        <v>285</v>
      </c>
      <c r="AC3" s="16" t="s">
        <v>286</v>
      </c>
      <c r="AD3" s="16" t="s">
        <v>287</v>
      </c>
      <c r="AE3" s="13" t="s">
        <v>288</v>
      </c>
      <c r="AF3" s="17">
        <v>600000</v>
      </c>
      <c r="AG3" s="13">
        <v>0</v>
      </c>
      <c r="AH3" s="17">
        <v>0</v>
      </c>
      <c r="AI3" s="13">
        <v>0</v>
      </c>
      <c r="AJ3" s="13">
        <v>0</v>
      </c>
      <c r="AK3" s="18">
        <f t="shared" ref="AK3:AK4" si="0">SUM(AF3:AJ3)</f>
        <v>600000</v>
      </c>
      <c r="AL3" s="13" t="s">
        <v>255</v>
      </c>
      <c r="AM3" s="13" t="s">
        <v>256</v>
      </c>
      <c r="AN3" s="13" t="s">
        <v>257</v>
      </c>
      <c r="AO3" s="19">
        <v>0.1</v>
      </c>
      <c r="AP3" s="13">
        <v>0</v>
      </c>
      <c r="AQ3" s="13">
        <f t="shared" ref="AQ3:AQ4" si="1">+AF3*AO3</f>
        <v>60000</v>
      </c>
      <c r="AR3" s="13">
        <v>0</v>
      </c>
      <c r="AS3" s="13">
        <v>0</v>
      </c>
      <c r="AT3" s="20">
        <v>0.02</v>
      </c>
      <c r="AU3" s="13">
        <f t="shared" ref="AU3:AU4" si="2">+AK3*AT3</f>
        <v>12000</v>
      </c>
      <c r="AV3" s="19">
        <v>0.1</v>
      </c>
      <c r="AW3" s="13">
        <f t="shared" ref="AW3:AW4" si="3">+AK3*AV3</f>
        <v>60000</v>
      </c>
      <c r="AX3" s="21">
        <v>7500</v>
      </c>
      <c r="AY3" s="13">
        <v>0</v>
      </c>
      <c r="AZ3" s="13">
        <v>0</v>
      </c>
      <c r="BA3" s="13">
        <v>7500</v>
      </c>
      <c r="BB3" s="13" t="s">
        <v>258</v>
      </c>
      <c r="BC3" s="16" t="s">
        <v>289</v>
      </c>
      <c r="BD3" s="16" t="s">
        <v>290</v>
      </c>
      <c r="BE3" s="13">
        <v>76520</v>
      </c>
      <c r="BF3" s="13"/>
      <c r="BG3" s="13"/>
      <c r="BH3" s="13"/>
      <c r="BI3" s="13"/>
      <c r="BJ3" s="16" t="s">
        <v>291</v>
      </c>
      <c r="BK3" s="13"/>
      <c r="BL3" s="16" t="s">
        <v>292</v>
      </c>
      <c r="BM3" s="16" t="s">
        <v>289</v>
      </c>
      <c r="BN3" s="16" t="s">
        <v>290</v>
      </c>
      <c r="BO3" s="13" t="s">
        <v>262</v>
      </c>
      <c r="BP3" s="13">
        <v>12</v>
      </c>
      <c r="BQ3" s="23">
        <v>45474</v>
      </c>
      <c r="BR3" s="23">
        <v>45838</v>
      </c>
      <c r="BS3" s="15" t="s">
        <v>263</v>
      </c>
      <c r="BT3" s="23">
        <v>45838</v>
      </c>
      <c r="BU3" s="23">
        <v>45658</v>
      </c>
      <c r="BV3" s="23">
        <v>45658</v>
      </c>
      <c r="BW3" s="13" t="s">
        <v>250</v>
      </c>
      <c r="BX3" s="13" t="s">
        <v>251</v>
      </c>
      <c r="BY3" s="16">
        <v>1113690627</v>
      </c>
      <c r="BZ3" s="16" t="s">
        <v>293</v>
      </c>
      <c r="CA3" s="13"/>
      <c r="CB3" s="16" t="s">
        <v>289</v>
      </c>
      <c r="CC3" s="13" t="s">
        <v>290</v>
      </c>
      <c r="CD3" s="13">
        <v>76520</v>
      </c>
      <c r="CE3" s="16">
        <v>3158465474</v>
      </c>
      <c r="CF3" s="13"/>
      <c r="CG3" s="22" t="s">
        <v>294</v>
      </c>
      <c r="CH3" s="13" t="s">
        <v>250</v>
      </c>
      <c r="CI3" s="13" t="s">
        <v>251</v>
      </c>
      <c r="CJ3" s="13">
        <v>1113644317</v>
      </c>
      <c r="CK3" s="13" t="s">
        <v>295</v>
      </c>
      <c r="CL3" s="16" t="s">
        <v>289</v>
      </c>
      <c r="CM3" s="13" t="s">
        <v>290</v>
      </c>
      <c r="CN3" s="13">
        <v>3186937771</v>
      </c>
      <c r="CO3" s="13"/>
      <c r="CP3" s="30" t="s">
        <v>296</v>
      </c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 t="s">
        <v>250</v>
      </c>
      <c r="DL3" s="16" t="s">
        <v>297</v>
      </c>
      <c r="DM3" s="13" t="s">
        <v>251</v>
      </c>
      <c r="DN3" s="16" t="s">
        <v>298</v>
      </c>
      <c r="DO3" s="13">
        <v>100</v>
      </c>
      <c r="DP3" s="16" t="s">
        <v>299</v>
      </c>
      <c r="DQ3" s="13"/>
      <c r="DR3" s="16" t="s">
        <v>300</v>
      </c>
      <c r="DS3" s="13"/>
      <c r="DT3" s="16" t="s">
        <v>291</v>
      </c>
      <c r="DU3" s="13" t="s">
        <v>262</v>
      </c>
      <c r="DV3" s="13" t="s">
        <v>260</v>
      </c>
      <c r="DW3" s="13">
        <v>76001</v>
      </c>
      <c r="DX3" s="16" t="s">
        <v>298</v>
      </c>
      <c r="DY3" s="16" t="s">
        <v>297</v>
      </c>
      <c r="DZ3" s="13" t="s">
        <v>271</v>
      </c>
      <c r="EA3" s="13" t="s">
        <v>272</v>
      </c>
      <c r="EB3" s="13" t="s">
        <v>273</v>
      </c>
      <c r="EC3" s="13">
        <v>86458402584</v>
      </c>
      <c r="ED3" s="13">
        <v>10</v>
      </c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6">
        <v>900623148</v>
      </c>
      <c r="GZ3" s="16" t="s">
        <v>301</v>
      </c>
      <c r="HA3" s="13"/>
      <c r="HB3" s="16" t="s">
        <v>302</v>
      </c>
      <c r="HC3" s="13"/>
      <c r="HD3" s="13" t="s">
        <v>303</v>
      </c>
      <c r="HE3" s="31" t="s">
        <v>304</v>
      </c>
      <c r="HF3" s="13"/>
      <c r="HG3" s="13"/>
      <c r="HH3" s="13" t="s">
        <v>280</v>
      </c>
      <c r="HI3" s="13" t="s">
        <v>281</v>
      </c>
      <c r="HJ3" s="13" t="s">
        <v>282</v>
      </c>
      <c r="HK3" s="13"/>
      <c r="HL3" s="13">
        <v>5</v>
      </c>
      <c r="HM3" s="13" t="s">
        <v>283</v>
      </c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s="28" customFormat="1" ht="45" x14ac:dyDescent="0.25">
      <c r="A4" s="12">
        <v>469</v>
      </c>
      <c r="B4" s="12">
        <v>469</v>
      </c>
      <c r="C4" s="13"/>
      <c r="D4" s="13"/>
      <c r="E4" s="13"/>
      <c r="F4" s="13" t="s">
        <v>244</v>
      </c>
      <c r="G4" s="13" t="s">
        <v>245</v>
      </c>
      <c r="H4" s="13" t="s">
        <v>246</v>
      </c>
      <c r="I4" s="13"/>
      <c r="J4" s="13"/>
      <c r="K4" s="13"/>
      <c r="L4" s="13"/>
      <c r="M4" s="13"/>
      <c r="N4" s="13"/>
      <c r="O4" s="13"/>
      <c r="P4" s="13" t="s">
        <v>247</v>
      </c>
      <c r="Q4" s="13" t="s">
        <v>248</v>
      </c>
      <c r="R4" s="14">
        <v>10087348</v>
      </c>
      <c r="S4" s="13"/>
      <c r="T4" s="13" t="s">
        <v>249</v>
      </c>
      <c r="U4" s="13" t="s">
        <v>249</v>
      </c>
      <c r="V4" s="15">
        <v>45658</v>
      </c>
      <c r="W4" s="13"/>
      <c r="X4" s="13"/>
      <c r="Y4" s="13"/>
      <c r="Z4" s="13" t="s">
        <v>250</v>
      </c>
      <c r="AA4" s="13" t="s">
        <v>251</v>
      </c>
      <c r="AB4" s="16" t="s">
        <v>305</v>
      </c>
      <c r="AC4" s="16" t="s">
        <v>306</v>
      </c>
      <c r="AD4" s="16" t="s">
        <v>307</v>
      </c>
      <c r="AE4" s="13" t="s">
        <v>308</v>
      </c>
      <c r="AF4" s="17">
        <v>650000</v>
      </c>
      <c r="AG4" s="13">
        <v>0</v>
      </c>
      <c r="AH4" s="17">
        <v>0</v>
      </c>
      <c r="AI4" s="13">
        <v>0</v>
      </c>
      <c r="AJ4" s="13">
        <v>0</v>
      </c>
      <c r="AK4" s="18">
        <f t="shared" si="0"/>
        <v>650000</v>
      </c>
      <c r="AL4" s="13" t="s">
        <v>255</v>
      </c>
      <c r="AM4" s="13" t="s">
        <v>256</v>
      </c>
      <c r="AN4" s="13" t="s">
        <v>257</v>
      </c>
      <c r="AO4" s="19">
        <v>0.08</v>
      </c>
      <c r="AP4" s="13">
        <v>0</v>
      </c>
      <c r="AQ4" s="13">
        <f t="shared" si="1"/>
        <v>52000</v>
      </c>
      <c r="AR4" s="13">
        <v>0</v>
      </c>
      <c r="AS4" s="13">
        <v>0</v>
      </c>
      <c r="AT4" s="20">
        <v>0.02</v>
      </c>
      <c r="AU4" s="13">
        <f t="shared" si="2"/>
        <v>13000</v>
      </c>
      <c r="AV4" s="19">
        <v>0.08</v>
      </c>
      <c r="AW4" s="13">
        <f t="shared" si="3"/>
        <v>52000</v>
      </c>
      <c r="AX4" s="21">
        <v>7500</v>
      </c>
      <c r="AY4" s="13">
        <v>0</v>
      </c>
      <c r="AZ4" s="13">
        <v>0</v>
      </c>
      <c r="BA4" s="13">
        <v>7500</v>
      </c>
      <c r="BB4" s="13" t="s">
        <v>258</v>
      </c>
      <c r="BC4" s="16" t="s">
        <v>309</v>
      </c>
      <c r="BD4" s="16" t="s">
        <v>260</v>
      </c>
      <c r="BE4" s="13">
        <v>76001</v>
      </c>
      <c r="BF4" s="13"/>
      <c r="BG4" s="13"/>
      <c r="BH4" s="13"/>
      <c r="BI4" s="13"/>
      <c r="BJ4" s="16" t="s">
        <v>310</v>
      </c>
      <c r="BK4" s="13"/>
      <c r="BL4" s="16" t="s">
        <v>311</v>
      </c>
      <c r="BM4" s="16" t="s">
        <v>309</v>
      </c>
      <c r="BN4" s="16" t="s">
        <v>260</v>
      </c>
      <c r="BO4" s="13" t="s">
        <v>262</v>
      </c>
      <c r="BP4" s="13">
        <v>12</v>
      </c>
      <c r="BQ4" s="13" t="s">
        <v>312</v>
      </c>
      <c r="BR4" s="23">
        <v>45991</v>
      </c>
      <c r="BS4" s="15" t="s">
        <v>263</v>
      </c>
      <c r="BT4" s="23">
        <v>45991</v>
      </c>
      <c r="BU4" s="23">
        <v>45658</v>
      </c>
      <c r="BV4" s="23">
        <v>45658</v>
      </c>
      <c r="BW4" s="13" t="s">
        <v>250</v>
      </c>
      <c r="BX4" s="13" t="s">
        <v>251</v>
      </c>
      <c r="BY4" s="16">
        <v>1114901630</v>
      </c>
      <c r="BZ4" s="16" t="s">
        <v>313</v>
      </c>
      <c r="CA4" s="13"/>
      <c r="CB4" s="16" t="s">
        <v>309</v>
      </c>
      <c r="CC4" s="16" t="s">
        <v>260</v>
      </c>
      <c r="CD4" s="13">
        <v>76001</v>
      </c>
      <c r="CE4" s="16">
        <v>3214925993</v>
      </c>
      <c r="CF4" s="13"/>
      <c r="CG4" s="22" t="s">
        <v>314</v>
      </c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 t="s">
        <v>250</v>
      </c>
      <c r="DL4" s="16" t="s">
        <v>315</v>
      </c>
      <c r="DM4" s="13" t="s">
        <v>251</v>
      </c>
      <c r="DN4" s="16" t="s">
        <v>316</v>
      </c>
      <c r="DO4" s="13">
        <v>100</v>
      </c>
      <c r="DP4" s="16" t="s">
        <v>317</v>
      </c>
      <c r="DQ4" s="13"/>
      <c r="DR4" s="16" t="s">
        <v>318</v>
      </c>
      <c r="DS4" s="13"/>
      <c r="DT4" s="16" t="s">
        <v>319</v>
      </c>
      <c r="DU4" s="13" t="s">
        <v>262</v>
      </c>
      <c r="DV4" s="13" t="s">
        <v>260</v>
      </c>
      <c r="DW4" s="13">
        <v>76001</v>
      </c>
      <c r="DX4" s="32" t="s">
        <v>320</v>
      </c>
      <c r="DY4" s="16" t="s">
        <v>315</v>
      </c>
      <c r="DZ4" s="13" t="s">
        <v>271</v>
      </c>
      <c r="EA4" s="13" t="s">
        <v>272</v>
      </c>
      <c r="EB4" s="13" t="s">
        <v>273</v>
      </c>
      <c r="EC4" s="33" t="s">
        <v>321</v>
      </c>
      <c r="ED4" s="13">
        <v>10</v>
      </c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6">
        <v>900309049</v>
      </c>
      <c r="GZ4" s="16" t="s">
        <v>322</v>
      </c>
      <c r="HA4" s="13"/>
      <c r="HB4" s="16" t="s">
        <v>323</v>
      </c>
      <c r="HC4" s="27">
        <v>3767618</v>
      </c>
      <c r="HD4" s="13">
        <v>3106382870</v>
      </c>
      <c r="HE4" s="31" t="s">
        <v>324</v>
      </c>
      <c r="HF4" s="13"/>
      <c r="HG4" s="13"/>
      <c r="HH4" s="13" t="s">
        <v>280</v>
      </c>
      <c r="HI4" s="13" t="s">
        <v>281</v>
      </c>
      <c r="HJ4" s="13" t="s">
        <v>282</v>
      </c>
      <c r="HK4" s="13"/>
      <c r="HL4" s="13">
        <v>5</v>
      </c>
      <c r="HM4" s="13" t="s">
        <v>283</v>
      </c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x14ac:dyDescent="0.25">
      <c r="AW5" s="34">
        <f>SUM(AW2:AW4)</f>
        <v>180000</v>
      </c>
    </row>
    <row r="7" spans="1:256" x14ac:dyDescent="0.25">
      <c r="AW7" s="34">
        <f>+AW5*21</f>
        <v>3780000</v>
      </c>
    </row>
  </sheetData>
  <conditionalFormatting sqref="A1">
    <cfRule type="duplicateValues" dxfId="55" priority="45"/>
    <cfRule type="duplicateValues" dxfId="54" priority="46"/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 stopIfTrue="1"/>
  </conditionalFormatting>
  <conditionalFormatting sqref="B1:C1">
    <cfRule type="duplicateValues" dxfId="45" priority="32"/>
    <cfRule type="duplicateValues" dxfId="44" priority="33" stopIfTrue="1"/>
  </conditionalFormatting>
  <conditionalFormatting sqref="C1"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  <cfRule type="duplicateValues" dxfId="38" priority="27"/>
    <cfRule type="duplicateValues" dxfId="37" priority="28"/>
    <cfRule type="duplicateValues" dxfId="36" priority="29"/>
  </conditionalFormatting>
  <conditionalFormatting sqref="D1:E1">
    <cfRule type="duplicateValues" dxfId="35" priority="31"/>
    <cfRule type="duplicateValues" dxfId="34" priority="34"/>
    <cfRule type="duplicateValues" dxfId="33" priority="35"/>
    <cfRule type="duplicateValues" dxfId="32" priority="36"/>
  </conditionalFormatting>
  <conditionalFormatting sqref="F1:G1">
    <cfRule type="duplicateValues" dxfId="31" priority="37"/>
    <cfRule type="duplicateValues" dxfId="30" priority="38" stopIfTrue="1"/>
  </conditionalFormatting>
  <conditionalFormatting sqref="J1 H1">
    <cfRule type="duplicateValues" dxfId="29" priority="42"/>
    <cfRule type="duplicateValues" dxfId="28" priority="43" stopIfTrue="1"/>
  </conditionalFormatting>
  <conditionalFormatting sqref="P1:Q1">
    <cfRule type="duplicateValues" dxfId="27" priority="44"/>
  </conditionalFormatting>
  <conditionalFormatting sqref="R1:T1">
    <cfRule type="duplicateValues" dxfId="26" priority="41"/>
  </conditionalFormatting>
  <conditionalFormatting sqref="Y1:AA1">
    <cfRule type="duplicateValues" dxfId="25" priority="21"/>
    <cfRule type="duplicateValues" dxfId="24" priority="30"/>
    <cfRule type="duplicateValues" dxfId="23" priority="39"/>
    <cfRule type="duplicateValues" dxfId="22" priority="40"/>
  </conditionalFormatting>
  <conditionalFormatting sqref="EO1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 stopIfTrue="1"/>
  </conditionalFormatting>
  <conditionalFormatting sqref="FG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 stopIfTrue="1"/>
  </conditionalFormatting>
  <conditionalFormatting sqref="FY1"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 stopIfTrue="1"/>
  </conditionalFormatting>
  <conditionalFormatting sqref="GQ1"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 stopIfTrue="1"/>
  </conditionalFormatting>
  <conditionalFormatting sqref="AB1">
    <cfRule type="duplicateValues" dxfId="1" priority="55"/>
  </conditionalFormatting>
  <conditionalFormatting sqref="DL1">
    <cfRule type="duplicateValues" dxfId="0" priority="56"/>
  </conditionalFormatting>
  <dataValidations count="4">
    <dataValidation type="custom" showInputMessage="1" showErrorMessage="1" error="La Longitud debe ser &lt; a 22 Caracteres, que contenga sólo los siguientes caracteres:  [A - Z] , [a - z], [0-9] y [ - , espacio]" prompt="Digite el Nombre del Titular" sqref="DX2" xr:uid="{FF64A865-0AA4-4BAC-AA62-33422D1092B3}">
      <formula1>SUMPRODUCT(((ISERR(LEN(DX2)&gt;=1*LEN(DX2)&lt;=22*FIND((MID(UPPER(DX2),ROW(INDIRECT("1:"&amp;LEN(DX2))),1)),"ABCDEFGHIJKLMNOPQRSTUVWXYZ1234567890 -"))))*1)=0</formula1>
    </dataValidation>
    <dataValidation type="whole" allowBlank="1" showInputMessage="1" showErrorMessage="1" error="Numero de Identificacion Invalido" prompt="Digite El Numero de Identificacion" sqref="DY2" xr:uid="{2EB1F26E-B764-43C1-947F-BB2627DE1B31}">
      <formula1>0</formula1>
      <formula2>999999999999999</formula2>
    </dataValidation>
    <dataValidation allowBlank="1" showInputMessage="1" showErrorMessage="1" error="Numero de Cuenta Invalido" prompt="Digite El Numero de Cuenta" sqref="EA2 EC2" xr:uid="{E90B90E6-EF92-46DC-B2DF-9727A60651D4}"/>
    <dataValidation type="whole" allowBlank="1" showInputMessage="1" showErrorMessage="1" sqref="R2:R4" xr:uid="{1BAC4AFB-FC5A-483E-AFB6-2EFD32B07CFD}">
      <formula1>10057725</formula1>
      <formula2>19999999</formula2>
    </dataValidation>
  </dataValidations>
  <hyperlinks>
    <hyperlink ref="BJ2" r:id="rId1" xr:uid="{C3DD20E7-6DC5-4FCE-8678-02BE0C626C4F}"/>
    <hyperlink ref="CG3" r:id="rId2" xr:uid="{93EB2F4D-8F77-4C51-A013-C72F18F5FCCC}"/>
    <hyperlink ref="CG4" r:id="rId3" xr:uid="{ADC1F513-EE13-4CA5-96BA-0183EEC47CA8}"/>
    <hyperlink ref="CP3" r:id="rId4" xr:uid="{33CE296D-9642-4731-A3D5-941A2A88FA74}"/>
    <hyperlink ref="HE3" r:id="rId5" xr:uid="{CE43FB54-9A43-4418-820A-921F0958E0CA}"/>
    <hyperlink ref="HE4" r:id="rId6" xr:uid="{F384725E-DBCF-427C-AFB7-2ED63845EBC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76DDC3-5D92-4F32-85FC-386CBBD303CC}"/>
</file>

<file path=customXml/itemProps2.xml><?xml version="1.0" encoding="utf-8"?>
<ds:datastoreItem xmlns:ds="http://schemas.openxmlformats.org/officeDocument/2006/customXml" ds:itemID="{1FD8A960-1348-4046-B4B9-614CD9736888}"/>
</file>

<file path=customXml/itemProps3.xml><?xml version="1.0" encoding="utf-8"?>
<ds:datastoreItem xmlns:ds="http://schemas.openxmlformats.org/officeDocument/2006/customXml" ds:itemID="{B7FCE9B4-9888-4683-8A50-F182D5A46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Liliana Rodriguez Uribe</dc:creator>
  <cp:lastModifiedBy>Lady Liliana Rodriguez Uribe</cp:lastModifiedBy>
  <dcterms:created xsi:type="dcterms:W3CDTF">2024-12-13T01:33:04Z</dcterms:created>
  <dcterms:modified xsi:type="dcterms:W3CDTF">2024-12-13T01:33:11Z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