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A397D26D-C016-4DF9-A495-F642469B1584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3" i="1"/>
  <c r="N5" i="1"/>
  <c r="N6" i="1"/>
  <c r="N7" i="1"/>
  <c r="N8" i="1"/>
  <c r="N9" i="1"/>
  <c r="N10" i="1"/>
  <c r="N11" i="1"/>
  <c r="N12" i="1"/>
  <c r="N13" i="1"/>
  <c r="N2" i="1"/>
  <c r="N16" i="1" l="1"/>
  <c r="N15" i="1" s="1"/>
  <c r="K22" i="1" s="1"/>
  <c r="K23" i="1" s="1"/>
</calcChain>
</file>

<file path=xl/sharedStrings.xml><?xml version="1.0" encoding="utf-8"?>
<sst xmlns="http://schemas.openxmlformats.org/spreadsheetml/2006/main" count="128" uniqueCount="75">
  <si>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</si>
  <si>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</si>
  <si>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</si>
  <si>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</si>
  <si>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</si>
  <si>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</si>
  <si>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</si>
  <si>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</si>
  <si>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</si>
  <si>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</si>
  <si>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</si>
  <si>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</si>
  <si>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</si>
  <si>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</si>
  <si>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</si>
  <si>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</si>
  <si>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</si>
  <si>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</si>
  <si>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</si>
  <si>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</si>
  <si>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</si>
  <si>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</si>
  <si>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</si>
  <si>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</si>
  <si>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</si>
  <si>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</si>
  <si>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</si>
  <si>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</si>
  <si>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</si>
  <si>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</si>
  <si>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</si>
  <si>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</si>
  <si>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</si>
  <si>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</si>
  <si>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</si>
  <si>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</si>
  <si>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</si>
  <si>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</si>
  <si>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</si>
  <si>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</si>
  <si>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</si>
  <si>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</si>
  <si>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</si>
  <si>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</si>
  <si>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</si>
  <si>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</si>
  <si>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</si>
  <si>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</si>
  <si>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</si>
  <si>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</si>
  <si>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</si>
  <si>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</si>
  <si>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</si>
  <si>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</si>
  <si>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</si>
  <si>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</si>
  <si>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</si>
  <si>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</si>
  <si>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</si>
  <si>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</si>
  <si>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</si>
  <si>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</si>
  <si>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</si>
  <si>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</si>
  <si>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</si>
  <si>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</si>
  <si>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DATOS DE PROPIETARIOS</t>
  </si>
  <si>
    <t>MARTHA GIRALDO</t>
  </si>
  <si>
    <t>HECTOR MONCADA</t>
  </si>
  <si>
    <t>REFRIGERIOS PLAN POERTERO</t>
  </si>
  <si>
    <t>DATOS PROPIETARIOS CAPTACION  CONTRATO 70525</t>
  </si>
  <si>
    <t>DATOS PROPIETARIOS CAPTACION CONTRATO 70529</t>
  </si>
  <si>
    <t>ANIER AUGUSTO MARIN</t>
  </si>
  <si>
    <t>DATOS PROPIETARIO Y ARRENDATARIO CONTRATO 70531</t>
  </si>
  <si>
    <t>AMPARO DE JESUS ALARCON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</si>
</sst>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64" fontId="1" fillId="3" borderId="0" xfId="0" applyNumberFormat="1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  <xf numFmtId="0" fontId="1" fillId="6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2" borderId="2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3" fillId="5" borderId="0" xfId="0" applyFont="1" applyFill="1" applyAlignment="1">
      <alignment horizontal="left"/>
    </xf>
    <xf numFmtId="0" fontId="5" fillId="2" borderId="3" xfId="1" applyFont="1" applyFill="1" applyBorder="1" applyAlignment="1">
      <alignment horizontal="left"/>
    </xf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4"/>
  <sheetViews>
    <sheetView tabSelected="1" zoomScale="80" zoomScaleNormal="80" workbookViewId="0">
      <selection activeCell="B9" sqref="B9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19.1796875" bestFit="1" customWidth="1"/>
    <col min="4" max="4" width="11.08984375" bestFit="1" customWidth="1"/>
    <col min="5" max="5" width="29" bestFit="1" customWidth="1"/>
    <col min="6" max="6" width="85.81640625" customWidth="1"/>
    <col min="7" max="7" width="19.1796875" customWidth="1"/>
    <col min="8" max="8" width="16.7265625" style="14" customWidth="1"/>
    <col min="9" max="9" width="40.81640625" customWidth="1"/>
    <col min="10" max="10" width="13.26953125" style="35" bestFit="1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7" t="s">
        <v>5</v>
      </c>
      <c r="B1" s="7" t="s">
        <v>35</v>
      </c>
      <c r="C1" s="7" t="s">
        <v>36</v>
      </c>
      <c r="D1" s="7" t="s">
        <v>9</v>
      </c>
      <c r="E1" s="7" t="s">
        <v>6</v>
      </c>
      <c r="F1" s="7" t="s">
        <v>7</v>
      </c>
      <c r="G1" s="7" t="s">
        <v>38</v>
      </c>
      <c r="H1" s="12" t="s">
        <v>37</v>
      </c>
      <c r="I1" s="7" t="s">
        <v>0</v>
      </c>
      <c r="J1" s="32" t="s">
        <v>49</v>
      </c>
      <c r="K1" s="7" t="s">
        <v>1</v>
      </c>
      <c r="L1" s="7" t="s">
        <v>2</v>
      </c>
      <c r="M1" s="7" t="s">
        <v>3</v>
      </c>
      <c r="N1" s="7" t="s">
        <v>4</v>
      </c>
    </row>
    <row r="2" spans="1:18" s="21" customFormat="1" x14ac:dyDescent="0.35">
      <c r="A2" s="15" t="s">
        <v>11</v>
      </c>
      <c r="B2" s="16">
        <v>46064</v>
      </c>
      <c r="C2" s="17" t="s">
        <v>64</v>
      </c>
      <c r="D2" s="17" t="s">
        <v>27</v>
      </c>
      <c r="E2" s="15" t="s">
        <v>46</v>
      </c>
      <c r="F2" s="17" t="s">
        <v>66</v>
      </c>
      <c r="G2" s="15"/>
      <c r="H2" s="18"/>
      <c r="I2" s="19" t="s">
        <v>67</v>
      </c>
      <c r="J2" s="33">
        <v>3043622866</v>
      </c>
      <c r="K2" s="11"/>
      <c r="L2" s="20">
        <v>30000</v>
      </c>
      <c r="M2" s="20"/>
      <c r="N2" s="20">
        <f>L2</f>
        <v>30000</v>
      </c>
      <c r="R2" s="22"/>
    </row>
    <row r="3" spans="1:18" s="21" customFormat="1" x14ac:dyDescent="0.35">
      <c r="A3" s="15" t="s">
        <v>11</v>
      </c>
      <c r="B3" s="16">
        <v>46064</v>
      </c>
      <c r="C3" s="17" t="s">
        <v>64</v>
      </c>
      <c r="D3" s="17" t="s">
        <v>27</v>
      </c>
      <c r="E3" s="15" t="s">
        <v>46</v>
      </c>
      <c r="F3" s="17" t="s">
        <v>70</v>
      </c>
      <c r="G3" s="15">
        <v>123606</v>
      </c>
      <c r="H3" s="18">
        <v>1014380</v>
      </c>
      <c r="I3" s="19" t="s">
        <v>68</v>
      </c>
      <c r="J3" s="33">
        <v>3127921530</v>
      </c>
      <c r="K3" s="11"/>
      <c r="L3" s="20">
        <v>360000</v>
      </c>
      <c r="M3" s="20"/>
      <c r="N3" s="20">
        <f>L3</f>
        <v>360000</v>
      </c>
      <c r="R3" s="22"/>
    </row>
    <row r="4" spans="1:18" s="21" customFormat="1" x14ac:dyDescent="0.35">
      <c r="A4" s="15" t="s">
        <v>11</v>
      </c>
      <c r="B4" s="16">
        <v>46066</v>
      </c>
      <c r="C4" s="17" t="s">
        <v>64</v>
      </c>
      <c r="D4" s="17" t="s">
        <v>27</v>
      </c>
      <c r="E4" s="15" t="s">
        <v>32</v>
      </c>
      <c r="F4" s="17" t="s">
        <v>65</v>
      </c>
      <c r="G4" s="15"/>
      <c r="H4" s="18">
        <v>101007261</v>
      </c>
      <c r="I4" s="19" t="s">
        <v>56</v>
      </c>
      <c r="J4" s="33">
        <v>3217268268</v>
      </c>
      <c r="K4" s="11"/>
      <c r="L4" s="20">
        <v>150000</v>
      </c>
      <c r="M4" s="20"/>
      <c r="N4" s="20">
        <f>L4</f>
        <v>150000</v>
      </c>
      <c r="R4" s="22"/>
    </row>
    <row r="5" spans="1:18" s="21" customFormat="1" x14ac:dyDescent="0.35">
      <c r="A5" s="15" t="s">
        <v>11</v>
      </c>
      <c r="B5" s="16">
        <v>46066</v>
      </c>
      <c r="C5" s="17" t="s">
        <v>64</v>
      </c>
      <c r="D5" s="17" t="s">
        <v>27</v>
      </c>
      <c r="E5" s="15" t="s">
        <v>31</v>
      </c>
      <c r="F5" s="17" t="s">
        <v>69</v>
      </c>
      <c r="G5" s="15"/>
      <c r="H5" s="18" t="s">
        <v>57</v>
      </c>
      <c r="I5" s="19" t="s">
        <v>58</v>
      </c>
      <c r="J5" s="33"/>
      <c r="K5" s="11"/>
      <c r="L5" s="20">
        <v>25200</v>
      </c>
      <c r="M5" s="20"/>
      <c r="N5" s="20">
        <f t="shared" ref="N3:N13" si="0">L5</f>
        <v>25200</v>
      </c>
    </row>
    <row r="6" spans="1:18" s="21" customFormat="1" x14ac:dyDescent="0.35">
      <c r="A6" s="15" t="s">
        <v>11</v>
      </c>
      <c r="B6" s="16">
        <v>46069</v>
      </c>
      <c r="C6" s="17" t="s">
        <v>64</v>
      </c>
      <c r="D6" s="17" t="s">
        <v>27</v>
      </c>
      <c r="E6" s="15" t="s">
        <v>47</v>
      </c>
      <c r="F6" s="17" t="s">
        <v>71</v>
      </c>
      <c r="G6" s="15">
        <v>124404</v>
      </c>
      <c r="H6" s="18">
        <v>1010820</v>
      </c>
      <c r="I6" s="19" t="s">
        <v>72</v>
      </c>
      <c r="J6" s="33">
        <v>3103744642</v>
      </c>
      <c r="K6" s="11"/>
      <c r="L6" s="20">
        <v>142000</v>
      </c>
      <c r="M6" s="20"/>
      <c r="N6" s="20">
        <f t="shared" si="0"/>
        <v>142000</v>
      </c>
    </row>
    <row r="7" spans="1:18" s="21" customFormat="1" x14ac:dyDescent="0.35">
      <c r="A7" s="15" t="s">
        <v>11</v>
      </c>
      <c r="B7" s="16">
        <v>46070</v>
      </c>
      <c r="C7" s="17" t="s">
        <v>64</v>
      </c>
      <c r="D7" s="17" t="s">
        <v>27</v>
      </c>
      <c r="E7" s="15" t="s">
        <v>48</v>
      </c>
      <c r="F7" s="17" t="s">
        <v>73</v>
      </c>
      <c r="G7" s="15">
        <v>124256</v>
      </c>
      <c r="H7" s="14">
        <v>24411204</v>
      </c>
      <c r="I7" s="40" t="s">
        <v>74</v>
      </c>
      <c r="J7" s="35">
        <v>3103921819</v>
      </c>
      <c r="K7" s="15"/>
      <c r="L7" s="20">
        <v>480000</v>
      </c>
      <c r="M7" s="20"/>
      <c r="N7" s="20">
        <f t="shared" si="0"/>
        <v>480000</v>
      </c>
    </row>
    <row r="8" spans="1:18" s="21" customFormat="1" x14ac:dyDescent="0.35">
      <c r="A8" s="15" t="s">
        <v>11</v>
      </c>
      <c r="B8" s="16">
        <v>46073</v>
      </c>
      <c r="C8" s="17" t="s">
        <v>64</v>
      </c>
      <c r="D8" s="17" t="s">
        <v>27</v>
      </c>
      <c r="E8" s="15" t="s">
        <v>32</v>
      </c>
      <c r="F8" s="17" t="s">
        <v>65</v>
      </c>
      <c r="G8" s="15"/>
      <c r="H8" s="18">
        <v>101007261</v>
      </c>
      <c r="I8" s="19" t="s">
        <v>56</v>
      </c>
      <c r="J8" s="33">
        <v>3217268268</v>
      </c>
      <c r="K8" s="11"/>
      <c r="L8" s="20">
        <v>150000</v>
      </c>
      <c r="M8" s="20"/>
      <c r="N8" s="20">
        <f t="shared" si="0"/>
        <v>150000</v>
      </c>
    </row>
    <row r="9" spans="1:18" s="21" customFormat="1" x14ac:dyDescent="0.35">
      <c r="B9" s="16"/>
      <c r="C9" s="17"/>
      <c r="D9" s="17"/>
      <c r="E9" s="15"/>
      <c r="F9" s="17"/>
      <c r="G9" s="15"/>
      <c r="H9" s="18"/>
      <c r="I9" s="19"/>
      <c r="J9" s="34"/>
      <c r="K9" s="15"/>
      <c r="L9" s="20"/>
      <c r="M9" s="20"/>
      <c r="N9" s="20">
        <f t="shared" si="0"/>
        <v>0</v>
      </c>
    </row>
    <row r="10" spans="1:18" s="21" customFormat="1" x14ac:dyDescent="0.35">
      <c r="B10" s="16"/>
      <c r="C10" s="17"/>
      <c r="D10" s="17"/>
      <c r="E10" s="15"/>
      <c r="F10" s="17"/>
      <c r="G10" s="15"/>
      <c r="H10" s="18"/>
      <c r="I10" s="19"/>
      <c r="J10" s="34"/>
      <c r="K10" s="15"/>
      <c r="L10" s="20"/>
      <c r="M10" s="20"/>
      <c r="N10" s="20">
        <f t="shared" si="0"/>
        <v>0</v>
      </c>
    </row>
    <row r="11" spans="1:18" s="31" customFormat="1" x14ac:dyDescent="0.35">
      <c r="B11" s="25"/>
      <c r="C11" s="26"/>
      <c r="D11" s="26"/>
      <c r="E11" s="24"/>
      <c r="F11" s="26"/>
      <c r="G11" s="24"/>
      <c r="H11" s="27"/>
      <c r="I11" s="28"/>
      <c r="J11" s="36"/>
      <c r="K11" s="29"/>
      <c r="L11" s="30"/>
      <c r="M11" s="30"/>
      <c r="N11" s="20">
        <f t="shared" si="0"/>
        <v>0</v>
      </c>
    </row>
    <row r="12" spans="1:18" s="21" customFormat="1" x14ac:dyDescent="0.35">
      <c r="B12" s="16"/>
      <c r="C12" s="17"/>
      <c r="D12" s="17"/>
      <c r="E12" s="15"/>
      <c r="F12" s="17"/>
      <c r="G12" s="15"/>
      <c r="H12" s="18"/>
      <c r="I12" s="19"/>
      <c r="J12" s="33"/>
      <c r="K12" s="11"/>
      <c r="L12" s="20"/>
      <c r="M12" s="20"/>
      <c r="N12" s="20">
        <f t="shared" si="0"/>
        <v>0</v>
      </c>
    </row>
    <row r="13" spans="1:18" s="21" customFormat="1" x14ac:dyDescent="0.35">
      <c r="A13" s="15"/>
      <c r="B13" s="16"/>
      <c r="C13" s="17"/>
      <c r="D13" s="17"/>
      <c r="E13" s="15"/>
      <c r="F13" s="17"/>
      <c r="G13" s="15"/>
      <c r="H13" s="18"/>
      <c r="I13" s="19"/>
      <c r="J13" s="34"/>
      <c r="K13" s="15"/>
      <c r="L13" s="20"/>
      <c r="M13" s="20"/>
      <c r="N13" s="20">
        <f t="shared" si="0"/>
        <v>0</v>
      </c>
    </row>
    <row r="14" spans="1:18" s="21" customFormat="1" x14ac:dyDescent="0.35">
      <c r="A14" s="15"/>
      <c r="B14" s="16"/>
      <c r="C14" s="17"/>
      <c r="D14" s="17"/>
      <c r="E14" s="15"/>
      <c r="F14" s="17"/>
      <c r="G14" s="15"/>
      <c r="H14" s="18"/>
      <c r="I14" s="19"/>
      <c r="J14" s="34"/>
      <c r="K14" s="15"/>
      <c r="L14" s="20"/>
      <c r="M14" s="20"/>
      <c r="N14" s="20"/>
    </row>
    <row r="15" spans="1:18" x14ac:dyDescent="0.35">
      <c r="L15" s="2"/>
      <c r="M15" s="2"/>
      <c r="N15" s="2">
        <f>N16</f>
        <v>1337200</v>
      </c>
    </row>
    <row r="16" spans="1:18" x14ac:dyDescent="0.35">
      <c r="N16" s="23">
        <f>SUM(N2:N14)</f>
        <v>1337200</v>
      </c>
    </row>
    <row r="22" spans="10:11" x14ac:dyDescent="0.35">
      <c r="J22" s="37" t="s">
        <v>51</v>
      </c>
      <c r="K22" s="3">
        <f>N15</f>
        <v>1337200</v>
      </c>
    </row>
    <row r="23" spans="10:11" x14ac:dyDescent="0.35">
      <c r="J23" s="38" t="s">
        <v>52</v>
      </c>
      <c r="K23" s="9">
        <f>K24-K22</f>
        <v>162800</v>
      </c>
    </row>
    <row r="24" spans="10:11" x14ac:dyDescent="0.35">
      <c r="J24" s="39" t="s">
        <v>53</v>
      </c>
      <c r="K24" s="4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D19:D1048576 D15:D16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6" t="s">
        <v>13</v>
      </c>
      <c r="B1" s="5">
        <v>45749</v>
      </c>
      <c r="C1" s="8" t="s">
        <v>64</v>
      </c>
      <c r="D1" s="8" t="s">
        <v>27</v>
      </c>
      <c r="E1" s="1" t="s">
        <v>34</v>
      </c>
      <c r="F1" s="8" t="s">
        <v>59</v>
      </c>
      <c r="G1" s="6"/>
      <c r="H1" s="14" t="s">
        <v>60</v>
      </c>
      <c r="I1" s="10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5">
        <v>45754</v>
      </c>
      <c r="C2" s="8" t="s">
        <v>64</v>
      </c>
      <c r="D2" s="8" t="s">
        <v>27</v>
      </c>
      <c r="E2" s="1" t="s">
        <v>34</v>
      </c>
      <c r="F2" s="8" t="s">
        <v>62</v>
      </c>
      <c r="G2" s="6"/>
      <c r="H2" s="13">
        <v>9009432434</v>
      </c>
      <c r="I2" s="10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activeCell="C2" sqref="C2:D2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26" t="s">
        <v>55</v>
      </c>
      <c r="B1" s="24"/>
      <c r="C1" s="27">
        <v>101007261</v>
      </c>
      <c r="D1" s="28" t="s">
        <v>56</v>
      </c>
      <c r="E1" s="29">
        <v>3217268268</v>
      </c>
      <c r="F1" s="29"/>
      <c r="G1" s="30">
        <v>120000</v>
      </c>
      <c r="H1" s="30"/>
      <c r="I1" s="30">
        <v>120000</v>
      </c>
    </row>
    <row r="2" spans="1:12" x14ac:dyDescent="0.35">
      <c r="C2" s="18" t="s">
        <v>57</v>
      </c>
      <c r="D2" s="19" t="s">
        <v>58</v>
      </c>
    </row>
    <row r="11" spans="1:12" x14ac:dyDescent="0.35">
      <c r="A11" s="17" t="s">
        <v>64</v>
      </c>
      <c r="B11" s="17" t="s">
        <v>27</v>
      </c>
      <c r="C11" s="15"/>
      <c r="D11" s="17" t="s">
        <v>65</v>
      </c>
      <c r="E11" s="15"/>
      <c r="F11" s="18">
        <v>101007261</v>
      </c>
      <c r="G11" s="19" t="s">
        <v>56</v>
      </c>
      <c r="H11" s="11">
        <v>3217268268</v>
      </c>
      <c r="I11" s="11"/>
      <c r="J11" s="20">
        <v>120000</v>
      </c>
      <c r="K11" s="20"/>
      <c r="L11" s="20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F1A946-73DD-47D1-9064-BEAB6F79C2F4}"/>
</file>

<file path=customXml/itemProps2.xml><?xml version="1.0" encoding="utf-8"?>
<ds:datastoreItem xmlns:ds="http://schemas.openxmlformats.org/officeDocument/2006/customXml" ds:itemID="{2C2AA7AE-2AA2-4C83-83EE-6B96067C4961}"/>
</file>

<file path=customXml/itemProps3.xml><?xml version="1.0" encoding="utf-8"?>
<ds:datastoreItem xmlns:ds="http://schemas.openxmlformats.org/officeDocument/2006/customXml" ds:itemID="{ABA2980A-E119-4A75-AC30-3368E7AE56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2026-02-20T15:12:07Z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