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ro\Downloads\"/>
    </mc:Choice>
  </mc:AlternateContent>
  <xr:revisionPtr revIDLastSave="0" documentId="8_{90CA5D35-E508-45FA-AF74-C243B47886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2 (2)" sheetId="30" r:id="rId1"/>
  </sheets>
  <definedNames>
    <definedName name="AVALUO">#REF!</definedName>
    <definedName name="AVALUO_II">#REF!</definedName>
    <definedName name="_xlnm.Database">#REF!</definedName>
    <definedName name="rev_rapida">#REF!</definedName>
    <definedName name="REVI_PREL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30" l="1"/>
  <c r="H6" i="30" s="1"/>
  <c r="E3" i="30" s="1"/>
  <c r="F10" i="30"/>
  <c r="D3" i="30"/>
  <c r="F3" i="30" l="1"/>
  <c r="F6" i="30"/>
  <c r="F14" i="30"/>
  <c r="F15" i="30"/>
  <c r="F13" i="30"/>
  <c r="F7" i="30" l="1"/>
  <c r="F16" i="30"/>
  <c r="F9" i="30" l="1"/>
  <c r="F11" i="30" l="1"/>
  <c r="F4" i="30"/>
  <c r="F17" i="30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3681BEE-CC58-4A60-8DD8-EDD82F18E84C}" keepAlive="1" name="Consulta - Tabla1" description="Conexión a la consulta 'Tabla1' en el libro." type="5" refreshedVersion="6" background="1" saveData="1">
    <dbPr connection="Provider=Microsoft.Mashup.OleDb.1;Data Source=$Workbook$;Location=Tabla1;Extended Properties=&quot;&quot;" command="SELECT * FROM [Tabla1]"/>
  </connection>
</connections>
</file>

<file path=xl/sharedStrings.xml><?xml version="1.0" encoding="utf-8"?>
<sst xmlns="http://schemas.openxmlformats.org/spreadsheetml/2006/main" count="30" uniqueCount="25">
  <si>
    <t>Peajes</t>
  </si>
  <si>
    <t>TOTAL VIATICOS</t>
  </si>
  <si>
    <t>PEAJES</t>
  </si>
  <si>
    <t>TOTAL IDA - GASOLINA + GASTO CARRO</t>
  </si>
  <si>
    <t>VIATICOS</t>
  </si>
  <si>
    <t>MANTENIMIENTO VEHICULO</t>
  </si>
  <si>
    <t>Estadia</t>
  </si>
  <si>
    <t>ALOJAMIENTO Y MANUTENCION</t>
  </si>
  <si>
    <t>Petrolizada</t>
  </si>
  <si>
    <t>Lavado General Completo</t>
  </si>
  <si>
    <t>Lavado Basico Juagada</t>
  </si>
  <si>
    <t xml:space="preserve">Rendimiento </t>
  </si>
  <si>
    <t>Valor</t>
  </si>
  <si>
    <t>Cantidad</t>
  </si>
  <si>
    <t>Personas</t>
  </si>
  <si>
    <t>Distancia ida</t>
  </si>
  <si>
    <t>Distancia ida y regreso</t>
  </si>
  <si>
    <r>
      <t>1 h 18 min</t>
    </r>
    <r>
      <rPr>
        <sz val="14"/>
        <color rgb="FF202124"/>
        <rFont val="Arial"/>
        <family val="2"/>
      </rPr>
      <t> (55.2 km) por Santander de Quilichao - Cali</t>
    </r>
  </si>
  <si>
    <t>Santader de Quilichao</t>
  </si>
  <si>
    <t>CALI</t>
  </si>
  <si>
    <t>Alimentacion (D-A-C)</t>
  </si>
  <si>
    <t>Desayuno</t>
  </si>
  <si>
    <t>Vr Unitario</t>
  </si>
  <si>
    <t>Vr Total</t>
  </si>
  <si>
    <t>Peaje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</si>
</sst>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\ &quot;km&quot;"/>
    <numFmt numFmtId="166" formatCode="&quot;$&quot;#,##0\ &quot;/comida&quot;"/>
    <numFmt numFmtId="167" formatCode="#,##0.00\ &quot;km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Arial Narrow"/>
      <family val="2"/>
    </font>
    <font>
      <b/>
      <sz val="16"/>
      <color theme="1"/>
      <name val="Arial Narrow"/>
      <family val="2"/>
    </font>
    <font>
      <sz val="14"/>
      <color rgb="FF202124"/>
      <name val="Arial"/>
      <family val="2"/>
    </font>
    <font>
      <b/>
      <sz val="14"/>
      <color rgb="FFF299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4" fillId="4" borderId="1" xfId="0" applyFont="1" applyFill="1" applyBorder="1"/>
    <xf numFmtId="165" fontId="4" fillId="4" borderId="1" xfId="0" applyNumberFormat="1" applyFont="1" applyFill="1" applyBorder="1"/>
    <xf numFmtId="165" fontId="3" fillId="0" borderId="1" xfId="0" applyNumberFormat="1" applyFont="1" applyBorder="1"/>
    <xf numFmtId="41" fontId="3" fillId="0" borderId="1" xfId="1" applyFont="1" applyFill="1" applyBorder="1"/>
    <xf numFmtId="0" fontId="4" fillId="0" borderId="1" xfId="0" applyFont="1" applyBorder="1"/>
    <xf numFmtId="166" fontId="3" fillId="0" borderId="1" xfId="0" applyNumberFormat="1" applyFont="1" applyBorder="1"/>
    <xf numFmtId="1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7" fontId="3" fillId="0" borderId="1" xfId="0" applyNumberFormat="1" applyFont="1" applyBorder="1"/>
    <xf numFmtId="0" fontId="3" fillId="0" borderId="2" xfId="0" applyFont="1" applyBorder="1"/>
    <xf numFmtId="41" fontId="3" fillId="0" borderId="3" xfId="1" applyFont="1" applyFill="1" applyBorder="1"/>
    <xf numFmtId="42" fontId="4" fillId="2" borderId="4" xfId="0" applyNumberFormat="1" applyFont="1" applyFill="1" applyBorder="1"/>
    <xf numFmtId="0" fontId="6" fillId="0" borderId="5" xfId="0" applyFont="1" applyBorder="1"/>
    <xf numFmtId="41" fontId="3" fillId="0" borderId="5" xfId="1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3" xfId="0" applyFont="1" applyBorder="1" applyAlignment="1">
      <alignment horizontal="center" vertical="center"/>
    </xf>
    <xf numFmtId="0" fontId="4" fillId="4" borderId="2" xfId="0" applyFont="1" applyFill="1" applyBorder="1"/>
    <xf numFmtId="41" fontId="4" fillId="4" borderId="3" xfId="1" applyFont="1" applyFill="1" applyBorder="1"/>
    <xf numFmtId="0" fontId="3" fillId="0" borderId="3" xfId="0" applyFont="1" applyBorder="1"/>
    <xf numFmtId="41" fontId="3" fillId="0" borderId="3" xfId="1" applyFont="1" applyBorder="1"/>
    <xf numFmtId="0" fontId="3" fillId="0" borderId="7" xfId="0" applyFont="1" applyBorder="1"/>
    <xf numFmtId="0" fontId="4" fillId="3" borderId="8" xfId="0" applyFont="1" applyFill="1" applyBorder="1"/>
    <xf numFmtId="0" fontId="4" fillId="3" borderId="9" xfId="0" applyFont="1" applyFill="1" applyBorder="1"/>
    <xf numFmtId="41" fontId="4" fillId="3" borderId="10" xfId="1" applyFont="1" applyFill="1" applyBorder="1"/>
  </cellXfs>
  <cellStyles count="6">
    <cellStyle name="Millares [0]" xfId="1" builtinId="6"/>
    <cellStyle name="Millares [0] 2" xfId="2" xr:uid="{00000000-0005-0000-0000-000002000000}"/>
    <cellStyle name="Millares 2" xfId="5" xr:uid="{63423988-94B7-42D1-8BE7-4D57CFDA367B}"/>
    <cellStyle name="Moneda 2" xfId="4" xr:uid="{CC77BCA1-5AB5-4C83-A578-3FC3FF9B2ED4}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colors>
    <mruColors>
      <color rgb="FFFFCC99"/>
      <color rgb="FFFFFFCC"/>
      <color rgb="FFFF99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DC200-1A13-481A-8F43-EF5521A8871B}">
  <sheetPr>
    <tabColor theme="1"/>
  </sheetPr>
  <dimension ref="A1:I17"/>
  <sheetViews>
    <sheetView showGridLines="0" tabSelected="1" zoomScale="60" zoomScaleNormal="60" workbookViewId="0">
      <selection activeCell="J9" sqref="J9"/>
    </sheetView>
  </sheetViews>
  <sheetFormatPr baseColWidth="10" defaultColWidth="12.5546875" defaultRowHeight="19.5" customHeight="1" x14ac:dyDescent="0.35"/>
  <cols>
    <col min="1" max="1" width="51.33203125" style="2" bestFit="1" customWidth="1"/>
    <col min="2" max="2" width="14.5546875" style="2" customWidth="1"/>
    <col min="3" max="3" width="15.109375" style="2" bestFit="1" customWidth="1"/>
    <col min="4" max="4" width="27" style="2" bestFit="1" customWidth="1"/>
    <col min="5" max="5" width="15.88671875" style="2" bestFit="1" customWidth="1"/>
    <col min="6" max="6" width="11.21875" style="2" bestFit="1" customWidth="1"/>
    <col min="7" max="7" width="4.109375" style="2" hidden="1" customWidth="1"/>
    <col min="8" max="8" width="18.5546875" style="1" hidden="1" customWidth="1"/>
    <col min="9" max="9" width="18.5546875" style="1" customWidth="1"/>
    <col min="10" max="11" width="18.5546875" style="2" customWidth="1"/>
    <col min="12" max="16384" width="12.5546875" style="2"/>
  </cols>
  <sheetData>
    <row r="1" spans="1:8" ht="19.5" customHeight="1" x14ac:dyDescent="0.35">
      <c r="A1" s="16" t="s">
        <v>4</v>
      </c>
      <c r="B1" s="17" t="s">
        <v>17</v>
      </c>
      <c r="C1" s="18"/>
      <c r="D1" s="19"/>
      <c r="E1" s="19"/>
      <c r="F1" s="20"/>
    </row>
    <row r="2" spans="1:8" ht="19.5" customHeight="1" x14ac:dyDescent="0.35">
      <c r="A2" s="14" t="s">
        <v>19</v>
      </c>
      <c r="B2" s="3"/>
      <c r="C2" s="11" t="s">
        <v>15</v>
      </c>
      <c r="D2" s="11" t="s">
        <v>16</v>
      </c>
      <c r="E2" s="12" t="s">
        <v>11</v>
      </c>
      <c r="F2" s="21" t="s">
        <v>12</v>
      </c>
      <c r="H2" s="1">
        <v>11000</v>
      </c>
    </row>
    <row r="3" spans="1:8" ht="19.5" customHeight="1" x14ac:dyDescent="0.35">
      <c r="A3" s="14" t="s">
        <v>18</v>
      </c>
      <c r="B3" s="6"/>
      <c r="C3" s="13">
        <v>55.2</v>
      </c>
      <c r="D3" s="13">
        <f>+C3*2</f>
        <v>110.4</v>
      </c>
      <c r="E3" s="10">
        <f>+H6</f>
        <v>429.22176457836548</v>
      </c>
      <c r="F3" s="15">
        <f>D3*E3*2</f>
        <v>94772.165618903105</v>
      </c>
      <c r="H3" s="1">
        <v>18</v>
      </c>
    </row>
    <row r="4" spans="1:8" ht="19.5" customHeight="1" x14ac:dyDescent="0.35">
      <c r="A4" s="22" t="s">
        <v>3</v>
      </c>
      <c r="B4" s="5"/>
      <c r="C4" s="5"/>
      <c r="D4" s="5"/>
      <c r="E4" s="4"/>
      <c r="F4" s="23">
        <f>SUM(F3:F3)</f>
        <v>94772.165618903105</v>
      </c>
      <c r="H4" s="1">
        <f>+H3*H2</f>
        <v>198000</v>
      </c>
    </row>
    <row r="5" spans="1:8" ht="19.5" customHeight="1" x14ac:dyDescent="0.35">
      <c r="A5" s="14" t="s">
        <v>0</v>
      </c>
      <c r="B5" s="3" t="s">
        <v>13</v>
      </c>
      <c r="C5" s="3"/>
      <c r="D5" s="3" t="s">
        <v>22</v>
      </c>
      <c r="E5" s="11" t="s">
        <v>13</v>
      </c>
      <c r="F5" s="24" t="s">
        <v>23</v>
      </c>
      <c r="H5" s="1">
        <v>461.3</v>
      </c>
    </row>
    <row r="6" spans="1:8" ht="19.5" customHeight="1" x14ac:dyDescent="0.35">
      <c r="A6" s="14" t="s">
        <v>24</v>
      </c>
      <c r="B6" s="3">
        <v>1</v>
      </c>
      <c r="C6" s="3"/>
      <c r="D6" s="7">
        <v>10000</v>
      </c>
      <c r="E6" s="3">
        <v>2</v>
      </c>
      <c r="F6" s="25">
        <f>+E6*D6</f>
        <v>20000</v>
      </c>
      <c r="H6" s="1">
        <f>+H4/H5</f>
        <v>429.22176457836548</v>
      </c>
    </row>
    <row r="7" spans="1:8" ht="19.5" customHeight="1" x14ac:dyDescent="0.35">
      <c r="A7" s="22" t="s">
        <v>2</v>
      </c>
      <c r="B7" s="5"/>
      <c r="C7" s="5"/>
      <c r="D7" s="5"/>
      <c r="E7" s="4"/>
      <c r="F7" s="23">
        <f>SUM(F6:F6)</f>
        <v>20000</v>
      </c>
    </row>
    <row r="8" spans="1:8" ht="19.5" customHeight="1" x14ac:dyDescent="0.35">
      <c r="A8" s="26" t="s">
        <v>7</v>
      </c>
      <c r="B8" s="3" t="s">
        <v>14</v>
      </c>
      <c r="C8" s="3"/>
      <c r="D8" s="3" t="s">
        <v>12</v>
      </c>
      <c r="E8" s="3" t="s">
        <v>13</v>
      </c>
      <c r="F8" s="25"/>
    </row>
    <row r="9" spans="1:8" ht="19.5" customHeight="1" x14ac:dyDescent="0.35">
      <c r="A9" s="14" t="s">
        <v>6</v>
      </c>
      <c r="B9" s="3">
        <v>0</v>
      </c>
      <c r="C9" s="3"/>
      <c r="D9" s="7">
        <v>180000</v>
      </c>
      <c r="E9" s="3">
        <v>0</v>
      </c>
      <c r="F9" s="15">
        <f>D9*E9*B9</f>
        <v>0</v>
      </c>
    </row>
    <row r="10" spans="1:8" ht="19.5" customHeight="1" x14ac:dyDescent="0.35">
      <c r="A10" s="14" t="s">
        <v>20</v>
      </c>
      <c r="B10" s="8">
        <v>1</v>
      </c>
      <c r="C10" s="2" t="s">
        <v>21</v>
      </c>
      <c r="D10" s="7">
        <v>15000</v>
      </c>
      <c r="E10" s="3">
        <v>1</v>
      </c>
      <c r="F10" s="15">
        <f>B10*D10*E10</f>
        <v>15000</v>
      </c>
    </row>
    <row r="11" spans="1:8" ht="19.5" customHeight="1" x14ac:dyDescent="0.35">
      <c r="A11" s="22" t="s">
        <v>7</v>
      </c>
      <c r="B11" s="5"/>
      <c r="C11" s="5"/>
      <c r="D11" s="5"/>
      <c r="E11" s="4"/>
      <c r="F11" s="23">
        <f>SUM(F8:F10)</f>
        <v>15000</v>
      </c>
    </row>
    <row r="12" spans="1:8" ht="19.5" customHeight="1" x14ac:dyDescent="0.35">
      <c r="A12" s="14" t="s">
        <v>5</v>
      </c>
      <c r="B12" s="3"/>
      <c r="C12" s="3"/>
      <c r="D12" s="3"/>
      <c r="E12" s="3"/>
      <c r="F12" s="25"/>
    </row>
    <row r="13" spans="1:8" ht="19.5" customHeight="1" x14ac:dyDescent="0.35">
      <c r="A13" s="14" t="s">
        <v>10</v>
      </c>
      <c r="B13" s="8"/>
      <c r="C13" s="9"/>
      <c r="D13" s="7">
        <v>30000</v>
      </c>
      <c r="E13" s="3">
        <v>0</v>
      </c>
      <c r="F13" s="15">
        <f>+E13*D13</f>
        <v>0</v>
      </c>
    </row>
    <row r="14" spans="1:8" ht="19.5" customHeight="1" x14ac:dyDescent="0.35">
      <c r="A14" s="14" t="s">
        <v>9</v>
      </c>
      <c r="B14" s="8"/>
      <c r="C14" s="9"/>
      <c r="D14" s="7">
        <v>100000</v>
      </c>
      <c r="E14" s="3">
        <v>0</v>
      </c>
      <c r="F14" s="15">
        <f t="shared" ref="F14:F15" si="0">+E14*D14</f>
        <v>0</v>
      </c>
    </row>
    <row r="15" spans="1:8" ht="19.5" customHeight="1" x14ac:dyDescent="0.35">
      <c r="A15" s="14" t="s">
        <v>8</v>
      </c>
      <c r="B15" s="8"/>
      <c r="C15" s="9"/>
      <c r="D15" s="7">
        <v>200000</v>
      </c>
      <c r="E15" s="3">
        <v>0</v>
      </c>
      <c r="F15" s="15">
        <f t="shared" si="0"/>
        <v>0</v>
      </c>
    </row>
    <row r="16" spans="1:8" ht="19.5" customHeight="1" x14ac:dyDescent="0.35">
      <c r="A16" s="22" t="s">
        <v>5</v>
      </c>
      <c r="B16" s="5"/>
      <c r="C16" s="5"/>
      <c r="D16" s="5"/>
      <c r="E16" s="4"/>
      <c r="F16" s="23">
        <f>SUM(F13:F15)</f>
        <v>0</v>
      </c>
    </row>
    <row r="17" spans="1:6" ht="19.5" customHeight="1" thickBot="1" x14ac:dyDescent="0.4">
      <c r="A17" s="27" t="s">
        <v>1</v>
      </c>
      <c r="B17" s="28"/>
      <c r="C17" s="28"/>
      <c r="D17" s="28"/>
      <c r="E17" s="28"/>
      <c r="F17" s="29">
        <f>+F4+F7+F11+F16</f>
        <v>129772.16561890311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5393d2887d10f546aba606e74180eeb5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95f1c9303141e5487dca68d4c9906157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36AAA77-30E7-44F7-89D8-8B5269718731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B1F368FB-20FE-4B17-8874-02E17872DCB2}"/>
</file>

<file path=customXml/itemProps3.xml><?xml version="1.0" encoding="utf-8"?>
<ds:datastoreItem xmlns:ds="http://schemas.openxmlformats.org/officeDocument/2006/customXml" ds:itemID="{28557308-F374-4F8D-BB82-EDFD094A8712}"/>
</file>

<file path=customXml/itemProps4.xml><?xml version="1.0" encoding="utf-8"?>
<ds:datastoreItem xmlns:ds="http://schemas.openxmlformats.org/officeDocument/2006/customXml" ds:itemID="{D825757F-F1E4-43D0-8A2A-A5A274C5C0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Rodriguez Espinel</dc:creator>
  <cp:lastModifiedBy>Jairo Rodriguez Espinel</cp:lastModifiedBy>
  <cp:lastPrinted>2019-09-24T21:48:57Z</cp:lastPrinted>
  <dcterms:created xsi:type="dcterms:W3CDTF">2019-02-13T17:25:07Z</dcterms:created>
  <dcterms:modified xsi:type="dcterms:W3CDTF">2024-08-01T19:13:07Z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56440b0-bb43-4d81-a621-bc28eeeaa1f1_Enabled">
    <vt:lpwstr>True</vt:lpwstr>
  </property>
  <property fmtid="{D5CDD505-2E9C-101B-9397-08002B2CF9AE}" pid="3" name="MSIP_Label_f56440b0-bb43-4d81-a621-bc28eeeaa1f1_SiteId">
    <vt:lpwstr>d49de431-8ec2-4627-95dc-a1b041bbab30</vt:lpwstr>
  </property>
  <property fmtid="{D5CDD505-2E9C-101B-9397-08002B2CF9AE}" pid="4" name="MSIP_Label_f56440b0-bb43-4d81-a621-bc28eeeaa1f1_Owner">
    <vt:lpwstr>jlaiton@geb.com.co</vt:lpwstr>
  </property>
  <property fmtid="{D5CDD505-2E9C-101B-9397-08002B2CF9AE}" pid="5" name="MSIP_Label_f56440b0-bb43-4d81-a621-bc28eeeaa1f1_SetDate">
    <vt:lpwstr>2019-02-13T17:25:56.8550988Z</vt:lpwstr>
  </property>
  <property fmtid="{D5CDD505-2E9C-101B-9397-08002B2CF9AE}" pid="6" name="MSIP_Label_f56440b0-bb43-4d81-a621-bc28eeeaa1f1_Name">
    <vt:lpwstr>Sin protección</vt:lpwstr>
  </property>
  <property fmtid="{D5CDD505-2E9C-101B-9397-08002B2CF9AE}" pid="7" name="MSIP_Label_f56440b0-bb43-4d81-a621-bc28eeeaa1f1_Application">
    <vt:lpwstr>Microsoft Azure Information Protection</vt:lpwstr>
  </property>
  <property fmtid="{D5CDD505-2E9C-101B-9397-08002B2CF9AE}" pid="8" name="MSIP_Label_f56440b0-bb43-4d81-a621-bc28eeeaa1f1_Extended_MSFT_Method">
    <vt:lpwstr>Automatic</vt:lpwstr>
  </property>
  <property fmtid="{D5CDD505-2E9C-101B-9397-08002B2CF9AE}" pid="9" name="Sensitivity">
    <vt:lpwstr>Sin protección</vt:lpwstr>
  </property>
  <property fmtid="{D5CDD505-2E9C-101B-9397-08002B2CF9AE}" pid="10" name="ContentTypeId">
    <vt:lpwstr>0x010100E2B476B9B929C64BB328EC7F34742FF1</vt:lpwstr>
  </property>
</Properties>
</file>