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ion\Desktop\"/>
    </mc:Choice>
  </mc:AlternateContent>
  <xr:revisionPtr revIDLastSave="0" documentId="13_ncr:1_{F6563A93-F359-4C44-BE8C-9E0A3359770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L16" i="1" l="1"/>
  <c r="N13" i="1" l="1"/>
  <c r="M13" i="1"/>
  <c r="L13" i="1"/>
  <c r="M3" i="1"/>
  <c r="M4" i="1"/>
  <c r="M5" i="1"/>
  <c r="M6" i="1"/>
  <c r="N6" i="1" s="1"/>
  <c r="M7" i="1"/>
  <c r="M8" i="1"/>
  <c r="M9" i="1"/>
  <c r="M10" i="1"/>
  <c r="N10" i="1" s="1"/>
  <c r="M11" i="1"/>
  <c r="M12" i="1"/>
  <c r="N3" i="1"/>
  <c r="N4" i="1"/>
  <c r="N5" i="1"/>
  <c r="N7" i="1"/>
  <c r="N8" i="1"/>
  <c r="N9" i="1"/>
  <c r="N11" i="1"/>
  <c r="N12" i="1"/>
  <c r="N2" i="1"/>
  <c r="M2" i="1"/>
  <c r="L2" i="1"/>
</calcChain>
</file>

<file path=xl/sharedStrings.xml><?xml version="1.0" encoding="utf-8"?>
<sst xmlns="http://schemas.openxmlformats.org/spreadsheetml/2006/main" count="112" uniqueCount="48">
  <si>
    <t>FECHA_EXPEDICION</t>
  </si>
  <si>
    <t>FECHA_VENCIMIENTO</t>
  </si>
  <si>
    <t>NUMERO</t>
  </si>
  <si>
    <t>TIPO_MEDIO_DE_PAGO</t>
  </si>
  <si>
    <t>MONEDA</t>
  </si>
  <si>
    <t>ORDEN_DE_COMPRA</t>
  </si>
  <si>
    <t>CLIENTE_NOMBRE</t>
  </si>
  <si>
    <t>ITEM_DESCRIPCION</t>
  </si>
  <si>
    <t>ITEM_PRECIO</t>
  </si>
  <si>
    <t>ITEM_CANTIDAD</t>
  </si>
  <si>
    <t>ITEM_TOTAL</t>
  </si>
  <si>
    <t>IVA%</t>
  </si>
  <si>
    <t>30/07/2025 11:14:26</t>
  </si>
  <si>
    <t>05/08/2025 11:14:26</t>
  </si>
  <si>
    <t>FE10012</t>
  </si>
  <si>
    <t>CREDITO</t>
  </si>
  <si>
    <t>COP</t>
  </si>
  <si>
    <t>NA</t>
  </si>
  <si>
    <t>SOCIEDAD PRIVADA DEL ALQUILER S.A.S. (805000082)</t>
  </si>
  <si>
    <t>805000082</t>
  </si>
  <si>
    <t>HABLADOR IMPRESO FULL COLOR EN PROPALCOTE 300GRS O CARTON ZENITH CAL.36. TERMINADO GRAFADO Y REFILADO CON CINTA DOBLE FAZ TRANSPARENTE. TAMAÑO 11.5X17CM</t>
  </si>
  <si>
    <t>DOMICILIO</t>
  </si>
  <si>
    <t>29/08/2025 13:59:18</t>
  </si>
  <si>
    <t>28/09/2025 13:59:18</t>
  </si>
  <si>
    <t>FE10042</t>
  </si>
  <si>
    <t>AVISO REF. RECEPCION EN ALUMINIO COMPUESTO ALUCOBOND ESC - PLATA CEPILLADO CON CORTE CNC. MEDIDAS 2MTS DE ANCHO Y PROPORCIONAL A LA ALTURA CON SEPARADORES A 3CM DE LA PARED E ILUMINACION INDIRECTA EN NEON FLEX LUZ CALIDA.</t>
  </si>
  <si>
    <t>AVISO REF. SPA GRUPO INMOBILIARIO Y LINEAS DE NEGOCIO, ZONA DE RECIBO EN ACRILICO TRANSPARENTE 3MM CON IMPRESION EN ESPEJO LAMINADO BLANCO A 1440dpi CON APLIQUES EN ACRILO CON CORTE (SEGUN FOTOMONTAJE EN JPG), INSTALADO CON CINTA DOBLEZ FAZ ESPUMA</t>
  </si>
  <si>
    <t>AVISO REF. BIENCO FACHADA SEDE VERSALLES EN ESTRUCTURA METALICA CON SUPERFICIE EN ALUMINIO COMPUESTO, BURBUJA ENCANTONADA  ILUMINADA CON MODULOS LED CON APLIQUES EN ALUMINIO COMPUESTO SEGUN IMAGEN DE REFERENCIA Y LETRAS EN ACRILICO DE CORTE BLANCO Y OTROS APLIQUE EN ACRILICO CRISTAL  CON IMPRESION EN ESPEJO LAMINADO BLANCO</t>
  </si>
  <si>
    <t>29/08/2025 14:11:12</t>
  </si>
  <si>
    <t>28/09/2025 14:11:12</t>
  </si>
  <si>
    <t>FE10043</t>
  </si>
  <si>
    <t>MURAL REF. MAPAS COLOMBIA Y ESPAÑA EN ALUMINIO COMPUESTO ALUCOBOND ESC430 - PLATA CEPILLADO CON CORTE CNC; ILUMINACION EN NEONFLEX LUZ CALIDAD Y EXTENSORES A 3CM DE LA PARED FIJOS. MEDIDAS 1.20H PROPORCIONAL AL ESPACIO Y DISEÑO FINAL (SEGUN MUESTRA DE FOTOMONTAJE ENVIADA POR EL CLIENTE.</t>
  </si>
  <si>
    <t>29/10/2025 17:23:08</t>
  </si>
  <si>
    <t>14/11/2025 17:23:08</t>
  </si>
  <si>
    <t>FE10113</t>
  </si>
  <si>
    <t>AVISO REF. SPA GRUPO INMOBILIARIO LINEAS DE NEGOCIO, 1RE PISO ZONA DE RECIBIDO SEDE SUR CIUDAD JARDIN. EN ACRILICO CRISTAL 3MM  CON IMPRESON EN ESPEJO LAMINADO EN VINILO BLANCO A 1440dpi CON APLIQUES EN ACRLICO DE CORTE LOGOS DE SEDES CON CONTORNO BLANCOS SEGUN ARCHIVOS RECIBIDO. INSTALADOS CON CINTA DOBLE FAZ DE ESPUMA</t>
  </si>
  <si>
    <t>VINILO LAMINADO MATE CON CORTE. REF. VALORES SEGUN ARCHIVO RECIBIDO. MEDIDAS FINALES DEL ARTE INTEGRADO 1.64*1.92 INSTALADO A CENTRO DE PARED.</t>
  </si>
  <si>
    <t>VINILO LAMINADO MATE CON CORTE REF. ESLOGAN (TECHO BIENCO). MEDIDAS FINALES EL ARTE 2.51*1.40 SEGUN ARCHIVO RECIBIDO. INSTALADO A 2.60H DESDE PISO (SUGERENCIA DEL CLIENTE).</t>
  </si>
  <si>
    <t>29/10/2025 17:24:13</t>
  </si>
  <si>
    <t>FE10114</t>
  </si>
  <si>
    <t>DEBITO</t>
  </si>
  <si>
    <t>TIMER ELECTRONICO 110 A 130V. REF. 944 MARCA EXCELL CON PROGRAMACION MULTIFUNCION. PROGRAMADO AL HORARIO SOLICITADO POR EL CLIENTE. AVISO BIENCO RECEPCION Y FACHADA SEDE VERSALLES. (ADICIONAL)</t>
  </si>
  <si>
    <t>SUMINISTRO E INSTALACION DE LINEA NEONFLEX COUNTER RECEPCION SEDE VERSALLES. 6ML PARA GARANTIZAR LA ARMONIA DE COLOR ENTRE AVISO BIENCO Y MUEBLE RECEPCION EN SU PARTE INTERIOR. INCLUYE DESMONTE DE ACTUAL CONEXION Y EMPALME ELECTRICO A LINEA 100VAC Y FUENTE 12V.</t>
  </si>
  <si>
    <t xml:space="preserve">NIT </t>
  </si>
  <si>
    <t>DV</t>
  </si>
  <si>
    <t xml:space="preserve">TOTALES </t>
  </si>
  <si>
    <t xml:space="preserve">ANTICIPOS RECIBIDOS </t>
  </si>
  <si>
    <t xml:space="preserve">SALDO PENDIENTE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</si>
</sst>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 val="doubleAccounting"/>
      <sz val="12"/>
      <color indexed="8"/>
      <name val="Calibri"/>
      <family val="2"/>
      <scheme val="minor"/>
    </font>
    <font>
      <b/>
      <u val="double"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0" fillId="0" borderId="1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165" fontId="2" fillId="0" borderId="12" xfId="1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65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" xfId="1" applyNumberFormat="1" applyFont="1" applyBorder="1"/>
    <xf numFmtId="165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10" workbookViewId="0">
      <selection activeCell="G20" sqref="G20"/>
    </sheetView>
  </sheetViews>
  <sheetFormatPr baseColWidth="10" defaultColWidth="9.140625" defaultRowHeight="15" x14ac:dyDescent="0.25"/>
  <cols>
    <col min="1" max="1" width="18.42578125" bestFit="1" customWidth="1"/>
    <col min="2" max="2" width="19.85546875" bestFit="1" customWidth="1"/>
    <col min="3" max="3" width="9" bestFit="1" customWidth="1"/>
    <col min="4" max="4" width="12.140625" bestFit="1" customWidth="1"/>
    <col min="5" max="5" width="9" bestFit="1" customWidth="1"/>
    <col min="6" max="6" width="19" hidden="1" customWidth="1"/>
    <col min="7" max="7" width="47.28515625" bestFit="1" customWidth="1"/>
    <col min="8" max="8" width="13.42578125" customWidth="1"/>
    <col min="9" max="9" width="3.5703125" bestFit="1" customWidth="1"/>
    <col min="10" max="10" width="59.28515625" customWidth="1"/>
    <col min="11" max="11" width="15.28515625" customWidth="1"/>
    <col min="12" max="12" width="17.7109375" bestFit="1" customWidth="1"/>
    <col min="13" max="13" width="16.7109375" bestFit="1" customWidth="1"/>
    <col min="14" max="14" width="17.7109375" bestFit="1" customWidth="1"/>
  </cols>
  <sheetData>
    <row r="1" spans="1:14" s="1" customFormat="1" ht="30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8" t="s">
        <v>6</v>
      </c>
      <c r="H1" s="19" t="s">
        <v>43</v>
      </c>
      <c r="I1" s="18" t="s">
        <v>44</v>
      </c>
      <c r="J1" s="19" t="s">
        <v>7</v>
      </c>
      <c r="K1" s="19" t="s">
        <v>9</v>
      </c>
      <c r="L1" s="18" t="s">
        <v>8</v>
      </c>
      <c r="M1" s="18" t="s">
        <v>11</v>
      </c>
      <c r="N1" s="39" t="s">
        <v>10</v>
      </c>
    </row>
    <row r="2" spans="1:14" s="1" customFormat="1" ht="45" x14ac:dyDescent="0.25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>
        <v>4</v>
      </c>
      <c r="J2" s="4" t="s">
        <v>20</v>
      </c>
      <c r="K2" s="3">
        <v>125</v>
      </c>
      <c r="L2" s="5">
        <f>2480*K2</f>
        <v>310000</v>
      </c>
      <c r="M2" s="5">
        <f>L2*19%</f>
        <v>58900</v>
      </c>
      <c r="N2" s="6">
        <f>L2+M2</f>
        <v>368900</v>
      </c>
    </row>
    <row r="3" spans="1:14" s="1" customFormat="1" ht="15.75" thickBot="1" x14ac:dyDescent="0.3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>
        <v>4</v>
      </c>
      <c r="J3" s="9" t="s">
        <v>21</v>
      </c>
      <c r="K3" s="8">
        <v>1</v>
      </c>
      <c r="L3" s="10">
        <v>15000</v>
      </c>
      <c r="M3" s="10">
        <f t="shared" ref="M3:M12" si="0">L3*19%</f>
        <v>2850</v>
      </c>
      <c r="N3" s="11">
        <f t="shared" ref="N3:N12" si="1">L3+M3</f>
        <v>17850</v>
      </c>
    </row>
    <row r="4" spans="1:14" s="1" customFormat="1" ht="75" x14ac:dyDescent="0.25">
      <c r="A4" s="2" t="s">
        <v>22</v>
      </c>
      <c r="B4" s="3" t="s">
        <v>23</v>
      </c>
      <c r="C4" s="3" t="s">
        <v>24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>
        <v>4</v>
      </c>
      <c r="J4" s="4" t="s">
        <v>25</v>
      </c>
      <c r="K4" s="3">
        <v>1</v>
      </c>
      <c r="L4" s="5">
        <v>1740000</v>
      </c>
      <c r="M4" s="5">
        <f t="shared" si="0"/>
        <v>330600</v>
      </c>
      <c r="N4" s="6">
        <f t="shared" si="1"/>
        <v>2070600</v>
      </c>
    </row>
    <row r="5" spans="1:14" s="1" customFormat="1" ht="75" x14ac:dyDescent="0.25">
      <c r="A5" s="12" t="s">
        <v>22</v>
      </c>
      <c r="B5" s="13" t="s">
        <v>23</v>
      </c>
      <c r="C5" s="13" t="s">
        <v>24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>
        <v>4</v>
      </c>
      <c r="J5" s="14" t="s">
        <v>26</v>
      </c>
      <c r="K5" s="13">
        <v>1</v>
      </c>
      <c r="L5" s="15">
        <v>1650000</v>
      </c>
      <c r="M5" s="15">
        <f t="shared" si="0"/>
        <v>313500</v>
      </c>
      <c r="N5" s="16">
        <f t="shared" si="1"/>
        <v>1963500</v>
      </c>
    </row>
    <row r="6" spans="1:14" s="1" customFormat="1" ht="105.75" thickBot="1" x14ac:dyDescent="0.3">
      <c r="A6" s="7" t="s">
        <v>22</v>
      </c>
      <c r="B6" s="8" t="s">
        <v>23</v>
      </c>
      <c r="C6" s="8" t="s">
        <v>24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>
        <v>4</v>
      </c>
      <c r="J6" s="9" t="s">
        <v>27</v>
      </c>
      <c r="K6" s="8">
        <v>1</v>
      </c>
      <c r="L6" s="10">
        <v>4100000</v>
      </c>
      <c r="M6" s="10">
        <f t="shared" si="0"/>
        <v>779000</v>
      </c>
      <c r="N6" s="11">
        <f t="shared" si="1"/>
        <v>4879000</v>
      </c>
    </row>
    <row r="7" spans="1:14" s="1" customFormat="1" ht="90.75" thickBot="1" x14ac:dyDescent="0.3">
      <c r="A7" s="17" t="s">
        <v>28</v>
      </c>
      <c r="B7" s="18" t="s">
        <v>29</v>
      </c>
      <c r="C7" s="18" t="s">
        <v>30</v>
      </c>
      <c r="D7" s="18" t="s">
        <v>15</v>
      </c>
      <c r="E7" s="18" t="s">
        <v>16</v>
      </c>
      <c r="F7" s="18" t="s">
        <v>17</v>
      </c>
      <c r="G7" s="18" t="s">
        <v>18</v>
      </c>
      <c r="H7" s="18" t="s">
        <v>19</v>
      </c>
      <c r="I7" s="18">
        <v>4</v>
      </c>
      <c r="J7" s="19" t="s">
        <v>31</v>
      </c>
      <c r="K7" s="18">
        <v>1</v>
      </c>
      <c r="L7" s="20">
        <v>2201500</v>
      </c>
      <c r="M7" s="20">
        <f t="shared" si="0"/>
        <v>418285</v>
      </c>
      <c r="N7" s="21">
        <f t="shared" si="1"/>
        <v>2619785</v>
      </c>
    </row>
    <row r="8" spans="1:14" s="1" customFormat="1" ht="90" x14ac:dyDescent="0.25">
      <c r="A8" s="2" t="s">
        <v>32</v>
      </c>
      <c r="B8" s="3" t="s">
        <v>33</v>
      </c>
      <c r="C8" s="3" t="s">
        <v>34</v>
      </c>
      <c r="D8" s="3" t="s">
        <v>15</v>
      </c>
      <c r="E8" s="3" t="s">
        <v>16</v>
      </c>
      <c r="F8" s="3"/>
      <c r="G8" s="3" t="s">
        <v>18</v>
      </c>
      <c r="H8" s="3" t="s">
        <v>19</v>
      </c>
      <c r="I8" s="3">
        <v>4</v>
      </c>
      <c r="J8" s="4" t="s">
        <v>35</v>
      </c>
      <c r="K8" s="3">
        <v>1</v>
      </c>
      <c r="L8" s="5">
        <v>1850000</v>
      </c>
      <c r="M8" s="5">
        <f t="shared" si="0"/>
        <v>351500</v>
      </c>
      <c r="N8" s="6">
        <f t="shared" si="1"/>
        <v>2201500</v>
      </c>
    </row>
    <row r="9" spans="1:14" s="1" customFormat="1" ht="45" x14ac:dyDescent="0.25">
      <c r="A9" s="12" t="s">
        <v>32</v>
      </c>
      <c r="B9" s="13" t="s">
        <v>33</v>
      </c>
      <c r="C9" s="13" t="s">
        <v>34</v>
      </c>
      <c r="D9" s="13" t="s">
        <v>15</v>
      </c>
      <c r="E9" s="13" t="s">
        <v>16</v>
      </c>
      <c r="F9" s="13"/>
      <c r="G9" s="13" t="s">
        <v>18</v>
      </c>
      <c r="H9" s="13" t="s">
        <v>19</v>
      </c>
      <c r="I9" s="13">
        <v>4</v>
      </c>
      <c r="J9" s="14" t="s">
        <v>36</v>
      </c>
      <c r="K9" s="13">
        <v>1</v>
      </c>
      <c r="L9" s="15">
        <v>480000</v>
      </c>
      <c r="M9" s="15">
        <f t="shared" si="0"/>
        <v>91200</v>
      </c>
      <c r="N9" s="16">
        <f t="shared" si="1"/>
        <v>571200</v>
      </c>
    </row>
    <row r="10" spans="1:14" s="1" customFormat="1" ht="60.75" thickBot="1" x14ac:dyDescent="0.3">
      <c r="A10" s="7" t="s">
        <v>32</v>
      </c>
      <c r="B10" s="8" t="s">
        <v>33</v>
      </c>
      <c r="C10" s="8" t="s">
        <v>34</v>
      </c>
      <c r="D10" s="8" t="s">
        <v>15</v>
      </c>
      <c r="E10" s="8" t="s">
        <v>16</v>
      </c>
      <c r="F10" s="8"/>
      <c r="G10" s="8" t="s">
        <v>18</v>
      </c>
      <c r="H10" s="8" t="s">
        <v>19</v>
      </c>
      <c r="I10" s="8">
        <v>4</v>
      </c>
      <c r="J10" s="9" t="s">
        <v>37</v>
      </c>
      <c r="K10" s="8">
        <v>1</v>
      </c>
      <c r="L10" s="10">
        <v>645000</v>
      </c>
      <c r="M10" s="10">
        <f t="shared" si="0"/>
        <v>122550</v>
      </c>
      <c r="N10" s="11">
        <f t="shared" si="1"/>
        <v>767550</v>
      </c>
    </row>
    <row r="11" spans="1:14" s="1" customFormat="1" ht="60" x14ac:dyDescent="0.25">
      <c r="A11" s="2" t="s">
        <v>38</v>
      </c>
      <c r="B11" s="3" t="s">
        <v>38</v>
      </c>
      <c r="C11" s="3" t="s">
        <v>39</v>
      </c>
      <c r="D11" s="3" t="s">
        <v>40</v>
      </c>
      <c r="E11" s="3" t="s">
        <v>16</v>
      </c>
      <c r="F11" s="3"/>
      <c r="G11" s="3" t="s">
        <v>18</v>
      </c>
      <c r="H11" s="3" t="s">
        <v>19</v>
      </c>
      <c r="I11" s="3">
        <v>4</v>
      </c>
      <c r="J11" s="4" t="s">
        <v>41</v>
      </c>
      <c r="K11" s="3">
        <v>2</v>
      </c>
      <c r="L11" s="5">
        <v>160000</v>
      </c>
      <c r="M11" s="5">
        <f t="shared" si="0"/>
        <v>30400</v>
      </c>
      <c r="N11" s="6">
        <f t="shared" si="1"/>
        <v>190400</v>
      </c>
    </row>
    <row r="12" spans="1:14" s="1" customFormat="1" ht="90.75" thickBot="1" x14ac:dyDescent="0.3">
      <c r="A12" s="7" t="s">
        <v>38</v>
      </c>
      <c r="B12" s="8" t="s">
        <v>38</v>
      </c>
      <c r="C12" s="8" t="s">
        <v>39</v>
      </c>
      <c r="D12" s="8" t="s">
        <v>40</v>
      </c>
      <c r="E12" s="8" t="s">
        <v>16</v>
      </c>
      <c r="F12" s="8"/>
      <c r="G12" s="8" t="s">
        <v>18</v>
      </c>
      <c r="H12" s="8" t="s">
        <v>19</v>
      </c>
      <c r="I12" s="8">
        <v>4</v>
      </c>
      <c r="J12" s="9" t="s">
        <v>42</v>
      </c>
      <c r="K12" s="8">
        <v>1</v>
      </c>
      <c r="L12" s="10">
        <v>230000</v>
      </c>
      <c r="M12" s="10">
        <f t="shared" si="0"/>
        <v>43700</v>
      </c>
      <c r="N12" s="11">
        <f t="shared" si="1"/>
        <v>273700</v>
      </c>
    </row>
    <row r="13" spans="1:14" ht="16.5" thickBot="1" x14ac:dyDescent="0.3">
      <c r="J13" s="23" t="s">
        <v>45</v>
      </c>
      <c r="K13" s="24"/>
      <c r="L13" s="35">
        <f>SUM(L2:L12)</f>
        <v>13381500</v>
      </c>
      <c r="M13" s="35">
        <f>SUM(M2:M12)</f>
        <v>2542485</v>
      </c>
      <c r="N13" s="22">
        <f>SUM(N2:N12)</f>
        <v>15923985</v>
      </c>
    </row>
    <row r="14" spans="1:14" ht="16.5" thickBot="1" x14ac:dyDescent="0.3">
      <c r="J14" s="25" t="s">
        <v>46</v>
      </c>
      <c r="K14" s="26"/>
      <c r="L14" s="33">
        <v>45869</v>
      </c>
      <c r="M14" s="34"/>
      <c r="N14" s="29">
        <v>193375</v>
      </c>
    </row>
    <row r="15" spans="1:14" ht="16.5" thickBot="1" x14ac:dyDescent="0.3">
      <c r="J15" s="27" t="s">
        <v>46</v>
      </c>
      <c r="K15" s="28"/>
      <c r="L15" s="30">
        <v>45901</v>
      </c>
      <c r="M15" s="32"/>
      <c r="N15" s="31">
        <v>5607985</v>
      </c>
    </row>
    <row r="16" spans="1:14" ht="18.75" thickBot="1" x14ac:dyDescent="0.45">
      <c r="J16" s="40" t="s">
        <v>47</v>
      </c>
      <c r="K16" s="41"/>
      <c r="L16" s="36">
        <f>N13-N15</f>
        <v>10316000</v>
      </c>
      <c r="M16" s="37"/>
      <c r="N16" s="38"/>
    </row>
  </sheetData>
  <mergeCells count="7">
    <mergeCell ref="J13:K13"/>
    <mergeCell ref="J14:K14"/>
    <mergeCell ref="J15:K15"/>
    <mergeCell ref="L14:M14"/>
    <mergeCell ref="L15:M15"/>
    <mergeCell ref="J16:K16"/>
    <mergeCell ref="L16:N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730B47-166B-4651-978F-E2AAC12A4E9F}"/>
</file>

<file path=customXml/itemProps2.xml><?xml version="1.0" encoding="utf-8"?>
<ds:datastoreItem xmlns:ds="http://schemas.openxmlformats.org/officeDocument/2006/customXml" ds:itemID="{80D72DCA-0468-4E0C-8788-2B376F896A63}"/>
</file>

<file path=customXml/itemProps3.xml><?xml version="1.0" encoding="utf-8"?>
<ds:datastoreItem xmlns:ds="http://schemas.openxmlformats.org/officeDocument/2006/customXml" ds:itemID="{85C308D6-A41A-4719-B426-AE36D0B77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2025-11-26T15:39:32Z</dcterms:created>
  <dcterms:modified xsi:type="dcterms:W3CDTF">2025-11-26T16:09:26Z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