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0" documentId="8_{09AC5A86-86F5-482A-B542-6162EB47DF69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5" i="1"/>
  <c r="M6" i="1"/>
  <c r="M2" i="1"/>
  <c r="M3" i="1"/>
  <c r="M4" i="1"/>
  <c r="M8" i="1" l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M10" i="1" l="1"/>
  <c r="H10" i="6"/>
</calcChain>
</file>

<file path=xl/sharedStrings.xml><?xml version="1.0" encoding="utf-8"?>
<sst xmlns="http://schemas.openxmlformats.org/spreadsheetml/2006/main" count="103" uniqueCount="73">
  <si>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</si>
  <si>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</si>
  <si>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</si>
  <si>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</si>
  <si>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</si>
  <si>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</si>
  <si>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</si>
  <si>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</si>
  <si>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</si>
  <si>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</si>
  <si>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</si>
  <si>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</si>
  <si>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</si>
  <si>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</si>
  <si>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</si>
  <si>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</si>
  <si>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</si>
  <si>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</si>
  <si>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</si>
  <si>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</si>
  <si>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</si>
  <si>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</si>
  <si>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</si>
  <si>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</si>
  <si>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</si>
  <si>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</si>
  <si>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</si>
  <si>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</si>
  <si>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</si>
  <si>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</si>
  <si>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</si>
  <si>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</si>
  <si>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</si>
  <si>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</si>
  <si>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</si>
  <si>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</si>
  <si>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</si>
  <si>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</si>
  <si>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</si>
  <si>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</si>
  <si>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</si>
  <si>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</si>
  <si>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</si>
  <si>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</si>
  <si>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</si>
  <si>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</si>
  <si>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</si>
  <si>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</si>
  <si>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</si>
  <si>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</si>
  <si>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</si>
  <si>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>MANUEL CASTRO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</si>
  <si>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</si>
  <si>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</si>
  <si>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</si>
  <si>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</si>
  <si>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</si>
  <si>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</si>
  <si>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</si>
  <si>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</si>
  <si>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</si>
  <si>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</si>
  <si>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 xml:space="preserve">REFERIDO ARRENDATARIO </t>
  </si>
  <si>
    <t>122723 Y 122916</t>
  </si>
  <si>
    <t>NATALY JARAMILLO</t>
  </si>
  <si>
    <t>JUAN PABLO GALEANO</t>
  </si>
  <si>
    <t>ASEO MORITO</t>
  </si>
  <si>
    <t>HUGO JETIAL</t>
  </si>
  <si>
    <t>REFERIDO PROPIETARIO Y ARRENDATARIO</t>
  </si>
  <si>
    <t>AY QUE CHURROS</t>
  </si>
  <si>
    <t>PAGO CARTEL ENTREGA MERCADO A PORTEROS Y SELLO LIZ</t>
  </si>
  <si>
    <t xml:space="preserve">REFRIGERIOS PARA PORTEROS VALLE DEL LILI </t>
  </si>
  <si>
    <t>ANGELA 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</si>
</sst>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0" fillId="6" borderId="1" xfId="0" applyFill="1" applyBorder="1"/>
    <xf numFmtId="164" fontId="0" fillId="6" borderId="1" xfId="1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7" fillId="0" borderId="2" xfId="0" applyNumberFormat="1" applyFont="1" applyBorder="1"/>
    <xf numFmtId="8" fontId="7" fillId="0" borderId="3" xfId="0" applyNumberFormat="1" applyFont="1" applyBorder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" fontId="6" fillId="3" borderId="0" xfId="0" applyNumberFormat="1" applyFont="1" applyFill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1" applyNumberFormat="1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164" fontId="4" fillId="4" borderId="13" xfId="1" applyNumberFormat="1" applyFont="1" applyFill="1" applyBorder="1" applyAlignment="1">
      <alignment horizontal="center"/>
    </xf>
    <xf numFmtId="164" fontId="4" fillId="4" borderId="14" xfId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4" fillId="6" borderId="10" xfId="1" applyNumberFormat="1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7"/>
  <sheetViews>
    <sheetView tabSelected="1" workbookViewId="0">
      <selection activeCell="I7" sqref="I7"/>
    </sheetView>
  </sheetViews>
  <sheetFormatPr baseColWidth="10" defaultRowHeight="13.5" x14ac:dyDescent="0.25"/>
  <cols>
    <col min="1" max="1" width="10.5703125" style="1" bestFit="1" customWidth="1"/>
    <col min="2" max="2" width="6.42578125" style="1" customWidth="1"/>
    <col min="3" max="3" width="15.85546875" style="1" bestFit="1" customWidth="1"/>
    <col min="4" max="4" width="7.85546875" style="1" bestFit="1" customWidth="1"/>
    <col min="5" max="5" width="17.140625" style="1" bestFit="1" customWidth="1"/>
    <col min="6" max="6" width="33" style="1" customWidth="1"/>
    <col min="7" max="7" width="11.42578125" style="1" customWidth="1"/>
    <col min="8" max="8" width="11" style="1" bestFit="1" customWidth="1"/>
    <col min="9" max="9" width="26.42578125" style="5" customWidth="1"/>
    <col min="10" max="10" width="5.140625" style="1" bestFit="1" customWidth="1"/>
    <col min="11" max="11" width="13.28515625" style="18" bestFit="1" customWidth="1"/>
    <col min="12" max="12" width="13.5703125" style="18" bestFit="1" customWidth="1"/>
    <col min="13" max="13" width="12.28515625" style="18" bestFit="1" customWidth="1"/>
    <col min="14" max="14" width="12" style="12" bestFit="1" customWidth="1"/>
    <col min="15" max="69" width="11.42578125" style="12"/>
    <col min="70" max="16384" width="11.42578125" style="1"/>
  </cols>
  <sheetData>
    <row r="1" spans="1:14" ht="14.25" thickBot="1" x14ac:dyDescent="0.3">
      <c r="A1" s="46" t="s">
        <v>48</v>
      </c>
      <c r="B1" s="47" t="s">
        <v>36</v>
      </c>
      <c r="C1" s="47" t="s">
        <v>37</v>
      </c>
      <c r="D1" s="47" t="s">
        <v>9</v>
      </c>
      <c r="E1" s="47" t="s">
        <v>6</v>
      </c>
      <c r="F1" s="47" t="s">
        <v>7</v>
      </c>
      <c r="G1" s="47" t="s">
        <v>39</v>
      </c>
      <c r="H1" s="47" t="s">
        <v>38</v>
      </c>
      <c r="I1" s="48" t="s">
        <v>0</v>
      </c>
      <c r="J1" s="47" t="s">
        <v>1</v>
      </c>
      <c r="K1" s="49" t="s">
        <v>2</v>
      </c>
      <c r="L1" s="49" t="s">
        <v>3</v>
      </c>
      <c r="M1" s="50" t="s">
        <v>4</v>
      </c>
    </row>
    <row r="2" spans="1:14" x14ac:dyDescent="0.25">
      <c r="A2" s="40" t="s">
        <v>21</v>
      </c>
      <c r="B2" s="41">
        <v>45995</v>
      </c>
      <c r="C2" s="42" t="s">
        <v>61</v>
      </c>
      <c r="D2" s="42" t="s">
        <v>23</v>
      </c>
      <c r="E2" s="42" t="s">
        <v>31</v>
      </c>
      <c r="F2" s="42" t="s">
        <v>62</v>
      </c>
      <c r="G2" s="43">
        <v>123248</v>
      </c>
      <c r="H2" s="43"/>
      <c r="I2" s="42" t="s">
        <v>55</v>
      </c>
      <c r="J2" s="43"/>
      <c r="K2" s="53">
        <v>90000</v>
      </c>
      <c r="L2" s="44"/>
      <c r="M2" s="45">
        <f t="shared" ref="M2:M7" si="0">K2</f>
        <v>90000</v>
      </c>
    </row>
    <row r="3" spans="1:14" s="12" customFormat="1" x14ac:dyDescent="0.25">
      <c r="A3" s="40" t="s">
        <v>21</v>
      </c>
      <c r="B3" s="41">
        <v>45995</v>
      </c>
      <c r="C3" s="42" t="s">
        <v>61</v>
      </c>
      <c r="D3" s="42" t="s">
        <v>23</v>
      </c>
      <c r="E3" s="2"/>
      <c r="F3" s="2" t="s">
        <v>66</v>
      </c>
      <c r="G3" s="2">
        <v>99991</v>
      </c>
      <c r="H3" s="2"/>
      <c r="I3" s="2" t="s">
        <v>65</v>
      </c>
      <c r="J3" s="2"/>
      <c r="K3" s="54">
        <v>120000</v>
      </c>
      <c r="L3" s="4"/>
      <c r="M3" s="29">
        <f t="shared" si="0"/>
        <v>120000</v>
      </c>
    </row>
    <row r="4" spans="1:14" s="12" customFormat="1" x14ac:dyDescent="0.25">
      <c r="A4" s="40" t="s">
        <v>21</v>
      </c>
      <c r="B4" s="3">
        <v>45996</v>
      </c>
      <c r="C4" s="42" t="s">
        <v>61</v>
      </c>
      <c r="D4" s="42" t="s">
        <v>23</v>
      </c>
      <c r="E4" s="2" t="s">
        <v>31</v>
      </c>
      <c r="F4" s="2" t="s">
        <v>62</v>
      </c>
      <c r="G4" s="2" t="s">
        <v>63</v>
      </c>
      <c r="H4" s="2"/>
      <c r="I4" s="2" t="s">
        <v>64</v>
      </c>
      <c r="J4" s="2"/>
      <c r="K4" s="54">
        <v>263000</v>
      </c>
      <c r="L4" s="4"/>
      <c r="M4" s="29">
        <f t="shared" si="0"/>
        <v>263000</v>
      </c>
    </row>
    <row r="5" spans="1:14" s="12" customFormat="1" x14ac:dyDescent="0.25">
      <c r="A5" s="40" t="s">
        <v>21</v>
      </c>
      <c r="B5" s="3">
        <v>46000</v>
      </c>
      <c r="C5" s="42" t="s">
        <v>61</v>
      </c>
      <c r="D5" s="42" t="s">
        <v>23</v>
      </c>
      <c r="E5" s="2" t="s">
        <v>31</v>
      </c>
      <c r="F5" s="2" t="s">
        <v>68</v>
      </c>
      <c r="G5" s="2"/>
      <c r="H5" s="2"/>
      <c r="I5" s="2" t="s">
        <v>67</v>
      </c>
      <c r="J5" s="2"/>
      <c r="K5" s="54">
        <v>500000</v>
      </c>
      <c r="L5" s="4"/>
      <c r="M5" s="29">
        <f t="shared" si="0"/>
        <v>500000</v>
      </c>
    </row>
    <row r="6" spans="1:14" s="12" customFormat="1" x14ac:dyDescent="0.25">
      <c r="A6" s="40" t="s">
        <v>21</v>
      </c>
      <c r="B6" s="3">
        <v>46000</v>
      </c>
      <c r="C6" s="42" t="s">
        <v>61</v>
      </c>
      <c r="D6" s="42" t="s">
        <v>23</v>
      </c>
      <c r="E6" s="2"/>
      <c r="F6" s="2" t="s">
        <v>70</v>
      </c>
      <c r="G6" s="2"/>
      <c r="H6" s="2"/>
      <c r="I6" s="2" t="s">
        <v>72</v>
      </c>
      <c r="J6" s="2"/>
      <c r="K6" s="54">
        <v>62700</v>
      </c>
      <c r="L6" s="4"/>
      <c r="M6" s="29">
        <f t="shared" si="0"/>
        <v>62700</v>
      </c>
    </row>
    <row r="7" spans="1:14" s="12" customFormat="1" x14ac:dyDescent="0.25">
      <c r="A7" s="40"/>
      <c r="B7" s="3"/>
      <c r="C7" s="42" t="s">
        <v>61</v>
      </c>
      <c r="D7" s="42" t="s">
        <v>23</v>
      </c>
      <c r="E7" s="2" t="s">
        <v>35</v>
      </c>
      <c r="F7" s="2" t="s">
        <v>71</v>
      </c>
      <c r="G7" s="2"/>
      <c r="H7" s="2"/>
      <c r="I7" s="2" t="s">
        <v>69</v>
      </c>
      <c r="J7" s="2"/>
      <c r="K7" s="54">
        <v>268002</v>
      </c>
      <c r="L7" s="4"/>
      <c r="M7" s="29">
        <f t="shared" si="0"/>
        <v>268002</v>
      </c>
    </row>
    <row r="8" spans="1:14" x14ac:dyDescent="0.25">
      <c r="A8" s="40"/>
      <c r="B8" s="3"/>
      <c r="C8" s="42"/>
      <c r="D8" s="42"/>
      <c r="E8" s="6"/>
      <c r="F8" s="6" t="s">
        <v>52</v>
      </c>
      <c r="G8" s="6">
        <v>117020</v>
      </c>
      <c r="H8" s="6"/>
      <c r="I8" s="7" t="s">
        <v>53</v>
      </c>
      <c r="J8" s="13"/>
      <c r="K8" s="14"/>
      <c r="L8" s="15" t="s">
        <v>50</v>
      </c>
      <c r="M8" s="30">
        <f>SUM(M2:M7)</f>
        <v>1303702</v>
      </c>
    </row>
    <row r="9" spans="1:14" x14ac:dyDescent="0.25">
      <c r="A9" s="28"/>
      <c r="B9" s="3"/>
      <c r="C9" s="2"/>
      <c r="D9" s="2"/>
      <c r="E9" s="6"/>
      <c r="F9" s="6" t="s">
        <v>52</v>
      </c>
      <c r="G9" s="6">
        <v>114864</v>
      </c>
      <c r="H9" s="6"/>
      <c r="I9" s="7" t="s">
        <v>51</v>
      </c>
      <c r="J9" s="13"/>
      <c r="K9" s="14"/>
      <c r="L9" s="15" t="s">
        <v>49</v>
      </c>
      <c r="M9" s="30">
        <v>1500000</v>
      </c>
    </row>
    <row r="10" spans="1:14" ht="14.25" thickBot="1" x14ac:dyDescent="0.3">
      <c r="A10" s="31"/>
      <c r="B10" s="32"/>
      <c r="C10" s="33"/>
      <c r="D10" s="33"/>
      <c r="E10" s="34"/>
      <c r="F10" s="34" t="s">
        <v>54</v>
      </c>
      <c r="G10" s="34">
        <v>105058</v>
      </c>
      <c r="H10" s="34"/>
      <c r="I10" s="35" t="s">
        <v>55</v>
      </c>
      <c r="J10" s="36"/>
      <c r="K10" s="37"/>
      <c r="L10" s="38"/>
      <c r="M10" s="39">
        <f>M9-M8</f>
        <v>196298</v>
      </c>
      <c r="N10" s="16"/>
    </row>
    <row r="11" spans="1:14" x14ac:dyDescent="0.25">
      <c r="K11" s="17"/>
    </row>
    <row r="13" spans="1:14" x14ac:dyDescent="0.25">
      <c r="F13" s="8"/>
    </row>
    <row r="14" spans="1:14" x14ac:dyDescent="0.25">
      <c r="A14" s="23"/>
      <c r="B14" s="23"/>
      <c r="C14" s="23"/>
      <c r="D14" s="23"/>
      <c r="E14" s="23"/>
      <c r="F14" s="23"/>
      <c r="G14" s="23"/>
      <c r="H14" s="23"/>
      <c r="I14" s="24"/>
      <c r="J14" s="23"/>
      <c r="K14" s="25"/>
      <c r="L14" s="25"/>
      <c r="M14" s="25"/>
    </row>
    <row r="15" spans="1:14" x14ac:dyDescent="0.25">
      <c r="A15" s="23"/>
      <c r="B15" s="26"/>
      <c r="C15" s="23"/>
      <c r="D15" s="23"/>
      <c r="E15" s="23"/>
      <c r="F15" s="23"/>
      <c r="G15" s="23"/>
      <c r="H15" s="23"/>
      <c r="I15" s="23"/>
      <c r="J15" s="23"/>
      <c r="K15" s="27"/>
      <c r="L15" s="27"/>
      <c r="M15" s="27"/>
    </row>
    <row r="16" spans="1:14" x14ac:dyDescent="0.25">
      <c r="F16" s="19"/>
    </row>
    <row r="17" spans="9:9" x14ac:dyDescent="0.25">
      <c r="I17" s="9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60</v>
      </c>
    </row>
    <row r="4" spans="6:8" x14ac:dyDescent="0.25">
      <c r="F4" s="21">
        <v>302000000</v>
      </c>
      <c r="G4" s="20">
        <f>F4*1.5%</f>
        <v>4530000</v>
      </c>
      <c r="H4" s="20">
        <f>G4*10%</f>
        <v>453000</v>
      </c>
    </row>
    <row r="5" spans="6:8" x14ac:dyDescent="0.25">
      <c r="F5" s="21">
        <v>270000000</v>
      </c>
      <c r="G5" s="20">
        <f>F5*3%</f>
        <v>8100000</v>
      </c>
      <c r="H5" s="20">
        <f t="shared" ref="H5:H9" si="0">G5*10%</f>
        <v>810000</v>
      </c>
    </row>
    <row r="6" spans="6:8" x14ac:dyDescent="0.25">
      <c r="F6" s="22">
        <v>340000000</v>
      </c>
      <c r="G6" s="20">
        <f t="shared" ref="G6:G8" si="1">F6*3%</f>
        <v>10200000</v>
      </c>
      <c r="H6" s="20">
        <f t="shared" si="0"/>
        <v>1020000</v>
      </c>
    </row>
    <row r="7" spans="6:8" x14ac:dyDescent="0.25">
      <c r="F7" s="22">
        <v>410000000</v>
      </c>
      <c r="G7" s="20">
        <f t="shared" si="1"/>
        <v>12300000</v>
      </c>
      <c r="H7" s="20">
        <f t="shared" si="0"/>
        <v>1230000</v>
      </c>
    </row>
    <row r="8" spans="6:8" x14ac:dyDescent="0.25">
      <c r="F8" s="21">
        <v>280000000</v>
      </c>
      <c r="G8" s="20">
        <f t="shared" si="1"/>
        <v>8400000</v>
      </c>
      <c r="H8" s="20">
        <f t="shared" si="0"/>
        <v>840000</v>
      </c>
    </row>
    <row r="9" spans="6:8" x14ac:dyDescent="0.25">
      <c r="F9" s="21">
        <v>180000000</v>
      </c>
      <c r="G9" s="20">
        <f>F9*1.5%</f>
        <v>2700000</v>
      </c>
      <c r="H9" s="20">
        <f t="shared" si="0"/>
        <v>270000</v>
      </c>
    </row>
    <row r="10" spans="6:8" x14ac:dyDescent="0.25">
      <c r="H10" s="20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52" t="s">
        <v>56</v>
      </c>
      <c r="G5" s="52"/>
      <c r="H5" s="52"/>
    </row>
    <row r="6" spans="6:8" x14ac:dyDescent="0.25">
      <c r="F6" s="51" t="s">
        <v>59</v>
      </c>
      <c r="G6" s="51"/>
      <c r="H6" s="10" t="s">
        <v>57</v>
      </c>
    </row>
    <row r="7" spans="6:8" x14ac:dyDescent="0.25">
      <c r="F7" s="11">
        <v>0</v>
      </c>
      <c r="G7" s="11">
        <v>2299999</v>
      </c>
      <c r="H7" s="10">
        <v>0.5</v>
      </c>
    </row>
    <row r="8" spans="6:8" x14ac:dyDescent="0.25">
      <c r="F8" s="11">
        <v>2300000</v>
      </c>
      <c r="G8" s="11" t="s">
        <v>58</v>
      </c>
      <c r="H8" s="10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3F77E0-23CC-4160-B131-2AA04FE830F5}"/>
</file>

<file path=customXml/itemProps2.xml><?xml version="1.0" encoding="utf-8"?>
<ds:datastoreItem xmlns:ds="http://schemas.openxmlformats.org/officeDocument/2006/customXml" ds:itemID="{2BDF1666-6E48-4679-8384-EB77759B5717}"/>
</file>

<file path=customXml/itemProps3.xml><?xml version="1.0" encoding="utf-8"?>
<ds:datastoreItem xmlns:ds="http://schemas.openxmlformats.org/officeDocument/2006/customXml" ds:itemID="{845C4654-CDB5-42E9-9E9B-2911D04FF9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Hoja2</vt:lpstr>
      <vt:lpstr>ESCALA MOSTRADORES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2025-12-13T16:24:35Z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