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2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6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uisaMariaCardonaDuq\Downloads\"/>
    </mc:Choice>
  </mc:AlternateContent>
  <xr:revisionPtr revIDLastSave="0" documentId="8_{0C981C84-D1DF-4594-8565-E30326814B3C}" xr6:coauthVersionLast="47" xr6:coauthVersionMax="47" xr10:uidLastSave="{00000000-0000-0000-0000-000000000000}"/>
  <bookViews>
    <workbookView xWindow="-110" yWindow="-110" windowWidth="19420" windowHeight="10300" firstSheet="1" activeTab="2" xr2:uid="{D1EB58E2-D8D9-445B-8420-9610306D8A36}"/>
  </bookViews>
  <sheets>
    <sheet name="CALI SUR " sheetId="1" state="hidden" r:id="rId1"/>
    <sheet name="NORTE MAYO" sheetId="3" r:id="rId2"/>
    <sheet name="SEPT" sheetId="4" r:id="rId3"/>
    <sheet name="Lista" sheetId="2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8" i="3" l="1"/>
  <c r="K3" i="4"/>
  <c r="K353" i="3"/>
  <c r="K349" i="3"/>
  <c r="K340" i="3"/>
  <c r="K334" i="3"/>
  <c r="K324" i="3"/>
  <c r="K315" i="3"/>
  <c r="K304" i="3"/>
  <c r="K296" i="3"/>
  <c r="K285" i="3"/>
  <c r="K274" i="3"/>
  <c r="K256" i="3"/>
  <c r="K246" i="3"/>
  <c r="K237" i="3"/>
  <c r="K229" i="3"/>
  <c r="K193" i="3"/>
  <c r="K179" i="3"/>
  <c r="K167" i="3"/>
  <c r="K156" i="3"/>
  <c r="K143" i="3" l="1"/>
  <c r="K136" i="3"/>
  <c r="K127" i="3"/>
  <c r="K117" i="3"/>
  <c r="K105" i="3"/>
  <c r="K90" i="3"/>
  <c r="K78" i="3"/>
  <c r="K64" i="3"/>
  <c r="K51" i="3"/>
  <c r="K42" i="3"/>
  <c r="K29" i="3"/>
  <c r="K20" i="3"/>
  <c r="M11" i="1"/>
  <c r="M10" i="1"/>
  <c r="M9" i="1" l="1"/>
  <c r="M3" i="1"/>
  <c r="M4" i="1"/>
  <c r="M5" i="1"/>
  <c r="M6" i="1"/>
  <c r="M7" i="1"/>
  <c r="M8" i="1"/>
  <c r="M2" i="1"/>
  <c r="M21" i="1" l="1"/>
  <c r="M23" i="1" s="1"/>
</calcChain>
</file>

<file path=xl/sharedStrings.xml><?xml version="1.0" encoding="utf-8"?>
<sst xmlns="http://schemas.openxmlformats.org/spreadsheetml/2006/main" count="2060" uniqueCount="377">
  <si>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</si>
  <si>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</si>
  <si>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</si>
  <si>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</si>
  <si>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</si>
  <si>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</si>
  <si>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</si>
  <si>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</si>
  <si>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</si>
  <si>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</si>
  <si>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</si>
  <si>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</si>
  <si>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</si>
  <si>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</si>
  <si>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</si>
  <si>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</si>
  <si>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</si>
  <si>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</si>
  <si>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</si>
  <si>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</si>
  <si>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</si>
  <si>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</si>
  <si>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</si>
  <si>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</si>
  <si>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</si>
  <si>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</si>
  <si>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</si>
  <si>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</si>
  <si>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</si>
  <si>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</si>
  <si>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</si>
  <si>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</si>
  <si>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</si>
  <si>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</si>
  <si>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</si>
  <si>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</si>
  <si>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</si>
  <si>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</si>
  <si>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</si>
  <si>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</si>
  <si>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</si>
  <si>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</si>
  <si>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</si>
  <si>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</si>
  <si>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</si>
  <si>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</si>
  <si>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</si>
  <si>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</si>
  <si>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</si>
  <si>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COMPRA REFRIGERIOS PLAN PORTERO</t>
  </si>
  <si>
    <t>900319753-3</t>
  </si>
  <si>
    <t>PRICESMART</t>
  </si>
  <si>
    <t>NIRIA MERY VIDAL CORDOBA</t>
  </si>
  <si>
    <t>RAFAEL SUAREZ</t>
  </si>
  <si>
    <t xml:space="preserve">CAJA </t>
  </si>
  <si>
    <t>TOTAL GASTOS</t>
  </si>
  <si>
    <t>SOL DE LA LLANURA REFERIDO PROPIETARIO 110658</t>
  </si>
  <si>
    <t xml:space="preserve">SEBASTIAN GOMEZ </t>
  </si>
  <si>
    <t>VOLANTEO CAPRI, LIMONAR, CANEY. HACIENDA</t>
  </si>
  <si>
    <t xml:space="preserve">VOLANTEO CALICANTO - CIUDADELA COMFANDI </t>
  </si>
  <si>
    <t>PAGO RECONEXION POR CORTE DE SERVICIOS PUBLICOS</t>
  </si>
  <si>
    <t>JORGE TORRES</t>
  </si>
  <si>
    <t>SELLO DE LEIDY MARTINEZ</t>
  </si>
  <si>
    <t>94594923-5</t>
  </si>
  <si>
    <t>ANDRES FELIPE OVIEDO LOPEZ</t>
  </si>
  <si>
    <t>VOLANTEO Y TOMA DE DATOS  CIUDAD JARDIN MAYAPAN, MELENDEZ, CALDAS</t>
  </si>
  <si>
    <t xml:space="preserve">PAGO DE CAMBIO DE CERAMICA UR CHELO </t>
  </si>
  <si>
    <t>FERNANDO MARTINEZ</t>
  </si>
  <si>
    <t xml:space="preserve">VOLANTEO Y TOMA DE DATOS JAMUNDI </t>
  </si>
  <si>
    <t xml:space="preserve">VOLANTEO Y TOMA DE DATOS  </t>
  </si>
  <si>
    <t>LUISA CARDONA</t>
  </si>
  <si>
    <t>CAMINO REAL-ARANJUEZ-COLSEGUROS</t>
  </si>
  <si>
    <t>OLIMPICO-PRADOS DEL NORTE-DEPARTAMENTAL-PRIMERO MAYO</t>
  </si>
  <si>
    <t xml:space="preserve">Janeth </t>
  </si>
  <si>
    <t>YANETH-Transferencia</t>
  </si>
  <si>
    <t>PALMIRA</t>
  </si>
  <si>
    <t>MARES PORTO</t>
  </si>
  <si>
    <t>MARIA AZUCENA</t>
  </si>
  <si>
    <t>REFERIDO PORTERO UNIDAD YADE</t>
  </si>
  <si>
    <t>YELITZA</t>
  </si>
  <si>
    <t>YELITZA-transferencia</t>
  </si>
  <si>
    <t>VOLANTEO PALMIRA COMUNA 7</t>
  </si>
  <si>
    <t>GERALDINE MATOS</t>
  </si>
  <si>
    <t>PROPIETARIO REFIERE CÓD CASA 111393</t>
  </si>
  <si>
    <t xml:space="preserve">VOLANTEO PALMIRA COMUNA </t>
  </si>
  <si>
    <t>VOLANTEO PALMIRA</t>
  </si>
  <si>
    <t>VOLANTEO-PRADO</t>
  </si>
  <si>
    <t>LORENA MOLINA</t>
  </si>
  <si>
    <t>PORTERO TURIN CAMPAÑA CARTELERA</t>
  </si>
  <si>
    <t>Daniel Alberto Romero</t>
  </si>
  <si>
    <t>PORTERO OPORTO</t>
  </si>
  <si>
    <t>JHON SOLANO</t>
  </si>
  <si>
    <t>CAMBULOS</t>
  </si>
  <si>
    <t>SEDE NORTE</t>
  </si>
  <si>
    <t>CERRAJERO</t>
  </si>
  <si>
    <t xml:space="preserve">CHAPA ENTREGA </t>
  </si>
  <si>
    <t xml:space="preserve">REFRIGERIO </t>
  </si>
  <si>
    <t>OBRERO-PALMIRA</t>
  </si>
  <si>
    <t>VANESSA CAMACHO</t>
  </si>
  <si>
    <t>VILLAS DE VERACRUZ, GUABITO, CAMBULOS, VILLA DEL PRADO, BARRANQUILLA</t>
  </si>
  <si>
    <t>CARMEN MORENO</t>
  </si>
  <si>
    <t>REFERIDO</t>
  </si>
  <si>
    <t>Olga janin guantes</t>
  </si>
  <si>
    <t>PENDÓN</t>
  </si>
  <si>
    <t>SANTA BARBARA PALMIRA</t>
  </si>
  <si>
    <t>PAGADO</t>
  </si>
  <si>
    <t xml:space="preserve">PROPIETARIO </t>
  </si>
  <si>
    <t>MARIA CHILO</t>
  </si>
  <si>
    <t>AVISOS</t>
  </si>
  <si>
    <t>PORTERO DE YADE</t>
  </si>
  <si>
    <t>BRISAS DE LOS ALAMOS, SALOMIA, DEPARTAMENTAL</t>
  </si>
  <si>
    <t>Luz Marina Pino</t>
  </si>
  <si>
    <t>PALMIRA SANTA BARBARA</t>
  </si>
  <si>
    <t>SAN ANTONIO, LIBERTADORES, VILLACOLOMBIA, CHAPINERO, FLORESTA</t>
  </si>
  <si>
    <t>CAMILA JARAMILLO</t>
  </si>
  <si>
    <t xml:space="preserve">ARRENDATARIO </t>
  </si>
  <si>
    <t>PORTERO JOHN FRANCO</t>
  </si>
  <si>
    <t>PORTERO MONICA</t>
  </si>
  <si>
    <t>PORTERO MARIA FERNANDA PALMIRA</t>
  </si>
  <si>
    <t>FABIO REINA</t>
  </si>
  <si>
    <t>CAMILO SARRIA</t>
  </si>
  <si>
    <t>PORTERO CARLOS SOTO</t>
  </si>
  <si>
    <t>DIEGO GARZON</t>
  </si>
  <si>
    <t xml:space="preserve">VOLANTEO </t>
  </si>
  <si>
    <t>PRADOS DEL NORTE, VIPASA</t>
  </si>
  <si>
    <t>REFRIGERIO</t>
  </si>
  <si>
    <t>DOLLY TRUJILLO</t>
  </si>
  <si>
    <t>REFIERE PROPIETARIO</t>
  </si>
  <si>
    <t>VOLANTEO EN FERIA EMPRESARIAL</t>
  </si>
  <si>
    <t>CERRAJERO CEDRO</t>
  </si>
  <si>
    <t>FERIA EMPRESARIAL</t>
  </si>
  <si>
    <t>PAGADA</t>
  </si>
  <si>
    <t>REFERIDO PORTERO</t>
  </si>
  <si>
    <t>JAMES ORTIZ</t>
  </si>
  <si>
    <t>Propietario Alameda Alto</t>
  </si>
  <si>
    <t>PROPIETARIO</t>
  </si>
  <si>
    <t xml:space="preserve">Portero </t>
  </si>
  <si>
    <t>Alber Rivas</t>
  </si>
  <si>
    <t>Neidy Plaza</t>
  </si>
  <si>
    <t>Dimary</t>
  </si>
  <si>
    <t>Portero Turin</t>
  </si>
  <si>
    <t>Portero Alameda alto</t>
  </si>
  <si>
    <t>TEQUENDAMA, SAN FDO, NUEVA TEQUENDAMA, ROSVELT, COLSEGUROS, TEMPLETE</t>
  </si>
  <si>
    <t xml:space="preserve">Jhon Harold Gómez </t>
  </si>
  <si>
    <t>Aseo</t>
  </si>
  <si>
    <t>Muli</t>
  </si>
  <si>
    <t>Valeria</t>
  </si>
  <si>
    <t>Franklin Cambindo</t>
  </si>
  <si>
    <t>Jhon Renteria</t>
  </si>
  <si>
    <t>Campaña Cartelera</t>
  </si>
  <si>
    <t>Victoria Garcia</t>
  </si>
  <si>
    <t>VOLANTEO ITALIA</t>
  </si>
  <si>
    <t>SELLO ASESOR NUEVO</t>
  </si>
  <si>
    <t>VOLANTE</t>
  </si>
  <si>
    <t>COMUNA 7 PALMIRA</t>
  </si>
  <si>
    <t xml:space="preserve">VOLANTEO CALI 13 barrios </t>
  </si>
  <si>
    <t>SANDRA DELGADO</t>
  </si>
  <si>
    <t>PORTERO GRAN VÍA</t>
  </si>
  <si>
    <t>ASEO</t>
  </si>
  <si>
    <t>PORTERO MODENA</t>
  </si>
  <si>
    <t>Jennifer Espitia</t>
  </si>
  <si>
    <t>Andres Meneses</t>
  </si>
  <si>
    <t>PRICE</t>
  </si>
  <si>
    <t>PRADO PALMIRA</t>
  </si>
  <si>
    <t>RAPPI ALEJANDRA GUTIERREZ</t>
  </si>
  <si>
    <t>DANIELA MARQUES</t>
  </si>
  <si>
    <t>ARTURO MUÑOZ</t>
  </si>
  <si>
    <t>BAYRON RENTERIA</t>
  </si>
  <si>
    <t>LOCURA</t>
  </si>
  <si>
    <t>PORTERO MARLEN</t>
  </si>
  <si>
    <t>AVISOS NÚMERO</t>
  </si>
  <si>
    <t xml:space="preserve">SANTAFE, ALMENDROS, </t>
  </si>
  <si>
    <t>PALMIRA SEMANA DEL 25 OCT</t>
  </si>
  <si>
    <t>Legalización TURIN niños</t>
  </si>
  <si>
    <t>NORMANDIA</t>
  </si>
  <si>
    <t>REFERIDO VERSALLES</t>
  </si>
  <si>
    <t>Maria Andrea Ceballos</t>
  </si>
  <si>
    <t>Jhonatan Vasquez</t>
  </si>
  <si>
    <t>VARIOS</t>
  </si>
  <si>
    <t>VELAS</t>
  </si>
  <si>
    <t>REFERIDO DE NOTARIA</t>
  </si>
  <si>
    <t>ROSA MEDINA</t>
  </si>
  <si>
    <t>MAX COLORS</t>
  </si>
  <si>
    <t>VIDEO PUBLICACIÓN ROSARIO</t>
  </si>
  <si>
    <t>PORTERO</t>
  </si>
  <si>
    <t>OPORTO</t>
  </si>
  <si>
    <t>POBLADO CAMPESTRE</t>
  </si>
  <si>
    <t>LUISA  CARDONA</t>
  </si>
  <si>
    <t>REFERIR PROPIETARIO</t>
  </si>
  <si>
    <t>OLIMPICO, PRADOS DEL NORTE</t>
  </si>
  <si>
    <t>KARL HENAO</t>
  </si>
  <si>
    <t>LUZ DARY GARCIA</t>
  </si>
  <si>
    <t>ASEO LEKAROZ</t>
  </si>
  <si>
    <t>PAULA SILVA</t>
  </si>
  <si>
    <t>NOVENA NAPOLI</t>
  </si>
  <si>
    <t>STEPHANIA ARBOLEDA</t>
  </si>
  <si>
    <t>MELISSA</t>
  </si>
  <si>
    <t>CHAPA</t>
  </si>
  <si>
    <t>Valeria Argote</t>
  </si>
  <si>
    <t>Portero RINCON DE CRISTALES</t>
  </si>
  <si>
    <t>REFERIDO DEPARTAMENTAL</t>
  </si>
  <si>
    <t xml:space="preserve">REFERIDO   </t>
  </si>
  <si>
    <t>Santa Maria de los Vientos</t>
  </si>
  <si>
    <t>REFERIDO PORTERO GRAN VÍA</t>
  </si>
  <si>
    <t>ZONA</t>
  </si>
  <si>
    <t>Yeferson</t>
  </si>
  <si>
    <t>DANIEL FUENTES</t>
  </si>
  <si>
    <t>ELIUBER CARDONA</t>
  </si>
  <si>
    <t>NOTIFICACIONES CESIONES</t>
  </si>
  <si>
    <t>ASEO TEQUENDAMA</t>
  </si>
  <si>
    <t>Flor Hedith Velasco</t>
  </si>
  <si>
    <t>ALAMEDA CENTRAL</t>
  </si>
  <si>
    <t>Santiado Reyes</t>
  </si>
  <si>
    <t>C.R MODENA</t>
  </si>
  <si>
    <t>C.R TRIGALES</t>
  </si>
  <si>
    <t>C.R TURIN</t>
  </si>
  <si>
    <t>SELLOS</t>
  </si>
  <si>
    <t>Humberto Daza</t>
  </si>
  <si>
    <t>Refris</t>
  </si>
  <si>
    <t>Andres Felipe Meneses</t>
  </si>
  <si>
    <t>REFRIERIOS</t>
  </si>
  <si>
    <t>DESAYUNO SUR</t>
  </si>
  <si>
    <t>D1</t>
  </si>
  <si>
    <t>DESAYUNO NORTE</t>
  </si>
  <si>
    <t>VIPASA, VILLA COLOMBIA, AMERICAS, VILLA DEL SOL</t>
  </si>
  <si>
    <t>JUAN ROMERO</t>
  </si>
  <si>
    <t>C.R MAMEYAL</t>
  </si>
  <si>
    <t>Miguel Caicedo</t>
  </si>
  <si>
    <t>Juan Carlos Romero</t>
  </si>
  <si>
    <t>Daniel Cifuentes</t>
  </si>
  <si>
    <t>Diana Chaves</t>
  </si>
  <si>
    <t>PRADOS DEL CEREZO</t>
  </si>
  <si>
    <t>ASEO SALOMIA</t>
  </si>
  <si>
    <t>REFERIDO PRADOS DEL NORTE</t>
  </si>
  <si>
    <t>PORTERO BARICHARA</t>
  </si>
  <si>
    <t>PORTERO TRIGALES</t>
  </si>
  <si>
    <t>Maria Trujillo</t>
  </si>
  <si>
    <t>REFERIDO CEIBAS</t>
  </si>
  <si>
    <t>Luz Aida Vasquez</t>
  </si>
  <si>
    <t>Carlos Arias</t>
  </si>
  <si>
    <t>Rodrigo Arboleda</t>
  </si>
  <si>
    <t>Diana Mora</t>
  </si>
  <si>
    <t>REFERIDO PAIPA</t>
  </si>
  <si>
    <t xml:space="preserve">REFERIDO  </t>
  </si>
  <si>
    <t>ASEO TOSCANA</t>
  </si>
  <si>
    <t>PORTERO SANTA ANITA REAL</t>
  </si>
  <si>
    <t>Jhon Fredy Agredo</t>
  </si>
  <si>
    <t>REFRIGERIOS PALMIRA</t>
  </si>
  <si>
    <t>TRIGALES</t>
  </si>
  <si>
    <t>REFERIDO PROP Y ARREN</t>
  </si>
  <si>
    <t>Jhony Stiven Chantre</t>
  </si>
  <si>
    <t>PORTERO TURIN REFIERE PROP</t>
  </si>
  <si>
    <t>SELLO</t>
  </si>
  <si>
    <t>PORTERO TURIN REFIERE ARREN</t>
  </si>
  <si>
    <t>Jeikon Ortiz</t>
  </si>
  <si>
    <t>ESTUDIO</t>
  </si>
  <si>
    <t>Maria Marulanda</t>
  </si>
  <si>
    <t>ASEO ALCAZARES</t>
  </si>
  <si>
    <t>CIUDAD MODELO CASA</t>
  </si>
  <si>
    <t>Fernando ramirez</t>
  </si>
  <si>
    <t xml:space="preserve">REFERIDO </t>
  </si>
  <si>
    <t>JUANA ANGULO</t>
  </si>
  <si>
    <t>LUZ HELENA MARIN</t>
  </si>
  <si>
    <t>VIPASA, PRADOS, FLORA</t>
  </si>
  <si>
    <t xml:space="preserve">AMPARO CARRILLO </t>
  </si>
  <si>
    <t xml:space="preserve"> </t>
  </si>
  <si>
    <t>REFRIGERIO PALMIRA</t>
  </si>
  <si>
    <t>REGRIGERIO</t>
  </si>
  <si>
    <t>PRICE SMART</t>
  </si>
  <si>
    <t>CASA OLIMPICO</t>
  </si>
  <si>
    <t xml:space="preserve">BONO ACTIVIDAD </t>
  </si>
  <si>
    <t>ASEO 109399</t>
  </si>
  <si>
    <t>ASEO  SANTA MONICA</t>
  </si>
  <si>
    <t>Alexander Parra</t>
  </si>
  <si>
    <t>Didier Hernandez</t>
  </si>
  <si>
    <t>31/04/2025</t>
  </si>
  <si>
    <t xml:space="preserve">José Luis Moreno </t>
  </si>
  <si>
    <t>REFERIR BIENCO</t>
  </si>
  <si>
    <t>Paula Duque</t>
  </si>
  <si>
    <t>CIUDAD CORDOBA</t>
  </si>
  <si>
    <t>SANTA BARBARA</t>
  </si>
  <si>
    <t>Edith Paseo de la Quinta</t>
  </si>
  <si>
    <t>Edith</t>
  </si>
  <si>
    <t>PRICE SMART SEDE NORTE</t>
  </si>
  <si>
    <t>ASEO ABANDONO</t>
  </si>
  <si>
    <t>ADAM FLOR</t>
  </si>
  <si>
    <t>RECONEXIÓN SERVICIOS</t>
  </si>
  <si>
    <t>Mario Fernando paz</t>
  </si>
  <si>
    <t>Cerrajero Guabal</t>
  </si>
  <si>
    <t>PORTERO REFIERE OPORTO</t>
  </si>
  <si>
    <t>Mauricio Fernández</t>
  </si>
  <si>
    <t>PORTERO SANTA MARIA DE LOS VIENTOS</t>
  </si>
  <si>
    <t>9 ZONAS NORTE</t>
  </si>
  <si>
    <t>Heber Torres</t>
  </si>
  <si>
    <t>PORTERO MAMEYAL</t>
  </si>
  <si>
    <t>Angielimar palta</t>
  </si>
  <si>
    <t>ASEO GUABAL</t>
  </si>
  <si>
    <t>PAPEL SE ARRIENDA</t>
  </si>
  <si>
    <t>DANIEL DIAZ</t>
  </si>
  <si>
    <t>Mike Soto</t>
  </si>
  <si>
    <t>MARIA JARAMILLO</t>
  </si>
  <si>
    <t>REFERIDO BIENCO</t>
  </si>
  <si>
    <t>MIRAFLORES, SAN CAYETANO</t>
  </si>
  <si>
    <t>PORTERO TURIN</t>
  </si>
  <si>
    <t>Diana Vallejo</t>
  </si>
  <si>
    <t>REFERIDO GUABAL</t>
  </si>
  <si>
    <t>Mario paz</t>
  </si>
  <si>
    <t>REFERIDO 115509, 121073, 121457</t>
  </si>
  <si>
    <t>jose tovar</t>
  </si>
  <si>
    <t>Hernando Mora</t>
  </si>
  <si>
    <t>LORENA PINCHAO</t>
  </si>
  <si>
    <t>REFERIDOS</t>
  </si>
  <si>
    <t>RIVERA</t>
  </si>
  <si>
    <t>Angela Vianeri Arias</t>
  </si>
  <si>
    <t xml:space="preserve">Juan Carlos Romero </t>
  </si>
  <si>
    <t>TURIN</t>
  </si>
  <si>
    <t>Seis zonas del norte</t>
  </si>
  <si>
    <t>NANCY CARDONA</t>
  </si>
  <si>
    <t>PACARA</t>
  </si>
  <si>
    <t>METROS</t>
  </si>
  <si>
    <t>OTRO</t>
  </si>
  <si>
    <t>TRIBECA</t>
  </si>
  <si>
    <t>ASEO RECOLOCADO</t>
  </si>
  <si>
    <t>Alexandra Muriel</t>
  </si>
  <si>
    <t>Alex Peña</t>
  </si>
  <si>
    <t>GUABAL</t>
  </si>
  <si>
    <t xml:space="preserve">Rocicela Velasco Capote </t>
  </si>
  <si>
    <t>AGUACATAL ARRENDATARIO</t>
  </si>
  <si>
    <t>Nury Preciado</t>
  </si>
  <si>
    <t>REFERIDO CHIPAYA</t>
  </si>
  <si>
    <t>RIO OESTE</t>
  </si>
  <si>
    <t>VOLANTES RIFA PORTERO</t>
  </si>
  <si>
    <t>REFRIGERIO PALMIRA PORTERO</t>
  </si>
  <si>
    <t>VOLANTEO ZONAS OESTE</t>
  </si>
  <si>
    <t>ASEO 20 DE JULIO</t>
  </si>
  <si>
    <t>AVISOS ROJOS</t>
  </si>
  <si>
    <t>Jeikon Duan Ortiz</t>
  </si>
  <si>
    <t>REFRIGERIO PORTERO PRICESMART</t>
  </si>
  <si>
    <t>REFERIDO ARRENDATARIO</t>
  </si>
  <si>
    <t xml:space="preserve">Gustavo Alberto Carabali </t>
  </si>
  <si>
    <t>REFERIDO PROPIETARIO</t>
  </si>
  <si>
    <t>Mario Fernando Paz</t>
  </si>
  <si>
    <t>REFRIGERIOS PRICESMART</t>
  </si>
  <si>
    <t>VOLANTEO 5 ZONAS</t>
  </si>
  <si>
    <t>ADMINISTRACIÓN NAPOLI</t>
  </si>
  <si>
    <t>ADMINISTRACIÓN VENECIA</t>
  </si>
  <si>
    <t>3 ZONAS</t>
  </si>
  <si>
    <t>COLSEGUROS CHAPA</t>
  </si>
  <si>
    <t xml:space="preserve">PRADOS </t>
  </si>
  <si>
    <t>ALEXANDER PARRA</t>
  </si>
  <si>
    <t>122660 y 121926</t>
  </si>
  <si>
    <t>PROPIETARIO Y ARRENDATARIO</t>
  </si>
  <si>
    <t>BETTY LORENA SALAZAR</t>
  </si>
  <si>
    <t>2 ZONAS</t>
  </si>
  <si>
    <t>PORTERO RESERVAS DEL PEÑON</t>
  </si>
  <si>
    <t>Andres Jaramillo</t>
  </si>
  <si>
    <t>Jonatan Cadena</t>
  </si>
  <si>
    <t>LIBERTADORES</t>
  </si>
  <si>
    <t>CANTABRIA</t>
  </si>
  <si>
    <t>CHIPICHAPE GARDENS</t>
  </si>
  <si>
    <t>RECONEXIÓN</t>
  </si>
  <si>
    <t>REFERIDO VALLADO</t>
  </si>
  <si>
    <t>Fernando Martinez</t>
  </si>
  <si>
    <t>AGUABLANCA</t>
  </si>
  <si>
    <t>avisos</t>
  </si>
  <si>
    <t>Edgar rojas</t>
  </si>
  <si>
    <t>Jose Tovar</t>
  </si>
  <si>
    <t>Juan Romero Navarro</t>
  </si>
  <si>
    <t>Jeisson Prada</t>
  </si>
  <si>
    <t>SELLO ASESOR CALLE</t>
  </si>
  <si>
    <t xml:space="preserve">VOLANTE ROJO </t>
  </si>
  <si>
    <t>Alexander Cardena</t>
  </si>
  <si>
    <t>PORTERO VILLA DEL SOL</t>
  </si>
  <si>
    <t>PORTERO AGUACATAL</t>
  </si>
  <si>
    <t>PORTERO SANTA ANA PALMIRA</t>
  </si>
  <si>
    <t>Silvia villada</t>
  </si>
  <si>
    <t>SILVIA VILLADA ESCRITURA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</si>
</sst>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  <numFmt numFmtId="166" formatCode="&quot;$&quot;\ #,##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7">
    <xf numFmtId="0" fontId="0" fillId="0" borderId="0" xfId="0"/>
    <xf numFmtId="0" fontId="1" fillId="2" borderId="1" xfId="0" applyFont="1" applyFill="1" applyBorder="1" applyAlignment="1">
      <alignment horizontal="center"/>
    </xf>
    <xf numFmtId="164" fontId="0" fillId="0" borderId="0" xfId="0" applyNumberForma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15" fontId="5" fillId="0" borderId="1" xfId="0" applyNumberFormat="1" applyFont="1" applyBorder="1"/>
    <xf numFmtId="0" fontId="5" fillId="0" borderId="1" xfId="0" applyFont="1" applyBorder="1"/>
    <xf numFmtId="164" fontId="5" fillId="0" borderId="1" xfId="1" applyNumberFormat="1" applyFont="1" applyBorder="1"/>
    <xf numFmtId="164" fontId="5" fillId="0" borderId="4" xfId="1" applyNumberFormat="1" applyFont="1" applyBorder="1"/>
    <xf numFmtId="0" fontId="5" fillId="0" borderId="5" xfId="0" applyFont="1" applyBorder="1"/>
    <xf numFmtId="0" fontId="5" fillId="0" borderId="10" xfId="0" applyFont="1" applyBorder="1"/>
    <xf numFmtId="164" fontId="5" fillId="0" borderId="10" xfId="1" applyNumberFormat="1" applyFont="1" applyBorder="1"/>
    <xf numFmtId="164" fontId="5" fillId="0" borderId="6" xfId="1" applyNumberFormat="1" applyFont="1" applyBorder="1"/>
    <xf numFmtId="0" fontId="5" fillId="0" borderId="0" xfId="0" applyFont="1"/>
    <xf numFmtId="164" fontId="5" fillId="0" borderId="0" xfId="1" applyNumberFormat="1" applyFont="1"/>
    <xf numFmtId="164" fontId="4" fillId="3" borderId="7" xfId="1" applyNumberFormat="1" applyFont="1" applyFill="1" applyBorder="1"/>
    <xf numFmtId="164" fontId="4" fillId="3" borderId="8" xfId="1" applyNumberFormat="1" applyFont="1" applyFill="1" applyBorder="1"/>
    <xf numFmtId="164" fontId="4" fillId="3" borderId="3" xfId="1" applyNumberFormat="1" applyFont="1" applyFill="1" applyBorder="1"/>
    <xf numFmtId="164" fontId="4" fillId="3" borderId="4" xfId="1" applyNumberFormat="1" applyFont="1" applyFill="1" applyBorder="1"/>
    <xf numFmtId="164" fontId="4" fillId="3" borderId="5" xfId="1" applyNumberFormat="1" applyFont="1" applyFill="1" applyBorder="1"/>
    <xf numFmtId="164" fontId="4" fillId="3" borderId="6" xfId="1" applyNumberFormat="1" applyFont="1" applyFill="1" applyBorder="1"/>
    <xf numFmtId="165" fontId="1" fillId="2" borderId="1" xfId="0" applyNumberFormat="1" applyFont="1" applyFill="1" applyBorder="1" applyAlignment="1">
      <alignment horizontal="center"/>
    </xf>
    <xf numFmtId="165" fontId="0" fillId="0" borderId="0" xfId="0" applyNumberFormat="1"/>
    <xf numFmtId="0" fontId="5" fillId="0" borderId="13" xfId="0" applyFont="1" applyBorder="1"/>
    <xf numFmtId="164" fontId="5" fillId="0" borderId="13" xfId="1" applyNumberFormat="1" applyFont="1" applyBorder="1"/>
    <xf numFmtId="15" fontId="5" fillId="4" borderId="9" xfId="0" applyNumberFormat="1" applyFont="1" applyFill="1" applyBorder="1"/>
    <xf numFmtId="0" fontId="5" fillId="4" borderId="2" xfId="0" applyFont="1" applyFill="1" applyBorder="1"/>
    <xf numFmtId="15" fontId="5" fillId="4" borderId="1" xfId="0" applyNumberFormat="1" applyFont="1" applyFill="1" applyBorder="1"/>
    <xf numFmtId="0" fontId="5" fillId="5" borderId="1" xfId="0" applyFont="1" applyFill="1" applyBorder="1"/>
    <xf numFmtId="164" fontId="5" fillId="5" borderId="1" xfId="1" applyNumberFormat="1" applyFont="1" applyFill="1" applyBorder="1"/>
    <xf numFmtId="0" fontId="4" fillId="2" borderId="14" xfId="0" applyFont="1" applyFill="1" applyBorder="1" applyAlignment="1">
      <alignment horizontal="center"/>
    </xf>
    <xf numFmtId="164" fontId="4" fillId="2" borderId="14" xfId="1" applyNumberFormat="1" applyFont="1" applyFill="1" applyBorder="1" applyAlignment="1">
      <alignment horizontal="center"/>
    </xf>
    <xf numFmtId="164" fontId="4" fillId="2" borderId="15" xfId="1" applyNumberFormat="1" applyFont="1" applyFill="1" applyBorder="1" applyAlignment="1">
      <alignment horizontal="center"/>
    </xf>
    <xf numFmtId="164" fontId="5" fillId="0" borderId="8" xfId="1" applyNumberFormat="1" applyFont="1" applyBorder="1"/>
    <xf numFmtId="0" fontId="0" fillId="0" borderId="1" xfId="0" applyBorder="1"/>
    <xf numFmtId="14" fontId="0" fillId="0" borderId="1" xfId="0" applyNumberFormat="1" applyBorder="1"/>
    <xf numFmtId="0" fontId="1" fillId="4" borderId="1" xfId="0" applyFont="1" applyFill="1" applyBorder="1"/>
    <xf numFmtId="165" fontId="0" fillId="0" borderId="1" xfId="0" applyNumberFormat="1" applyBorder="1"/>
    <xf numFmtId="15" fontId="0" fillId="0" borderId="1" xfId="0" applyNumberFormat="1" applyBorder="1"/>
    <xf numFmtId="14" fontId="0" fillId="0" borderId="0" xfId="0" applyNumberFormat="1"/>
    <xf numFmtId="14" fontId="0" fillId="0" borderId="13" xfId="0" applyNumberFormat="1" applyBorder="1"/>
    <xf numFmtId="165" fontId="1" fillId="4" borderId="1" xfId="0" applyNumberFormat="1" applyFont="1" applyFill="1" applyBorder="1"/>
    <xf numFmtId="0" fontId="1" fillId="0" borderId="16" xfId="0" applyFont="1" applyBorder="1"/>
    <xf numFmtId="0" fontId="1" fillId="0" borderId="1" xfId="0" applyFont="1" applyBorder="1"/>
    <xf numFmtId="164" fontId="0" fillId="0" borderId="1" xfId="1" applyNumberFormat="1" applyFont="1" applyBorder="1"/>
    <xf numFmtId="164" fontId="1" fillId="4" borderId="1" xfId="1" applyNumberFormat="1" applyFont="1" applyFill="1" applyBorder="1"/>
    <xf numFmtId="166" fontId="0" fillId="0" borderId="1" xfId="1" applyNumberFormat="1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6" fontId="1" fillId="4" borderId="1" xfId="0" applyNumberFormat="1" applyFont="1" applyFill="1" applyBorder="1"/>
    <xf numFmtId="0" fontId="0" fillId="4" borderId="1" xfId="0" applyFill="1" applyBorder="1"/>
    <xf numFmtId="164" fontId="0" fillId="0" borderId="1" xfId="1" applyNumberFormat="1" applyFont="1" applyFill="1" applyBorder="1"/>
    <xf numFmtId="0" fontId="0" fillId="0" borderId="1" xfId="0" applyBorder="1" applyAlignment="1">
      <alignment horizontal="left"/>
    </xf>
    <xf numFmtId="164" fontId="0" fillId="5" borderId="1" xfId="1" applyNumberFormat="1" applyFont="1" applyFill="1" applyBorder="1"/>
    <xf numFmtId="0" fontId="1" fillId="2" borderId="1" xfId="0" applyFont="1" applyFill="1" applyBorder="1" applyAlignment="1">
      <alignment horizontal="left"/>
    </xf>
    <xf numFmtId="0" fontId="0" fillId="5" borderId="1" xfId="0" applyFill="1" applyBorder="1"/>
    <xf numFmtId="0" fontId="0" fillId="0" borderId="17" xfId="0" applyBorder="1"/>
    <xf numFmtId="164" fontId="1" fillId="4" borderId="1" xfId="0" applyNumberFormat="1" applyFont="1" applyFill="1" applyBorder="1"/>
    <xf numFmtId="0" fontId="0" fillId="0" borderId="18" xfId="0" applyBorder="1"/>
    <xf numFmtId="164" fontId="0" fillId="5" borderId="18" xfId="1" applyNumberFormat="1" applyFont="1" applyFill="1" applyBorder="1"/>
    <xf numFmtId="0" fontId="1" fillId="4" borderId="12" xfId="0" applyFont="1" applyFill="1" applyBorder="1"/>
    <xf numFmtId="164" fontId="1" fillId="4" borderId="19" xfId="1" applyNumberFormat="1" applyFont="1" applyFill="1" applyBorder="1"/>
    <xf numFmtId="0" fontId="0" fillId="0" borderId="16" xfId="0" applyBorder="1"/>
    <xf numFmtId="0" fontId="1" fillId="4" borderId="20" xfId="0" applyFont="1" applyFill="1" applyBorder="1"/>
    <xf numFmtId="0" fontId="0" fillId="0" borderId="1" xfId="1" applyNumberFormat="1" applyFont="1" applyBorder="1"/>
    <xf numFmtId="0" fontId="0" fillId="0" borderId="16" xfId="0" applyBorder="1" applyAlignment="1">
      <alignment horizontal="left"/>
    </xf>
    <xf numFmtId="164" fontId="0" fillId="5" borderId="21" xfId="1" applyNumberFormat="1" applyFont="1" applyFill="1" applyBorder="1"/>
    <xf numFmtId="0" fontId="1" fillId="4" borderId="22" xfId="0" applyFont="1" applyFill="1" applyBorder="1"/>
    <xf numFmtId="0" fontId="1" fillId="4" borderId="23" xfId="0" applyFont="1" applyFill="1" applyBorder="1"/>
    <xf numFmtId="164" fontId="0" fillId="0" borderId="24" xfId="1" applyNumberFormat="1" applyFont="1" applyBorder="1"/>
    <xf numFmtId="0" fontId="1" fillId="0" borderId="4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14" fontId="0" fillId="0" borderId="18" xfId="0" applyNumberFormat="1" applyBorder="1"/>
    <xf numFmtId="0" fontId="0" fillId="0" borderId="13" xfId="0" applyBorder="1"/>
    <xf numFmtId="0" fontId="1" fillId="0" borderId="28" xfId="0" applyFont="1" applyBorder="1"/>
    <xf numFmtId="0" fontId="1" fillId="4" borderId="13" xfId="0" applyFont="1" applyFill="1" applyBorder="1"/>
    <xf numFmtId="164" fontId="1" fillId="4" borderId="13" xfId="1" applyNumberFormat="1" applyFont="1" applyFill="1" applyBorder="1"/>
    <xf numFmtId="0" fontId="0" fillId="0" borderId="28" xfId="0" applyBorder="1"/>
    <xf numFmtId="164" fontId="0" fillId="0" borderId="13" xfId="1" applyNumberFormat="1" applyFont="1" applyFill="1" applyBorder="1"/>
    <xf numFmtId="164" fontId="0" fillId="0" borderId="18" xfId="1" applyNumberFormat="1" applyFont="1" applyFill="1" applyBorder="1"/>
    <xf numFmtId="164" fontId="0" fillId="4" borderId="1" xfId="1" applyNumberFormat="1" applyFont="1" applyFill="1" applyBorder="1"/>
    <xf numFmtId="0" fontId="1" fillId="4" borderId="7" xfId="0" applyFont="1" applyFill="1" applyBorder="1"/>
    <xf numFmtId="0" fontId="1" fillId="4" borderId="9" xfId="0" applyFont="1" applyFill="1" applyBorder="1"/>
    <xf numFmtId="164" fontId="1" fillId="4" borderId="29" xfId="1" applyNumberFormat="1" applyFont="1" applyFill="1" applyBorder="1"/>
    <xf numFmtId="0" fontId="6" fillId="0" borderId="1" xfId="0" applyFont="1" applyBorder="1"/>
    <xf numFmtId="164" fontId="0" fillId="0" borderId="1" xfId="1" applyNumberFormat="1" applyFont="1" applyFill="1" applyBorder="1" applyAlignment="1"/>
    <xf numFmtId="0" fontId="6" fillId="0" borderId="18" xfId="0" applyFont="1" applyBorder="1"/>
    <xf numFmtId="164" fontId="0" fillId="0" borderId="18" xfId="1" applyNumberFormat="1" applyFont="1" applyFill="1" applyBorder="1" applyAlignment="1"/>
    <xf numFmtId="0" fontId="1" fillId="4" borderId="28" xfId="0" applyFont="1" applyFill="1" applyBorder="1"/>
    <xf numFmtId="164" fontId="0" fillId="0" borderId="26" xfId="1" applyNumberFormat="1" applyFont="1" applyFill="1" applyBorder="1"/>
    <xf numFmtId="0" fontId="1" fillId="0" borderId="0" xfId="0" applyFont="1"/>
    <xf numFmtId="164" fontId="1" fillId="0" borderId="0" xfId="1" applyNumberFormat="1" applyFont="1" applyFill="1" applyBorder="1"/>
    <xf numFmtId="14" fontId="0" fillId="0" borderId="1" xfId="0" applyNumberFormat="1" applyBorder="1" applyAlignment="1">
      <alignment horizontal="right"/>
    </xf>
    <xf numFmtId="0" fontId="1" fillId="4" borderId="16" xfId="0" applyFont="1" applyFill="1" applyBorder="1"/>
    <xf numFmtId="164" fontId="0" fillId="0" borderId="0" xfId="1" applyNumberFormat="1" applyFont="1" applyFill="1" applyBorder="1"/>
    <xf numFmtId="0" fontId="6" fillId="0" borderId="30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3" xfId="0" applyBorder="1" applyAlignment="1">
      <alignment horizontal="left"/>
    </xf>
    <xf numFmtId="164" fontId="0" fillId="0" borderId="0" xfId="1" applyNumberFormat="1" applyFont="1" applyBorder="1"/>
    <xf numFmtId="0" fontId="6" fillId="0" borderId="1" xfId="0" applyFon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164" fontId="0" fillId="0" borderId="16" xfId="1" applyNumberFormat="1" applyFont="1" applyFill="1" applyBorder="1"/>
    <xf numFmtId="0" fontId="6" fillId="0" borderId="0" xfId="0" applyFont="1" applyAlignment="1">
      <alignment horizontal="center"/>
    </xf>
    <xf numFmtId="0" fontId="6" fillId="0" borderId="31" xfId="0" applyFont="1" applyBorder="1"/>
    <xf numFmtId="164" fontId="1" fillId="4" borderId="13" xfId="0" applyNumberFormat="1" applyFont="1" applyFill="1" applyBorder="1"/>
    <xf numFmtId="0" fontId="0" fillId="0" borderId="0" xfId="0" applyAlignment="1">
      <alignment horizontal="right"/>
    </xf>
    <xf numFmtId="3" fontId="0" fillId="0" borderId="1" xfId="0" applyNumberForma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0" fillId="0" borderId="1" xfId="0" applyNumberFormat="1" applyBorder="1" applyAlignment="1">
      <alignment horizontal="right"/>
    </xf>
    <xf numFmtId="164" fontId="0" fillId="0" borderId="1" xfId="1" applyNumberFormat="1" applyFont="1" applyFill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2.xml"/><Relationship Id="rId17" Type="http://schemas.microsoft.com/office/2017/10/relationships/person" Target="persons/person0.xml"/><Relationship Id="rId2" Type="http://schemas.openxmlformats.org/officeDocument/2006/relationships/worksheet" Target="worksheets/sheet2.xml"/><Relationship Id="rId16" Type="http://schemas.microsoft.com/office/2017/10/relationships/person" Target="persons/person4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1.xml"/><Relationship Id="rId5" Type="http://schemas.openxmlformats.org/officeDocument/2006/relationships/theme" Target="theme/theme1.xml"/><Relationship Id="rId15" Type="http://schemas.microsoft.com/office/2017/10/relationships/person" Target="persons/person5.xml"/><Relationship Id="rId10" Type="http://schemas.microsoft.com/office/2017/10/relationships/person" Target="persons/person7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microsoft.com/office/2017/10/relationships/person" Target="persons/person6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23"/>
  <sheetViews>
    <sheetView workbookViewId="0">
      <selection activeCell="H4" sqref="H4"/>
    </sheetView>
  </sheetViews>
  <sheetFormatPr baseColWidth="10" defaultRowHeight="14.5" x14ac:dyDescent="0.35"/>
  <cols>
    <col min="1" max="1" width="6.453125" style="15" bestFit="1" customWidth="1"/>
    <col min="2" max="2" width="18.26953125" style="15" bestFit="1" customWidth="1"/>
    <col min="3" max="3" width="15.81640625" style="15" bestFit="1" customWidth="1"/>
    <col min="4" max="4" width="7.81640625" style="15" bestFit="1" customWidth="1"/>
    <col min="5" max="5" width="11.1796875" style="15" bestFit="1" customWidth="1"/>
    <col min="6" max="6" width="58.26953125" style="15" bestFit="1" customWidth="1"/>
    <col min="7" max="7" width="13" style="15" bestFit="1" customWidth="1"/>
    <col min="8" max="8" width="11.453125" style="15" bestFit="1" customWidth="1"/>
    <col min="9" max="9" width="22.453125" style="15" bestFit="1" customWidth="1"/>
    <col min="10" max="10" width="5.1796875" style="15" bestFit="1" customWidth="1"/>
    <col min="11" max="11" width="11.26953125" style="16" bestFit="1" customWidth="1"/>
    <col min="12" max="12" width="13.453125" style="16" bestFit="1" customWidth="1"/>
    <col min="13" max="13" width="11.26953125" style="16" bestFit="1" customWidth="1"/>
    <col min="14" max="14" width="12" bestFit="1" customWidth="1"/>
  </cols>
  <sheetData>
    <row r="1" spans="1:13" ht="15" thickBot="1" x14ac:dyDescent="0.4">
      <c r="A1" s="3" t="s">
        <v>48</v>
      </c>
      <c r="B1" s="4" t="s">
        <v>36</v>
      </c>
      <c r="C1" s="32" t="s">
        <v>37</v>
      </c>
      <c r="D1" s="32" t="s">
        <v>9</v>
      </c>
      <c r="E1" s="32" t="s">
        <v>6</v>
      </c>
      <c r="F1" s="32" t="s">
        <v>7</v>
      </c>
      <c r="G1" s="32" t="s">
        <v>39</v>
      </c>
      <c r="H1" s="32" t="s">
        <v>38</v>
      </c>
      <c r="I1" s="32" t="s">
        <v>0</v>
      </c>
      <c r="J1" s="32" t="s">
        <v>1</v>
      </c>
      <c r="K1" s="33" t="s">
        <v>2</v>
      </c>
      <c r="L1" s="33" t="s">
        <v>3</v>
      </c>
      <c r="M1" s="34" t="s">
        <v>4</v>
      </c>
    </row>
    <row r="2" spans="1:13" ht="15" thickBot="1" x14ac:dyDescent="0.4">
      <c r="A2" s="28" t="s">
        <v>12</v>
      </c>
      <c r="B2" s="27">
        <v>45371</v>
      </c>
      <c r="C2" s="30" t="s">
        <v>47</v>
      </c>
      <c r="D2" s="30" t="s">
        <v>23</v>
      </c>
      <c r="E2" s="30" t="s">
        <v>31</v>
      </c>
      <c r="F2" s="30" t="s">
        <v>56</v>
      </c>
      <c r="G2" s="30">
        <v>110658</v>
      </c>
      <c r="H2" s="30"/>
      <c r="I2" s="30" t="s">
        <v>57</v>
      </c>
      <c r="J2" s="30"/>
      <c r="K2" s="31">
        <v>200000</v>
      </c>
      <c r="L2" s="9"/>
      <c r="M2" s="9">
        <f>K2</f>
        <v>200000</v>
      </c>
    </row>
    <row r="3" spans="1:13" ht="15" thickBot="1" x14ac:dyDescent="0.4">
      <c r="A3" s="28" t="s">
        <v>12</v>
      </c>
      <c r="B3" s="27">
        <v>45359</v>
      </c>
      <c r="C3" s="30" t="s">
        <v>47</v>
      </c>
      <c r="D3" s="30" t="s">
        <v>23</v>
      </c>
      <c r="E3" s="30" t="s">
        <v>32</v>
      </c>
      <c r="F3" s="30" t="s">
        <v>49</v>
      </c>
      <c r="G3" s="30"/>
      <c r="H3" s="30" t="s">
        <v>50</v>
      </c>
      <c r="I3" s="30" t="s">
        <v>51</v>
      </c>
      <c r="J3" s="30"/>
      <c r="K3" s="31">
        <v>185000</v>
      </c>
      <c r="L3" s="9"/>
      <c r="M3" s="9">
        <f t="shared" ref="M3:M4" si="0">K3</f>
        <v>185000</v>
      </c>
    </row>
    <row r="4" spans="1:13" ht="15" thickBot="1" x14ac:dyDescent="0.4">
      <c r="A4" s="28" t="s">
        <v>12</v>
      </c>
      <c r="B4" s="29">
        <v>45352</v>
      </c>
      <c r="C4" s="30" t="s">
        <v>47</v>
      </c>
      <c r="D4" s="30" t="s">
        <v>23</v>
      </c>
      <c r="E4" s="30" t="s">
        <v>33</v>
      </c>
      <c r="F4" s="30" t="s">
        <v>58</v>
      </c>
      <c r="G4" s="30"/>
      <c r="H4" s="30">
        <v>4920706</v>
      </c>
      <c r="I4" s="30" t="s">
        <v>53</v>
      </c>
      <c r="J4" s="30"/>
      <c r="K4" s="31">
        <v>200000</v>
      </c>
      <c r="L4" s="9"/>
      <c r="M4" s="9">
        <f t="shared" si="0"/>
        <v>200000</v>
      </c>
    </row>
    <row r="5" spans="1:13" ht="15" thickBot="1" x14ac:dyDescent="0.4">
      <c r="A5" s="28" t="s">
        <v>12</v>
      </c>
      <c r="B5" s="29">
        <v>45372</v>
      </c>
      <c r="C5" s="30" t="s">
        <v>47</v>
      </c>
      <c r="D5" s="30" t="s">
        <v>23</v>
      </c>
      <c r="E5" s="30" t="s">
        <v>33</v>
      </c>
      <c r="F5" s="30" t="s">
        <v>59</v>
      </c>
      <c r="G5" s="30"/>
      <c r="H5" s="30">
        <v>4920706</v>
      </c>
      <c r="I5" s="30" t="s">
        <v>53</v>
      </c>
      <c r="J5" s="30"/>
      <c r="K5" s="31">
        <v>150000</v>
      </c>
      <c r="L5" s="9"/>
      <c r="M5" s="9">
        <f t="shared" ref="M5:M11" si="1">K5</f>
        <v>150000</v>
      </c>
    </row>
    <row r="6" spans="1:13" ht="15" thickBot="1" x14ac:dyDescent="0.4">
      <c r="A6" s="28" t="s">
        <v>12</v>
      </c>
      <c r="B6" s="29">
        <v>45360</v>
      </c>
      <c r="C6" s="30" t="s">
        <v>47</v>
      </c>
      <c r="D6" s="30" t="s">
        <v>23</v>
      </c>
      <c r="E6" s="30" t="s">
        <v>35</v>
      </c>
      <c r="F6" s="30" t="s">
        <v>60</v>
      </c>
      <c r="G6" s="30">
        <v>98022</v>
      </c>
      <c r="H6" s="30"/>
      <c r="I6" s="30" t="s">
        <v>61</v>
      </c>
      <c r="J6" s="30"/>
      <c r="K6" s="31">
        <v>70000</v>
      </c>
      <c r="L6" s="9"/>
      <c r="M6" s="9">
        <f t="shared" si="1"/>
        <v>70000</v>
      </c>
    </row>
    <row r="7" spans="1:13" ht="15" thickBot="1" x14ac:dyDescent="0.4">
      <c r="A7" s="5" t="s">
        <v>12</v>
      </c>
      <c r="B7" s="7">
        <v>45363</v>
      </c>
      <c r="C7" s="30" t="s">
        <v>47</v>
      </c>
      <c r="D7" s="30" t="s">
        <v>23</v>
      </c>
      <c r="E7" s="30" t="s">
        <v>35</v>
      </c>
      <c r="F7" s="30" t="s">
        <v>62</v>
      </c>
      <c r="G7" s="30"/>
      <c r="H7" s="30" t="s">
        <v>63</v>
      </c>
      <c r="I7" s="30" t="s">
        <v>64</v>
      </c>
      <c r="J7" s="30"/>
      <c r="K7" s="31">
        <v>17000</v>
      </c>
      <c r="L7" s="9"/>
      <c r="M7" s="9">
        <f t="shared" si="1"/>
        <v>17000</v>
      </c>
    </row>
    <row r="8" spans="1:13" ht="15" thickBot="1" x14ac:dyDescent="0.4">
      <c r="A8" s="5" t="s">
        <v>12</v>
      </c>
      <c r="B8" s="7">
        <v>45378</v>
      </c>
      <c r="C8" s="8" t="s">
        <v>47</v>
      </c>
      <c r="D8" s="8" t="s">
        <v>23</v>
      </c>
      <c r="E8" s="8" t="s">
        <v>33</v>
      </c>
      <c r="F8" s="8" t="s">
        <v>65</v>
      </c>
      <c r="G8" s="8"/>
      <c r="H8" s="8">
        <v>4920706</v>
      </c>
      <c r="I8" s="8" t="s">
        <v>53</v>
      </c>
      <c r="J8" s="8"/>
      <c r="K8" s="9">
        <v>160000</v>
      </c>
      <c r="L8" s="9"/>
      <c r="M8" s="9">
        <f t="shared" si="1"/>
        <v>160000</v>
      </c>
    </row>
    <row r="9" spans="1:13" ht="15" thickBot="1" x14ac:dyDescent="0.4">
      <c r="A9" s="5" t="s">
        <v>12</v>
      </c>
      <c r="B9" s="7">
        <v>45372</v>
      </c>
      <c r="C9" s="8" t="s">
        <v>47</v>
      </c>
      <c r="D9" s="8" t="s">
        <v>23</v>
      </c>
      <c r="E9" s="8" t="s">
        <v>35</v>
      </c>
      <c r="F9" s="8" t="s">
        <v>66</v>
      </c>
      <c r="G9" s="8">
        <v>104229</v>
      </c>
      <c r="H9" s="8"/>
      <c r="I9" s="8" t="s">
        <v>67</v>
      </c>
      <c r="J9" s="8"/>
      <c r="K9" s="9">
        <v>50000</v>
      </c>
      <c r="L9" s="9"/>
      <c r="M9" s="9">
        <f t="shared" si="1"/>
        <v>50000</v>
      </c>
    </row>
    <row r="10" spans="1:13" ht="15" thickBot="1" x14ac:dyDescent="0.4">
      <c r="A10" s="5" t="s">
        <v>12</v>
      </c>
      <c r="B10" s="7">
        <v>45372</v>
      </c>
      <c r="C10" s="8" t="s">
        <v>47</v>
      </c>
      <c r="D10" s="8" t="s">
        <v>23</v>
      </c>
      <c r="E10" s="8" t="s">
        <v>33</v>
      </c>
      <c r="F10" s="8" t="s">
        <v>68</v>
      </c>
      <c r="G10" s="8"/>
      <c r="H10" s="8">
        <v>31301689</v>
      </c>
      <c r="I10" s="8" t="s">
        <v>52</v>
      </c>
      <c r="J10" s="8"/>
      <c r="K10" s="9">
        <v>120000</v>
      </c>
      <c r="L10" s="9"/>
      <c r="M10" s="9">
        <f t="shared" si="1"/>
        <v>120000</v>
      </c>
    </row>
    <row r="11" spans="1:13" ht="15" thickBot="1" x14ac:dyDescent="0.4">
      <c r="A11" s="5" t="s">
        <v>12</v>
      </c>
      <c r="B11" s="7">
        <v>45381</v>
      </c>
      <c r="C11" s="8" t="s">
        <v>47</v>
      </c>
      <c r="D11" s="8" t="s">
        <v>23</v>
      </c>
      <c r="E11" s="8" t="s">
        <v>33</v>
      </c>
      <c r="F11" s="8" t="s">
        <v>69</v>
      </c>
      <c r="G11" s="8"/>
      <c r="H11" s="8">
        <v>4920706</v>
      </c>
      <c r="I11" s="8" t="s">
        <v>53</v>
      </c>
      <c r="J11" s="8"/>
      <c r="K11" s="9">
        <v>120000</v>
      </c>
      <c r="L11" s="9"/>
      <c r="M11" s="9">
        <f t="shared" si="1"/>
        <v>120000</v>
      </c>
    </row>
    <row r="12" spans="1:13" x14ac:dyDescent="0.35">
      <c r="A12" s="5"/>
      <c r="B12" s="7"/>
      <c r="C12" s="25"/>
      <c r="D12" s="25"/>
      <c r="E12" s="25"/>
      <c r="F12" s="25"/>
      <c r="G12" s="25"/>
      <c r="H12" s="25"/>
      <c r="I12" s="25"/>
      <c r="J12" s="25"/>
      <c r="K12" s="26"/>
      <c r="L12" s="26"/>
      <c r="M12" s="35"/>
    </row>
    <row r="13" spans="1:13" x14ac:dyDescent="0.35">
      <c r="A13" s="6"/>
      <c r="B13" s="8"/>
      <c r="C13" s="8"/>
      <c r="D13" s="8"/>
      <c r="E13" s="8"/>
      <c r="F13" s="8"/>
      <c r="G13" s="8"/>
      <c r="H13" s="8"/>
      <c r="I13" s="8"/>
      <c r="J13" s="8"/>
      <c r="K13" s="9"/>
      <c r="L13" s="9"/>
      <c r="M13" s="10"/>
    </row>
    <row r="14" spans="1:13" x14ac:dyDescent="0.35">
      <c r="A14" s="6"/>
      <c r="B14" s="8"/>
      <c r="C14" s="8"/>
      <c r="D14" s="8"/>
      <c r="E14" s="8"/>
      <c r="F14" s="8"/>
      <c r="G14" s="8"/>
      <c r="H14" s="8"/>
      <c r="I14" s="8"/>
      <c r="J14" s="8"/>
      <c r="K14" s="9"/>
      <c r="L14" s="9"/>
      <c r="M14" s="10"/>
    </row>
    <row r="15" spans="1:13" x14ac:dyDescent="0.35">
      <c r="A15" s="6"/>
      <c r="B15" s="8"/>
      <c r="C15" s="8"/>
      <c r="D15" s="8"/>
      <c r="E15" s="8"/>
      <c r="F15" s="8"/>
      <c r="G15" s="8"/>
      <c r="H15" s="8"/>
      <c r="I15" s="8"/>
      <c r="J15" s="8"/>
      <c r="K15" s="9"/>
      <c r="L15" s="9"/>
      <c r="M15" s="10"/>
    </row>
    <row r="16" spans="1:13" x14ac:dyDescent="0.35">
      <c r="A16" s="6"/>
      <c r="B16" s="8"/>
      <c r="C16" s="8"/>
      <c r="D16" s="8"/>
      <c r="E16" s="8"/>
      <c r="F16" s="8"/>
      <c r="G16" s="8"/>
      <c r="H16" s="8"/>
      <c r="I16" s="8"/>
      <c r="J16" s="8"/>
      <c r="K16" s="9"/>
      <c r="L16" s="9"/>
      <c r="M16" s="10"/>
    </row>
    <row r="17" spans="1:14" x14ac:dyDescent="0.35">
      <c r="A17" s="6"/>
      <c r="B17" s="8"/>
      <c r="C17" s="8"/>
      <c r="D17" s="8"/>
      <c r="E17" s="8"/>
      <c r="F17" s="8"/>
      <c r="G17" s="8"/>
      <c r="H17" s="8"/>
      <c r="I17" s="8"/>
      <c r="J17" s="8"/>
      <c r="K17" s="9"/>
      <c r="L17" s="9"/>
      <c r="M17" s="10"/>
    </row>
    <row r="18" spans="1:14" x14ac:dyDescent="0.35">
      <c r="A18" s="6"/>
      <c r="B18" s="8"/>
      <c r="C18" s="8"/>
      <c r="D18" s="8"/>
      <c r="E18" s="8"/>
      <c r="F18" s="8"/>
      <c r="G18" s="8"/>
      <c r="H18" s="8"/>
      <c r="I18" s="8"/>
      <c r="J18" s="8"/>
      <c r="K18" s="9"/>
      <c r="L18" s="9"/>
      <c r="M18" s="10"/>
    </row>
    <row r="19" spans="1:14" x14ac:dyDescent="0.35">
      <c r="A19" s="6"/>
      <c r="B19" s="8"/>
      <c r="C19" s="8"/>
      <c r="D19" s="8"/>
      <c r="E19" s="8"/>
      <c r="F19" s="8"/>
      <c r="G19" s="8"/>
      <c r="H19" s="8"/>
      <c r="I19" s="8"/>
      <c r="J19" s="8"/>
      <c r="K19" s="9"/>
      <c r="L19" s="9"/>
      <c r="M19" s="10"/>
    </row>
    <row r="20" spans="1:14" ht="15" thickBot="1" x14ac:dyDescent="0.4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  <c r="L20" s="13"/>
      <c r="M20" s="14"/>
    </row>
    <row r="21" spans="1:14" x14ac:dyDescent="0.35">
      <c r="L21" s="17" t="s">
        <v>55</v>
      </c>
      <c r="M21" s="18">
        <f>SUM(M2:M20)</f>
        <v>1272000</v>
      </c>
    </row>
    <row r="22" spans="1:14" x14ac:dyDescent="0.35">
      <c r="L22" s="19" t="s">
        <v>54</v>
      </c>
      <c r="M22" s="20">
        <v>1500000</v>
      </c>
    </row>
    <row r="23" spans="1:14" ht="15" thickBot="1" x14ac:dyDescent="0.4">
      <c r="L23" s="21"/>
      <c r="M23" s="22">
        <f>M22-M21</f>
        <v>228000</v>
      </c>
      <c r="N23" s="2"/>
    </row>
  </sheetData>
  <sortState xmlns:xlrd2="http://schemas.microsoft.com/office/spreadsheetml/2017/richdata2" ref="A2:M12">
    <sortCondition ref="B2:B12"/>
  </sortState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369"/>
  <sheetViews>
    <sheetView topLeftCell="A349" zoomScale="90" zoomScaleNormal="90" workbookViewId="0">
      <selection activeCell="A367" sqref="A367:XFD367"/>
    </sheetView>
  </sheetViews>
  <sheetFormatPr baseColWidth="10" defaultRowHeight="14.5" x14ac:dyDescent="0.35"/>
  <cols>
    <col min="2" max="2" width="15.1796875" customWidth="1"/>
    <col min="3" max="3" width="16.26953125" customWidth="1"/>
    <col min="4" max="4" width="14.1796875" customWidth="1"/>
    <col min="5" max="5" width="16.36328125" customWidth="1"/>
    <col min="6" max="6" width="37.453125" customWidth="1"/>
    <col min="7" max="7" width="14.453125" customWidth="1"/>
    <col min="8" max="8" width="13.26953125" customWidth="1"/>
    <col min="9" max="9" width="22.81640625" bestFit="1" customWidth="1"/>
    <col min="10" max="10" width="12.54296875" customWidth="1"/>
    <col min="11" max="11" width="12.90625" style="24" customWidth="1"/>
    <col min="12" max="12" width="19.1796875" customWidth="1"/>
    <col min="13" max="13" width="19.1796875" style="24" customWidth="1"/>
  </cols>
  <sheetData>
    <row r="1" spans="1:13" x14ac:dyDescent="0.3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6" t="s">
        <v>13</v>
      </c>
      <c r="B2" s="40">
        <v>45398</v>
      </c>
      <c r="C2" s="36" t="s">
        <v>70</v>
      </c>
      <c r="D2" s="36" t="s">
        <v>22</v>
      </c>
      <c r="E2" s="36" t="s">
        <v>31</v>
      </c>
      <c r="F2" s="36" t="s">
        <v>78</v>
      </c>
      <c r="G2" s="36"/>
      <c r="H2" s="36"/>
      <c r="I2" s="36" t="s">
        <v>91</v>
      </c>
      <c r="J2" s="36"/>
      <c r="K2" s="39">
        <v>30000</v>
      </c>
      <c r="L2" s="36"/>
      <c r="M2" s="39"/>
    </row>
    <row r="3" spans="1:13" x14ac:dyDescent="0.35">
      <c r="A3" s="36" t="s">
        <v>13</v>
      </c>
      <c r="B3" s="40">
        <v>45391</v>
      </c>
      <c r="C3" s="36" t="s">
        <v>70</v>
      </c>
      <c r="D3" s="36" t="s">
        <v>22</v>
      </c>
      <c r="E3" s="36" t="s">
        <v>31</v>
      </c>
      <c r="F3" s="36" t="s">
        <v>74</v>
      </c>
      <c r="G3" s="36"/>
      <c r="H3" s="36"/>
      <c r="I3" s="36" t="s">
        <v>73</v>
      </c>
      <c r="J3" s="36"/>
      <c r="K3" s="39">
        <v>90000</v>
      </c>
      <c r="L3" s="36"/>
      <c r="M3" s="39"/>
    </row>
    <row r="4" spans="1:13" x14ac:dyDescent="0.35">
      <c r="A4" s="36" t="s">
        <v>13</v>
      </c>
      <c r="B4" s="40">
        <v>45397</v>
      </c>
      <c r="C4" s="36" t="s">
        <v>70</v>
      </c>
      <c r="D4" s="36" t="s">
        <v>22</v>
      </c>
      <c r="E4" s="36" t="s">
        <v>33</v>
      </c>
      <c r="F4" s="36" t="s">
        <v>71</v>
      </c>
      <c r="G4" s="36"/>
      <c r="H4" s="8">
        <v>4920706</v>
      </c>
      <c r="I4" s="36" t="s">
        <v>53</v>
      </c>
      <c r="J4" s="36"/>
      <c r="K4" s="39">
        <v>120000</v>
      </c>
      <c r="L4" s="36"/>
      <c r="M4" s="39"/>
    </row>
    <row r="5" spans="1:13" x14ac:dyDescent="0.35">
      <c r="A5" s="36" t="s">
        <v>13</v>
      </c>
      <c r="B5" s="40">
        <v>45407</v>
      </c>
      <c r="C5" s="36" t="s">
        <v>70</v>
      </c>
      <c r="D5" s="36" t="s">
        <v>22</v>
      </c>
      <c r="E5" s="36" t="s">
        <v>33</v>
      </c>
      <c r="F5" s="36" t="s">
        <v>72</v>
      </c>
      <c r="G5" s="36"/>
      <c r="H5" s="8">
        <v>4920706</v>
      </c>
      <c r="I5" s="36" t="s">
        <v>53</v>
      </c>
      <c r="J5" s="36"/>
      <c r="K5" s="39">
        <v>160000</v>
      </c>
      <c r="L5" s="36"/>
      <c r="M5" s="39"/>
    </row>
    <row r="6" spans="1:13" x14ac:dyDescent="0.35">
      <c r="A6" s="36" t="s">
        <v>13</v>
      </c>
      <c r="B6" s="40">
        <v>45399</v>
      </c>
      <c r="C6" s="36" t="s">
        <v>70</v>
      </c>
      <c r="D6" s="36" t="s">
        <v>22</v>
      </c>
      <c r="E6" s="36" t="s">
        <v>33</v>
      </c>
      <c r="F6" s="36" t="s">
        <v>75</v>
      </c>
      <c r="G6" s="36"/>
      <c r="H6" s="36">
        <v>10297186</v>
      </c>
      <c r="I6" s="36" t="s">
        <v>76</v>
      </c>
      <c r="J6" s="36"/>
      <c r="K6" s="39">
        <v>40000</v>
      </c>
      <c r="L6" s="36"/>
      <c r="M6" s="39"/>
    </row>
    <row r="7" spans="1:13" x14ac:dyDescent="0.35">
      <c r="A7" s="36" t="s">
        <v>13</v>
      </c>
      <c r="B7" s="40">
        <v>45412</v>
      </c>
      <c r="C7" s="36" t="s">
        <v>70</v>
      </c>
      <c r="D7" s="36" t="s">
        <v>22</v>
      </c>
      <c r="E7" s="36" t="s">
        <v>31</v>
      </c>
      <c r="F7" s="36" t="s">
        <v>83</v>
      </c>
      <c r="G7" s="36"/>
      <c r="H7" s="36">
        <v>1144189142</v>
      </c>
      <c r="I7" s="36" t="s">
        <v>77</v>
      </c>
      <c r="J7" s="36"/>
      <c r="K7" s="39">
        <v>110000</v>
      </c>
      <c r="L7" s="36"/>
      <c r="M7" s="39"/>
    </row>
    <row r="8" spans="1:13" x14ac:dyDescent="0.35">
      <c r="A8" s="36" t="s">
        <v>13</v>
      </c>
      <c r="B8" s="37">
        <v>45411</v>
      </c>
      <c r="C8" s="36" t="s">
        <v>70</v>
      </c>
      <c r="D8" s="36" t="s">
        <v>22</v>
      </c>
      <c r="E8" s="36" t="s">
        <v>31</v>
      </c>
      <c r="F8" s="36" t="s">
        <v>80</v>
      </c>
      <c r="G8" s="36"/>
      <c r="H8" s="36">
        <v>1007454270</v>
      </c>
      <c r="I8" s="36" t="s">
        <v>79</v>
      </c>
      <c r="J8" s="36"/>
      <c r="K8" s="39">
        <v>49000</v>
      </c>
      <c r="L8" s="36"/>
      <c r="M8" s="39"/>
    </row>
    <row r="9" spans="1:13" x14ac:dyDescent="0.35">
      <c r="A9" s="36" t="s">
        <v>13</v>
      </c>
      <c r="B9" s="37">
        <v>45408</v>
      </c>
      <c r="C9" s="36" t="s">
        <v>70</v>
      </c>
      <c r="D9" s="36" t="s">
        <v>22</v>
      </c>
      <c r="E9" s="36" t="s">
        <v>33</v>
      </c>
      <c r="F9" s="36" t="s">
        <v>81</v>
      </c>
      <c r="G9" s="36"/>
      <c r="H9" s="36">
        <v>1113640028</v>
      </c>
      <c r="I9" s="36" t="s">
        <v>82</v>
      </c>
      <c r="J9" s="36"/>
      <c r="K9" s="39">
        <v>40000</v>
      </c>
      <c r="L9" s="36"/>
      <c r="M9" s="39"/>
    </row>
    <row r="10" spans="1:13" x14ac:dyDescent="0.35">
      <c r="A10" s="36" t="s">
        <v>13</v>
      </c>
      <c r="B10" s="41">
        <v>45412</v>
      </c>
      <c r="C10" s="36" t="s">
        <v>70</v>
      </c>
      <c r="D10" s="36" t="s">
        <v>22</v>
      </c>
      <c r="E10" s="36" t="s">
        <v>33</v>
      </c>
      <c r="F10" s="36" t="s">
        <v>84</v>
      </c>
      <c r="G10" s="36"/>
      <c r="H10" s="36">
        <v>1113640028</v>
      </c>
      <c r="I10" s="36" t="s">
        <v>82</v>
      </c>
      <c r="J10" s="36"/>
      <c r="K10" s="39">
        <v>40000</v>
      </c>
      <c r="L10" s="36"/>
      <c r="M10" s="39"/>
    </row>
    <row r="11" spans="1:13" x14ac:dyDescent="0.35">
      <c r="A11" s="36" t="s">
        <v>14</v>
      </c>
      <c r="B11" s="37">
        <v>45415</v>
      </c>
      <c r="C11" s="36" t="s">
        <v>70</v>
      </c>
      <c r="D11" s="36" t="s">
        <v>22</v>
      </c>
      <c r="E11" s="36" t="s">
        <v>33</v>
      </c>
      <c r="F11" s="36" t="s">
        <v>85</v>
      </c>
      <c r="G11" s="36"/>
      <c r="H11" s="36">
        <v>1113639616</v>
      </c>
      <c r="I11" s="36" t="s">
        <v>87</v>
      </c>
      <c r="J11" s="36"/>
      <c r="K11" s="39">
        <v>40000</v>
      </c>
      <c r="L11" s="36"/>
      <c r="M11" s="39"/>
    </row>
    <row r="12" spans="1:13" x14ac:dyDescent="0.35">
      <c r="A12" s="36" t="s">
        <v>13</v>
      </c>
      <c r="B12" s="37">
        <v>45400</v>
      </c>
      <c r="C12" s="36" t="s">
        <v>70</v>
      </c>
      <c r="D12" s="36" t="s">
        <v>22</v>
      </c>
      <c r="E12" s="36" t="s">
        <v>35</v>
      </c>
      <c r="F12" s="36" t="s">
        <v>32</v>
      </c>
      <c r="G12" s="36"/>
      <c r="H12" s="36"/>
      <c r="I12" s="36" t="s">
        <v>51</v>
      </c>
      <c r="J12" s="36"/>
      <c r="K12" s="39">
        <v>162599</v>
      </c>
      <c r="L12" s="36"/>
      <c r="M12" s="39"/>
    </row>
    <row r="13" spans="1:13" x14ac:dyDescent="0.35">
      <c r="A13" s="36" t="s">
        <v>14</v>
      </c>
      <c r="B13" s="37">
        <v>45415</v>
      </c>
      <c r="C13" s="36" t="s">
        <v>70</v>
      </c>
      <c r="D13" s="36" t="s">
        <v>22</v>
      </c>
      <c r="E13" s="36" t="s">
        <v>35</v>
      </c>
      <c r="F13" s="36" t="s">
        <v>32</v>
      </c>
      <c r="G13" s="36"/>
      <c r="H13" s="36"/>
      <c r="I13" s="36" t="s">
        <v>51</v>
      </c>
      <c r="J13" s="36"/>
      <c r="K13" s="39">
        <v>138000</v>
      </c>
      <c r="L13" s="36"/>
      <c r="M13" s="39"/>
    </row>
    <row r="14" spans="1:13" x14ac:dyDescent="0.35">
      <c r="A14" s="36" t="s">
        <v>14</v>
      </c>
      <c r="B14" s="37">
        <v>45428</v>
      </c>
      <c r="C14" s="36" t="s">
        <v>70</v>
      </c>
      <c r="D14" s="36" t="s">
        <v>22</v>
      </c>
      <c r="E14" s="36" t="s">
        <v>33</v>
      </c>
      <c r="F14" s="36" t="s">
        <v>86</v>
      </c>
      <c r="G14" s="36"/>
      <c r="H14" s="36">
        <v>1113639616</v>
      </c>
      <c r="I14" s="36" t="s">
        <v>87</v>
      </c>
      <c r="J14" s="36"/>
      <c r="K14" s="39">
        <v>40000</v>
      </c>
      <c r="L14" s="36"/>
      <c r="M14" s="39"/>
    </row>
    <row r="15" spans="1:13" x14ac:dyDescent="0.35">
      <c r="A15" s="36" t="s">
        <v>14</v>
      </c>
      <c r="B15" s="37">
        <v>45422</v>
      </c>
      <c r="C15" s="36" t="s">
        <v>70</v>
      </c>
      <c r="D15" s="36" t="s">
        <v>22</v>
      </c>
      <c r="E15" s="36" t="s">
        <v>31</v>
      </c>
      <c r="F15" s="36" t="s">
        <v>88</v>
      </c>
      <c r="G15" s="36"/>
      <c r="H15" s="36">
        <v>1111809350</v>
      </c>
      <c r="I15" s="36" t="s">
        <v>89</v>
      </c>
      <c r="J15" s="36"/>
      <c r="K15" s="39">
        <v>30000</v>
      </c>
      <c r="L15" s="36"/>
      <c r="M15" s="39"/>
    </row>
    <row r="16" spans="1:13" x14ac:dyDescent="0.35">
      <c r="A16" s="36" t="s">
        <v>14</v>
      </c>
      <c r="B16" s="37">
        <v>45427</v>
      </c>
      <c r="C16" s="36" t="s">
        <v>70</v>
      </c>
      <c r="D16" s="36" t="s">
        <v>22</v>
      </c>
      <c r="E16" s="36" t="s">
        <v>31</v>
      </c>
      <c r="F16" s="36" t="s">
        <v>90</v>
      </c>
      <c r="G16" s="36"/>
      <c r="H16" s="36"/>
      <c r="I16" s="36"/>
      <c r="J16" s="36"/>
      <c r="K16" s="39">
        <v>30000</v>
      </c>
      <c r="L16" s="36"/>
      <c r="M16" s="39"/>
    </row>
    <row r="17" spans="1:13" x14ac:dyDescent="0.35">
      <c r="A17" s="36" t="s">
        <v>14</v>
      </c>
      <c r="B17" s="37">
        <v>45426</v>
      </c>
      <c r="C17" s="36" t="s">
        <v>70</v>
      </c>
      <c r="D17" s="36" t="s">
        <v>22</v>
      </c>
      <c r="E17" s="36" t="s">
        <v>33</v>
      </c>
      <c r="F17" s="36" t="s">
        <v>85</v>
      </c>
      <c r="G17" s="36"/>
      <c r="H17" s="36">
        <v>1113640028</v>
      </c>
      <c r="I17" s="36" t="s">
        <v>82</v>
      </c>
      <c r="J17" s="36"/>
      <c r="K17" s="39">
        <v>40000</v>
      </c>
      <c r="L17" s="36"/>
      <c r="M17" s="39"/>
    </row>
    <row r="18" spans="1:13" x14ac:dyDescent="0.35">
      <c r="A18" s="36" t="s">
        <v>14</v>
      </c>
      <c r="B18" s="40">
        <v>45433</v>
      </c>
      <c r="C18" s="36" t="s">
        <v>70</v>
      </c>
      <c r="D18" s="36" t="s">
        <v>22</v>
      </c>
      <c r="E18" s="36" t="s">
        <v>33</v>
      </c>
      <c r="F18" s="36" t="s">
        <v>92</v>
      </c>
      <c r="G18" s="36"/>
      <c r="H18" s="8">
        <v>4920706</v>
      </c>
      <c r="I18" s="36" t="s">
        <v>53</v>
      </c>
      <c r="J18" s="36"/>
      <c r="K18" s="39">
        <v>120000</v>
      </c>
      <c r="L18" s="36"/>
      <c r="M18" s="39"/>
    </row>
    <row r="19" spans="1:13" x14ac:dyDescent="0.35">
      <c r="A19" s="36" t="s">
        <v>14</v>
      </c>
      <c r="B19" s="42">
        <v>45421</v>
      </c>
      <c r="C19" s="36" t="s">
        <v>70</v>
      </c>
      <c r="D19" s="36" t="s">
        <v>22</v>
      </c>
      <c r="E19" s="36" t="s">
        <v>33</v>
      </c>
      <c r="F19" s="36" t="s">
        <v>85</v>
      </c>
      <c r="G19" s="36"/>
      <c r="H19" s="36">
        <v>1113639616</v>
      </c>
      <c r="I19" s="36" t="s">
        <v>87</v>
      </c>
      <c r="J19" s="36"/>
      <c r="K19" s="39">
        <v>40000</v>
      </c>
    </row>
    <row r="20" spans="1:13" x14ac:dyDescent="0.35">
      <c r="F20" s="44" t="s">
        <v>105</v>
      </c>
      <c r="I20" s="38" t="s">
        <v>4</v>
      </c>
      <c r="J20" s="38"/>
      <c r="K20" s="43">
        <f>SUM(K2:K19)</f>
        <v>1319599</v>
      </c>
    </row>
    <row r="22" spans="1:13" x14ac:dyDescent="0.35">
      <c r="A22" s="1" t="s">
        <v>5</v>
      </c>
      <c r="B22" s="1" t="s">
        <v>36</v>
      </c>
      <c r="C22" s="1" t="s">
        <v>37</v>
      </c>
      <c r="D22" s="1" t="s">
        <v>9</v>
      </c>
      <c r="E22" s="1" t="s">
        <v>6</v>
      </c>
      <c r="F22" s="1" t="s">
        <v>7</v>
      </c>
      <c r="G22" s="1" t="s">
        <v>39</v>
      </c>
      <c r="H22" s="1" t="s">
        <v>38</v>
      </c>
      <c r="I22" s="1" t="s">
        <v>0</v>
      </c>
      <c r="J22" s="1" t="s">
        <v>1</v>
      </c>
      <c r="K22" s="23" t="s">
        <v>2</v>
      </c>
      <c r="L22" s="1" t="s">
        <v>3</v>
      </c>
      <c r="M22" s="23" t="s">
        <v>4</v>
      </c>
    </row>
    <row r="23" spans="1:13" x14ac:dyDescent="0.35">
      <c r="A23" s="36" t="s">
        <v>14</v>
      </c>
      <c r="B23" s="37">
        <v>45440</v>
      </c>
      <c r="C23" s="36" t="s">
        <v>70</v>
      </c>
      <c r="D23" s="36" t="s">
        <v>93</v>
      </c>
      <c r="E23" s="36" t="s">
        <v>94</v>
      </c>
      <c r="F23" s="36" t="s">
        <v>95</v>
      </c>
      <c r="G23" s="36">
        <v>106243</v>
      </c>
      <c r="H23" s="36"/>
      <c r="I23" s="36"/>
      <c r="J23" s="36"/>
      <c r="K23" s="46">
        <v>300000</v>
      </c>
      <c r="L23" s="36"/>
      <c r="M23" s="36"/>
    </row>
    <row r="24" spans="1:13" x14ac:dyDescent="0.35">
      <c r="A24" s="36" t="s">
        <v>14</v>
      </c>
      <c r="B24" s="37">
        <v>45439</v>
      </c>
      <c r="C24" s="36" t="s">
        <v>70</v>
      </c>
      <c r="D24" s="36" t="s">
        <v>93</v>
      </c>
      <c r="E24" s="36" t="s">
        <v>35</v>
      </c>
      <c r="F24" s="36" t="s">
        <v>96</v>
      </c>
      <c r="G24" s="36"/>
      <c r="H24" s="36"/>
      <c r="I24" s="36" t="s">
        <v>51</v>
      </c>
      <c r="J24" s="36"/>
      <c r="K24" s="46">
        <v>138000</v>
      </c>
      <c r="L24" s="36"/>
      <c r="M24" s="36"/>
    </row>
    <row r="25" spans="1:13" x14ac:dyDescent="0.35">
      <c r="A25" s="36" t="s">
        <v>14</v>
      </c>
      <c r="B25" s="37">
        <v>45436</v>
      </c>
      <c r="C25" s="36" t="s">
        <v>70</v>
      </c>
      <c r="D25" s="36" t="s">
        <v>93</v>
      </c>
      <c r="E25" s="36" t="s">
        <v>33</v>
      </c>
      <c r="F25" s="36" t="s">
        <v>97</v>
      </c>
      <c r="G25" s="36"/>
      <c r="H25" s="36"/>
      <c r="I25" s="36" t="s">
        <v>98</v>
      </c>
      <c r="J25" s="36"/>
      <c r="K25" s="46">
        <v>40000</v>
      </c>
      <c r="L25" s="36"/>
      <c r="M25" s="36"/>
    </row>
    <row r="26" spans="1:13" x14ac:dyDescent="0.35">
      <c r="A26" s="36" t="s">
        <v>15</v>
      </c>
      <c r="B26" s="37">
        <v>45449</v>
      </c>
      <c r="C26" s="36" t="s">
        <v>70</v>
      </c>
      <c r="D26" s="36" t="s">
        <v>93</v>
      </c>
      <c r="E26" s="36" t="s">
        <v>33</v>
      </c>
      <c r="F26" s="36" t="s">
        <v>99</v>
      </c>
      <c r="G26" s="36"/>
      <c r="H26" s="36">
        <v>4920706</v>
      </c>
      <c r="I26" s="36" t="s">
        <v>53</v>
      </c>
      <c r="J26" s="36"/>
      <c r="K26" s="46">
        <v>200000</v>
      </c>
      <c r="L26" s="36"/>
      <c r="M26" s="36"/>
    </row>
    <row r="27" spans="1:13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46"/>
      <c r="L27" s="36"/>
      <c r="M27" s="36"/>
    </row>
    <row r="28" spans="1:13" x14ac:dyDescent="0.3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46"/>
      <c r="L28" s="36"/>
      <c r="M28" s="36"/>
    </row>
    <row r="29" spans="1:13" x14ac:dyDescent="0.35">
      <c r="A29" s="36"/>
      <c r="B29" s="36"/>
      <c r="C29" s="36"/>
      <c r="D29" s="36"/>
      <c r="E29" s="45" t="s">
        <v>105</v>
      </c>
      <c r="F29" s="38" t="s">
        <v>4</v>
      </c>
      <c r="G29" s="38"/>
      <c r="H29" s="38"/>
      <c r="I29" s="38"/>
      <c r="J29" s="38"/>
      <c r="K29" s="47">
        <f>K23+K24+K25+K26</f>
        <v>678000</v>
      </c>
      <c r="L29" s="36"/>
      <c r="M29" s="36"/>
    </row>
    <row r="31" spans="1:13" x14ac:dyDescent="0.35">
      <c r="A31" s="1" t="s">
        <v>5</v>
      </c>
      <c r="B31" s="1" t="s">
        <v>36</v>
      </c>
      <c r="C31" s="1" t="s">
        <v>37</v>
      </c>
      <c r="D31" s="1" t="s">
        <v>9</v>
      </c>
      <c r="E31" s="1" t="s">
        <v>6</v>
      </c>
      <c r="F31" s="1" t="s">
        <v>7</v>
      </c>
      <c r="G31" s="1" t="s">
        <v>39</v>
      </c>
      <c r="H31" s="1" t="s">
        <v>38</v>
      </c>
      <c r="I31" s="1" t="s">
        <v>0</v>
      </c>
      <c r="J31" s="1" t="s">
        <v>1</v>
      </c>
      <c r="K31" s="23" t="s">
        <v>2</v>
      </c>
      <c r="L31" s="1" t="s">
        <v>3</v>
      </c>
      <c r="M31" s="23" t="s">
        <v>4</v>
      </c>
    </row>
    <row r="32" spans="1:13" x14ac:dyDescent="0.35">
      <c r="A32" s="36" t="s">
        <v>15</v>
      </c>
      <c r="B32" s="37">
        <v>45448</v>
      </c>
      <c r="C32" s="36" t="s">
        <v>70</v>
      </c>
      <c r="D32" s="36" t="s">
        <v>93</v>
      </c>
      <c r="E32" s="36" t="s">
        <v>33</v>
      </c>
      <c r="F32" s="36" t="s">
        <v>104</v>
      </c>
      <c r="G32" s="36"/>
      <c r="H32" s="36">
        <v>1026565327</v>
      </c>
      <c r="I32" s="36" t="s">
        <v>100</v>
      </c>
      <c r="J32" s="36"/>
      <c r="K32" s="52">
        <v>40000</v>
      </c>
      <c r="L32" s="36"/>
      <c r="M32" s="36"/>
    </row>
    <row r="33" spans="1:13" x14ac:dyDescent="0.35">
      <c r="A33" s="36" t="s">
        <v>15</v>
      </c>
      <c r="B33" s="37">
        <v>45454</v>
      </c>
      <c r="C33" s="36" t="s">
        <v>70</v>
      </c>
      <c r="D33" s="36" t="s">
        <v>93</v>
      </c>
      <c r="E33" s="36" t="s">
        <v>101</v>
      </c>
      <c r="F33" s="36" t="s">
        <v>109</v>
      </c>
      <c r="G33" s="36">
        <v>112555</v>
      </c>
      <c r="H33" s="36">
        <v>29114811</v>
      </c>
      <c r="I33" s="36" t="s">
        <v>102</v>
      </c>
      <c r="J33" s="36"/>
      <c r="K33" s="52">
        <v>125000</v>
      </c>
      <c r="L33" s="36"/>
      <c r="M33" s="36"/>
    </row>
    <row r="34" spans="1:13" x14ac:dyDescent="0.35">
      <c r="A34" s="36" t="s">
        <v>15</v>
      </c>
      <c r="B34" s="37">
        <v>45457</v>
      </c>
      <c r="C34" s="36" t="s">
        <v>70</v>
      </c>
      <c r="D34" s="36" t="s">
        <v>93</v>
      </c>
      <c r="E34" s="36" t="s">
        <v>35</v>
      </c>
      <c r="F34" s="36" t="s">
        <v>103</v>
      </c>
      <c r="G34" s="36"/>
      <c r="H34" s="36"/>
      <c r="I34" s="36" t="s">
        <v>107</v>
      </c>
      <c r="J34" s="36"/>
      <c r="K34" s="52">
        <v>65000</v>
      </c>
      <c r="L34" s="36"/>
      <c r="M34" s="36"/>
    </row>
    <row r="35" spans="1:13" x14ac:dyDescent="0.35">
      <c r="A35" s="36" t="s">
        <v>15</v>
      </c>
      <c r="B35" s="37">
        <v>45457</v>
      </c>
      <c r="C35" s="36" t="s">
        <v>70</v>
      </c>
      <c r="D35" s="36" t="s">
        <v>93</v>
      </c>
      <c r="E35" s="36" t="s">
        <v>35</v>
      </c>
      <c r="F35" s="36" t="s">
        <v>96</v>
      </c>
      <c r="G35" s="36"/>
      <c r="H35" s="36"/>
      <c r="I35" s="36" t="s">
        <v>51</v>
      </c>
      <c r="J35" s="36"/>
      <c r="K35" s="52">
        <v>139500</v>
      </c>
      <c r="L35" s="36"/>
      <c r="M35" s="36"/>
    </row>
    <row r="36" spans="1:13" x14ac:dyDescent="0.35">
      <c r="A36" s="36" t="s">
        <v>15</v>
      </c>
      <c r="B36" s="37">
        <v>45460</v>
      </c>
      <c r="C36" s="36" t="s">
        <v>70</v>
      </c>
      <c r="D36" s="36" t="s">
        <v>93</v>
      </c>
      <c r="E36" s="36" t="s">
        <v>101</v>
      </c>
      <c r="F36" s="36" t="s">
        <v>106</v>
      </c>
      <c r="G36" s="36">
        <v>112859</v>
      </c>
      <c r="H36" s="36">
        <v>29502957</v>
      </c>
      <c r="I36" s="36" t="s">
        <v>111</v>
      </c>
      <c r="J36" s="36"/>
      <c r="K36" s="52">
        <v>90000</v>
      </c>
      <c r="L36" s="36"/>
      <c r="M36" s="36"/>
    </row>
    <row r="37" spans="1:13" x14ac:dyDescent="0.35">
      <c r="A37" s="36" t="s">
        <v>15</v>
      </c>
      <c r="B37" s="37">
        <v>45462</v>
      </c>
      <c r="C37" s="36" t="s">
        <v>70</v>
      </c>
      <c r="D37" s="36" t="s">
        <v>93</v>
      </c>
      <c r="E37" s="36" t="s">
        <v>35</v>
      </c>
      <c r="F37" s="36" t="s">
        <v>103</v>
      </c>
      <c r="G37" s="36"/>
      <c r="H37" s="36"/>
      <c r="I37" s="36" t="s">
        <v>107</v>
      </c>
      <c r="J37" s="36"/>
      <c r="K37" s="52">
        <v>150000</v>
      </c>
      <c r="L37" s="36"/>
      <c r="M37" s="36"/>
    </row>
    <row r="38" spans="1:13" x14ac:dyDescent="0.35">
      <c r="A38" s="36" t="s">
        <v>15</v>
      </c>
      <c r="B38" s="37">
        <v>45463</v>
      </c>
      <c r="C38" s="36" t="s">
        <v>70</v>
      </c>
      <c r="D38" s="36" t="s">
        <v>93</v>
      </c>
      <c r="E38" s="36" t="s">
        <v>35</v>
      </c>
      <c r="F38" s="36" t="s">
        <v>108</v>
      </c>
      <c r="G38" s="36"/>
      <c r="H38" s="36"/>
      <c r="I38" s="36" t="s">
        <v>107</v>
      </c>
      <c r="J38" s="36"/>
      <c r="K38" s="52">
        <v>280000</v>
      </c>
      <c r="L38" s="36"/>
      <c r="M38" s="36"/>
    </row>
    <row r="39" spans="1:13" x14ac:dyDescent="0.35">
      <c r="A39" s="36" t="s">
        <v>15</v>
      </c>
      <c r="B39" s="37">
        <v>45467</v>
      </c>
      <c r="C39" s="36" t="s">
        <v>70</v>
      </c>
      <c r="D39" s="36" t="s">
        <v>93</v>
      </c>
      <c r="E39" s="36" t="s">
        <v>33</v>
      </c>
      <c r="F39" s="36" t="s">
        <v>33</v>
      </c>
      <c r="G39" s="36"/>
      <c r="H39" s="36"/>
      <c r="I39" s="36" t="s">
        <v>107</v>
      </c>
      <c r="J39" s="36"/>
      <c r="K39" s="52">
        <v>50000</v>
      </c>
      <c r="L39" s="36"/>
      <c r="M39" s="36"/>
    </row>
    <row r="40" spans="1:13" x14ac:dyDescent="0.35">
      <c r="A40" s="36" t="s">
        <v>15</v>
      </c>
      <c r="B40" s="37">
        <v>45468</v>
      </c>
      <c r="C40" s="36" t="s">
        <v>70</v>
      </c>
      <c r="D40" s="36" t="s">
        <v>93</v>
      </c>
      <c r="E40" s="36" t="s">
        <v>33</v>
      </c>
      <c r="F40" s="36" t="s">
        <v>110</v>
      </c>
      <c r="G40" s="36"/>
      <c r="H40" s="36">
        <v>4920706</v>
      </c>
      <c r="I40" s="36" t="s">
        <v>53</v>
      </c>
      <c r="J40" s="36"/>
      <c r="K40" s="52">
        <v>120000</v>
      </c>
      <c r="L40" s="36"/>
      <c r="M40" s="36"/>
    </row>
    <row r="41" spans="1:13" x14ac:dyDescent="0.3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46"/>
      <c r="L41" s="36"/>
      <c r="M41" s="36"/>
    </row>
    <row r="42" spans="1:13" x14ac:dyDescent="0.35">
      <c r="A42" s="36"/>
      <c r="B42" s="36"/>
      <c r="C42" s="36"/>
      <c r="D42" s="36"/>
      <c r="E42" s="45" t="s">
        <v>105</v>
      </c>
      <c r="F42" s="38" t="s">
        <v>4</v>
      </c>
      <c r="G42" s="38"/>
      <c r="H42" s="38"/>
      <c r="I42" s="38"/>
      <c r="J42" s="38"/>
      <c r="K42" s="47">
        <f>K32+K33+K34+K35+K36+K37+K38+K39+K40</f>
        <v>1059500</v>
      </c>
      <c r="L42" s="36"/>
      <c r="M42" s="36"/>
    </row>
    <row r="43" spans="1:13" x14ac:dyDescent="0.3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46"/>
      <c r="L43" s="36"/>
      <c r="M43" s="36"/>
    </row>
    <row r="44" spans="1:13" x14ac:dyDescent="0.3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6" spans="1:13" x14ac:dyDescent="0.35">
      <c r="A46" s="1" t="s">
        <v>5</v>
      </c>
      <c r="B46" s="1" t="s">
        <v>36</v>
      </c>
      <c r="C46" s="1" t="s">
        <v>37</v>
      </c>
      <c r="D46" s="1" t="s">
        <v>9</v>
      </c>
      <c r="E46" s="1" t="s">
        <v>6</v>
      </c>
      <c r="F46" s="1" t="s">
        <v>7</v>
      </c>
      <c r="G46" s="1" t="s">
        <v>39</v>
      </c>
      <c r="H46" s="1" t="s">
        <v>38</v>
      </c>
      <c r="I46" s="1" t="s">
        <v>0</v>
      </c>
      <c r="J46" s="1" t="s">
        <v>1</v>
      </c>
      <c r="K46" s="23" t="s">
        <v>2</v>
      </c>
      <c r="L46" s="1" t="s">
        <v>3</v>
      </c>
      <c r="M46" s="23" t="s">
        <v>4</v>
      </c>
    </row>
    <row r="47" spans="1:13" x14ac:dyDescent="0.35">
      <c r="A47" s="36" t="s">
        <v>16</v>
      </c>
      <c r="B47" s="37">
        <v>45475</v>
      </c>
      <c r="C47" s="36" t="s">
        <v>70</v>
      </c>
      <c r="D47" s="36" t="s">
        <v>93</v>
      </c>
      <c r="E47" s="36" t="s">
        <v>101</v>
      </c>
      <c r="F47" s="36" t="s">
        <v>116</v>
      </c>
      <c r="G47" s="36"/>
      <c r="H47" s="36"/>
      <c r="I47" s="36"/>
      <c r="J47" s="36"/>
      <c r="K47" s="46">
        <v>150000</v>
      </c>
      <c r="L47" s="36"/>
      <c r="M47" s="36"/>
    </row>
    <row r="48" spans="1:13" x14ac:dyDescent="0.35">
      <c r="A48" s="36" t="s">
        <v>16</v>
      </c>
      <c r="B48" s="37">
        <v>45476</v>
      </c>
      <c r="C48" s="36" t="s">
        <v>70</v>
      </c>
      <c r="D48" s="36" t="s">
        <v>93</v>
      </c>
      <c r="E48" s="36" t="s">
        <v>33</v>
      </c>
      <c r="F48" s="36" t="s">
        <v>112</v>
      </c>
      <c r="G48" s="36"/>
      <c r="H48" s="36">
        <v>1113639616</v>
      </c>
      <c r="I48" s="36" t="s">
        <v>87</v>
      </c>
      <c r="J48" s="36"/>
      <c r="K48" s="46">
        <v>40000</v>
      </c>
      <c r="L48" s="36"/>
      <c r="M48" s="36"/>
    </row>
    <row r="49" spans="1:13" x14ac:dyDescent="0.35">
      <c r="A49" s="36" t="s">
        <v>16</v>
      </c>
      <c r="B49" s="37">
        <v>45476</v>
      </c>
      <c r="C49" s="36" t="s">
        <v>70</v>
      </c>
      <c r="D49" s="36" t="s">
        <v>93</v>
      </c>
      <c r="E49" s="36" t="s">
        <v>33</v>
      </c>
      <c r="F49" s="36" t="s">
        <v>113</v>
      </c>
      <c r="G49" s="36"/>
      <c r="H49" s="36">
        <v>4920706</v>
      </c>
      <c r="I49" s="36" t="s">
        <v>53</v>
      </c>
      <c r="J49" s="36"/>
      <c r="K49" s="46">
        <v>200000</v>
      </c>
      <c r="L49" s="36"/>
      <c r="M49" s="36"/>
    </row>
    <row r="50" spans="1:13" x14ac:dyDescent="0.35">
      <c r="A50" s="36" t="s">
        <v>16</v>
      </c>
      <c r="B50" s="37">
        <v>45476</v>
      </c>
      <c r="C50" s="36" t="s">
        <v>70</v>
      </c>
      <c r="D50" s="36" t="s">
        <v>93</v>
      </c>
      <c r="E50" s="36" t="s">
        <v>101</v>
      </c>
      <c r="F50" s="36" t="s">
        <v>115</v>
      </c>
      <c r="G50" s="36"/>
      <c r="H50" s="36"/>
      <c r="I50" s="36" t="s">
        <v>114</v>
      </c>
      <c r="J50" s="36"/>
      <c r="K50" s="46">
        <v>500000</v>
      </c>
      <c r="L50" s="36"/>
      <c r="M50" s="36"/>
    </row>
    <row r="51" spans="1:13" x14ac:dyDescent="0.35">
      <c r="A51" s="36"/>
      <c r="B51" s="36"/>
      <c r="C51" s="36"/>
      <c r="D51" s="36"/>
      <c r="E51" s="45" t="s">
        <v>105</v>
      </c>
      <c r="F51" s="38" t="s">
        <v>4</v>
      </c>
      <c r="G51" s="38"/>
      <c r="H51" s="38"/>
      <c r="I51" s="38"/>
      <c r="J51" s="38"/>
      <c r="K51" s="47">
        <f>K47+K48+K49+K50</f>
        <v>890000</v>
      </c>
      <c r="L51" s="36"/>
      <c r="M51" s="36"/>
    </row>
    <row r="52" spans="1:13" x14ac:dyDescent="0.3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</row>
    <row r="53" spans="1:13" x14ac:dyDescent="0.3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</row>
    <row r="56" spans="1:13" x14ac:dyDescent="0.35">
      <c r="A56" s="1" t="s">
        <v>5</v>
      </c>
      <c r="B56" s="1" t="s">
        <v>36</v>
      </c>
      <c r="C56" s="1" t="s">
        <v>37</v>
      </c>
      <c r="D56" s="1" t="s">
        <v>9</v>
      </c>
      <c r="E56" s="1" t="s">
        <v>6</v>
      </c>
      <c r="F56" s="1" t="s">
        <v>7</v>
      </c>
      <c r="G56" s="1" t="s">
        <v>39</v>
      </c>
      <c r="H56" s="1" t="s">
        <v>38</v>
      </c>
      <c r="I56" s="1" t="s">
        <v>0</v>
      </c>
      <c r="J56" s="1" t="s">
        <v>1</v>
      </c>
      <c r="K56" s="23" t="s">
        <v>2</v>
      </c>
      <c r="L56" s="1" t="s">
        <v>3</v>
      </c>
      <c r="M56" s="23" t="s">
        <v>4</v>
      </c>
    </row>
    <row r="57" spans="1:13" x14ac:dyDescent="0.35">
      <c r="A57" s="36" t="s">
        <v>16</v>
      </c>
      <c r="B57" s="37">
        <v>45475</v>
      </c>
      <c r="C57" s="36" t="s">
        <v>70</v>
      </c>
      <c r="D57" s="36" t="s">
        <v>93</v>
      </c>
      <c r="E57" s="36" t="s">
        <v>101</v>
      </c>
      <c r="F57" s="36" t="s">
        <v>117</v>
      </c>
      <c r="G57" s="36">
        <v>103082</v>
      </c>
      <c r="H57" s="36">
        <v>6625459</v>
      </c>
      <c r="I57" s="36" t="s">
        <v>119</v>
      </c>
      <c r="J57" s="36"/>
      <c r="K57" s="49">
        <v>140000</v>
      </c>
      <c r="L57" s="36"/>
      <c r="M57" s="36"/>
    </row>
    <row r="58" spans="1:13" x14ac:dyDescent="0.35">
      <c r="A58" s="36" t="s">
        <v>16</v>
      </c>
      <c r="B58" s="37">
        <v>45475</v>
      </c>
      <c r="C58" s="36" t="s">
        <v>70</v>
      </c>
      <c r="D58" s="36" t="s">
        <v>93</v>
      </c>
      <c r="E58" s="36" t="s">
        <v>101</v>
      </c>
      <c r="F58" s="36" t="s">
        <v>118</v>
      </c>
      <c r="G58" s="36">
        <v>113708</v>
      </c>
      <c r="H58" s="36">
        <v>1006289267</v>
      </c>
      <c r="I58" s="36" t="s">
        <v>120</v>
      </c>
      <c r="J58" s="36"/>
      <c r="K58" s="49">
        <v>90000</v>
      </c>
      <c r="L58" s="36"/>
      <c r="M58" s="36"/>
    </row>
    <row r="59" spans="1:13" x14ac:dyDescent="0.35">
      <c r="A59" s="36" t="s">
        <v>16</v>
      </c>
      <c r="B59" s="37">
        <v>45483</v>
      </c>
      <c r="C59" s="36" t="s">
        <v>70</v>
      </c>
      <c r="D59" s="36" t="s">
        <v>93</v>
      </c>
      <c r="E59" s="36" t="s">
        <v>101</v>
      </c>
      <c r="F59" s="36" t="s">
        <v>121</v>
      </c>
      <c r="G59" s="36"/>
      <c r="H59" s="36"/>
      <c r="I59" s="36"/>
      <c r="J59" s="36"/>
      <c r="K59" s="48">
        <v>120000</v>
      </c>
      <c r="L59" s="36"/>
      <c r="M59" s="36"/>
    </row>
    <row r="60" spans="1:13" x14ac:dyDescent="0.35">
      <c r="A60" s="36" t="s">
        <v>16</v>
      </c>
      <c r="B60" s="37">
        <v>45485</v>
      </c>
      <c r="C60" s="36" t="s">
        <v>70</v>
      </c>
      <c r="D60" s="36" t="s">
        <v>93</v>
      </c>
      <c r="E60" s="36" t="s">
        <v>33</v>
      </c>
      <c r="F60" s="36" t="s">
        <v>75</v>
      </c>
      <c r="G60" s="36"/>
      <c r="H60" s="36">
        <v>1113639768</v>
      </c>
      <c r="I60" s="36" t="s">
        <v>122</v>
      </c>
      <c r="J60" s="36"/>
      <c r="K60" s="48">
        <v>40000</v>
      </c>
      <c r="L60" s="36"/>
      <c r="M60" s="36"/>
    </row>
    <row r="61" spans="1:13" x14ac:dyDescent="0.35">
      <c r="A61" s="36" t="s">
        <v>16</v>
      </c>
      <c r="B61" s="37">
        <v>45485</v>
      </c>
      <c r="C61" s="36" t="s">
        <v>70</v>
      </c>
      <c r="D61" s="36" t="s">
        <v>93</v>
      </c>
      <c r="E61" s="36" t="s">
        <v>123</v>
      </c>
      <c r="F61" s="36" t="s">
        <v>124</v>
      </c>
      <c r="G61" s="36"/>
      <c r="H61" s="36">
        <v>4920706</v>
      </c>
      <c r="I61" s="36" t="s">
        <v>53</v>
      </c>
      <c r="J61" s="36"/>
      <c r="K61" s="48">
        <v>160000</v>
      </c>
      <c r="L61" s="36"/>
      <c r="M61" s="36"/>
    </row>
    <row r="62" spans="1:13" x14ac:dyDescent="0.35">
      <c r="A62" s="36" t="s">
        <v>16</v>
      </c>
      <c r="B62" s="37">
        <v>45485</v>
      </c>
      <c r="C62" s="36" t="s">
        <v>70</v>
      </c>
      <c r="D62" s="36" t="s">
        <v>93</v>
      </c>
      <c r="E62" s="36" t="s">
        <v>125</v>
      </c>
      <c r="F62" s="36" t="s">
        <v>51</v>
      </c>
      <c r="G62" s="36"/>
      <c r="H62" s="36"/>
      <c r="I62" s="36" t="s">
        <v>51</v>
      </c>
      <c r="J62" s="36"/>
      <c r="K62" s="49">
        <v>185000</v>
      </c>
      <c r="L62" s="36"/>
      <c r="M62" s="36"/>
    </row>
    <row r="63" spans="1:13" x14ac:dyDescent="0.35">
      <c r="A63" s="36" t="s">
        <v>16</v>
      </c>
      <c r="B63" s="37">
        <v>45490</v>
      </c>
      <c r="C63" s="36" t="s">
        <v>70</v>
      </c>
      <c r="D63" s="36" t="s">
        <v>93</v>
      </c>
      <c r="E63" s="36" t="s">
        <v>101</v>
      </c>
      <c r="F63" s="36" t="s">
        <v>127</v>
      </c>
      <c r="G63" s="36">
        <v>113566</v>
      </c>
      <c r="H63" s="36">
        <v>42787954</v>
      </c>
      <c r="I63" s="36" t="s">
        <v>126</v>
      </c>
      <c r="J63" s="36"/>
      <c r="K63" s="49">
        <v>150000</v>
      </c>
      <c r="L63" s="36"/>
      <c r="M63" s="36"/>
    </row>
    <row r="64" spans="1:13" x14ac:dyDescent="0.35">
      <c r="A64" s="36"/>
      <c r="B64" s="36"/>
      <c r="C64" s="36"/>
      <c r="D64" s="36"/>
      <c r="E64" s="45" t="s">
        <v>131</v>
      </c>
      <c r="F64" s="51" t="s">
        <v>4</v>
      </c>
      <c r="G64" s="51"/>
      <c r="H64" s="51"/>
      <c r="I64" s="51"/>
      <c r="J64" s="51"/>
      <c r="K64" s="50">
        <f>K57+K58+K59+K60+K61+K62+K63</f>
        <v>885000</v>
      </c>
      <c r="L64" s="36"/>
      <c r="M64" s="36"/>
    </row>
    <row r="65" spans="1:13" x14ac:dyDescent="0.3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</row>
    <row r="66" spans="1:13" x14ac:dyDescent="0.3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8" spans="1:13" x14ac:dyDescent="0.35">
      <c r="K68"/>
      <c r="M68"/>
    </row>
    <row r="69" spans="1:13" x14ac:dyDescent="0.35">
      <c r="A69" s="1" t="s">
        <v>5</v>
      </c>
      <c r="B69" s="1" t="s">
        <v>36</v>
      </c>
      <c r="C69" s="1" t="s">
        <v>37</v>
      </c>
      <c r="D69" s="1" t="s">
        <v>9</v>
      </c>
      <c r="E69" s="1" t="s">
        <v>6</v>
      </c>
      <c r="F69" s="1" t="s">
        <v>7</v>
      </c>
      <c r="G69" s="1" t="s">
        <v>39</v>
      </c>
      <c r="H69" s="1" t="s">
        <v>38</v>
      </c>
      <c r="I69" s="1" t="s">
        <v>0</v>
      </c>
      <c r="J69" s="1" t="s">
        <v>1</v>
      </c>
      <c r="K69" s="23" t="s">
        <v>2</v>
      </c>
      <c r="L69" s="1" t="s">
        <v>3</v>
      </c>
      <c r="M69" s="23" t="s">
        <v>4</v>
      </c>
    </row>
    <row r="70" spans="1:13" x14ac:dyDescent="0.35">
      <c r="A70" s="36" t="s">
        <v>16</v>
      </c>
      <c r="B70" s="37">
        <v>45492</v>
      </c>
      <c r="C70" s="36" t="s">
        <v>70</v>
      </c>
      <c r="D70" s="36" t="s">
        <v>93</v>
      </c>
      <c r="E70" s="36" t="s">
        <v>123</v>
      </c>
      <c r="F70" s="36" t="s">
        <v>130</v>
      </c>
      <c r="G70" s="36"/>
      <c r="H70" s="36">
        <v>1113639616</v>
      </c>
      <c r="I70" s="36" t="s">
        <v>87</v>
      </c>
      <c r="J70" s="36"/>
      <c r="K70" s="52">
        <v>40000</v>
      </c>
      <c r="L70" s="36"/>
      <c r="M70" s="36"/>
    </row>
    <row r="71" spans="1:13" x14ac:dyDescent="0.35">
      <c r="A71" s="36" t="s">
        <v>16</v>
      </c>
      <c r="B71" s="37">
        <v>45492</v>
      </c>
      <c r="C71" s="36" t="s">
        <v>70</v>
      </c>
      <c r="D71" s="36" t="s">
        <v>93</v>
      </c>
      <c r="E71" s="36" t="s">
        <v>123</v>
      </c>
      <c r="F71" s="36" t="s">
        <v>128</v>
      </c>
      <c r="G71" s="36"/>
      <c r="H71" s="36"/>
      <c r="I71" s="36" t="s">
        <v>107</v>
      </c>
      <c r="J71" s="36"/>
      <c r="K71" s="52">
        <v>40000</v>
      </c>
      <c r="L71" s="36"/>
      <c r="M71" s="36"/>
    </row>
    <row r="72" spans="1:13" x14ac:dyDescent="0.35">
      <c r="A72" s="36" t="s">
        <v>16</v>
      </c>
      <c r="B72" s="37">
        <v>45495</v>
      </c>
      <c r="C72" s="36" t="s">
        <v>70</v>
      </c>
      <c r="D72" s="36" t="s">
        <v>93</v>
      </c>
      <c r="E72" s="36" t="s">
        <v>35</v>
      </c>
      <c r="F72" s="36" t="s">
        <v>129</v>
      </c>
      <c r="G72" s="36"/>
      <c r="H72" s="36">
        <v>1151953145</v>
      </c>
      <c r="I72" s="36" t="s">
        <v>133</v>
      </c>
      <c r="J72" s="36"/>
      <c r="K72" s="52">
        <v>40000</v>
      </c>
      <c r="L72" s="36"/>
      <c r="M72" s="36"/>
    </row>
    <row r="73" spans="1:13" x14ac:dyDescent="0.35">
      <c r="A73" s="36" t="s">
        <v>16</v>
      </c>
      <c r="B73" s="37">
        <v>45504</v>
      </c>
      <c r="C73" s="36" t="s">
        <v>70</v>
      </c>
      <c r="D73" s="36" t="s">
        <v>93</v>
      </c>
      <c r="E73" s="36" t="s">
        <v>101</v>
      </c>
      <c r="F73" s="36" t="s">
        <v>132</v>
      </c>
      <c r="G73" s="36">
        <v>114196</v>
      </c>
      <c r="H73" s="36"/>
      <c r="I73" s="36"/>
      <c r="J73" s="36"/>
      <c r="K73" s="52">
        <v>120000</v>
      </c>
      <c r="L73" s="36"/>
      <c r="M73" s="36"/>
    </row>
    <row r="74" spans="1:13" x14ac:dyDescent="0.35">
      <c r="A74" s="36" t="s">
        <v>17</v>
      </c>
      <c r="B74" s="37">
        <v>45516</v>
      </c>
      <c r="C74" s="36" t="s">
        <v>70</v>
      </c>
      <c r="D74" s="36" t="s">
        <v>93</v>
      </c>
      <c r="E74" s="36" t="s">
        <v>135</v>
      </c>
      <c r="F74" s="36" t="s">
        <v>134</v>
      </c>
      <c r="G74" s="36"/>
      <c r="H74" s="36">
        <v>1115073056</v>
      </c>
      <c r="I74" s="36" t="s">
        <v>138</v>
      </c>
      <c r="J74" s="36"/>
      <c r="K74" s="46">
        <v>190000</v>
      </c>
      <c r="L74" s="36"/>
      <c r="M74" s="36"/>
    </row>
    <row r="75" spans="1:13" x14ac:dyDescent="0.35">
      <c r="A75" s="36" t="s">
        <v>17</v>
      </c>
      <c r="B75" s="37">
        <v>45516</v>
      </c>
      <c r="C75" s="36" t="s">
        <v>70</v>
      </c>
      <c r="D75" s="36" t="s">
        <v>93</v>
      </c>
      <c r="E75" s="36" t="s">
        <v>101</v>
      </c>
      <c r="F75" s="36" t="s">
        <v>136</v>
      </c>
      <c r="G75" s="36"/>
      <c r="H75" s="36">
        <v>94535995</v>
      </c>
      <c r="I75" s="36" t="s">
        <v>137</v>
      </c>
      <c r="J75" s="36"/>
      <c r="K75" s="46">
        <v>30000</v>
      </c>
      <c r="L75" s="36"/>
      <c r="M75" s="36"/>
    </row>
    <row r="76" spans="1:13" x14ac:dyDescent="0.35">
      <c r="A76" s="36" t="s">
        <v>17</v>
      </c>
      <c r="B76" s="37">
        <v>45517</v>
      </c>
      <c r="C76" s="36" t="s">
        <v>70</v>
      </c>
      <c r="D76" s="36" t="s">
        <v>93</v>
      </c>
      <c r="E76" s="36" t="s">
        <v>125</v>
      </c>
      <c r="F76" s="36" t="s">
        <v>51</v>
      </c>
      <c r="G76" s="36"/>
      <c r="H76" s="36"/>
      <c r="I76" s="36" t="s">
        <v>51</v>
      </c>
      <c r="J76" s="36"/>
      <c r="K76" s="46">
        <v>123700</v>
      </c>
      <c r="L76" s="36"/>
      <c r="M76" s="36"/>
    </row>
    <row r="77" spans="1:13" x14ac:dyDescent="0.35">
      <c r="A77" s="36" t="s">
        <v>17</v>
      </c>
      <c r="B77" s="37">
        <v>45516</v>
      </c>
      <c r="C77" s="36" t="s">
        <v>70</v>
      </c>
      <c r="D77" s="36" t="s">
        <v>93</v>
      </c>
      <c r="E77" s="36" t="s">
        <v>135</v>
      </c>
      <c r="F77" s="36" t="s">
        <v>134</v>
      </c>
      <c r="G77" s="36"/>
      <c r="H77" s="36">
        <v>29666949</v>
      </c>
      <c r="I77" s="36" t="s">
        <v>139</v>
      </c>
      <c r="J77" s="36"/>
      <c r="K77" s="46">
        <v>160000</v>
      </c>
      <c r="L77" s="36"/>
      <c r="M77" s="36"/>
    </row>
    <row r="78" spans="1:13" x14ac:dyDescent="0.35">
      <c r="A78" s="36"/>
      <c r="B78" s="36"/>
      <c r="C78" s="36"/>
      <c r="D78" s="36"/>
      <c r="E78" s="45" t="s">
        <v>131</v>
      </c>
      <c r="F78" s="38" t="s">
        <v>4</v>
      </c>
      <c r="G78" s="38"/>
      <c r="H78" s="38"/>
      <c r="I78" s="38"/>
      <c r="J78" s="38"/>
      <c r="K78" s="47">
        <f>SUM(K70:K77)</f>
        <v>743700</v>
      </c>
      <c r="L78" s="36"/>
      <c r="M78" s="36"/>
    </row>
    <row r="79" spans="1:13" x14ac:dyDescent="0.3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46"/>
      <c r="L79" s="36"/>
      <c r="M79" s="36"/>
    </row>
    <row r="81" spans="1:13" x14ac:dyDescent="0.35">
      <c r="A81" s="1" t="s">
        <v>5</v>
      </c>
      <c r="B81" s="1" t="s">
        <v>36</v>
      </c>
      <c r="C81" s="1" t="s">
        <v>37</v>
      </c>
      <c r="D81" s="1" t="s">
        <v>9</v>
      </c>
      <c r="E81" s="1" t="s">
        <v>6</v>
      </c>
      <c r="F81" s="1" t="s">
        <v>7</v>
      </c>
      <c r="G81" s="1" t="s">
        <v>39</v>
      </c>
      <c r="H81" s="1" t="s">
        <v>38</v>
      </c>
      <c r="I81" s="1" t="s">
        <v>0</v>
      </c>
      <c r="J81" s="1" t="s">
        <v>1</v>
      </c>
      <c r="K81" s="23" t="s">
        <v>2</v>
      </c>
      <c r="L81" s="1" t="s">
        <v>3</v>
      </c>
      <c r="M81" s="23" t="s">
        <v>4</v>
      </c>
    </row>
    <row r="82" spans="1:13" x14ac:dyDescent="0.35">
      <c r="A82" s="36" t="s">
        <v>17</v>
      </c>
      <c r="B82" s="37">
        <v>45525</v>
      </c>
      <c r="C82" s="36" t="s">
        <v>70</v>
      </c>
      <c r="D82" s="36" t="s">
        <v>93</v>
      </c>
      <c r="E82" s="36" t="s">
        <v>101</v>
      </c>
      <c r="F82" s="36" t="s">
        <v>140</v>
      </c>
      <c r="G82" s="36">
        <v>112867</v>
      </c>
      <c r="H82" s="53"/>
      <c r="I82" s="53"/>
      <c r="J82" s="36"/>
      <c r="K82" s="52">
        <v>87000</v>
      </c>
      <c r="L82" s="36"/>
      <c r="M82" s="36"/>
    </row>
    <row r="83" spans="1:13" x14ac:dyDescent="0.35">
      <c r="A83" s="36" t="s">
        <v>17</v>
      </c>
      <c r="B83" s="37">
        <v>45525</v>
      </c>
      <c r="C83" s="36" t="s">
        <v>70</v>
      </c>
      <c r="D83" s="36" t="s">
        <v>93</v>
      </c>
      <c r="E83" s="36" t="s">
        <v>101</v>
      </c>
      <c r="F83" s="36" t="s">
        <v>141</v>
      </c>
      <c r="G83" s="36">
        <v>113705</v>
      </c>
      <c r="H83" s="53">
        <v>1113656680</v>
      </c>
      <c r="I83" s="53" t="s">
        <v>147</v>
      </c>
      <c r="J83" s="36"/>
      <c r="K83" s="54">
        <v>125000</v>
      </c>
      <c r="L83" s="36"/>
      <c r="M83" s="36"/>
    </row>
    <row r="84" spans="1:13" x14ac:dyDescent="0.35">
      <c r="A84" s="36" t="s">
        <v>17</v>
      </c>
      <c r="B84" s="37">
        <v>45528</v>
      </c>
      <c r="C84" s="36" t="s">
        <v>70</v>
      </c>
      <c r="D84" s="36" t="s">
        <v>93</v>
      </c>
      <c r="E84" s="36" t="s">
        <v>33</v>
      </c>
      <c r="F84" s="36" t="s">
        <v>142</v>
      </c>
      <c r="G84" s="36"/>
      <c r="H84" s="53">
        <v>4920706</v>
      </c>
      <c r="I84" s="53" t="s">
        <v>53</v>
      </c>
      <c r="J84" s="36"/>
      <c r="K84" s="54">
        <v>240000</v>
      </c>
      <c r="L84" s="36"/>
      <c r="M84" s="36"/>
    </row>
    <row r="85" spans="1:13" x14ac:dyDescent="0.35">
      <c r="A85" s="36" t="s">
        <v>17</v>
      </c>
      <c r="B85" s="37">
        <v>45528</v>
      </c>
      <c r="C85" s="36" t="s">
        <v>70</v>
      </c>
      <c r="D85" s="36" t="s">
        <v>93</v>
      </c>
      <c r="E85" s="36" t="s">
        <v>101</v>
      </c>
      <c r="F85" s="36" t="s">
        <v>149</v>
      </c>
      <c r="G85" s="36"/>
      <c r="H85" s="53">
        <v>94374775</v>
      </c>
      <c r="I85" s="53" t="s">
        <v>143</v>
      </c>
      <c r="J85" s="36"/>
      <c r="K85" s="54">
        <v>30000</v>
      </c>
      <c r="L85" s="36"/>
      <c r="M85" s="36"/>
    </row>
    <row r="86" spans="1:13" x14ac:dyDescent="0.35">
      <c r="A86" s="36" t="s">
        <v>17</v>
      </c>
      <c r="B86" s="37">
        <v>45532</v>
      </c>
      <c r="C86" s="36" t="s">
        <v>70</v>
      </c>
      <c r="D86" s="36" t="s">
        <v>93</v>
      </c>
      <c r="E86" s="36" t="s">
        <v>35</v>
      </c>
      <c r="F86" s="36" t="s">
        <v>144</v>
      </c>
      <c r="G86" s="36">
        <v>102702</v>
      </c>
      <c r="H86" s="53">
        <v>1144059793</v>
      </c>
      <c r="I86" s="36" t="s">
        <v>146</v>
      </c>
      <c r="J86" s="36"/>
      <c r="K86" s="54">
        <v>80000</v>
      </c>
      <c r="L86" s="36"/>
      <c r="M86" s="36"/>
    </row>
    <row r="87" spans="1:13" x14ac:dyDescent="0.35">
      <c r="A87" s="36" t="s">
        <v>17</v>
      </c>
      <c r="B87" s="37">
        <v>45532</v>
      </c>
      <c r="C87" s="36" t="s">
        <v>70</v>
      </c>
      <c r="D87" s="36" t="s">
        <v>93</v>
      </c>
      <c r="E87" s="36" t="s">
        <v>101</v>
      </c>
      <c r="F87" s="36" t="s">
        <v>145</v>
      </c>
      <c r="G87" s="36"/>
      <c r="H87" s="53">
        <v>94316469</v>
      </c>
      <c r="I87" s="36" t="s">
        <v>148</v>
      </c>
      <c r="J87" s="36"/>
      <c r="K87" s="54">
        <v>300000</v>
      </c>
      <c r="L87" s="36"/>
      <c r="M87" s="36"/>
    </row>
    <row r="88" spans="1:13" x14ac:dyDescent="0.35">
      <c r="A88" s="36" t="s">
        <v>18</v>
      </c>
      <c r="B88" s="37">
        <v>45509</v>
      </c>
      <c r="C88" s="36" t="s">
        <v>70</v>
      </c>
      <c r="D88" s="36" t="s">
        <v>93</v>
      </c>
      <c r="E88" s="36" t="s">
        <v>125</v>
      </c>
      <c r="F88" s="36" t="s">
        <v>51</v>
      </c>
      <c r="G88" s="36"/>
      <c r="H88" s="36"/>
      <c r="I88" s="36"/>
      <c r="J88" s="36"/>
      <c r="K88" s="54">
        <v>145000</v>
      </c>
      <c r="L88" s="36"/>
      <c r="M88" s="36"/>
    </row>
    <row r="89" spans="1:13" x14ac:dyDescent="0.35">
      <c r="A89" s="36" t="s">
        <v>18</v>
      </c>
      <c r="B89" s="37">
        <v>45532</v>
      </c>
      <c r="C89" s="36" t="s">
        <v>70</v>
      </c>
      <c r="D89" s="36" t="s">
        <v>93</v>
      </c>
      <c r="E89" s="36" t="s">
        <v>35</v>
      </c>
      <c r="F89" s="36" t="s">
        <v>144</v>
      </c>
      <c r="G89" s="36"/>
      <c r="H89" s="53">
        <v>66886588</v>
      </c>
      <c r="I89" s="36" t="s">
        <v>150</v>
      </c>
      <c r="J89" s="36"/>
      <c r="K89" s="54">
        <v>80000</v>
      </c>
      <c r="L89" s="36"/>
      <c r="M89" s="36"/>
    </row>
    <row r="90" spans="1:13" x14ac:dyDescent="0.35">
      <c r="A90" s="36"/>
      <c r="B90" s="36"/>
      <c r="C90" s="36"/>
      <c r="D90" s="36"/>
      <c r="E90" s="45" t="s">
        <v>131</v>
      </c>
      <c r="F90" s="38" t="s">
        <v>4</v>
      </c>
      <c r="G90" s="51"/>
      <c r="H90" s="51"/>
      <c r="I90" s="51"/>
      <c r="J90" s="51"/>
      <c r="K90" s="47">
        <f>SUM(K82:K89)</f>
        <v>1087000</v>
      </c>
      <c r="L90" s="36"/>
      <c r="M90" s="36"/>
    </row>
    <row r="93" spans="1:13" x14ac:dyDescent="0.35">
      <c r="A93" s="1" t="s">
        <v>5</v>
      </c>
      <c r="B93" s="1" t="s">
        <v>36</v>
      </c>
      <c r="C93" s="1" t="s">
        <v>37</v>
      </c>
      <c r="D93" s="1" t="s">
        <v>9</v>
      </c>
      <c r="E93" s="1" t="s">
        <v>6</v>
      </c>
      <c r="F93" s="1" t="s">
        <v>7</v>
      </c>
      <c r="G93" s="1" t="s">
        <v>39</v>
      </c>
      <c r="H93" s="1" t="s">
        <v>38</v>
      </c>
      <c r="I93" s="1" t="s">
        <v>0</v>
      </c>
      <c r="J93" s="1" t="s">
        <v>1</v>
      </c>
      <c r="K93" s="23" t="s">
        <v>2</v>
      </c>
      <c r="L93" s="1" t="s">
        <v>3</v>
      </c>
      <c r="M93" s="23" t="s">
        <v>4</v>
      </c>
    </row>
    <row r="94" spans="1:13" x14ac:dyDescent="0.35">
      <c r="A94" s="36" t="s">
        <v>18</v>
      </c>
      <c r="B94" s="37">
        <v>45547</v>
      </c>
      <c r="C94" s="36" t="s">
        <v>70</v>
      </c>
      <c r="D94" s="36" t="s">
        <v>93</v>
      </c>
      <c r="E94" s="36" t="s">
        <v>33</v>
      </c>
      <c r="F94" s="56" t="s">
        <v>151</v>
      </c>
      <c r="G94" s="36"/>
      <c r="H94" s="53">
        <v>1113639610</v>
      </c>
      <c r="I94" s="53" t="s">
        <v>87</v>
      </c>
      <c r="J94" s="36"/>
      <c r="K94" s="54">
        <v>40000</v>
      </c>
      <c r="L94" s="36"/>
      <c r="M94" s="36"/>
    </row>
    <row r="95" spans="1:13" x14ac:dyDescent="0.35">
      <c r="A95" s="36" t="s">
        <v>18</v>
      </c>
      <c r="B95" s="37">
        <v>45547</v>
      </c>
      <c r="C95" s="36" t="s">
        <v>70</v>
      </c>
      <c r="D95" s="36" t="s">
        <v>93</v>
      </c>
      <c r="E95" s="36" t="s">
        <v>35</v>
      </c>
      <c r="F95" s="56" t="s">
        <v>152</v>
      </c>
      <c r="G95" s="36"/>
      <c r="H95" s="53"/>
      <c r="I95" s="36" t="s">
        <v>166</v>
      </c>
      <c r="J95" s="36"/>
      <c r="K95" s="54">
        <v>20000</v>
      </c>
      <c r="L95" s="36"/>
      <c r="M95" s="36"/>
    </row>
    <row r="96" spans="1:13" x14ac:dyDescent="0.35">
      <c r="A96" s="36" t="s">
        <v>18</v>
      </c>
      <c r="B96" s="37">
        <v>45555</v>
      </c>
      <c r="C96" s="36" t="s">
        <v>70</v>
      </c>
      <c r="D96" s="36" t="s">
        <v>93</v>
      </c>
      <c r="E96" s="36" t="s">
        <v>153</v>
      </c>
      <c r="F96" s="56" t="s">
        <v>154</v>
      </c>
      <c r="G96" s="36"/>
      <c r="H96" s="53">
        <v>34371772</v>
      </c>
      <c r="I96" s="36" t="s">
        <v>156</v>
      </c>
      <c r="J96" s="36"/>
      <c r="K96" s="54">
        <v>120000</v>
      </c>
      <c r="L96" s="36"/>
      <c r="M96" s="36"/>
    </row>
    <row r="97" spans="1:13" x14ac:dyDescent="0.35">
      <c r="A97" s="36" t="s">
        <v>18</v>
      </c>
      <c r="B97" s="37">
        <v>45556</v>
      </c>
      <c r="C97" s="36" t="s">
        <v>70</v>
      </c>
      <c r="D97" s="36" t="s">
        <v>93</v>
      </c>
      <c r="E97" s="36" t="s">
        <v>153</v>
      </c>
      <c r="F97" s="56" t="s">
        <v>155</v>
      </c>
      <c r="G97" s="36"/>
      <c r="H97" s="53">
        <v>4920706</v>
      </c>
      <c r="I97" s="53" t="s">
        <v>53</v>
      </c>
      <c r="J97" s="36"/>
      <c r="K97" s="54">
        <v>280000</v>
      </c>
      <c r="L97" s="36"/>
      <c r="M97" s="36"/>
    </row>
    <row r="98" spans="1:13" x14ac:dyDescent="0.35">
      <c r="A98" s="36" t="s">
        <v>18</v>
      </c>
      <c r="B98" s="37">
        <v>45559</v>
      </c>
      <c r="C98" s="36" t="s">
        <v>70</v>
      </c>
      <c r="D98" s="36" t="s">
        <v>93</v>
      </c>
      <c r="E98" s="36" t="s">
        <v>101</v>
      </c>
      <c r="F98" s="56" t="s">
        <v>157</v>
      </c>
      <c r="G98" s="36">
        <v>111877</v>
      </c>
      <c r="H98" s="53"/>
      <c r="I98" s="36" t="s">
        <v>167</v>
      </c>
      <c r="J98" s="36"/>
      <c r="K98" s="54">
        <v>120000</v>
      </c>
      <c r="L98" s="36"/>
      <c r="M98" s="36"/>
    </row>
    <row r="99" spans="1:13" x14ac:dyDescent="0.35">
      <c r="A99" s="36" t="s">
        <v>18</v>
      </c>
      <c r="B99" s="37">
        <v>45563</v>
      </c>
      <c r="C99" s="36" t="s">
        <v>70</v>
      </c>
      <c r="D99" s="36" t="s">
        <v>93</v>
      </c>
      <c r="E99" s="36" t="s">
        <v>33</v>
      </c>
      <c r="F99" s="56" t="s">
        <v>75</v>
      </c>
      <c r="G99" s="36"/>
      <c r="H99" s="53">
        <v>1148949507</v>
      </c>
      <c r="I99" s="36" t="s">
        <v>165</v>
      </c>
      <c r="J99" s="36"/>
      <c r="K99" s="54">
        <v>40000</v>
      </c>
      <c r="L99" s="36"/>
      <c r="M99" s="36"/>
    </row>
    <row r="100" spans="1:13" x14ac:dyDescent="0.35">
      <c r="A100" s="36" t="s">
        <v>18</v>
      </c>
      <c r="B100" s="37">
        <v>45565</v>
      </c>
      <c r="C100" s="36" t="s">
        <v>70</v>
      </c>
      <c r="D100" s="36" t="s">
        <v>93</v>
      </c>
      <c r="E100" s="36" t="s">
        <v>35</v>
      </c>
      <c r="F100" s="56" t="s">
        <v>158</v>
      </c>
      <c r="G100" s="36"/>
      <c r="H100" s="53"/>
      <c r="I100" s="36" t="s">
        <v>160</v>
      </c>
      <c r="J100" s="36"/>
      <c r="K100" s="54">
        <v>70000</v>
      </c>
      <c r="L100" s="36"/>
      <c r="M100" s="36"/>
    </row>
    <row r="101" spans="1:13" x14ac:dyDescent="0.35">
      <c r="A101" s="36" t="s">
        <v>18</v>
      </c>
      <c r="B101" s="37">
        <v>45565</v>
      </c>
      <c r="C101" s="36" t="s">
        <v>70</v>
      </c>
      <c r="D101" s="36" t="s">
        <v>93</v>
      </c>
      <c r="E101" s="36" t="s">
        <v>101</v>
      </c>
      <c r="F101" s="56" t="s">
        <v>159</v>
      </c>
      <c r="G101" s="36">
        <v>114952</v>
      </c>
      <c r="H101" s="53">
        <v>14837756</v>
      </c>
      <c r="I101" s="36" t="s">
        <v>161</v>
      </c>
      <c r="J101" s="36"/>
      <c r="K101" s="54">
        <v>140000</v>
      </c>
      <c r="L101" s="36"/>
      <c r="M101" s="36"/>
    </row>
    <row r="102" spans="1:13" x14ac:dyDescent="0.35">
      <c r="A102" s="36" t="s">
        <v>19</v>
      </c>
      <c r="B102" s="37">
        <v>45568</v>
      </c>
      <c r="C102" s="36" t="s">
        <v>70</v>
      </c>
      <c r="D102" s="36" t="s">
        <v>93</v>
      </c>
      <c r="E102" s="36" t="s">
        <v>125</v>
      </c>
      <c r="F102" s="56" t="s">
        <v>162</v>
      </c>
      <c r="G102" s="36"/>
      <c r="H102" s="53"/>
      <c r="I102" s="36"/>
      <c r="J102" s="36"/>
      <c r="K102" s="54">
        <v>165300</v>
      </c>
      <c r="L102" s="36"/>
      <c r="M102" s="36"/>
    </row>
    <row r="103" spans="1:13" x14ac:dyDescent="0.35">
      <c r="A103" s="36" t="s">
        <v>19</v>
      </c>
      <c r="B103" s="37">
        <v>45570</v>
      </c>
      <c r="C103" s="36" t="s">
        <v>70</v>
      </c>
      <c r="D103" s="36" t="s">
        <v>93</v>
      </c>
      <c r="E103" s="36" t="s">
        <v>125</v>
      </c>
      <c r="F103" s="56" t="s">
        <v>164</v>
      </c>
      <c r="G103" s="36"/>
      <c r="H103" s="53"/>
      <c r="I103" s="36"/>
      <c r="J103" s="36"/>
      <c r="K103" s="54">
        <v>252900</v>
      </c>
      <c r="L103" s="36"/>
      <c r="M103" s="36"/>
    </row>
    <row r="104" spans="1:13" x14ac:dyDescent="0.35">
      <c r="A104" s="36" t="s">
        <v>19</v>
      </c>
      <c r="B104" s="37">
        <v>45570</v>
      </c>
      <c r="C104" s="36" t="s">
        <v>70</v>
      </c>
      <c r="D104" s="36" t="s">
        <v>93</v>
      </c>
      <c r="E104" s="36" t="s">
        <v>33</v>
      </c>
      <c r="F104" s="56" t="s">
        <v>163</v>
      </c>
      <c r="G104" s="36"/>
      <c r="H104" s="53">
        <v>1148949507</v>
      </c>
      <c r="I104" s="36" t="s">
        <v>165</v>
      </c>
      <c r="J104" s="36"/>
      <c r="K104" s="54">
        <v>40000</v>
      </c>
      <c r="L104" s="36"/>
      <c r="M104" s="36"/>
    </row>
    <row r="105" spans="1:13" x14ac:dyDescent="0.35">
      <c r="A105" s="36"/>
      <c r="B105" s="36"/>
      <c r="C105" s="36"/>
      <c r="D105" s="36"/>
      <c r="E105" s="45" t="s">
        <v>131</v>
      </c>
      <c r="F105" s="38" t="s">
        <v>4</v>
      </c>
      <c r="G105" s="38"/>
      <c r="H105" s="38"/>
      <c r="I105" s="38"/>
      <c r="J105" s="38"/>
      <c r="K105" s="47">
        <f>SUM(K94:K104)</f>
        <v>1288200</v>
      </c>
      <c r="L105" s="36"/>
      <c r="M105" s="36"/>
    </row>
    <row r="108" spans="1:13" x14ac:dyDescent="0.35">
      <c r="A108" s="1" t="s">
        <v>5</v>
      </c>
      <c r="B108" s="55" t="s">
        <v>36</v>
      </c>
      <c r="C108" s="1" t="s">
        <v>37</v>
      </c>
      <c r="D108" s="1" t="s">
        <v>9</v>
      </c>
      <c r="E108" s="1" t="s">
        <v>6</v>
      </c>
      <c r="F108" s="1" t="s">
        <v>7</v>
      </c>
      <c r="G108" s="1" t="s">
        <v>39</v>
      </c>
      <c r="H108" s="1" t="s">
        <v>38</v>
      </c>
      <c r="I108" s="1" t="s">
        <v>0</v>
      </c>
      <c r="J108" s="1" t="s">
        <v>1</v>
      </c>
      <c r="K108" s="23" t="s">
        <v>2</v>
      </c>
      <c r="L108" s="1" t="s">
        <v>3</v>
      </c>
      <c r="M108" s="23" t="s">
        <v>4</v>
      </c>
    </row>
    <row r="109" spans="1:13" x14ac:dyDescent="0.35">
      <c r="A109" s="36" t="s">
        <v>19</v>
      </c>
      <c r="B109" s="37">
        <v>45570</v>
      </c>
      <c r="C109" s="36" t="s">
        <v>70</v>
      </c>
      <c r="D109" s="36" t="s">
        <v>93</v>
      </c>
      <c r="E109" s="36" t="s">
        <v>35</v>
      </c>
      <c r="F109" s="36" t="s">
        <v>170</v>
      </c>
      <c r="G109" s="36"/>
      <c r="H109" s="53"/>
      <c r="I109" s="36"/>
      <c r="J109" s="36"/>
      <c r="K109" s="54">
        <v>150000</v>
      </c>
      <c r="L109" s="36"/>
      <c r="M109" s="36"/>
    </row>
    <row r="110" spans="1:13" x14ac:dyDescent="0.35">
      <c r="A110" s="36" t="s">
        <v>19</v>
      </c>
      <c r="B110" s="37">
        <v>45570</v>
      </c>
      <c r="C110" s="36" t="s">
        <v>70</v>
      </c>
      <c r="D110" s="36" t="s">
        <v>93</v>
      </c>
      <c r="E110" s="36" t="s">
        <v>35</v>
      </c>
      <c r="F110" s="36" t="s">
        <v>168</v>
      </c>
      <c r="G110" s="36"/>
      <c r="H110" s="36"/>
      <c r="I110" s="36"/>
      <c r="J110" s="36"/>
      <c r="K110" s="54">
        <v>20000</v>
      </c>
      <c r="L110" s="36"/>
      <c r="M110" s="36"/>
    </row>
    <row r="111" spans="1:13" x14ac:dyDescent="0.35">
      <c r="A111" s="36" t="s">
        <v>19</v>
      </c>
      <c r="B111" s="36"/>
      <c r="C111" s="36" t="s">
        <v>70</v>
      </c>
      <c r="D111" s="36" t="s">
        <v>93</v>
      </c>
      <c r="E111" s="36" t="s">
        <v>101</v>
      </c>
      <c r="F111" s="36" t="s">
        <v>169</v>
      </c>
      <c r="G111" s="36"/>
      <c r="H111" s="36"/>
      <c r="I111" s="36"/>
      <c r="J111" s="36"/>
      <c r="K111" s="54">
        <v>120000</v>
      </c>
      <c r="L111" s="36"/>
      <c r="M111" s="36"/>
    </row>
    <row r="112" spans="1:13" x14ac:dyDescent="0.35">
      <c r="A112" s="36" t="s">
        <v>19</v>
      </c>
      <c r="B112" s="37">
        <v>45583</v>
      </c>
      <c r="C112" s="36" t="s">
        <v>70</v>
      </c>
      <c r="D112" s="36" t="s">
        <v>93</v>
      </c>
      <c r="E112" s="36" t="s">
        <v>33</v>
      </c>
      <c r="F112" s="36" t="s">
        <v>171</v>
      </c>
      <c r="G112" s="36"/>
      <c r="H112" s="53">
        <v>4920706</v>
      </c>
      <c r="I112" s="53" t="s">
        <v>53</v>
      </c>
      <c r="J112" s="36"/>
      <c r="K112" s="54">
        <v>120000</v>
      </c>
      <c r="L112" s="36"/>
      <c r="M112" s="36"/>
    </row>
    <row r="113" spans="1:13" x14ac:dyDescent="0.35">
      <c r="A113" s="36" t="s">
        <v>19</v>
      </c>
      <c r="B113" s="37">
        <v>45582</v>
      </c>
      <c r="C113" s="36" t="s">
        <v>70</v>
      </c>
      <c r="D113" s="36" t="s">
        <v>93</v>
      </c>
      <c r="E113" s="36" t="s">
        <v>33</v>
      </c>
      <c r="F113" s="36"/>
      <c r="G113" s="36"/>
      <c r="H113" s="36"/>
      <c r="I113" s="36"/>
      <c r="J113" s="36"/>
      <c r="K113" s="54">
        <v>40000</v>
      </c>
      <c r="L113" s="36"/>
      <c r="M113" s="36"/>
    </row>
    <row r="114" spans="1:13" x14ac:dyDescent="0.35">
      <c r="A114" s="36" t="s">
        <v>19</v>
      </c>
      <c r="B114" s="37">
        <v>45587</v>
      </c>
      <c r="C114" s="36" t="s">
        <v>70</v>
      </c>
      <c r="D114" s="36" t="s">
        <v>93</v>
      </c>
      <c r="E114" s="36" t="s">
        <v>33</v>
      </c>
      <c r="F114" s="36" t="s">
        <v>172</v>
      </c>
      <c r="G114" s="36"/>
      <c r="H114" s="36"/>
      <c r="I114" s="36"/>
      <c r="J114" s="36"/>
      <c r="K114" s="54">
        <v>40000</v>
      </c>
      <c r="L114" s="36"/>
      <c r="M114" s="36"/>
    </row>
    <row r="115" spans="1:13" x14ac:dyDescent="0.35">
      <c r="A115" s="36" t="s">
        <v>19</v>
      </c>
      <c r="B115" s="37">
        <v>45588</v>
      </c>
      <c r="C115" s="36" t="s">
        <v>70</v>
      </c>
      <c r="D115" s="36" t="s">
        <v>93</v>
      </c>
      <c r="E115" s="36" t="s">
        <v>101</v>
      </c>
      <c r="F115" s="36" t="s">
        <v>175</v>
      </c>
      <c r="G115" s="36">
        <v>101161</v>
      </c>
      <c r="H115" s="36"/>
      <c r="I115" s="36"/>
      <c r="J115" s="36"/>
      <c r="K115" s="54">
        <v>470000</v>
      </c>
      <c r="L115" s="36"/>
      <c r="M115" s="36"/>
    </row>
    <row r="116" spans="1:13" x14ac:dyDescent="0.35">
      <c r="A116" s="36" t="s">
        <v>19</v>
      </c>
      <c r="B116" s="37">
        <v>45596</v>
      </c>
      <c r="C116" s="36" t="s">
        <v>70</v>
      </c>
      <c r="D116" s="36" t="s">
        <v>93</v>
      </c>
      <c r="E116" s="36" t="s">
        <v>33</v>
      </c>
      <c r="F116" s="36" t="s">
        <v>132</v>
      </c>
      <c r="G116" s="36">
        <v>115162</v>
      </c>
      <c r="H116" s="36"/>
      <c r="I116" s="36"/>
      <c r="J116" s="36"/>
      <c r="K116" s="54">
        <v>135000</v>
      </c>
      <c r="L116" s="36"/>
      <c r="M116" s="36"/>
    </row>
    <row r="117" spans="1:13" x14ac:dyDescent="0.35">
      <c r="E117" s="45" t="s">
        <v>131</v>
      </c>
      <c r="F117" s="38" t="s">
        <v>4</v>
      </c>
      <c r="G117" s="38"/>
      <c r="H117" s="38"/>
      <c r="I117" s="38"/>
      <c r="J117" s="38"/>
      <c r="K117" s="58">
        <f>K109+K110+K111+K112+K113+K114+K115+K116</f>
        <v>1095000</v>
      </c>
      <c r="L117" s="36"/>
      <c r="M117" s="36"/>
    </row>
    <row r="119" spans="1:13" x14ac:dyDescent="0.35">
      <c r="A119" s="1" t="s">
        <v>5</v>
      </c>
      <c r="B119" s="55" t="s">
        <v>36</v>
      </c>
      <c r="C119" s="1" t="s">
        <v>37</v>
      </c>
      <c r="D119" s="1" t="s">
        <v>9</v>
      </c>
      <c r="E119" s="1" t="s">
        <v>6</v>
      </c>
      <c r="F119" s="1" t="s">
        <v>7</v>
      </c>
      <c r="G119" s="1" t="s">
        <v>39</v>
      </c>
      <c r="H119" s="1" t="s">
        <v>38</v>
      </c>
      <c r="I119" s="1" t="s">
        <v>0</v>
      </c>
      <c r="J119" s="1" t="s">
        <v>1</v>
      </c>
      <c r="K119" s="23" t="s">
        <v>2</v>
      </c>
      <c r="L119" s="1" t="s">
        <v>3</v>
      </c>
      <c r="M119" s="23" t="s">
        <v>4</v>
      </c>
    </row>
    <row r="120" spans="1:13" x14ac:dyDescent="0.35">
      <c r="A120" s="36" t="s">
        <v>19</v>
      </c>
      <c r="B120" s="37">
        <v>45591</v>
      </c>
      <c r="C120" s="36" t="s">
        <v>70</v>
      </c>
      <c r="D120" s="36" t="s">
        <v>93</v>
      </c>
      <c r="E120" s="36" t="s">
        <v>35</v>
      </c>
      <c r="F120" s="36" t="s">
        <v>173</v>
      </c>
      <c r="G120" s="36"/>
      <c r="H120" s="36"/>
      <c r="I120" s="36" t="s">
        <v>177</v>
      </c>
      <c r="J120" s="36"/>
      <c r="K120" s="54">
        <v>128000</v>
      </c>
      <c r="L120" s="36"/>
      <c r="M120" s="36"/>
    </row>
    <row r="121" spans="1:13" x14ac:dyDescent="0.35">
      <c r="A121" s="36" t="s">
        <v>20</v>
      </c>
      <c r="B121" s="37">
        <v>45603</v>
      </c>
      <c r="C121" s="36" t="s">
        <v>70</v>
      </c>
      <c r="D121" s="36" t="s">
        <v>93</v>
      </c>
      <c r="E121" s="36" t="s">
        <v>101</v>
      </c>
      <c r="F121" s="36" t="s">
        <v>174</v>
      </c>
      <c r="G121" s="36">
        <v>116138</v>
      </c>
      <c r="H121" s="36"/>
      <c r="I121" s="36" t="s">
        <v>176</v>
      </c>
      <c r="J121" s="36"/>
      <c r="K121" s="54">
        <v>800000</v>
      </c>
      <c r="L121" s="36"/>
      <c r="M121" s="36"/>
    </row>
    <row r="122" spans="1:13" x14ac:dyDescent="0.35">
      <c r="A122" s="36" t="s">
        <v>20</v>
      </c>
      <c r="B122" s="37">
        <v>45609</v>
      </c>
      <c r="C122" s="36" t="s">
        <v>70</v>
      </c>
      <c r="D122" s="36" t="s">
        <v>93</v>
      </c>
      <c r="E122" s="36" t="s">
        <v>35</v>
      </c>
      <c r="F122" s="36" t="s">
        <v>108</v>
      </c>
      <c r="G122" s="46"/>
      <c r="H122" s="36"/>
      <c r="I122" s="36" t="s">
        <v>182</v>
      </c>
      <c r="J122" s="36"/>
      <c r="K122" s="54">
        <v>465388</v>
      </c>
      <c r="L122" s="36"/>
      <c r="M122" s="36"/>
    </row>
    <row r="123" spans="1:13" x14ac:dyDescent="0.35">
      <c r="A123" s="36" t="s">
        <v>20</v>
      </c>
      <c r="B123" s="37">
        <v>45610</v>
      </c>
      <c r="C123" s="36" t="s">
        <v>70</v>
      </c>
      <c r="D123" s="36" t="s">
        <v>93</v>
      </c>
      <c r="E123" s="36" t="s">
        <v>32</v>
      </c>
      <c r="F123" s="36" t="s">
        <v>51</v>
      </c>
      <c r="G123" s="36"/>
      <c r="H123" s="36"/>
      <c r="I123" s="36"/>
      <c r="J123" s="36"/>
      <c r="K123" s="54">
        <v>190600</v>
      </c>
      <c r="L123" s="36"/>
      <c r="M123" s="36"/>
    </row>
    <row r="124" spans="1:13" x14ac:dyDescent="0.35">
      <c r="A124" s="36" t="s">
        <v>20</v>
      </c>
      <c r="B124" s="37">
        <v>45610</v>
      </c>
      <c r="C124" s="36" t="s">
        <v>70</v>
      </c>
      <c r="D124" s="36" t="s">
        <v>93</v>
      </c>
      <c r="E124" s="36" t="s">
        <v>35</v>
      </c>
      <c r="F124" s="36" t="s">
        <v>178</v>
      </c>
      <c r="G124" s="36"/>
      <c r="H124" s="36"/>
      <c r="I124" s="36"/>
      <c r="J124" s="36"/>
      <c r="K124" s="54">
        <v>20000</v>
      </c>
      <c r="L124" s="36"/>
      <c r="M124" s="36"/>
    </row>
    <row r="125" spans="1:13" x14ac:dyDescent="0.35">
      <c r="A125" s="36" t="s">
        <v>20</v>
      </c>
      <c r="B125" s="37">
        <v>45610</v>
      </c>
      <c r="C125" s="36" t="s">
        <v>70</v>
      </c>
      <c r="D125" s="36" t="s">
        <v>93</v>
      </c>
      <c r="E125" s="36" t="s">
        <v>101</v>
      </c>
      <c r="F125" s="36" t="s">
        <v>180</v>
      </c>
      <c r="G125" s="36"/>
      <c r="H125" s="36"/>
      <c r="I125" s="36" t="s">
        <v>181</v>
      </c>
      <c r="J125" s="36"/>
      <c r="K125" s="54">
        <v>50000</v>
      </c>
      <c r="L125" s="36"/>
      <c r="M125" s="36"/>
    </row>
    <row r="126" spans="1:13" ht="15" thickBot="1" x14ac:dyDescent="0.4">
      <c r="A126" s="36" t="s">
        <v>20</v>
      </c>
      <c r="B126" s="37">
        <v>45610</v>
      </c>
      <c r="C126" s="36" t="s">
        <v>70</v>
      </c>
      <c r="D126" s="36" t="s">
        <v>93</v>
      </c>
      <c r="E126" s="36" t="s">
        <v>35</v>
      </c>
      <c r="F126" s="59" t="s">
        <v>179</v>
      </c>
      <c r="G126" s="59"/>
      <c r="H126" s="59"/>
      <c r="I126" s="59"/>
      <c r="J126" s="59"/>
      <c r="K126" s="60">
        <v>96000</v>
      </c>
      <c r="L126" s="36"/>
      <c r="M126" s="36"/>
    </row>
    <row r="127" spans="1:13" ht="15" thickBot="1" x14ac:dyDescent="0.4">
      <c r="E127" s="45" t="s">
        <v>131</v>
      </c>
      <c r="F127" s="64" t="s">
        <v>4</v>
      </c>
      <c r="G127" s="61"/>
      <c r="H127" s="61"/>
      <c r="I127" s="61"/>
      <c r="J127" s="61"/>
      <c r="K127" s="62">
        <f>SUM(K120:K126)</f>
        <v>1749988</v>
      </c>
      <c r="L127" s="36"/>
      <c r="M127" s="36"/>
    </row>
    <row r="129" spans="1:13" x14ac:dyDescent="0.35">
      <c r="A129" s="1" t="s">
        <v>5</v>
      </c>
      <c r="B129" s="55" t="s">
        <v>36</v>
      </c>
      <c r="C129" s="1" t="s">
        <v>37</v>
      </c>
      <c r="D129" s="1" t="s">
        <v>9</v>
      </c>
      <c r="E129" s="1" t="s">
        <v>6</v>
      </c>
      <c r="F129" s="1" t="s">
        <v>7</v>
      </c>
      <c r="G129" s="1" t="s">
        <v>39</v>
      </c>
      <c r="H129" s="1" t="s">
        <v>38</v>
      </c>
      <c r="I129" s="1" t="s">
        <v>0</v>
      </c>
      <c r="J129" s="1" t="s">
        <v>1</v>
      </c>
      <c r="K129" s="23" t="s">
        <v>2</v>
      </c>
      <c r="L129" s="1" t="s">
        <v>3</v>
      </c>
      <c r="M129" s="23" t="s">
        <v>4</v>
      </c>
    </row>
    <row r="130" spans="1:13" x14ac:dyDescent="0.35">
      <c r="A130" s="36" t="s">
        <v>20</v>
      </c>
      <c r="B130" s="37">
        <v>45617</v>
      </c>
      <c r="C130" s="36" t="s">
        <v>187</v>
      </c>
      <c r="D130" s="36" t="s">
        <v>22</v>
      </c>
      <c r="E130" s="36" t="s">
        <v>35</v>
      </c>
      <c r="F130" s="36" t="s">
        <v>183</v>
      </c>
      <c r="G130" s="36"/>
      <c r="H130" s="36"/>
      <c r="I130" s="36"/>
      <c r="J130" s="36"/>
      <c r="K130" s="54">
        <v>200000</v>
      </c>
      <c r="L130" s="36"/>
      <c r="M130" s="36"/>
    </row>
    <row r="131" spans="1:13" x14ac:dyDescent="0.35">
      <c r="A131" s="36" t="s">
        <v>20</v>
      </c>
      <c r="B131" s="37"/>
      <c r="C131" s="36" t="s">
        <v>187</v>
      </c>
      <c r="D131" s="36" t="s">
        <v>22</v>
      </c>
      <c r="E131" s="36" t="s">
        <v>101</v>
      </c>
      <c r="F131" s="36" t="s">
        <v>184</v>
      </c>
      <c r="G131" s="36"/>
      <c r="H131" s="36"/>
      <c r="I131" s="36"/>
      <c r="J131" s="36"/>
      <c r="K131" s="54">
        <v>120000</v>
      </c>
      <c r="L131" s="36"/>
      <c r="M131" s="36"/>
    </row>
    <row r="132" spans="1:13" x14ac:dyDescent="0.35">
      <c r="A132" s="36" t="s">
        <v>20</v>
      </c>
      <c r="B132" s="37"/>
      <c r="C132" s="36" t="s">
        <v>187</v>
      </c>
      <c r="D132" s="36" t="s">
        <v>22</v>
      </c>
      <c r="E132" s="36" t="s">
        <v>101</v>
      </c>
      <c r="F132" s="36" t="s">
        <v>185</v>
      </c>
      <c r="G132" s="65">
        <v>116549</v>
      </c>
      <c r="H132" s="36"/>
      <c r="I132" s="36" t="s">
        <v>191</v>
      </c>
      <c r="J132" s="36"/>
      <c r="K132" s="54">
        <v>150000</v>
      </c>
      <c r="L132" s="36"/>
      <c r="M132" s="36"/>
    </row>
    <row r="133" spans="1:13" x14ac:dyDescent="0.35">
      <c r="A133" s="36" t="s">
        <v>20</v>
      </c>
      <c r="B133" s="37">
        <v>45622</v>
      </c>
      <c r="C133" s="36" t="s">
        <v>187</v>
      </c>
      <c r="D133" s="36" t="s">
        <v>22</v>
      </c>
      <c r="E133" s="36" t="s">
        <v>101</v>
      </c>
      <c r="F133" s="36" t="s">
        <v>186</v>
      </c>
      <c r="G133" s="36"/>
      <c r="H133" s="36"/>
      <c r="I133" s="36"/>
      <c r="J133" s="36"/>
      <c r="K133" s="54">
        <v>70000</v>
      </c>
      <c r="L133" s="36"/>
      <c r="M133" s="36"/>
    </row>
    <row r="134" spans="1:13" x14ac:dyDescent="0.35">
      <c r="A134" s="36" t="s">
        <v>21</v>
      </c>
      <c r="B134" s="37">
        <v>45630</v>
      </c>
      <c r="C134" s="36" t="s">
        <v>187</v>
      </c>
      <c r="D134" s="36" t="s">
        <v>22</v>
      </c>
      <c r="E134" s="36" t="s">
        <v>33</v>
      </c>
      <c r="F134" s="36" t="s">
        <v>189</v>
      </c>
      <c r="G134" s="36"/>
      <c r="H134" s="53">
        <v>4920706</v>
      </c>
      <c r="I134" s="53" t="s">
        <v>53</v>
      </c>
      <c r="J134" s="36"/>
      <c r="K134" s="54">
        <v>320000</v>
      </c>
      <c r="L134" s="36"/>
      <c r="M134" s="36"/>
    </row>
    <row r="135" spans="1:13" ht="15" thickBot="1" x14ac:dyDescent="0.4">
      <c r="A135" s="36" t="s">
        <v>21</v>
      </c>
      <c r="B135" s="37">
        <v>45630</v>
      </c>
      <c r="C135" s="36" t="s">
        <v>187</v>
      </c>
      <c r="D135" s="36" t="s">
        <v>22</v>
      </c>
      <c r="E135" s="36" t="s">
        <v>101</v>
      </c>
      <c r="F135" s="36" t="s">
        <v>185</v>
      </c>
      <c r="G135" s="36">
        <v>115888</v>
      </c>
      <c r="H135" s="66"/>
      <c r="I135" s="66" t="s">
        <v>190</v>
      </c>
      <c r="J135" s="63"/>
      <c r="K135" s="67">
        <v>135000</v>
      </c>
      <c r="L135" s="36"/>
      <c r="M135" s="36"/>
    </row>
    <row r="136" spans="1:13" ht="15" thickBot="1" x14ac:dyDescent="0.4">
      <c r="E136" s="71" t="s">
        <v>131</v>
      </c>
      <c r="F136" s="68" t="s">
        <v>4</v>
      </c>
      <c r="G136" s="69"/>
      <c r="H136" s="61"/>
      <c r="I136" s="61"/>
      <c r="J136" s="61"/>
      <c r="K136" s="62">
        <f>SUM(K130:K135)</f>
        <v>995000</v>
      </c>
      <c r="L136" s="36"/>
      <c r="M136" s="36"/>
    </row>
    <row r="138" spans="1:13" x14ac:dyDescent="0.35">
      <c r="A138" s="1" t="s">
        <v>5</v>
      </c>
      <c r="B138" s="55" t="s">
        <v>36</v>
      </c>
      <c r="C138" s="1" t="s">
        <v>37</v>
      </c>
      <c r="D138" s="1" t="s">
        <v>9</v>
      </c>
      <c r="E138" s="1" t="s">
        <v>6</v>
      </c>
      <c r="F138" s="1" t="s">
        <v>7</v>
      </c>
      <c r="G138" s="1" t="s">
        <v>39</v>
      </c>
      <c r="H138" s="1" t="s">
        <v>38</v>
      </c>
      <c r="I138" s="1" t="s">
        <v>0</v>
      </c>
      <c r="J138" s="1" t="s">
        <v>1</v>
      </c>
      <c r="K138" s="23" t="s">
        <v>2</v>
      </c>
      <c r="L138" s="1" t="s">
        <v>3</v>
      </c>
      <c r="M138" s="23" t="s">
        <v>4</v>
      </c>
    </row>
    <row r="139" spans="1:13" x14ac:dyDescent="0.35">
      <c r="A139" s="36" t="s">
        <v>21</v>
      </c>
      <c r="B139" s="37">
        <v>45636</v>
      </c>
      <c r="C139" s="36" t="s">
        <v>187</v>
      </c>
      <c r="D139" s="36" t="s">
        <v>22</v>
      </c>
      <c r="E139" s="36" t="s">
        <v>35</v>
      </c>
      <c r="F139" s="36" t="s">
        <v>192</v>
      </c>
      <c r="G139" s="36">
        <v>115455</v>
      </c>
      <c r="H139" s="36"/>
      <c r="I139" s="36" t="s">
        <v>196</v>
      </c>
      <c r="J139" s="36"/>
      <c r="K139" s="46">
        <v>70000</v>
      </c>
      <c r="L139" s="36"/>
      <c r="M139" s="36"/>
    </row>
    <row r="140" spans="1:13" x14ac:dyDescent="0.35">
      <c r="A140" s="36" t="s">
        <v>21</v>
      </c>
      <c r="B140" s="37">
        <v>45636</v>
      </c>
      <c r="C140" s="36" t="s">
        <v>187</v>
      </c>
      <c r="D140" s="36" t="s">
        <v>22</v>
      </c>
      <c r="E140" s="73" t="s">
        <v>101</v>
      </c>
      <c r="F140" s="36" t="s">
        <v>188</v>
      </c>
      <c r="G140" s="65">
        <v>111770</v>
      </c>
      <c r="H140" s="36"/>
      <c r="I140" s="36" t="s">
        <v>193</v>
      </c>
      <c r="J140" s="36"/>
      <c r="K140" s="46">
        <v>280000</v>
      </c>
      <c r="L140" s="74"/>
      <c r="M140" s="36"/>
    </row>
    <row r="141" spans="1:13" s="72" customFormat="1" x14ac:dyDescent="0.35">
      <c r="A141" s="36" t="s">
        <v>21</v>
      </c>
      <c r="B141" s="37">
        <v>45646</v>
      </c>
      <c r="C141" s="36" t="s">
        <v>187</v>
      </c>
      <c r="D141" s="36" t="s">
        <v>22</v>
      </c>
      <c r="E141" s="72" t="s">
        <v>32</v>
      </c>
      <c r="F141" s="36" t="s">
        <v>51</v>
      </c>
      <c r="G141" s="36"/>
      <c r="H141" s="36"/>
      <c r="I141" s="36"/>
      <c r="J141" s="36"/>
      <c r="K141" s="46">
        <v>285896</v>
      </c>
    </row>
    <row r="142" spans="1:13" s="36" customFormat="1" ht="15" thickBot="1" x14ac:dyDescent="0.4">
      <c r="A142" s="36" t="s">
        <v>21</v>
      </c>
      <c r="B142" s="37">
        <v>45647</v>
      </c>
      <c r="C142" s="36" t="s">
        <v>187</v>
      </c>
      <c r="D142" s="36" t="s">
        <v>22</v>
      </c>
      <c r="E142" s="36" t="s">
        <v>35</v>
      </c>
      <c r="F142" s="36" t="s">
        <v>194</v>
      </c>
      <c r="I142" s="36" t="s">
        <v>195</v>
      </c>
      <c r="K142" s="52">
        <v>150000</v>
      </c>
    </row>
    <row r="143" spans="1:13" ht="15" thickBot="1" x14ac:dyDescent="0.4">
      <c r="E143" s="71" t="s">
        <v>131</v>
      </c>
      <c r="F143" s="68" t="s">
        <v>4</v>
      </c>
      <c r="G143" s="69"/>
      <c r="H143" s="61"/>
      <c r="I143" s="61"/>
      <c r="J143" s="61"/>
      <c r="K143" s="62">
        <f>SUM(K139:K142)</f>
        <v>785896</v>
      </c>
      <c r="L143" s="36"/>
      <c r="M143" s="36"/>
    </row>
    <row r="144" spans="1:13" x14ac:dyDescent="0.35">
      <c r="G144" s="57"/>
      <c r="K144" s="70"/>
      <c r="M144"/>
    </row>
    <row r="145" spans="1:13" x14ac:dyDescent="0.35">
      <c r="A145" s="1" t="s">
        <v>5</v>
      </c>
      <c r="B145" s="55" t="s">
        <v>36</v>
      </c>
      <c r="C145" s="1" t="s">
        <v>37</v>
      </c>
      <c r="D145" s="1" t="s">
        <v>9</v>
      </c>
      <c r="E145" s="1" t="s">
        <v>6</v>
      </c>
      <c r="F145" s="1" t="s">
        <v>7</v>
      </c>
      <c r="G145" s="1" t="s">
        <v>39</v>
      </c>
      <c r="H145" s="1" t="s">
        <v>38</v>
      </c>
      <c r="I145" s="1" t="s">
        <v>0</v>
      </c>
      <c r="J145" s="1" t="s">
        <v>1</v>
      </c>
      <c r="K145" s="23" t="s">
        <v>2</v>
      </c>
      <c r="L145" s="1" t="s">
        <v>3</v>
      </c>
      <c r="M145" s="23" t="s">
        <v>4</v>
      </c>
    </row>
    <row r="146" spans="1:13" x14ac:dyDescent="0.35">
      <c r="A146" s="37"/>
      <c r="B146" s="37" t="s">
        <v>10</v>
      </c>
      <c r="C146" s="36" t="s">
        <v>70</v>
      </c>
      <c r="D146" s="36" t="s">
        <v>93</v>
      </c>
      <c r="E146" s="36" t="s">
        <v>33</v>
      </c>
      <c r="F146" s="36" t="s">
        <v>204</v>
      </c>
      <c r="G146" s="36"/>
      <c r="H146" s="53">
        <v>4920706</v>
      </c>
      <c r="I146" s="53" t="s">
        <v>53</v>
      </c>
      <c r="J146" s="36"/>
      <c r="K146" s="52">
        <v>40000</v>
      </c>
      <c r="L146" s="76"/>
      <c r="M146" s="76"/>
    </row>
    <row r="147" spans="1:13" x14ac:dyDescent="0.35">
      <c r="A147" s="37">
        <v>45664</v>
      </c>
      <c r="B147" s="37" t="s">
        <v>10</v>
      </c>
      <c r="C147" s="36" t="s">
        <v>70</v>
      </c>
      <c r="D147" s="36" t="s">
        <v>93</v>
      </c>
      <c r="E147" s="36" t="s">
        <v>101</v>
      </c>
      <c r="F147" s="36" t="s">
        <v>201</v>
      </c>
      <c r="G147" s="36">
        <v>116256</v>
      </c>
      <c r="H147" s="36"/>
      <c r="I147" s="36" t="s">
        <v>206</v>
      </c>
      <c r="J147" s="36"/>
      <c r="K147" s="52">
        <v>150000</v>
      </c>
      <c r="L147" s="36"/>
      <c r="M147" s="36"/>
    </row>
    <row r="148" spans="1:13" x14ac:dyDescent="0.35">
      <c r="A148" s="37">
        <v>45667</v>
      </c>
      <c r="B148" s="37" t="s">
        <v>10</v>
      </c>
      <c r="C148" s="36" t="s">
        <v>70</v>
      </c>
      <c r="D148" s="36" t="s">
        <v>93</v>
      </c>
      <c r="E148" s="73" t="s">
        <v>35</v>
      </c>
      <c r="F148" s="36" t="s">
        <v>197</v>
      </c>
      <c r="G148" s="65"/>
      <c r="H148" s="36">
        <v>16893973</v>
      </c>
      <c r="I148" s="36" t="s">
        <v>207</v>
      </c>
      <c r="J148" s="36"/>
      <c r="K148" s="52">
        <v>120000</v>
      </c>
      <c r="L148" s="74"/>
      <c r="M148" s="36"/>
    </row>
    <row r="149" spans="1:13" x14ac:dyDescent="0.35">
      <c r="A149" s="75">
        <v>45667</v>
      </c>
      <c r="B149" s="37" t="s">
        <v>10</v>
      </c>
      <c r="C149" s="36" t="s">
        <v>70</v>
      </c>
      <c r="D149" s="36" t="s">
        <v>93</v>
      </c>
      <c r="E149" t="s">
        <v>35</v>
      </c>
      <c r="F149" s="59" t="s">
        <v>208</v>
      </c>
      <c r="G149" s="59"/>
      <c r="H149" s="59"/>
      <c r="I149" s="59"/>
      <c r="J149" s="59"/>
      <c r="K149" s="82">
        <v>60000</v>
      </c>
      <c r="L149" s="59"/>
      <c r="M149" s="59"/>
    </row>
    <row r="150" spans="1:13" x14ac:dyDescent="0.35">
      <c r="A150" s="37">
        <v>45674</v>
      </c>
      <c r="B150" s="37" t="s">
        <v>10</v>
      </c>
      <c r="C150" s="36" t="s">
        <v>70</v>
      </c>
      <c r="D150" s="36" t="s">
        <v>93</v>
      </c>
      <c r="E150" s="36" t="s">
        <v>101</v>
      </c>
      <c r="F150" s="36" t="s">
        <v>200</v>
      </c>
      <c r="G150" s="36"/>
      <c r="H150" s="36"/>
      <c r="I150" s="36" t="s">
        <v>198</v>
      </c>
      <c r="J150" s="36"/>
      <c r="K150" s="52">
        <v>100000</v>
      </c>
      <c r="L150" s="36"/>
      <c r="M150" s="36"/>
    </row>
    <row r="151" spans="1:13" x14ac:dyDescent="0.35">
      <c r="A151" s="37">
        <v>45678</v>
      </c>
      <c r="B151" s="37" t="s">
        <v>10</v>
      </c>
      <c r="C151" s="36" t="s">
        <v>70</v>
      </c>
      <c r="D151" s="36" t="s">
        <v>93</v>
      </c>
      <c r="E151" s="36" t="s">
        <v>101</v>
      </c>
      <c r="F151" s="36" t="s">
        <v>199</v>
      </c>
      <c r="G151" s="36">
        <v>117603</v>
      </c>
      <c r="H151" s="36"/>
      <c r="I151" s="36"/>
      <c r="J151" s="36"/>
      <c r="K151" s="52">
        <v>260000</v>
      </c>
      <c r="L151" s="76"/>
      <c r="M151" s="76"/>
    </row>
    <row r="152" spans="1:13" x14ac:dyDescent="0.35">
      <c r="A152" s="37">
        <v>45678</v>
      </c>
      <c r="B152" s="37" t="s">
        <v>10</v>
      </c>
      <c r="C152" s="36" t="s">
        <v>70</v>
      </c>
      <c r="D152" s="36" t="s">
        <v>93</v>
      </c>
      <c r="E152" s="36" t="s">
        <v>101</v>
      </c>
      <c r="F152" s="36" t="s">
        <v>202</v>
      </c>
      <c r="G152" s="36">
        <v>117447</v>
      </c>
      <c r="H152" s="36"/>
      <c r="I152" s="36" t="s">
        <v>205</v>
      </c>
      <c r="J152" s="36"/>
      <c r="K152" s="52">
        <v>230000</v>
      </c>
      <c r="L152" s="76"/>
      <c r="M152" s="76"/>
    </row>
    <row r="153" spans="1:13" x14ac:dyDescent="0.35">
      <c r="A153" s="37">
        <v>45953</v>
      </c>
      <c r="B153" s="37" t="s">
        <v>10</v>
      </c>
      <c r="C153" s="36" t="s">
        <v>70</v>
      </c>
      <c r="D153" s="36" t="s">
        <v>93</v>
      </c>
      <c r="E153" s="36" t="s">
        <v>35</v>
      </c>
      <c r="F153" s="36" t="s">
        <v>197</v>
      </c>
      <c r="G153" s="36"/>
      <c r="H153" s="36">
        <v>16893973</v>
      </c>
      <c r="I153" s="36" t="s">
        <v>207</v>
      </c>
      <c r="J153" s="36"/>
      <c r="K153" s="52">
        <v>150000</v>
      </c>
      <c r="L153" s="76"/>
      <c r="M153" s="76"/>
    </row>
    <row r="154" spans="1:13" x14ac:dyDescent="0.35">
      <c r="A154" s="37">
        <v>45681</v>
      </c>
      <c r="B154" s="37" t="s">
        <v>10</v>
      </c>
      <c r="C154" s="36" t="s">
        <v>70</v>
      </c>
      <c r="D154" s="36" t="s">
        <v>93</v>
      </c>
      <c r="E154" s="36" t="s">
        <v>101</v>
      </c>
      <c r="F154" s="36" t="s">
        <v>203</v>
      </c>
      <c r="G154" s="36">
        <v>113679</v>
      </c>
      <c r="H154" s="36"/>
      <c r="I154" s="36"/>
      <c r="J154" s="36"/>
      <c r="K154" s="52">
        <v>100000</v>
      </c>
      <c r="L154" s="76"/>
      <c r="M154" s="76"/>
    </row>
    <row r="155" spans="1:13" x14ac:dyDescent="0.35">
      <c r="A155" s="37">
        <v>45686</v>
      </c>
      <c r="B155" s="37" t="s">
        <v>10</v>
      </c>
      <c r="C155" s="36" t="s">
        <v>70</v>
      </c>
      <c r="D155" s="36" t="s">
        <v>93</v>
      </c>
      <c r="E155" s="80" t="s">
        <v>32</v>
      </c>
      <c r="F155" s="76" t="s">
        <v>51</v>
      </c>
      <c r="G155" s="76"/>
      <c r="H155" s="76"/>
      <c r="I155" s="76"/>
      <c r="J155" s="76"/>
      <c r="K155" s="81">
        <v>190598</v>
      </c>
      <c r="L155" s="76"/>
      <c r="M155" s="76"/>
    </row>
    <row r="156" spans="1:13" x14ac:dyDescent="0.35">
      <c r="E156" s="77" t="s">
        <v>131</v>
      </c>
      <c r="F156" s="78" t="s">
        <v>4</v>
      </c>
      <c r="G156" s="78"/>
      <c r="H156" s="78"/>
      <c r="I156" s="78"/>
      <c r="J156" s="78"/>
      <c r="K156" s="79">
        <f>SUM(K146:K155)</f>
        <v>1400598</v>
      </c>
      <c r="L156" s="76"/>
      <c r="M156" s="76"/>
    </row>
    <row r="158" spans="1:13" x14ac:dyDescent="0.35">
      <c r="A158" s="1" t="s">
        <v>5</v>
      </c>
      <c r="B158" s="55" t="s">
        <v>36</v>
      </c>
      <c r="C158" s="1" t="s">
        <v>37</v>
      </c>
      <c r="D158" s="1" t="s">
        <v>9</v>
      </c>
      <c r="E158" s="1" t="s">
        <v>6</v>
      </c>
      <c r="F158" s="1" t="s">
        <v>7</v>
      </c>
      <c r="G158" s="1" t="s">
        <v>39</v>
      </c>
      <c r="H158" s="1" t="s">
        <v>38</v>
      </c>
      <c r="I158" s="1" t="s">
        <v>0</v>
      </c>
      <c r="J158" s="1" t="s">
        <v>1</v>
      </c>
      <c r="K158" s="23" t="s">
        <v>2</v>
      </c>
      <c r="L158" s="1" t="s">
        <v>3</v>
      </c>
      <c r="M158" s="23" t="s">
        <v>4</v>
      </c>
    </row>
    <row r="159" spans="1:13" x14ac:dyDescent="0.35">
      <c r="A159" s="37">
        <v>45692</v>
      </c>
      <c r="B159" s="36" t="s">
        <v>11</v>
      </c>
      <c r="C159" s="36" t="s">
        <v>70</v>
      </c>
      <c r="D159" s="36" t="s">
        <v>93</v>
      </c>
      <c r="E159" s="36" t="s">
        <v>35</v>
      </c>
      <c r="F159" s="36" t="s">
        <v>209</v>
      </c>
      <c r="G159" s="36">
        <v>117260</v>
      </c>
      <c r="H159" s="36">
        <v>66826650</v>
      </c>
      <c r="I159" s="36" t="s">
        <v>210</v>
      </c>
      <c r="J159" s="36"/>
      <c r="K159" s="83">
        <v>100000</v>
      </c>
      <c r="L159" s="36"/>
      <c r="M159" s="36"/>
    </row>
    <row r="160" spans="1:13" x14ac:dyDescent="0.35">
      <c r="A160" s="37">
        <v>45698</v>
      </c>
      <c r="B160" s="36" t="s">
        <v>11</v>
      </c>
      <c r="C160" s="36" t="s">
        <v>70</v>
      </c>
      <c r="D160" s="36" t="s">
        <v>93</v>
      </c>
      <c r="E160" s="36" t="s">
        <v>101</v>
      </c>
      <c r="F160" s="36" t="s">
        <v>211</v>
      </c>
      <c r="G160" s="36"/>
      <c r="H160" s="36">
        <v>80097524</v>
      </c>
      <c r="I160" s="36" t="s">
        <v>212</v>
      </c>
      <c r="J160" s="36"/>
      <c r="K160" s="83">
        <v>130000</v>
      </c>
      <c r="L160" s="36"/>
      <c r="M160" s="36"/>
    </row>
    <row r="161" spans="1:13" x14ac:dyDescent="0.35">
      <c r="A161" s="37">
        <v>45698</v>
      </c>
      <c r="B161" s="36" t="s">
        <v>11</v>
      </c>
      <c r="C161" s="36" t="s">
        <v>70</v>
      </c>
      <c r="D161" s="36" t="s">
        <v>93</v>
      </c>
      <c r="E161" s="36" t="s">
        <v>101</v>
      </c>
      <c r="F161" s="36" t="s">
        <v>213</v>
      </c>
      <c r="G161" s="36">
        <v>117639</v>
      </c>
      <c r="H161" s="36">
        <v>14837756</v>
      </c>
      <c r="I161" s="36" t="s">
        <v>219</v>
      </c>
      <c r="J161" s="36"/>
      <c r="K161" s="83">
        <v>150000</v>
      </c>
      <c r="L161" s="36"/>
      <c r="M161" s="36"/>
    </row>
    <row r="162" spans="1:13" x14ac:dyDescent="0.35">
      <c r="A162" s="37">
        <v>45700</v>
      </c>
      <c r="B162" s="36" t="s">
        <v>11</v>
      </c>
      <c r="C162" s="36" t="s">
        <v>70</v>
      </c>
      <c r="D162" s="36" t="s">
        <v>93</v>
      </c>
      <c r="E162" s="36" t="s">
        <v>101</v>
      </c>
      <c r="F162" s="36" t="s">
        <v>214</v>
      </c>
      <c r="G162" s="36">
        <v>117815</v>
      </c>
      <c r="H162" s="36">
        <v>16605687</v>
      </c>
      <c r="I162" s="36" t="s">
        <v>217</v>
      </c>
      <c r="J162" s="36"/>
      <c r="K162" s="83">
        <v>100000</v>
      </c>
      <c r="L162" s="36"/>
      <c r="M162" s="36"/>
    </row>
    <row r="163" spans="1:13" x14ac:dyDescent="0.35">
      <c r="A163" s="37">
        <v>45700</v>
      </c>
      <c r="B163" s="36" t="s">
        <v>11</v>
      </c>
      <c r="C163" s="36" t="s">
        <v>70</v>
      </c>
      <c r="D163" s="36" t="s">
        <v>93</v>
      </c>
      <c r="E163" s="36" t="s">
        <v>35</v>
      </c>
      <c r="F163" s="36" t="s">
        <v>216</v>
      </c>
      <c r="G163" s="36"/>
      <c r="H163" s="36"/>
      <c r="I163" s="36"/>
      <c r="J163" s="36"/>
      <c r="K163" s="83">
        <v>50000</v>
      </c>
      <c r="L163" s="36"/>
      <c r="M163" s="36"/>
    </row>
    <row r="164" spans="1:13" x14ac:dyDescent="0.35">
      <c r="A164" s="37">
        <v>45701</v>
      </c>
      <c r="B164" s="36" t="s">
        <v>11</v>
      </c>
      <c r="C164" s="36" t="s">
        <v>70</v>
      </c>
      <c r="D164" s="36" t="s">
        <v>93</v>
      </c>
      <c r="E164" s="36" t="s">
        <v>32</v>
      </c>
      <c r="F164" s="36" t="s">
        <v>222</v>
      </c>
      <c r="G164" s="36"/>
      <c r="H164" s="36"/>
      <c r="I164" s="36"/>
      <c r="J164" s="36"/>
      <c r="K164" s="83">
        <v>60000</v>
      </c>
      <c r="L164" s="36"/>
      <c r="M164" s="36"/>
    </row>
    <row r="165" spans="1:13" x14ac:dyDescent="0.35">
      <c r="A165" s="37">
        <v>45706</v>
      </c>
      <c r="B165" s="36" t="s">
        <v>11</v>
      </c>
      <c r="C165" s="36" t="s">
        <v>70</v>
      </c>
      <c r="D165" s="36" t="s">
        <v>93</v>
      </c>
      <c r="E165" s="36" t="s">
        <v>220</v>
      </c>
      <c r="F165" s="36" t="s">
        <v>221</v>
      </c>
      <c r="G165" s="36"/>
      <c r="H165" s="36"/>
      <c r="I165" s="36"/>
      <c r="J165" s="36" t="s">
        <v>218</v>
      </c>
      <c r="K165" s="83">
        <v>142500</v>
      </c>
      <c r="L165" s="36"/>
      <c r="M165" s="36"/>
    </row>
    <row r="166" spans="1:13" ht="15" thickBot="1" x14ac:dyDescent="0.4">
      <c r="A166" s="37">
        <v>45707</v>
      </c>
      <c r="B166" s="36" t="s">
        <v>11</v>
      </c>
      <c r="C166" s="36" t="s">
        <v>70</v>
      </c>
      <c r="D166" s="36" t="s">
        <v>93</v>
      </c>
      <c r="E166" s="36" t="s">
        <v>220</v>
      </c>
      <c r="F166" s="36" t="s">
        <v>223</v>
      </c>
      <c r="G166" s="36"/>
      <c r="H166" s="36"/>
      <c r="I166" s="36"/>
      <c r="J166" s="36"/>
      <c r="K166" s="83">
        <v>82000</v>
      </c>
      <c r="L166" s="36"/>
      <c r="M166" s="36"/>
    </row>
    <row r="167" spans="1:13" x14ac:dyDescent="0.35">
      <c r="E167" s="91" t="s">
        <v>131</v>
      </c>
      <c r="F167" s="84" t="s">
        <v>4</v>
      </c>
      <c r="G167" s="78"/>
      <c r="H167" s="85"/>
      <c r="I167" s="85"/>
      <c r="J167" s="85"/>
      <c r="K167" s="86">
        <f>SUM(K159:K166)</f>
        <v>814500</v>
      </c>
      <c r="L167" s="36"/>
      <c r="M167" s="36"/>
    </row>
    <row r="169" spans="1:13" x14ac:dyDescent="0.35">
      <c r="A169" s="1" t="s">
        <v>5</v>
      </c>
      <c r="B169" s="55" t="s">
        <v>36</v>
      </c>
      <c r="C169" s="1" t="s">
        <v>37</v>
      </c>
      <c r="D169" s="1" t="s">
        <v>9</v>
      </c>
      <c r="E169" s="1" t="s">
        <v>6</v>
      </c>
      <c r="F169" s="1" t="s">
        <v>7</v>
      </c>
      <c r="G169" s="1" t="s">
        <v>39</v>
      </c>
      <c r="H169" s="1" t="s">
        <v>38</v>
      </c>
      <c r="I169" s="1" t="s">
        <v>0</v>
      </c>
      <c r="J169" s="1" t="s">
        <v>1</v>
      </c>
      <c r="K169" s="23" t="s">
        <v>2</v>
      </c>
      <c r="L169" s="1" t="s">
        <v>3</v>
      </c>
      <c r="M169" s="23" t="s">
        <v>4</v>
      </c>
    </row>
    <row r="170" spans="1:13" x14ac:dyDescent="0.35">
      <c r="A170" s="37">
        <v>45712</v>
      </c>
      <c r="B170" s="36" t="s">
        <v>11</v>
      </c>
      <c r="C170" s="36" t="s">
        <v>70</v>
      </c>
      <c r="D170" s="36" t="s">
        <v>93</v>
      </c>
      <c r="E170" s="36" t="s">
        <v>101</v>
      </c>
      <c r="F170" s="36" t="s">
        <v>215</v>
      </c>
      <c r="G170" s="36">
        <v>113590</v>
      </c>
      <c r="H170" s="36">
        <v>15170811</v>
      </c>
      <c r="I170" s="36" t="s">
        <v>225</v>
      </c>
      <c r="J170" s="36"/>
      <c r="K170" s="88">
        <v>85000</v>
      </c>
      <c r="L170" s="36"/>
      <c r="M170" s="36"/>
    </row>
    <row r="171" spans="1:13" x14ac:dyDescent="0.35">
      <c r="A171" s="37">
        <v>45712</v>
      </c>
      <c r="B171" s="36" t="s">
        <v>11</v>
      </c>
      <c r="C171" s="36" t="s">
        <v>70</v>
      </c>
      <c r="D171" s="36" t="s">
        <v>93</v>
      </c>
      <c r="E171" s="36" t="s">
        <v>101</v>
      </c>
      <c r="F171" s="36" t="s">
        <v>215</v>
      </c>
      <c r="G171" s="36">
        <v>115509</v>
      </c>
      <c r="H171" s="36">
        <v>15170811</v>
      </c>
      <c r="I171" s="36" t="s">
        <v>225</v>
      </c>
      <c r="J171" s="36"/>
      <c r="K171" s="88">
        <v>95000</v>
      </c>
      <c r="L171" s="36"/>
      <c r="M171" s="36"/>
    </row>
    <row r="172" spans="1:13" x14ac:dyDescent="0.35">
      <c r="A172" s="37">
        <v>45709</v>
      </c>
      <c r="B172" s="36" t="s">
        <v>11</v>
      </c>
      <c r="C172" s="36" t="s">
        <v>70</v>
      </c>
      <c r="D172" s="36" t="s">
        <v>93</v>
      </c>
      <c r="E172" s="36" t="s">
        <v>32</v>
      </c>
      <c r="F172" s="36" t="s">
        <v>51</v>
      </c>
      <c r="G172" s="36"/>
      <c r="H172" s="36"/>
      <c r="I172" s="36"/>
      <c r="J172" s="36"/>
      <c r="K172" s="88">
        <v>190600</v>
      </c>
      <c r="L172" s="36"/>
      <c r="M172" s="36"/>
    </row>
    <row r="173" spans="1:13" x14ac:dyDescent="0.35">
      <c r="A173" s="37">
        <v>45712</v>
      </c>
      <c r="B173" s="36" t="s">
        <v>11</v>
      </c>
      <c r="C173" s="36" t="s">
        <v>70</v>
      </c>
      <c r="D173" s="36" t="s">
        <v>93</v>
      </c>
      <c r="E173" s="36" t="s">
        <v>33</v>
      </c>
      <c r="F173" s="36" t="s">
        <v>224</v>
      </c>
      <c r="G173" s="36"/>
      <c r="H173" s="53">
        <v>4920706</v>
      </c>
      <c r="I173" s="53" t="s">
        <v>53</v>
      </c>
      <c r="J173" s="36"/>
      <c r="K173" s="88">
        <v>200000</v>
      </c>
      <c r="L173" s="36"/>
      <c r="M173" s="36"/>
    </row>
    <row r="174" spans="1:13" x14ac:dyDescent="0.35">
      <c r="A174" s="37">
        <v>45714</v>
      </c>
      <c r="B174" s="36" t="s">
        <v>11</v>
      </c>
      <c r="C174" s="36" t="s">
        <v>70</v>
      </c>
      <c r="D174" s="36" t="s">
        <v>93</v>
      </c>
      <c r="E174" s="36" t="s">
        <v>32</v>
      </c>
      <c r="F174" s="36" t="s">
        <v>51</v>
      </c>
      <c r="G174" s="36"/>
      <c r="H174" s="36"/>
      <c r="I174" s="36"/>
      <c r="J174" s="36"/>
      <c r="K174" s="88">
        <v>176600</v>
      </c>
      <c r="L174" s="36"/>
      <c r="M174" s="36"/>
    </row>
    <row r="175" spans="1:13" x14ac:dyDescent="0.35">
      <c r="A175" s="37">
        <v>45716</v>
      </c>
      <c r="B175" s="36" t="s">
        <v>11</v>
      </c>
      <c r="C175" s="36" t="s">
        <v>70</v>
      </c>
      <c r="D175" s="36" t="s">
        <v>93</v>
      </c>
      <c r="E175" s="36" t="s">
        <v>35</v>
      </c>
      <c r="F175" s="36" t="s">
        <v>144</v>
      </c>
      <c r="G175" s="36">
        <v>116792</v>
      </c>
      <c r="H175" s="36"/>
      <c r="I175" s="36"/>
      <c r="J175" s="36"/>
      <c r="K175" s="88">
        <v>120000</v>
      </c>
      <c r="L175" s="36"/>
      <c r="M175" s="36"/>
    </row>
    <row r="176" spans="1:13" x14ac:dyDescent="0.35">
      <c r="A176" s="37">
        <v>45719</v>
      </c>
      <c r="B176" s="36" t="s">
        <v>12</v>
      </c>
      <c r="C176" s="36" t="s">
        <v>70</v>
      </c>
      <c r="D176" s="36" t="s">
        <v>93</v>
      </c>
      <c r="E176" s="36" t="s">
        <v>35</v>
      </c>
      <c r="F176" s="36" t="s">
        <v>197</v>
      </c>
      <c r="G176" s="87">
        <v>102942</v>
      </c>
      <c r="H176" s="36"/>
      <c r="I176" s="36"/>
      <c r="J176" s="36"/>
      <c r="K176" s="88">
        <v>70000</v>
      </c>
      <c r="L176" s="36"/>
      <c r="M176" s="36"/>
    </row>
    <row r="177" spans="1:13" x14ac:dyDescent="0.35">
      <c r="A177" s="37">
        <v>45719</v>
      </c>
      <c r="B177" s="36" t="s">
        <v>12</v>
      </c>
      <c r="C177" s="36" t="s">
        <v>70</v>
      </c>
      <c r="D177" s="36" t="s">
        <v>93</v>
      </c>
      <c r="E177" s="36" t="s">
        <v>101</v>
      </c>
      <c r="F177" s="36" t="s">
        <v>226</v>
      </c>
      <c r="G177" s="87"/>
      <c r="H177" s="36">
        <v>1076817514</v>
      </c>
      <c r="I177" s="36" t="s">
        <v>227</v>
      </c>
      <c r="J177" s="36"/>
      <c r="K177" s="88">
        <v>100000</v>
      </c>
      <c r="L177" s="36"/>
      <c r="M177" s="36"/>
    </row>
    <row r="178" spans="1:13" x14ac:dyDescent="0.35">
      <c r="A178" s="41">
        <v>45721</v>
      </c>
      <c r="B178" s="36" t="s">
        <v>12</v>
      </c>
      <c r="C178" s="36" t="s">
        <v>70</v>
      </c>
      <c r="D178" s="36" t="s">
        <v>93</v>
      </c>
      <c r="E178" s="36" t="s">
        <v>101</v>
      </c>
      <c r="F178" s="59" t="s">
        <v>215</v>
      </c>
      <c r="G178" s="89">
        <v>118369</v>
      </c>
      <c r="H178" s="59">
        <v>15170811</v>
      </c>
      <c r="I178" s="59" t="s">
        <v>228</v>
      </c>
      <c r="J178" s="59"/>
      <c r="K178" s="82">
        <v>90000</v>
      </c>
      <c r="L178" s="59"/>
      <c r="M178" s="59"/>
    </row>
    <row r="179" spans="1:13" x14ac:dyDescent="0.35">
      <c r="A179" s="41"/>
      <c r="E179" s="91" t="s">
        <v>131</v>
      </c>
      <c r="F179" s="38" t="s">
        <v>4</v>
      </c>
      <c r="G179" s="38"/>
      <c r="H179" s="38"/>
      <c r="I179" s="38"/>
      <c r="J179" s="38"/>
      <c r="K179" s="47">
        <f>SUM(K170:K178)</f>
        <v>1127200</v>
      </c>
      <c r="L179" s="36"/>
      <c r="M179" s="36"/>
    </row>
    <row r="182" spans="1:13" x14ac:dyDescent="0.35">
      <c r="A182" s="1" t="s">
        <v>5</v>
      </c>
      <c r="B182" s="55" t="s">
        <v>36</v>
      </c>
      <c r="C182" s="1" t="s">
        <v>37</v>
      </c>
      <c r="D182" s="1" t="s">
        <v>9</v>
      </c>
      <c r="E182" s="1" t="s">
        <v>6</v>
      </c>
      <c r="F182" s="1" t="s">
        <v>7</v>
      </c>
      <c r="G182" s="1" t="s">
        <v>39</v>
      </c>
      <c r="H182" s="1" t="s">
        <v>38</v>
      </c>
      <c r="I182" s="1" t="s">
        <v>0</v>
      </c>
      <c r="J182" s="1" t="s">
        <v>1</v>
      </c>
      <c r="K182" s="23" t="s">
        <v>2</v>
      </c>
      <c r="L182" s="1" t="s">
        <v>3</v>
      </c>
      <c r="M182" s="23" t="s">
        <v>4</v>
      </c>
    </row>
    <row r="183" spans="1:13" x14ac:dyDescent="0.35">
      <c r="A183" s="37" t="s">
        <v>12</v>
      </c>
      <c r="B183" s="37">
        <v>45733</v>
      </c>
      <c r="C183" s="36" t="s">
        <v>70</v>
      </c>
      <c r="D183" s="36" t="s">
        <v>93</v>
      </c>
      <c r="E183" s="36" t="s">
        <v>33</v>
      </c>
      <c r="F183" s="36" t="s">
        <v>204</v>
      </c>
      <c r="G183" s="36"/>
      <c r="H183" s="53">
        <v>4920706</v>
      </c>
      <c r="I183" s="53" t="s">
        <v>53</v>
      </c>
      <c r="J183" s="36"/>
      <c r="K183" s="52">
        <v>40000</v>
      </c>
      <c r="L183" s="36"/>
      <c r="M183" s="36"/>
    </row>
    <row r="184" spans="1:13" x14ac:dyDescent="0.35">
      <c r="A184" s="37" t="s">
        <v>12</v>
      </c>
      <c r="B184" s="37">
        <v>45733</v>
      </c>
      <c r="C184" s="36" t="s">
        <v>70</v>
      </c>
      <c r="D184" s="36" t="s">
        <v>93</v>
      </c>
      <c r="E184" s="36" t="s">
        <v>32</v>
      </c>
      <c r="F184" s="36" t="s">
        <v>51</v>
      </c>
      <c r="G184" s="36"/>
      <c r="H184" s="36"/>
      <c r="I184" s="36"/>
      <c r="J184" s="36"/>
      <c r="K184" s="52">
        <v>93559</v>
      </c>
      <c r="L184" s="36"/>
      <c r="M184" s="36"/>
    </row>
    <row r="185" spans="1:13" x14ac:dyDescent="0.35">
      <c r="A185" s="37" t="s">
        <v>12</v>
      </c>
      <c r="B185" s="37">
        <v>45734</v>
      </c>
      <c r="C185" s="36" t="s">
        <v>70</v>
      </c>
      <c r="D185" s="36" t="s">
        <v>93</v>
      </c>
      <c r="E185" s="36" t="s">
        <v>101</v>
      </c>
      <c r="F185" s="36" t="s">
        <v>233</v>
      </c>
      <c r="G185" s="36">
        <v>108534</v>
      </c>
      <c r="H185" s="36">
        <v>1130204803</v>
      </c>
      <c r="I185" s="36" t="s">
        <v>229</v>
      </c>
      <c r="J185" s="36"/>
      <c r="K185" s="88">
        <v>200000</v>
      </c>
      <c r="L185" s="36"/>
      <c r="M185" s="36"/>
    </row>
    <row r="186" spans="1:13" x14ac:dyDescent="0.35">
      <c r="A186" s="37" t="s">
        <v>12</v>
      </c>
      <c r="B186" s="37">
        <v>45736</v>
      </c>
      <c r="C186" s="36" t="s">
        <v>70</v>
      </c>
      <c r="D186" s="36" t="s">
        <v>93</v>
      </c>
      <c r="E186" s="36" t="s">
        <v>101</v>
      </c>
      <c r="F186" s="36" t="s">
        <v>231</v>
      </c>
      <c r="G186" s="36">
        <v>111831</v>
      </c>
      <c r="H186" s="53"/>
      <c r="I186" s="53" t="s">
        <v>230</v>
      </c>
      <c r="J186" s="36"/>
      <c r="K186" s="88">
        <v>400000</v>
      </c>
      <c r="L186" s="36"/>
      <c r="M186" s="36"/>
    </row>
    <row r="187" spans="1:13" x14ac:dyDescent="0.35">
      <c r="A187" s="37" t="s">
        <v>12</v>
      </c>
      <c r="B187" s="37">
        <v>45742</v>
      </c>
      <c r="C187" s="36" t="s">
        <v>70</v>
      </c>
      <c r="D187" s="36" t="s">
        <v>93</v>
      </c>
      <c r="E187" s="36" t="s">
        <v>32</v>
      </c>
      <c r="F187" s="36" t="s">
        <v>51</v>
      </c>
      <c r="G187" s="87"/>
      <c r="H187" s="36"/>
      <c r="I187" s="36"/>
      <c r="J187" s="36"/>
      <c r="K187" s="88">
        <v>381195</v>
      </c>
      <c r="L187" s="36"/>
      <c r="M187" s="36"/>
    </row>
    <row r="188" spans="1:13" x14ac:dyDescent="0.35">
      <c r="A188" s="37" t="s">
        <v>12</v>
      </c>
      <c r="B188" s="37">
        <v>45742</v>
      </c>
      <c r="C188" s="36" t="s">
        <v>70</v>
      </c>
      <c r="D188" s="36" t="s">
        <v>93</v>
      </c>
      <c r="E188" s="36" t="s">
        <v>35</v>
      </c>
      <c r="F188" s="36" t="s">
        <v>232</v>
      </c>
      <c r="G188" s="87">
        <v>70141</v>
      </c>
      <c r="H188" s="36">
        <v>1143853000</v>
      </c>
      <c r="I188" s="36" t="s">
        <v>241</v>
      </c>
      <c r="J188" s="36"/>
      <c r="K188" s="88">
        <v>70000</v>
      </c>
      <c r="L188" s="36"/>
      <c r="M188" s="36"/>
    </row>
    <row r="189" spans="1:13" x14ac:dyDescent="0.35">
      <c r="A189" s="37" t="s">
        <v>12</v>
      </c>
      <c r="B189" s="37">
        <v>45748</v>
      </c>
      <c r="C189" s="36" t="s">
        <v>70</v>
      </c>
      <c r="D189" s="36" t="s">
        <v>93</v>
      </c>
      <c r="E189" s="36" t="s">
        <v>101</v>
      </c>
      <c r="F189" s="59" t="s">
        <v>235</v>
      </c>
      <c r="G189" s="89">
        <v>119034</v>
      </c>
      <c r="H189" s="59">
        <v>1113523827</v>
      </c>
      <c r="I189" s="59" t="s">
        <v>240</v>
      </c>
      <c r="J189" s="59"/>
      <c r="K189" s="90">
        <v>30000</v>
      </c>
      <c r="L189" s="59"/>
      <c r="M189" s="59"/>
    </row>
    <row r="190" spans="1:13" x14ac:dyDescent="0.35">
      <c r="A190" s="37" t="s">
        <v>12</v>
      </c>
      <c r="B190" s="37">
        <v>45749</v>
      </c>
      <c r="C190" s="36" t="s">
        <v>70</v>
      </c>
      <c r="D190" s="36" t="s">
        <v>93</v>
      </c>
      <c r="E190" s="36" t="s">
        <v>101</v>
      </c>
      <c r="F190" s="59" t="s">
        <v>234</v>
      </c>
      <c r="G190" s="89">
        <v>117527</v>
      </c>
      <c r="H190" s="59">
        <v>71391921</v>
      </c>
      <c r="I190" s="59" t="s">
        <v>239</v>
      </c>
      <c r="J190" s="59"/>
      <c r="K190" s="82">
        <v>85000</v>
      </c>
      <c r="L190" s="59"/>
      <c r="M190" s="59"/>
    </row>
    <row r="191" spans="1:13" x14ac:dyDescent="0.35">
      <c r="A191" s="37" t="s">
        <v>12</v>
      </c>
      <c r="B191" s="37">
        <v>45779</v>
      </c>
      <c r="C191" s="36" t="s">
        <v>70</v>
      </c>
      <c r="D191" s="36" t="s">
        <v>93</v>
      </c>
      <c r="E191" s="36" t="s">
        <v>101</v>
      </c>
      <c r="F191" s="59" t="s">
        <v>237</v>
      </c>
      <c r="G191" s="89">
        <v>118768</v>
      </c>
      <c r="H191" s="36">
        <v>42787954</v>
      </c>
      <c r="I191" s="59" t="s">
        <v>236</v>
      </c>
      <c r="J191" s="59"/>
      <c r="K191" s="82">
        <v>100000</v>
      </c>
      <c r="L191" s="59"/>
      <c r="M191" s="59"/>
    </row>
    <row r="192" spans="1:13" x14ac:dyDescent="0.35">
      <c r="A192" s="41"/>
      <c r="B192" s="37"/>
      <c r="C192" s="36" t="s">
        <v>70</v>
      </c>
      <c r="D192" s="36" t="s">
        <v>93</v>
      </c>
      <c r="E192" s="36" t="s">
        <v>101</v>
      </c>
      <c r="F192" s="59" t="s">
        <v>101</v>
      </c>
      <c r="G192" s="89">
        <v>118480</v>
      </c>
      <c r="H192">
        <v>1113634158</v>
      </c>
      <c r="I192" s="59" t="s">
        <v>238</v>
      </c>
      <c r="J192" s="59"/>
      <c r="K192" s="82">
        <v>95000</v>
      </c>
      <c r="L192" s="59"/>
      <c r="M192" s="59"/>
    </row>
    <row r="193" spans="1:13" x14ac:dyDescent="0.35">
      <c r="A193" s="41"/>
      <c r="E193" s="38" t="s">
        <v>131</v>
      </c>
      <c r="F193" s="38" t="s">
        <v>4</v>
      </c>
      <c r="G193" s="38"/>
      <c r="H193" s="38"/>
      <c r="I193" s="38"/>
      <c r="J193" s="38"/>
      <c r="K193" s="47">
        <f>SUM(K183:K192)</f>
        <v>1494754</v>
      </c>
      <c r="L193" s="36"/>
      <c r="M193" s="36"/>
    </row>
    <row r="194" spans="1:13" x14ac:dyDescent="0.35">
      <c r="A194" s="41"/>
      <c r="E194" s="93"/>
      <c r="F194" s="93"/>
      <c r="G194" s="93"/>
      <c r="H194" s="93"/>
      <c r="I194" s="93"/>
      <c r="J194" s="93"/>
      <c r="K194" s="94"/>
      <c r="M194"/>
    </row>
    <row r="195" spans="1:13" x14ac:dyDescent="0.35">
      <c r="A195" s="1" t="s">
        <v>5</v>
      </c>
      <c r="B195" s="55" t="s">
        <v>36</v>
      </c>
      <c r="C195" s="1" t="s">
        <v>37</v>
      </c>
      <c r="D195" s="1" t="s">
        <v>9</v>
      </c>
      <c r="E195" s="1" t="s">
        <v>6</v>
      </c>
      <c r="F195" s="1" t="s">
        <v>7</v>
      </c>
      <c r="G195" s="1" t="s">
        <v>39</v>
      </c>
      <c r="H195" s="1" t="s">
        <v>38</v>
      </c>
      <c r="I195" s="1" t="s">
        <v>0</v>
      </c>
      <c r="J195" s="1" t="s">
        <v>1</v>
      </c>
      <c r="K195" s="23" t="s">
        <v>2</v>
      </c>
      <c r="L195" s="1" t="s">
        <v>3</v>
      </c>
      <c r="M195" s="23" t="s">
        <v>4</v>
      </c>
    </row>
    <row r="196" spans="1:13" x14ac:dyDescent="0.35">
      <c r="A196" s="36" t="s">
        <v>13</v>
      </c>
      <c r="B196" s="37">
        <v>45758</v>
      </c>
      <c r="C196" s="36" t="s">
        <v>70</v>
      </c>
      <c r="D196" s="36" t="s">
        <v>93</v>
      </c>
      <c r="E196" s="36" t="s">
        <v>33</v>
      </c>
      <c r="F196" s="36" t="s">
        <v>33</v>
      </c>
      <c r="G196" s="36"/>
      <c r="H196" s="36">
        <v>4920706</v>
      </c>
      <c r="I196" s="36" t="s">
        <v>53</v>
      </c>
      <c r="J196" s="36"/>
      <c r="K196" s="46">
        <v>200000</v>
      </c>
      <c r="L196" s="36"/>
      <c r="M196" s="36"/>
    </row>
    <row r="197" spans="1:13" x14ac:dyDescent="0.35">
      <c r="A197" s="36" t="s">
        <v>13</v>
      </c>
      <c r="B197" s="37">
        <v>45758</v>
      </c>
      <c r="C197" s="36" t="s">
        <v>70</v>
      </c>
      <c r="D197" s="36" t="s">
        <v>93</v>
      </c>
      <c r="E197" s="36" t="s">
        <v>35</v>
      </c>
      <c r="F197" s="36" t="s">
        <v>32</v>
      </c>
      <c r="G197" s="36"/>
      <c r="H197" s="36"/>
      <c r="I197" s="36"/>
      <c r="J197" s="36"/>
      <c r="K197" s="46">
        <v>50000</v>
      </c>
      <c r="L197" s="36"/>
      <c r="M197" s="36"/>
    </row>
    <row r="198" spans="1:13" x14ac:dyDescent="0.35">
      <c r="A198" s="36" t="s">
        <v>13</v>
      </c>
      <c r="B198" s="37">
        <v>45758</v>
      </c>
      <c r="C198" s="36" t="s">
        <v>70</v>
      </c>
      <c r="D198" s="36" t="s">
        <v>93</v>
      </c>
      <c r="E198" s="36" t="s">
        <v>35</v>
      </c>
      <c r="F198" s="36" t="s">
        <v>244</v>
      </c>
      <c r="G198" s="36"/>
      <c r="H198" s="36"/>
      <c r="I198" s="36" t="s">
        <v>198</v>
      </c>
      <c r="J198" s="36"/>
      <c r="K198" s="46">
        <v>50000</v>
      </c>
      <c r="L198" s="36"/>
      <c r="M198" s="36"/>
    </row>
    <row r="199" spans="1:13" x14ac:dyDescent="0.35">
      <c r="A199" s="36" t="s">
        <v>13</v>
      </c>
      <c r="B199" s="37">
        <v>45762</v>
      </c>
      <c r="C199" s="36" t="s">
        <v>70</v>
      </c>
      <c r="D199" s="36" t="s">
        <v>93</v>
      </c>
      <c r="E199" s="36" t="s">
        <v>101</v>
      </c>
      <c r="F199" s="36" t="s">
        <v>245</v>
      </c>
      <c r="G199" s="36">
        <v>119186</v>
      </c>
      <c r="H199" s="36">
        <v>1058788465</v>
      </c>
      <c r="I199" s="36" t="s">
        <v>246</v>
      </c>
      <c r="J199" s="36"/>
      <c r="K199" s="46">
        <v>160000</v>
      </c>
      <c r="L199" s="36"/>
      <c r="M199" s="36"/>
    </row>
    <row r="200" spans="1:13" x14ac:dyDescent="0.35">
      <c r="A200" s="36" t="s">
        <v>13</v>
      </c>
      <c r="B200" s="37">
        <v>45768</v>
      </c>
      <c r="C200" s="36" t="s">
        <v>70</v>
      </c>
      <c r="D200" s="36" t="s">
        <v>93</v>
      </c>
      <c r="E200" s="36" t="s">
        <v>32</v>
      </c>
      <c r="F200" s="36" t="s">
        <v>247</v>
      </c>
      <c r="G200" s="36"/>
      <c r="H200" s="36"/>
      <c r="I200" s="36"/>
      <c r="J200" s="36"/>
      <c r="K200" s="46">
        <v>71000</v>
      </c>
      <c r="L200" s="36"/>
      <c r="M200" s="36"/>
    </row>
    <row r="201" spans="1:13" x14ac:dyDescent="0.35">
      <c r="A201" s="36" t="s">
        <v>13</v>
      </c>
      <c r="B201" s="37">
        <v>45768</v>
      </c>
      <c r="C201" s="36" t="s">
        <v>70</v>
      </c>
      <c r="D201" s="36" t="s">
        <v>93</v>
      </c>
      <c r="E201" s="36" t="s">
        <v>101</v>
      </c>
      <c r="F201" s="36" t="s">
        <v>248</v>
      </c>
      <c r="G201" s="36">
        <v>119034</v>
      </c>
      <c r="H201" s="36">
        <v>1113523827</v>
      </c>
      <c r="I201" s="36" t="s">
        <v>240</v>
      </c>
      <c r="J201" s="36"/>
      <c r="K201" s="46">
        <v>85000</v>
      </c>
      <c r="L201" s="36"/>
      <c r="M201" s="36"/>
    </row>
    <row r="202" spans="1:13" x14ac:dyDescent="0.35">
      <c r="A202" s="36" t="s">
        <v>13</v>
      </c>
      <c r="B202" s="37">
        <v>45771</v>
      </c>
      <c r="C202" s="36" t="s">
        <v>70</v>
      </c>
      <c r="D202" s="36" t="s">
        <v>93</v>
      </c>
      <c r="E202" s="36" t="s">
        <v>101</v>
      </c>
      <c r="F202" s="36" t="s">
        <v>249</v>
      </c>
      <c r="G202" s="36">
        <v>118678</v>
      </c>
      <c r="H202" s="36"/>
      <c r="I202" s="36" t="s">
        <v>250</v>
      </c>
      <c r="J202" s="36"/>
      <c r="K202" s="46">
        <v>140000</v>
      </c>
      <c r="L202" s="36"/>
      <c r="M202" s="36"/>
    </row>
    <row r="203" spans="1:13" x14ac:dyDescent="0.35">
      <c r="A203" s="36" t="s">
        <v>14</v>
      </c>
      <c r="B203" s="37">
        <v>45779</v>
      </c>
      <c r="C203" s="36" t="s">
        <v>70</v>
      </c>
      <c r="D203" s="36" t="s">
        <v>93</v>
      </c>
      <c r="E203" s="36" t="s">
        <v>101</v>
      </c>
      <c r="F203" s="36" t="s">
        <v>251</v>
      </c>
      <c r="G203" s="36">
        <v>119450</v>
      </c>
      <c r="H203" s="36">
        <v>15170811</v>
      </c>
      <c r="I203" s="36" t="s">
        <v>228</v>
      </c>
      <c r="J203" s="36"/>
      <c r="K203" s="46">
        <v>100000</v>
      </c>
      <c r="L203" s="36"/>
      <c r="M203" s="36"/>
    </row>
    <row r="204" spans="1:13" x14ac:dyDescent="0.35">
      <c r="A204" s="36" t="s">
        <v>14</v>
      </c>
      <c r="B204" s="37">
        <v>45779</v>
      </c>
      <c r="C204" s="36" t="s">
        <v>70</v>
      </c>
      <c r="D204" s="36" t="s">
        <v>93</v>
      </c>
      <c r="E204" s="36" t="s">
        <v>35</v>
      </c>
      <c r="F204" s="36" t="s">
        <v>252</v>
      </c>
      <c r="G204" s="36"/>
      <c r="H204" s="36"/>
      <c r="I204" s="36"/>
      <c r="J204" s="36"/>
      <c r="K204" s="46">
        <v>15000</v>
      </c>
      <c r="L204" s="36"/>
      <c r="M204" s="39"/>
    </row>
    <row r="205" spans="1:13" x14ac:dyDescent="0.35">
      <c r="A205" s="36" t="s">
        <v>14</v>
      </c>
      <c r="B205" s="37">
        <v>45779</v>
      </c>
      <c r="C205" s="36" t="s">
        <v>70</v>
      </c>
      <c r="D205" s="36" t="s">
        <v>93</v>
      </c>
      <c r="E205" s="36" t="s">
        <v>101</v>
      </c>
      <c r="F205" s="36" t="s">
        <v>253</v>
      </c>
      <c r="G205" s="36">
        <v>119450</v>
      </c>
      <c r="H205" s="36">
        <v>1113512026</v>
      </c>
      <c r="I205" s="36" t="s">
        <v>254</v>
      </c>
      <c r="J205" s="36"/>
      <c r="K205" s="46">
        <v>100000</v>
      </c>
      <c r="L205" s="36"/>
      <c r="M205" s="39"/>
    </row>
    <row r="206" spans="1:13" x14ac:dyDescent="0.35">
      <c r="A206" s="36" t="s">
        <v>14</v>
      </c>
      <c r="B206" s="37">
        <v>45780</v>
      </c>
      <c r="C206" s="36" t="s">
        <v>70</v>
      </c>
      <c r="D206" s="36" t="s">
        <v>93</v>
      </c>
      <c r="E206" s="36" t="s">
        <v>35</v>
      </c>
      <c r="F206" s="36" t="s">
        <v>255</v>
      </c>
      <c r="G206" s="36"/>
      <c r="H206" s="36"/>
      <c r="I206" s="36" t="s">
        <v>256</v>
      </c>
      <c r="J206" s="36"/>
      <c r="K206" s="46">
        <v>60000</v>
      </c>
      <c r="L206" s="36"/>
      <c r="M206" s="39"/>
    </row>
    <row r="207" spans="1:13" x14ac:dyDescent="0.35">
      <c r="A207" s="36" t="s">
        <v>14</v>
      </c>
      <c r="B207" s="37">
        <v>45782</v>
      </c>
      <c r="C207" s="36" t="s">
        <v>70</v>
      </c>
      <c r="D207" s="36" t="s">
        <v>93</v>
      </c>
      <c r="E207" s="36" t="s">
        <v>32</v>
      </c>
      <c r="F207" s="36" t="s">
        <v>75</v>
      </c>
      <c r="G207" s="36"/>
      <c r="H207" s="36"/>
      <c r="I207" s="36"/>
      <c r="J207" s="36"/>
      <c r="K207" s="46">
        <v>70900</v>
      </c>
      <c r="L207" s="36"/>
      <c r="M207" s="39"/>
    </row>
    <row r="208" spans="1:13" x14ac:dyDescent="0.35">
      <c r="A208" s="36" t="s">
        <v>14</v>
      </c>
      <c r="B208" s="37">
        <v>45782</v>
      </c>
      <c r="C208" s="36" t="s">
        <v>70</v>
      </c>
      <c r="D208" s="36" t="s">
        <v>93</v>
      </c>
      <c r="E208" s="36" t="s">
        <v>32</v>
      </c>
      <c r="F208" s="36" t="s">
        <v>51</v>
      </c>
      <c r="G208" s="36"/>
      <c r="H208" s="36"/>
      <c r="I208" s="36"/>
      <c r="J208" s="36"/>
      <c r="K208" s="46">
        <v>190000</v>
      </c>
      <c r="L208" s="36"/>
      <c r="M208" s="39"/>
    </row>
    <row r="209" spans="1:13" x14ac:dyDescent="0.35">
      <c r="A209" s="36" t="s">
        <v>14</v>
      </c>
      <c r="B209" s="37">
        <v>45789</v>
      </c>
      <c r="C209" s="36" t="s">
        <v>70</v>
      </c>
      <c r="D209" s="36" t="s">
        <v>93</v>
      </c>
      <c r="E209" s="36" t="s">
        <v>35</v>
      </c>
      <c r="F209" s="36" t="s">
        <v>257</v>
      </c>
      <c r="G209" s="36">
        <v>119336</v>
      </c>
      <c r="H209" s="36"/>
      <c r="I209" s="36" t="s">
        <v>198</v>
      </c>
      <c r="J209" s="36"/>
      <c r="K209" s="46">
        <v>70000</v>
      </c>
      <c r="L209" s="36"/>
      <c r="M209" s="39"/>
    </row>
    <row r="210" spans="1:13" x14ac:dyDescent="0.35">
      <c r="A210" s="36" t="s">
        <v>14</v>
      </c>
      <c r="B210" s="37">
        <v>45792</v>
      </c>
      <c r="C210" s="36" t="s">
        <v>70</v>
      </c>
      <c r="D210" s="36" t="s">
        <v>93</v>
      </c>
      <c r="E210" s="36" t="s">
        <v>101</v>
      </c>
      <c r="F210" s="36"/>
      <c r="G210" s="36"/>
      <c r="H210" s="36"/>
      <c r="I210" s="36"/>
      <c r="J210" s="36"/>
      <c r="K210" s="46">
        <v>30000</v>
      </c>
      <c r="L210" s="36"/>
      <c r="M210" s="39"/>
    </row>
    <row r="211" spans="1:13" x14ac:dyDescent="0.35">
      <c r="A211" s="36" t="s">
        <v>14</v>
      </c>
      <c r="B211" s="37">
        <v>45792</v>
      </c>
      <c r="C211" s="36" t="s">
        <v>70</v>
      </c>
      <c r="D211" s="36" t="s">
        <v>93</v>
      </c>
      <c r="E211" s="36" t="s">
        <v>101</v>
      </c>
      <c r="F211" s="36" t="s">
        <v>258</v>
      </c>
      <c r="G211" s="36">
        <v>74552</v>
      </c>
      <c r="H211" s="36"/>
      <c r="I211" s="36" t="s">
        <v>259</v>
      </c>
      <c r="J211" s="36"/>
      <c r="K211" s="46">
        <v>170000</v>
      </c>
      <c r="L211" s="36"/>
      <c r="M211" s="39"/>
    </row>
    <row r="212" spans="1:13" x14ac:dyDescent="0.35">
      <c r="A212" s="36"/>
      <c r="B212" s="37"/>
      <c r="C212" s="36"/>
      <c r="D212" s="36"/>
      <c r="E212" s="38" t="s">
        <v>131</v>
      </c>
      <c r="F212" s="38" t="s">
        <v>4</v>
      </c>
      <c r="G212" s="38"/>
      <c r="H212" s="38"/>
      <c r="I212" s="38"/>
      <c r="J212" s="38"/>
      <c r="K212" s="47">
        <v>1561900</v>
      </c>
      <c r="L212" s="36"/>
      <c r="M212" s="39"/>
    </row>
    <row r="213" spans="1:13" x14ac:dyDescent="0.3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9"/>
    </row>
    <row r="215" spans="1:13" x14ac:dyDescent="0.35">
      <c r="A215" s="1" t="s">
        <v>5</v>
      </c>
      <c r="B215" s="55" t="s">
        <v>36</v>
      </c>
      <c r="C215" s="1" t="s">
        <v>37</v>
      </c>
      <c r="D215" s="1" t="s">
        <v>9</v>
      </c>
      <c r="E215" s="1" t="s">
        <v>6</v>
      </c>
      <c r="F215" s="1" t="s">
        <v>7</v>
      </c>
      <c r="G215" s="1" t="s">
        <v>39</v>
      </c>
      <c r="H215" s="1" t="s">
        <v>38</v>
      </c>
      <c r="I215" s="1" t="s">
        <v>0</v>
      </c>
      <c r="J215" s="1" t="s">
        <v>1</v>
      </c>
      <c r="K215" s="23" t="s">
        <v>2</v>
      </c>
      <c r="L215" s="1" t="s">
        <v>3</v>
      </c>
      <c r="M215" s="23" t="s">
        <v>4</v>
      </c>
    </row>
    <row r="216" spans="1:13" x14ac:dyDescent="0.35">
      <c r="A216" s="36" t="s">
        <v>14</v>
      </c>
      <c r="B216" s="37">
        <v>45796</v>
      </c>
      <c r="C216" s="36" t="s">
        <v>70</v>
      </c>
      <c r="D216" s="36" t="s">
        <v>93</v>
      </c>
      <c r="E216" s="36" t="s">
        <v>101</v>
      </c>
      <c r="F216" s="36" t="s">
        <v>242</v>
      </c>
      <c r="G216" s="36">
        <v>119063</v>
      </c>
      <c r="H216" s="36"/>
      <c r="I216" s="36" t="s">
        <v>261</v>
      </c>
      <c r="J216" s="36"/>
      <c r="K216" s="39">
        <v>93000</v>
      </c>
      <c r="L216" s="36"/>
      <c r="M216" s="36"/>
    </row>
    <row r="217" spans="1:13" x14ac:dyDescent="0.35">
      <c r="A217" s="36" t="s">
        <v>14</v>
      </c>
      <c r="B217" s="37">
        <v>45797</v>
      </c>
      <c r="C217" s="36" t="s">
        <v>70</v>
      </c>
      <c r="D217" s="36" t="s">
        <v>93</v>
      </c>
      <c r="E217" s="36" t="s">
        <v>101</v>
      </c>
      <c r="F217" s="36" t="s">
        <v>243</v>
      </c>
      <c r="G217" s="36">
        <v>118236</v>
      </c>
      <c r="H217" s="36">
        <v>14837756</v>
      </c>
      <c r="I217" s="36" t="s">
        <v>219</v>
      </c>
      <c r="J217" s="36"/>
      <c r="K217" s="39">
        <v>130000</v>
      </c>
      <c r="L217" s="36"/>
      <c r="M217" s="36"/>
    </row>
    <row r="218" spans="1:13" x14ac:dyDescent="0.35">
      <c r="A218" s="36" t="s">
        <v>14</v>
      </c>
      <c r="B218" s="37">
        <v>45797</v>
      </c>
      <c r="C218" s="36" t="s">
        <v>70</v>
      </c>
      <c r="D218" s="36" t="s">
        <v>93</v>
      </c>
      <c r="E218" s="36" t="s">
        <v>101</v>
      </c>
      <c r="F218" s="36" t="s">
        <v>260</v>
      </c>
      <c r="G218" s="36">
        <v>117749</v>
      </c>
      <c r="H218" s="36"/>
      <c r="I218" s="36" t="s">
        <v>262</v>
      </c>
      <c r="J218" s="36"/>
      <c r="K218" s="39">
        <v>150000</v>
      </c>
      <c r="L218" s="36"/>
      <c r="M218" s="36"/>
    </row>
    <row r="219" spans="1:13" x14ac:dyDescent="0.35">
      <c r="A219" s="36" t="s">
        <v>14</v>
      </c>
      <c r="B219" s="37">
        <v>45797</v>
      </c>
      <c r="C219" s="36" t="s">
        <v>70</v>
      </c>
      <c r="D219" s="36" t="s">
        <v>93</v>
      </c>
      <c r="E219" s="36" t="s">
        <v>33</v>
      </c>
      <c r="F219" s="36" t="s">
        <v>263</v>
      </c>
      <c r="G219" s="36"/>
      <c r="H219" s="36">
        <v>4920706</v>
      </c>
      <c r="I219" s="36" t="s">
        <v>53</v>
      </c>
      <c r="J219" s="36"/>
      <c r="K219" s="52">
        <v>120000</v>
      </c>
      <c r="L219" s="36"/>
      <c r="M219" s="36"/>
    </row>
    <row r="220" spans="1:13" x14ac:dyDescent="0.35">
      <c r="A220" s="36" t="s">
        <v>14</v>
      </c>
      <c r="B220" s="37">
        <v>45803</v>
      </c>
      <c r="C220" s="36" t="s">
        <v>70</v>
      </c>
      <c r="D220" s="36" t="s">
        <v>93</v>
      </c>
      <c r="E220" s="36" t="s">
        <v>267</v>
      </c>
      <c r="F220" s="36" t="s">
        <v>266</v>
      </c>
      <c r="G220" s="36"/>
      <c r="H220" s="36"/>
      <c r="I220" s="36"/>
      <c r="J220" s="36"/>
      <c r="K220" s="52">
        <v>71000</v>
      </c>
      <c r="L220" s="36"/>
      <c r="M220" s="36"/>
    </row>
    <row r="221" spans="1:13" x14ac:dyDescent="0.35">
      <c r="A221" s="36" t="s">
        <v>14</v>
      </c>
      <c r="B221" s="95">
        <v>45803</v>
      </c>
      <c r="C221" s="36" t="s">
        <v>70</v>
      </c>
      <c r="D221" s="36" t="s">
        <v>93</v>
      </c>
      <c r="E221" s="36" t="s">
        <v>101</v>
      </c>
      <c r="F221" s="36" t="s">
        <v>269</v>
      </c>
      <c r="G221" s="36"/>
      <c r="H221" s="36">
        <v>31911638</v>
      </c>
      <c r="I221" s="36" t="s">
        <v>264</v>
      </c>
      <c r="J221" s="36"/>
      <c r="K221" s="52">
        <v>150000</v>
      </c>
      <c r="L221" s="36"/>
      <c r="M221" s="36"/>
    </row>
    <row r="222" spans="1:13" x14ac:dyDescent="0.35">
      <c r="A222" s="36" t="s">
        <v>14</v>
      </c>
      <c r="B222" s="95">
        <v>45803</v>
      </c>
      <c r="C222" s="36" t="s">
        <v>70</v>
      </c>
      <c r="D222" s="36" t="s">
        <v>93</v>
      </c>
      <c r="E222" s="36" t="s">
        <v>267</v>
      </c>
      <c r="F222" s="36" t="s">
        <v>268</v>
      </c>
      <c r="G222" s="36"/>
      <c r="H222" s="36"/>
      <c r="I222" s="36" t="s">
        <v>265</v>
      </c>
      <c r="J222" s="36"/>
      <c r="K222" s="52">
        <v>95299</v>
      </c>
      <c r="L222" s="36"/>
      <c r="M222" s="36"/>
    </row>
    <row r="223" spans="1:13" x14ac:dyDescent="0.35">
      <c r="A223" s="36" t="s">
        <v>14</v>
      </c>
      <c r="B223" s="95">
        <v>45777</v>
      </c>
      <c r="C223" s="36" t="s">
        <v>70</v>
      </c>
      <c r="D223" s="36" t="s">
        <v>93</v>
      </c>
      <c r="E223" s="36" t="s">
        <v>35</v>
      </c>
      <c r="F223" s="36" t="s">
        <v>272</v>
      </c>
      <c r="G223" s="36">
        <v>115071</v>
      </c>
      <c r="H223" s="53">
        <v>1144059793</v>
      </c>
      <c r="I223" s="36" t="s">
        <v>198</v>
      </c>
      <c r="J223" s="36"/>
      <c r="K223" s="92">
        <v>120000</v>
      </c>
      <c r="L223" s="36"/>
      <c r="M223" s="36"/>
    </row>
    <row r="224" spans="1:13" x14ac:dyDescent="0.35">
      <c r="A224" s="36" t="s">
        <v>14</v>
      </c>
      <c r="B224" s="95" t="s">
        <v>275</v>
      </c>
      <c r="C224" s="36" t="s">
        <v>70</v>
      </c>
      <c r="D224" s="36" t="s">
        <v>93</v>
      </c>
      <c r="E224" s="36" t="s">
        <v>35</v>
      </c>
      <c r="F224" s="36" t="s">
        <v>270</v>
      </c>
      <c r="G224" s="36"/>
      <c r="H224" s="36"/>
      <c r="I224" s="36"/>
      <c r="J224" s="88"/>
      <c r="K224" s="92">
        <v>40000</v>
      </c>
      <c r="L224" s="36"/>
      <c r="M224" s="36"/>
    </row>
    <row r="225" spans="1:13" x14ac:dyDescent="0.35">
      <c r="A225" s="36" t="s">
        <v>15</v>
      </c>
      <c r="B225" s="95">
        <v>45811</v>
      </c>
      <c r="C225" s="36" t="s">
        <v>70</v>
      </c>
      <c r="D225" s="36" t="s">
        <v>93</v>
      </c>
      <c r="E225" s="36" t="s">
        <v>35</v>
      </c>
      <c r="F225" s="36" t="s">
        <v>271</v>
      </c>
      <c r="G225" s="36"/>
      <c r="H225" s="53">
        <v>1144059793</v>
      </c>
      <c r="I225" s="36" t="s">
        <v>198</v>
      </c>
      <c r="J225" s="36"/>
      <c r="K225" s="92">
        <v>70000</v>
      </c>
      <c r="L225" s="36"/>
      <c r="M225" s="36"/>
    </row>
    <row r="226" spans="1:13" x14ac:dyDescent="0.35">
      <c r="A226" s="36" t="s">
        <v>15</v>
      </c>
      <c r="B226" s="95">
        <v>45811</v>
      </c>
      <c r="C226" s="36" t="s">
        <v>70</v>
      </c>
      <c r="D226" s="36" t="s">
        <v>93</v>
      </c>
      <c r="E226" s="36" t="s">
        <v>101</v>
      </c>
      <c r="F226" s="36" t="s">
        <v>277</v>
      </c>
      <c r="G226" s="36"/>
      <c r="H226" s="36"/>
      <c r="I226" s="36" t="s">
        <v>273</v>
      </c>
      <c r="J226" s="36"/>
      <c r="K226" s="92">
        <v>100000</v>
      </c>
      <c r="L226" s="36"/>
      <c r="M226" s="36"/>
    </row>
    <row r="227" spans="1:13" x14ac:dyDescent="0.35">
      <c r="A227" s="36" t="s">
        <v>15</v>
      </c>
      <c r="B227" s="95">
        <v>45811</v>
      </c>
      <c r="C227" s="36" t="s">
        <v>70</v>
      </c>
      <c r="D227" s="36" t="s">
        <v>93</v>
      </c>
      <c r="E227" s="36" t="s">
        <v>101</v>
      </c>
      <c r="F227" s="36" t="s">
        <v>277</v>
      </c>
      <c r="G227" s="36"/>
      <c r="H227" s="36"/>
      <c r="I227" s="36" t="s">
        <v>274</v>
      </c>
      <c r="J227" s="36"/>
      <c r="K227" s="92">
        <v>100000</v>
      </c>
      <c r="L227" s="36"/>
      <c r="M227" s="36"/>
    </row>
    <row r="228" spans="1:13" x14ac:dyDescent="0.35">
      <c r="A228" s="36" t="s">
        <v>15</v>
      </c>
      <c r="B228" s="37">
        <v>45811</v>
      </c>
      <c r="C228" s="36" t="s">
        <v>70</v>
      </c>
      <c r="D228" s="36" t="s">
        <v>93</v>
      </c>
      <c r="E228" s="36" t="s">
        <v>101</v>
      </c>
      <c r="F228" s="36" t="s">
        <v>277</v>
      </c>
      <c r="G228" s="36"/>
      <c r="H228" s="36"/>
      <c r="I228" s="36" t="s">
        <v>276</v>
      </c>
      <c r="J228" s="36"/>
      <c r="K228" s="92">
        <v>100000</v>
      </c>
      <c r="L228" s="36"/>
      <c r="M228" s="36"/>
    </row>
    <row r="229" spans="1:13" x14ac:dyDescent="0.35">
      <c r="E229" s="38" t="s">
        <v>131</v>
      </c>
      <c r="F229" s="78" t="s">
        <v>4</v>
      </c>
      <c r="G229" s="78"/>
      <c r="H229" s="78"/>
      <c r="I229" s="78"/>
      <c r="J229" s="78"/>
      <c r="K229" s="58">
        <f>SUM(K216:K228)</f>
        <v>1339299</v>
      </c>
      <c r="L229" s="36"/>
      <c r="M229" s="36"/>
    </row>
    <row r="231" spans="1:13" x14ac:dyDescent="0.35">
      <c r="A231" s="1" t="s">
        <v>5</v>
      </c>
      <c r="B231" s="55" t="s">
        <v>36</v>
      </c>
      <c r="C231" s="1" t="s">
        <v>37</v>
      </c>
      <c r="D231" s="1" t="s">
        <v>9</v>
      </c>
      <c r="E231" s="1" t="s">
        <v>6</v>
      </c>
      <c r="F231" s="1" t="s">
        <v>7</v>
      </c>
      <c r="G231" s="1" t="s">
        <v>39</v>
      </c>
      <c r="H231" s="1" t="s">
        <v>38</v>
      </c>
      <c r="I231" s="1" t="s">
        <v>0</v>
      </c>
      <c r="J231" s="1" t="s">
        <v>1</v>
      </c>
      <c r="K231" s="23" t="s">
        <v>2</v>
      </c>
      <c r="L231" s="1" t="s">
        <v>3</v>
      </c>
      <c r="M231" s="23" t="s">
        <v>4</v>
      </c>
    </row>
    <row r="232" spans="1:13" x14ac:dyDescent="0.35">
      <c r="A232" s="36" t="s">
        <v>15</v>
      </c>
      <c r="B232" s="37">
        <v>45813</v>
      </c>
      <c r="C232" s="36" t="s">
        <v>70</v>
      </c>
      <c r="D232" s="36" t="s">
        <v>93</v>
      </c>
      <c r="E232" s="36" t="s">
        <v>33</v>
      </c>
      <c r="F232" s="36" t="s">
        <v>280</v>
      </c>
      <c r="G232" s="36"/>
      <c r="H232" s="36">
        <v>4920706</v>
      </c>
      <c r="I232" s="36" t="s">
        <v>53</v>
      </c>
      <c r="J232" s="36"/>
      <c r="K232" s="46">
        <v>120000</v>
      </c>
      <c r="L232" s="36"/>
      <c r="M232" s="36"/>
    </row>
    <row r="233" spans="1:13" x14ac:dyDescent="0.35">
      <c r="A233" s="36" t="s">
        <v>15</v>
      </c>
      <c r="B233" s="37">
        <v>45813</v>
      </c>
      <c r="C233" s="36" t="s">
        <v>70</v>
      </c>
      <c r="D233" s="36" t="s">
        <v>93</v>
      </c>
      <c r="E233" s="36" t="s">
        <v>35</v>
      </c>
      <c r="F233" s="36" t="s">
        <v>281</v>
      </c>
      <c r="G233" s="36"/>
      <c r="H233" s="36"/>
      <c r="I233" s="36" t="s">
        <v>282</v>
      </c>
      <c r="J233" s="36"/>
      <c r="K233" s="46">
        <v>29500</v>
      </c>
      <c r="L233" s="36"/>
      <c r="M233" s="36"/>
    </row>
    <row r="234" spans="1:13" x14ac:dyDescent="0.35">
      <c r="A234" s="36" t="s">
        <v>15</v>
      </c>
      <c r="B234" s="37">
        <v>45815</v>
      </c>
      <c r="C234" s="36" t="s">
        <v>70</v>
      </c>
      <c r="D234" s="36" t="s">
        <v>93</v>
      </c>
      <c r="E234" s="36" t="s">
        <v>33</v>
      </c>
      <c r="F234" s="36" t="s">
        <v>279</v>
      </c>
      <c r="G234" s="36"/>
      <c r="H234" s="36">
        <v>1151939079</v>
      </c>
      <c r="I234" s="36" t="s">
        <v>278</v>
      </c>
      <c r="J234" s="36"/>
      <c r="K234" s="46">
        <v>40000</v>
      </c>
      <c r="L234" s="36"/>
      <c r="M234" s="36"/>
    </row>
    <row r="235" spans="1:13" x14ac:dyDescent="0.35">
      <c r="A235" s="36" t="s">
        <v>15</v>
      </c>
      <c r="B235" s="37">
        <v>45821</v>
      </c>
      <c r="C235" s="36" t="s">
        <v>70</v>
      </c>
      <c r="D235" s="36" t="s">
        <v>93</v>
      </c>
      <c r="E235" s="36" t="s">
        <v>32</v>
      </c>
      <c r="F235" s="36" t="s">
        <v>283</v>
      </c>
      <c r="G235" s="36"/>
      <c r="H235" s="36"/>
      <c r="I235" s="36"/>
      <c r="J235" s="36"/>
      <c r="K235" s="46">
        <v>285896</v>
      </c>
      <c r="L235" s="36"/>
      <c r="M235" s="36"/>
    </row>
    <row r="236" spans="1:13" x14ac:dyDescent="0.35">
      <c r="A236" s="36" t="s">
        <v>15</v>
      </c>
      <c r="B236" s="37">
        <v>45821</v>
      </c>
      <c r="C236" s="36" t="s">
        <v>70</v>
      </c>
      <c r="D236" s="36" t="s">
        <v>93</v>
      </c>
      <c r="E236" s="36" t="s">
        <v>32</v>
      </c>
      <c r="F236" s="36" t="s">
        <v>268</v>
      </c>
      <c r="G236" s="36"/>
      <c r="H236" s="36"/>
      <c r="I236" s="36"/>
      <c r="J236" s="36"/>
      <c r="K236" s="46">
        <v>190598</v>
      </c>
      <c r="L236" s="36"/>
      <c r="M236" s="36"/>
    </row>
    <row r="237" spans="1:13" x14ac:dyDescent="0.35">
      <c r="E237" s="38" t="s">
        <v>131</v>
      </c>
      <c r="F237" s="78" t="s">
        <v>4</v>
      </c>
      <c r="G237" s="78"/>
      <c r="H237" s="78"/>
      <c r="I237" s="78"/>
      <c r="J237" s="78"/>
      <c r="K237" s="58">
        <f>SUM(K232:K236)</f>
        <v>665994</v>
      </c>
      <c r="M237"/>
    </row>
    <row r="238" spans="1:13" x14ac:dyDescent="0.35">
      <c r="K238"/>
      <c r="M238"/>
    </row>
    <row r="239" spans="1:13" x14ac:dyDescent="0.35">
      <c r="A239" s="1" t="s">
        <v>5</v>
      </c>
      <c r="B239" s="55" t="s">
        <v>36</v>
      </c>
      <c r="C239" s="1" t="s">
        <v>37</v>
      </c>
      <c r="D239" s="1" t="s">
        <v>9</v>
      </c>
      <c r="E239" s="1" t="s">
        <v>6</v>
      </c>
      <c r="F239" s="1" t="s">
        <v>7</v>
      </c>
      <c r="G239" s="1" t="s">
        <v>39</v>
      </c>
      <c r="H239" s="1" t="s">
        <v>38</v>
      </c>
      <c r="I239" s="1" t="s">
        <v>0</v>
      </c>
      <c r="J239" s="1" t="s">
        <v>1</v>
      </c>
      <c r="K239" s="23" t="s">
        <v>2</v>
      </c>
      <c r="L239" s="1" t="s">
        <v>3</v>
      </c>
      <c r="M239" s="23" t="s">
        <v>4</v>
      </c>
    </row>
    <row r="240" spans="1:13" x14ac:dyDescent="0.35">
      <c r="A240" s="36" t="s">
        <v>15</v>
      </c>
      <c r="B240" s="37">
        <v>45826</v>
      </c>
      <c r="C240" s="36" t="s">
        <v>70</v>
      </c>
      <c r="D240" s="36" t="s">
        <v>93</v>
      </c>
      <c r="E240" s="36" t="s">
        <v>35</v>
      </c>
      <c r="F240" s="36" t="s">
        <v>284</v>
      </c>
      <c r="G240" s="36">
        <v>70285</v>
      </c>
      <c r="H240" s="36"/>
      <c r="I240" s="36" t="s">
        <v>285</v>
      </c>
      <c r="J240" s="36"/>
      <c r="K240" s="46">
        <v>50000</v>
      </c>
      <c r="L240" s="36"/>
      <c r="M240" s="36"/>
    </row>
    <row r="241" spans="1:13" x14ac:dyDescent="0.35">
      <c r="A241" s="36" t="s">
        <v>15</v>
      </c>
      <c r="B241" s="37">
        <v>45828</v>
      </c>
      <c r="C241" s="36" t="s">
        <v>70</v>
      </c>
      <c r="D241" s="36" t="s">
        <v>93</v>
      </c>
      <c r="E241" s="36" t="s">
        <v>35</v>
      </c>
      <c r="F241" s="36" t="s">
        <v>286</v>
      </c>
      <c r="G241" s="36">
        <v>117464</v>
      </c>
      <c r="H241" s="36"/>
      <c r="I241" s="36"/>
      <c r="J241" s="36"/>
      <c r="K241" s="46">
        <v>80000</v>
      </c>
      <c r="L241" s="36"/>
      <c r="M241" s="36"/>
    </row>
    <row r="242" spans="1:13" x14ac:dyDescent="0.35">
      <c r="A242" s="36" t="s">
        <v>15</v>
      </c>
      <c r="B242" s="37">
        <v>45829</v>
      </c>
      <c r="C242" s="36" t="s">
        <v>70</v>
      </c>
      <c r="D242" s="36" t="s">
        <v>93</v>
      </c>
      <c r="E242" s="36" t="s">
        <v>35</v>
      </c>
      <c r="F242" s="36" t="s">
        <v>216</v>
      </c>
      <c r="G242" s="36"/>
      <c r="H242" s="36"/>
      <c r="I242" s="36"/>
      <c r="J242" s="36"/>
      <c r="K242" s="46">
        <v>30000</v>
      </c>
      <c r="L242" s="36"/>
      <c r="M242" s="36"/>
    </row>
    <row r="243" spans="1:13" x14ac:dyDescent="0.35">
      <c r="A243" s="36" t="s">
        <v>15</v>
      </c>
      <c r="B243" s="37">
        <v>45835</v>
      </c>
      <c r="C243" s="36" t="s">
        <v>70</v>
      </c>
      <c r="D243" s="36" t="s">
        <v>93</v>
      </c>
      <c r="E243" s="36" t="s">
        <v>101</v>
      </c>
      <c r="F243" s="36" t="s">
        <v>184</v>
      </c>
      <c r="G243" s="36"/>
      <c r="H243" s="36">
        <v>6393901</v>
      </c>
      <c r="I243" s="36" t="s">
        <v>287</v>
      </c>
      <c r="J243" s="36"/>
      <c r="K243" s="46">
        <v>30000</v>
      </c>
      <c r="L243" s="36"/>
      <c r="M243" s="36"/>
    </row>
    <row r="244" spans="1:13" x14ac:dyDescent="0.35">
      <c r="A244" s="36" t="s">
        <v>15</v>
      </c>
      <c r="B244" s="37">
        <v>45835</v>
      </c>
      <c r="C244" s="36" t="s">
        <v>70</v>
      </c>
      <c r="D244" s="36" t="s">
        <v>93</v>
      </c>
      <c r="E244" s="36" t="s">
        <v>35</v>
      </c>
      <c r="F244" s="36" t="s">
        <v>288</v>
      </c>
      <c r="G244" s="36"/>
      <c r="H244" s="36"/>
      <c r="I244" s="36"/>
      <c r="J244" s="36"/>
      <c r="K244" s="46">
        <v>20000</v>
      </c>
      <c r="L244" s="36"/>
      <c r="M244" s="36"/>
    </row>
    <row r="245" spans="1:13" x14ac:dyDescent="0.35">
      <c r="A245" s="36" t="s">
        <v>15</v>
      </c>
      <c r="B245" s="37">
        <v>45835</v>
      </c>
      <c r="C245" s="36" t="s">
        <v>70</v>
      </c>
      <c r="D245" s="36" t="s">
        <v>93</v>
      </c>
      <c r="E245" s="36" t="s">
        <v>32</v>
      </c>
      <c r="F245" s="76" t="s">
        <v>268</v>
      </c>
      <c r="G245" s="76"/>
      <c r="H245" s="76"/>
      <c r="I245" s="76"/>
      <c r="J245" s="76"/>
      <c r="K245" s="46">
        <v>285896</v>
      </c>
      <c r="L245" s="36"/>
      <c r="M245" s="36"/>
    </row>
    <row r="246" spans="1:13" x14ac:dyDescent="0.35">
      <c r="E246" s="96" t="s">
        <v>131</v>
      </c>
      <c r="F246" s="78" t="s">
        <v>4</v>
      </c>
      <c r="G246" s="78"/>
      <c r="H246" s="78"/>
      <c r="I246" s="78"/>
      <c r="J246" s="78"/>
      <c r="K246" s="58">
        <f>SUM(K240:K245)</f>
        <v>495896</v>
      </c>
      <c r="L246" s="36"/>
      <c r="M246" s="36"/>
    </row>
    <row r="248" spans="1:13" x14ac:dyDescent="0.35">
      <c r="A248" s="1" t="s">
        <v>5</v>
      </c>
      <c r="B248" s="55" t="s">
        <v>36</v>
      </c>
      <c r="C248" s="1" t="s">
        <v>37</v>
      </c>
      <c r="D248" s="1" t="s">
        <v>9</v>
      </c>
      <c r="E248" s="1" t="s">
        <v>6</v>
      </c>
      <c r="F248" s="1" t="s">
        <v>7</v>
      </c>
      <c r="G248" s="1" t="s">
        <v>39</v>
      </c>
      <c r="H248" s="1" t="s">
        <v>38</v>
      </c>
      <c r="I248" s="1" t="s">
        <v>0</v>
      </c>
      <c r="J248" s="1" t="s">
        <v>1</v>
      </c>
      <c r="K248" s="23" t="s">
        <v>2</v>
      </c>
      <c r="L248" s="1" t="s">
        <v>3</v>
      </c>
      <c r="M248" s="23" t="s">
        <v>4</v>
      </c>
    </row>
    <row r="249" spans="1:13" x14ac:dyDescent="0.35">
      <c r="A249" s="36" t="s">
        <v>16</v>
      </c>
      <c r="B249" s="37">
        <v>45843</v>
      </c>
      <c r="C249" s="36" t="s">
        <v>70</v>
      </c>
      <c r="D249" s="36" t="s">
        <v>93</v>
      </c>
      <c r="E249" s="36" t="s">
        <v>101</v>
      </c>
      <c r="F249" s="36" t="s">
        <v>289</v>
      </c>
      <c r="G249" s="36"/>
      <c r="H249" s="36">
        <v>14837756</v>
      </c>
      <c r="I249" s="36" t="s">
        <v>219</v>
      </c>
      <c r="J249" s="36"/>
      <c r="K249" s="46">
        <v>140000</v>
      </c>
      <c r="L249" s="36"/>
      <c r="M249" s="36"/>
    </row>
    <row r="250" spans="1:13" x14ac:dyDescent="0.35">
      <c r="A250" s="36" t="s">
        <v>16</v>
      </c>
      <c r="B250" s="37">
        <v>45843</v>
      </c>
      <c r="C250" s="36" t="s">
        <v>70</v>
      </c>
      <c r="D250" s="36" t="s">
        <v>93</v>
      </c>
      <c r="E250" s="36" t="s">
        <v>101</v>
      </c>
      <c r="F250" s="36" t="s">
        <v>291</v>
      </c>
      <c r="G250" s="36"/>
      <c r="H250" s="36">
        <v>10594197</v>
      </c>
      <c r="I250" s="36" t="s">
        <v>290</v>
      </c>
      <c r="J250" s="36"/>
      <c r="K250" s="46">
        <v>30000</v>
      </c>
      <c r="L250" s="36"/>
      <c r="M250" s="36"/>
    </row>
    <row r="251" spans="1:13" x14ac:dyDescent="0.35">
      <c r="A251" s="36" t="s">
        <v>16</v>
      </c>
      <c r="B251" s="37">
        <v>45843</v>
      </c>
      <c r="C251" s="36" t="s">
        <v>70</v>
      </c>
      <c r="D251" s="36" t="s">
        <v>93</v>
      </c>
      <c r="E251" s="36" t="s">
        <v>33</v>
      </c>
      <c r="F251" s="36" t="s">
        <v>292</v>
      </c>
      <c r="G251" s="36"/>
      <c r="H251" s="36"/>
      <c r="I251" s="36"/>
      <c r="J251" s="36"/>
      <c r="K251" s="46">
        <v>360000</v>
      </c>
      <c r="L251" s="36"/>
      <c r="M251" s="36"/>
    </row>
    <row r="252" spans="1:13" x14ac:dyDescent="0.35">
      <c r="A252" s="36" t="s">
        <v>16</v>
      </c>
      <c r="B252" s="37">
        <v>45843</v>
      </c>
      <c r="C252" s="36" t="s">
        <v>70</v>
      </c>
      <c r="D252" s="36" t="s">
        <v>93</v>
      </c>
      <c r="E252" s="36" t="s">
        <v>35</v>
      </c>
      <c r="F252" s="36" t="s">
        <v>51</v>
      </c>
      <c r="G252" s="36"/>
      <c r="H252" s="36"/>
      <c r="I252" s="36"/>
      <c r="J252" s="36"/>
      <c r="K252" s="46">
        <v>88301</v>
      </c>
      <c r="L252" s="36"/>
      <c r="M252" s="36"/>
    </row>
    <row r="253" spans="1:13" x14ac:dyDescent="0.35">
      <c r="A253" s="36" t="s">
        <v>16</v>
      </c>
      <c r="B253" s="37">
        <v>45843</v>
      </c>
      <c r="C253" s="36" t="s">
        <v>70</v>
      </c>
      <c r="D253" s="36" t="s">
        <v>93</v>
      </c>
      <c r="E253" s="36" t="s">
        <v>125</v>
      </c>
      <c r="F253" s="36" t="s">
        <v>51</v>
      </c>
      <c r="G253" s="36"/>
      <c r="H253" s="36"/>
      <c r="I253" s="36"/>
      <c r="J253" s="36"/>
      <c r="K253" s="46">
        <v>217302</v>
      </c>
      <c r="L253" s="36"/>
      <c r="M253" s="36"/>
    </row>
    <row r="254" spans="1:13" x14ac:dyDescent="0.35">
      <c r="A254" s="36" t="s">
        <v>16</v>
      </c>
      <c r="B254" s="37">
        <v>45843</v>
      </c>
      <c r="C254" s="36" t="s">
        <v>70</v>
      </c>
      <c r="D254" s="36" t="s">
        <v>93</v>
      </c>
      <c r="E254" s="36" t="s">
        <v>101</v>
      </c>
      <c r="F254" s="76" t="s">
        <v>291</v>
      </c>
      <c r="G254" s="76">
        <v>120431</v>
      </c>
      <c r="H254" s="76"/>
      <c r="I254" s="76" t="s">
        <v>293</v>
      </c>
      <c r="J254" s="76"/>
      <c r="K254" s="46">
        <v>320000</v>
      </c>
      <c r="L254" s="36"/>
      <c r="M254" s="36"/>
    </row>
    <row r="255" spans="1:13" x14ac:dyDescent="0.35">
      <c r="A255" s="36" t="s">
        <v>16</v>
      </c>
      <c r="B255" s="37">
        <v>45849</v>
      </c>
      <c r="C255" s="36" t="s">
        <v>70</v>
      </c>
      <c r="D255" s="36" t="s">
        <v>93</v>
      </c>
      <c r="E255" s="36" t="s">
        <v>101</v>
      </c>
      <c r="F255" s="76" t="s">
        <v>294</v>
      </c>
      <c r="G255" s="76">
        <v>119524</v>
      </c>
      <c r="H255" s="76">
        <v>1076817514</v>
      </c>
      <c r="I255" s="76" t="s">
        <v>227</v>
      </c>
      <c r="J255" s="76"/>
      <c r="K255" s="46">
        <v>350000</v>
      </c>
      <c r="L255" s="36"/>
      <c r="M255" s="36"/>
    </row>
    <row r="256" spans="1:13" x14ac:dyDescent="0.35">
      <c r="E256" s="96" t="s">
        <v>131</v>
      </c>
      <c r="F256" s="78" t="s">
        <v>4</v>
      </c>
      <c r="G256" s="78"/>
      <c r="H256" s="78"/>
      <c r="I256" s="78"/>
      <c r="J256" s="78"/>
      <c r="K256" s="58">
        <f>SUM(K249:K255)</f>
        <v>1505603</v>
      </c>
      <c r="L256" s="36"/>
      <c r="M256" s="36"/>
    </row>
    <row r="259" spans="1:13" x14ac:dyDescent="0.35">
      <c r="A259" s="1" t="s">
        <v>5</v>
      </c>
      <c r="B259" s="55" t="s">
        <v>36</v>
      </c>
      <c r="C259" s="1" t="s">
        <v>37</v>
      </c>
      <c r="D259" s="1" t="s">
        <v>9</v>
      </c>
      <c r="E259" s="1" t="s">
        <v>6</v>
      </c>
      <c r="F259" s="1" t="s">
        <v>7</v>
      </c>
      <c r="G259" s="1" t="s">
        <v>39</v>
      </c>
      <c r="H259" s="1" t="s">
        <v>38</v>
      </c>
      <c r="I259" s="1" t="s">
        <v>0</v>
      </c>
      <c r="J259" s="1" t="s">
        <v>1</v>
      </c>
      <c r="K259" s="23" t="s">
        <v>2</v>
      </c>
      <c r="L259" s="1" t="s">
        <v>3</v>
      </c>
      <c r="M259" s="23" t="s">
        <v>4</v>
      </c>
    </row>
    <row r="260" spans="1:13" x14ac:dyDescent="0.35">
      <c r="A260" s="36" t="s">
        <v>16</v>
      </c>
      <c r="B260" s="37">
        <v>45853</v>
      </c>
      <c r="C260" s="36" t="s">
        <v>70</v>
      </c>
      <c r="D260" s="36" t="s">
        <v>93</v>
      </c>
      <c r="E260" s="36" t="s">
        <v>35</v>
      </c>
      <c r="F260" s="36" t="s">
        <v>296</v>
      </c>
      <c r="G260">
        <v>120655</v>
      </c>
      <c r="H260" s="36">
        <v>1144065558</v>
      </c>
      <c r="I260" s="36" t="s">
        <v>295</v>
      </c>
      <c r="J260" s="36"/>
      <c r="K260" s="46">
        <v>70000</v>
      </c>
      <c r="L260" s="36">
        <v>11</v>
      </c>
      <c r="M260" s="36"/>
    </row>
    <row r="261" spans="1:13" x14ac:dyDescent="0.35">
      <c r="A261" s="36" t="s">
        <v>16</v>
      </c>
      <c r="B261" s="37">
        <v>45855</v>
      </c>
      <c r="C261" s="36" t="s">
        <v>70</v>
      </c>
      <c r="D261" s="36" t="s">
        <v>93</v>
      </c>
      <c r="E261" s="36" t="s">
        <v>32</v>
      </c>
      <c r="F261" s="36" t="s">
        <v>51</v>
      </c>
      <c r="G261" s="36"/>
      <c r="H261" s="36"/>
      <c r="I261" s="36"/>
      <c r="J261" s="36"/>
      <c r="K261" s="46">
        <v>261899</v>
      </c>
      <c r="L261" s="36"/>
      <c r="M261" s="36"/>
    </row>
    <row r="262" spans="1:13" x14ac:dyDescent="0.35">
      <c r="A262" s="36" t="s">
        <v>16</v>
      </c>
      <c r="B262" s="37">
        <v>45855</v>
      </c>
      <c r="C262" s="36" t="s">
        <v>70</v>
      </c>
      <c r="D262" s="36" t="s">
        <v>93</v>
      </c>
      <c r="E262" s="36" t="s">
        <v>35</v>
      </c>
      <c r="F262" s="36" t="s">
        <v>297</v>
      </c>
      <c r="G262" s="36"/>
      <c r="H262" s="36"/>
      <c r="I262" s="36"/>
      <c r="J262" s="36"/>
      <c r="K262" s="46">
        <v>40700</v>
      </c>
      <c r="L262" s="36"/>
      <c r="M262" s="36"/>
    </row>
    <row r="263" spans="1:13" x14ac:dyDescent="0.35">
      <c r="A263" s="36" t="s">
        <v>16</v>
      </c>
      <c r="B263" s="37">
        <v>45855</v>
      </c>
      <c r="C263" s="36" t="s">
        <v>70</v>
      </c>
      <c r="D263" s="36" t="s">
        <v>93</v>
      </c>
      <c r="E263" s="36" t="s">
        <v>101</v>
      </c>
      <c r="F263" s="36" t="s">
        <v>101</v>
      </c>
      <c r="G263" s="36">
        <v>120951</v>
      </c>
      <c r="H263" s="36">
        <v>1006037823</v>
      </c>
      <c r="I263" s="36" t="s">
        <v>298</v>
      </c>
      <c r="J263" s="36"/>
      <c r="K263" s="46">
        <v>100000</v>
      </c>
      <c r="L263" s="36"/>
      <c r="M263" s="36"/>
    </row>
    <row r="264" spans="1:13" x14ac:dyDescent="0.35">
      <c r="A264" s="36" t="s">
        <v>16</v>
      </c>
      <c r="B264" s="37">
        <v>45856</v>
      </c>
      <c r="C264" s="36" t="s">
        <v>70</v>
      </c>
      <c r="D264" s="36" t="s">
        <v>93</v>
      </c>
      <c r="E264" s="36" t="s">
        <v>35</v>
      </c>
      <c r="F264" s="36" t="s">
        <v>286</v>
      </c>
      <c r="G264" s="36">
        <v>100310</v>
      </c>
      <c r="H264" s="36">
        <v>1144132384</v>
      </c>
      <c r="I264" s="36" t="s">
        <v>299</v>
      </c>
      <c r="J264" s="36"/>
      <c r="K264" s="46">
        <v>80000</v>
      </c>
      <c r="L264" s="36"/>
      <c r="M264" s="36"/>
    </row>
    <row r="265" spans="1:13" x14ac:dyDescent="0.35">
      <c r="A265" s="36" t="s">
        <v>16</v>
      </c>
      <c r="B265" s="37">
        <v>45857</v>
      </c>
      <c r="C265" s="36" t="s">
        <v>70</v>
      </c>
      <c r="D265" s="36" t="s">
        <v>93</v>
      </c>
      <c r="E265" s="36" t="s">
        <v>35</v>
      </c>
      <c r="F265" s="36" t="s">
        <v>286</v>
      </c>
      <c r="G265" s="36">
        <v>114554</v>
      </c>
      <c r="H265" s="36">
        <v>1144132384</v>
      </c>
      <c r="I265" s="36" t="s">
        <v>299</v>
      </c>
      <c r="J265" s="36"/>
      <c r="K265" s="46">
        <v>80000</v>
      </c>
      <c r="L265" s="36"/>
      <c r="M265" s="36"/>
    </row>
    <row r="266" spans="1:13" x14ac:dyDescent="0.35">
      <c r="A266" s="36" t="s">
        <v>16</v>
      </c>
      <c r="B266" s="37">
        <v>45862</v>
      </c>
      <c r="C266" s="36" t="s">
        <v>70</v>
      </c>
      <c r="D266" s="36" t="s">
        <v>93</v>
      </c>
      <c r="E266" s="36" t="s">
        <v>101</v>
      </c>
      <c r="F266" s="76" t="s">
        <v>301</v>
      </c>
      <c r="G266" s="76">
        <v>120951</v>
      </c>
      <c r="H266">
        <v>1143996856</v>
      </c>
      <c r="I266" s="76" t="s">
        <v>300</v>
      </c>
      <c r="J266" s="76"/>
      <c r="K266" s="46">
        <v>50000</v>
      </c>
      <c r="L266" s="36"/>
      <c r="M266" s="36"/>
    </row>
    <row r="267" spans="1:13" x14ac:dyDescent="0.35">
      <c r="A267" s="63" t="s">
        <v>16</v>
      </c>
      <c r="B267" s="41">
        <v>45864</v>
      </c>
      <c r="C267" s="63" t="s">
        <v>70</v>
      </c>
      <c r="D267" s="63" t="s">
        <v>93</v>
      </c>
      <c r="E267" s="63" t="s">
        <v>33</v>
      </c>
      <c r="F267" s="76" t="s">
        <v>302</v>
      </c>
      <c r="G267" s="76"/>
      <c r="H267" s="36">
        <v>4920706</v>
      </c>
      <c r="I267" s="36" t="s">
        <v>53</v>
      </c>
      <c r="J267" s="76"/>
      <c r="K267" s="46">
        <v>120000</v>
      </c>
      <c r="L267" s="36"/>
      <c r="M267" s="36"/>
    </row>
    <row r="268" spans="1:13" x14ac:dyDescent="0.35">
      <c r="A268" s="36" t="s">
        <v>16</v>
      </c>
      <c r="B268" s="37">
        <v>45864</v>
      </c>
      <c r="C268" s="36" t="s">
        <v>70</v>
      </c>
      <c r="D268" s="36" t="s">
        <v>93</v>
      </c>
      <c r="E268" s="36" t="s">
        <v>35</v>
      </c>
      <c r="F268" s="36" t="s">
        <v>286</v>
      </c>
      <c r="G268" s="36">
        <v>79516</v>
      </c>
      <c r="H268" s="36">
        <v>1144132384</v>
      </c>
      <c r="I268" s="36" t="s">
        <v>299</v>
      </c>
      <c r="J268" s="36"/>
      <c r="K268" s="46">
        <v>80000</v>
      </c>
      <c r="L268" s="36"/>
      <c r="M268" s="36"/>
    </row>
    <row r="269" spans="1:13" x14ac:dyDescent="0.35">
      <c r="A269" s="36" t="s">
        <v>16</v>
      </c>
      <c r="B269" s="37">
        <v>45864</v>
      </c>
      <c r="C269" s="36" t="s">
        <v>70</v>
      </c>
      <c r="D269" s="36" t="s">
        <v>93</v>
      </c>
      <c r="E269" s="36" t="s">
        <v>101</v>
      </c>
      <c r="F269" s="76" t="s">
        <v>303</v>
      </c>
      <c r="G269" s="76">
        <v>121073</v>
      </c>
      <c r="H269" s="76"/>
      <c r="I269" s="76"/>
      <c r="J269" s="76"/>
      <c r="K269" s="46">
        <v>50000</v>
      </c>
      <c r="L269" s="36"/>
      <c r="M269" s="36"/>
    </row>
    <row r="270" spans="1:13" x14ac:dyDescent="0.35">
      <c r="A270" s="36" t="s">
        <v>16</v>
      </c>
      <c r="B270" s="37">
        <v>45867</v>
      </c>
      <c r="C270" s="36" t="s">
        <v>70</v>
      </c>
      <c r="D270" s="36" t="s">
        <v>93</v>
      </c>
      <c r="E270" s="36" t="s">
        <v>101</v>
      </c>
      <c r="F270" s="76" t="s">
        <v>305</v>
      </c>
      <c r="G270" s="76">
        <v>120696</v>
      </c>
      <c r="H270" s="76">
        <v>1130631993</v>
      </c>
      <c r="I270" s="76" t="s">
        <v>304</v>
      </c>
      <c r="J270" s="76"/>
      <c r="K270" s="46">
        <v>140000</v>
      </c>
      <c r="L270" s="36"/>
      <c r="M270" s="36"/>
    </row>
    <row r="271" spans="1:13" x14ac:dyDescent="0.35">
      <c r="A271" s="36" t="s">
        <v>17</v>
      </c>
      <c r="B271" s="37">
        <v>45874</v>
      </c>
      <c r="C271" s="36" t="s">
        <v>70</v>
      </c>
      <c r="D271" s="36" t="s">
        <v>93</v>
      </c>
      <c r="E271" s="36" t="s">
        <v>101</v>
      </c>
      <c r="F271" s="76" t="s">
        <v>101</v>
      </c>
      <c r="G271" s="76">
        <v>105247</v>
      </c>
      <c r="H271" s="76"/>
      <c r="I271" s="76" t="s">
        <v>309</v>
      </c>
      <c r="J271" s="76"/>
      <c r="K271" s="46">
        <v>120000</v>
      </c>
      <c r="L271" s="36"/>
      <c r="M271" s="36"/>
    </row>
    <row r="272" spans="1:13" x14ac:dyDescent="0.35">
      <c r="A272" s="36" t="s">
        <v>17</v>
      </c>
      <c r="B272" s="37">
        <v>45875</v>
      </c>
      <c r="C272" s="36" t="s">
        <v>70</v>
      </c>
      <c r="D272" s="36" t="s">
        <v>93</v>
      </c>
      <c r="E272" s="36" t="s">
        <v>101</v>
      </c>
      <c r="F272" s="76" t="s">
        <v>307</v>
      </c>
      <c r="G272" s="76"/>
      <c r="H272" s="76">
        <v>6393901</v>
      </c>
      <c r="I272" s="76" t="s">
        <v>306</v>
      </c>
      <c r="J272" s="76"/>
      <c r="K272" s="46">
        <v>255000</v>
      </c>
      <c r="L272" s="36"/>
      <c r="M272" s="36"/>
    </row>
    <row r="273" spans="1:13" x14ac:dyDescent="0.35">
      <c r="A273" s="36" t="s">
        <v>17</v>
      </c>
      <c r="B273" s="37">
        <v>45875</v>
      </c>
      <c r="C273" s="36" t="s">
        <v>70</v>
      </c>
      <c r="D273" s="36" t="s">
        <v>93</v>
      </c>
      <c r="E273" s="36" t="s">
        <v>101</v>
      </c>
      <c r="F273" s="76" t="s">
        <v>101</v>
      </c>
      <c r="G273" s="76">
        <v>121523</v>
      </c>
      <c r="H273" s="76">
        <v>1005725880</v>
      </c>
      <c r="I273" s="76" t="s">
        <v>308</v>
      </c>
      <c r="J273" s="76"/>
      <c r="K273" s="46">
        <v>120000</v>
      </c>
      <c r="L273" s="36"/>
      <c r="M273" s="36"/>
    </row>
    <row r="274" spans="1:13" x14ac:dyDescent="0.35">
      <c r="E274" s="96" t="s">
        <v>131</v>
      </c>
      <c r="F274" s="78" t="s">
        <v>4</v>
      </c>
      <c r="G274" s="78"/>
      <c r="H274" s="78"/>
      <c r="I274" s="78"/>
      <c r="J274" s="78"/>
      <c r="K274" s="58">
        <f>SUM(K260:K273)</f>
        <v>1567599</v>
      </c>
      <c r="L274" s="36"/>
      <c r="M274" s="36"/>
    </row>
    <row r="275" spans="1:13" x14ac:dyDescent="0.35">
      <c r="K275"/>
      <c r="M275"/>
    </row>
    <row r="277" spans="1:13" x14ac:dyDescent="0.35">
      <c r="A277" s="1" t="s">
        <v>5</v>
      </c>
      <c r="B277" s="55" t="s">
        <v>36</v>
      </c>
      <c r="C277" s="1" t="s">
        <v>37</v>
      </c>
      <c r="D277" s="1" t="s">
        <v>9</v>
      </c>
      <c r="E277" s="1" t="s">
        <v>6</v>
      </c>
      <c r="F277" s="1" t="s">
        <v>7</v>
      </c>
      <c r="G277" s="1" t="s">
        <v>39</v>
      </c>
      <c r="H277" s="1" t="s">
        <v>38</v>
      </c>
      <c r="I277" s="1" t="s">
        <v>0</v>
      </c>
      <c r="J277" s="1" t="s">
        <v>1</v>
      </c>
      <c r="K277" s="23" t="s">
        <v>2</v>
      </c>
      <c r="L277" s="1" t="s">
        <v>3</v>
      </c>
      <c r="M277" s="23" t="s">
        <v>4</v>
      </c>
    </row>
    <row r="278" spans="1:13" x14ac:dyDescent="0.35">
      <c r="A278" s="36" t="s">
        <v>17</v>
      </c>
      <c r="B278" s="37">
        <v>45873</v>
      </c>
      <c r="C278" s="36" t="s">
        <v>70</v>
      </c>
      <c r="D278" s="36" t="s">
        <v>93</v>
      </c>
      <c r="E278" s="36" t="s">
        <v>32</v>
      </c>
      <c r="F278" s="36" t="s">
        <v>51</v>
      </c>
      <c r="H278" s="36"/>
      <c r="I278" s="36"/>
      <c r="J278" s="36"/>
      <c r="K278" s="46">
        <v>194601</v>
      </c>
      <c r="L278" s="36"/>
      <c r="M278" s="36"/>
    </row>
    <row r="279" spans="1:13" x14ac:dyDescent="0.35">
      <c r="A279" s="36" t="s">
        <v>17</v>
      </c>
      <c r="B279" s="37">
        <v>45881</v>
      </c>
      <c r="C279" s="36" t="s">
        <v>70</v>
      </c>
      <c r="D279" s="36" t="s">
        <v>93</v>
      </c>
      <c r="E279" s="36" t="s">
        <v>311</v>
      </c>
      <c r="F279" s="36" t="s">
        <v>312</v>
      </c>
      <c r="G279" s="36">
        <v>120909</v>
      </c>
      <c r="H279" s="36"/>
      <c r="I279" s="36" t="s">
        <v>310</v>
      </c>
      <c r="J279" s="36"/>
      <c r="K279" s="46">
        <v>70000</v>
      </c>
      <c r="L279" s="36"/>
      <c r="M279" s="36"/>
    </row>
    <row r="280" spans="1:13" x14ac:dyDescent="0.35">
      <c r="A280" s="36" t="s">
        <v>17</v>
      </c>
      <c r="B280" s="37">
        <v>45881</v>
      </c>
      <c r="C280" s="36" t="s">
        <v>70</v>
      </c>
      <c r="D280" s="36" t="s">
        <v>93</v>
      </c>
      <c r="E280" s="36" t="s">
        <v>311</v>
      </c>
      <c r="F280" s="36" t="s">
        <v>315</v>
      </c>
      <c r="G280" s="36">
        <v>119466</v>
      </c>
      <c r="H280" s="36"/>
      <c r="I280" s="36" t="s">
        <v>313</v>
      </c>
      <c r="J280" s="36"/>
      <c r="K280" s="46">
        <v>75000</v>
      </c>
      <c r="L280" s="36"/>
      <c r="M280" s="36"/>
    </row>
    <row r="281" spans="1:13" x14ac:dyDescent="0.35">
      <c r="A281" s="36" t="s">
        <v>17</v>
      </c>
      <c r="B281" s="37">
        <v>45881</v>
      </c>
      <c r="C281" s="36" t="s">
        <v>70</v>
      </c>
      <c r="D281" s="36" t="s">
        <v>93</v>
      </c>
      <c r="E281" s="36" t="s">
        <v>311</v>
      </c>
      <c r="F281" s="36" t="s">
        <v>75</v>
      </c>
      <c r="G281" s="36">
        <v>121464</v>
      </c>
      <c r="H281" s="36"/>
      <c r="I281" s="36" t="s">
        <v>314</v>
      </c>
      <c r="J281" s="36"/>
      <c r="K281" s="46">
        <v>85000</v>
      </c>
      <c r="L281" s="36"/>
      <c r="M281" s="36"/>
    </row>
    <row r="282" spans="1:13" x14ac:dyDescent="0.35">
      <c r="A282" s="36" t="s">
        <v>17</v>
      </c>
      <c r="B282" s="37">
        <v>45883</v>
      </c>
      <c r="C282" s="36" t="s">
        <v>70</v>
      </c>
      <c r="D282" s="36" t="s">
        <v>93</v>
      </c>
      <c r="E282" s="36" t="s">
        <v>32</v>
      </c>
      <c r="F282" s="36" t="s">
        <v>51</v>
      </c>
      <c r="G282" s="36"/>
      <c r="H282" s="53"/>
      <c r="I282" s="36"/>
      <c r="J282" s="36"/>
      <c r="K282" s="46">
        <v>363301</v>
      </c>
      <c r="L282" s="36"/>
      <c r="M282" s="36"/>
    </row>
    <row r="283" spans="1:13" x14ac:dyDescent="0.35">
      <c r="A283" s="36" t="s">
        <v>17</v>
      </c>
      <c r="B283" s="37">
        <v>45885</v>
      </c>
      <c r="C283" s="36" t="s">
        <v>70</v>
      </c>
      <c r="D283" s="36" t="s">
        <v>93</v>
      </c>
      <c r="E283" s="36" t="s">
        <v>35</v>
      </c>
      <c r="F283" s="36" t="s">
        <v>158</v>
      </c>
      <c r="G283" s="36">
        <v>80773</v>
      </c>
      <c r="H283" s="53">
        <v>1144059793</v>
      </c>
      <c r="I283" s="36" t="s">
        <v>198</v>
      </c>
      <c r="J283" s="36"/>
      <c r="K283" s="46">
        <v>60000</v>
      </c>
      <c r="L283" s="36"/>
      <c r="M283" s="36"/>
    </row>
    <row r="284" spans="1:13" x14ac:dyDescent="0.35">
      <c r="A284" s="36" t="s">
        <v>17</v>
      </c>
      <c r="B284" s="37">
        <v>45890</v>
      </c>
      <c r="C284" s="36" t="s">
        <v>70</v>
      </c>
      <c r="D284" s="36" t="s">
        <v>93</v>
      </c>
      <c r="E284" s="36" t="s">
        <v>33</v>
      </c>
      <c r="F284" s="76" t="s">
        <v>316</v>
      </c>
      <c r="G284" s="76"/>
      <c r="H284" s="36">
        <v>4920706</v>
      </c>
      <c r="I284" s="36" t="s">
        <v>53</v>
      </c>
      <c r="J284" s="76"/>
      <c r="K284" s="46">
        <v>240000</v>
      </c>
      <c r="L284" s="36"/>
      <c r="M284" s="36"/>
    </row>
    <row r="285" spans="1:13" x14ac:dyDescent="0.35">
      <c r="E285" s="96" t="s">
        <v>131</v>
      </c>
      <c r="F285" s="78" t="s">
        <v>4</v>
      </c>
      <c r="G285" s="78"/>
      <c r="H285" s="78"/>
      <c r="I285" s="78"/>
      <c r="J285" s="78"/>
      <c r="K285" s="58">
        <f>SUM(K278:K284)</f>
        <v>1087902</v>
      </c>
      <c r="L285" s="36"/>
      <c r="M285" s="36"/>
    </row>
    <row r="287" spans="1:13" x14ac:dyDescent="0.35">
      <c r="A287" s="1" t="s">
        <v>5</v>
      </c>
      <c r="B287" s="55" t="s">
        <v>36</v>
      </c>
      <c r="C287" s="1" t="s">
        <v>37</v>
      </c>
      <c r="D287" s="1" t="s">
        <v>9</v>
      </c>
      <c r="E287" s="1" t="s">
        <v>6</v>
      </c>
      <c r="F287" s="1" t="s">
        <v>7</v>
      </c>
      <c r="G287" s="1" t="s">
        <v>39</v>
      </c>
      <c r="H287" s="1" t="s">
        <v>38</v>
      </c>
      <c r="I287" s="1" t="s">
        <v>0</v>
      </c>
      <c r="J287" s="1" t="s">
        <v>1</v>
      </c>
      <c r="K287" s="23" t="s">
        <v>2</v>
      </c>
      <c r="L287" s="1" t="s">
        <v>3</v>
      </c>
      <c r="M287" s="23" t="s">
        <v>4</v>
      </c>
    </row>
    <row r="288" spans="1:13" x14ac:dyDescent="0.35">
      <c r="A288" s="36" t="s">
        <v>17</v>
      </c>
      <c r="B288" s="37">
        <v>45894</v>
      </c>
      <c r="C288" s="36" t="s">
        <v>70</v>
      </c>
      <c r="D288" s="36" t="s">
        <v>93</v>
      </c>
      <c r="E288" t="s">
        <v>101</v>
      </c>
      <c r="F288" t="s">
        <v>318</v>
      </c>
      <c r="G288">
        <v>121169</v>
      </c>
      <c r="H288">
        <v>66857651</v>
      </c>
      <c r="I288" t="s">
        <v>317</v>
      </c>
      <c r="K288" s="97">
        <v>150000</v>
      </c>
      <c r="M288"/>
    </row>
    <row r="289" spans="1:13" x14ac:dyDescent="0.35">
      <c r="A289" s="36" t="s">
        <v>17</v>
      </c>
      <c r="B289" s="37">
        <v>45896</v>
      </c>
      <c r="C289" s="36" t="s">
        <v>70</v>
      </c>
      <c r="D289" s="36" t="s">
        <v>93</v>
      </c>
      <c r="E289" s="36" t="s">
        <v>320</v>
      </c>
      <c r="F289" s="36" t="s">
        <v>319</v>
      </c>
      <c r="G289" s="36"/>
      <c r="H289" s="36"/>
      <c r="I289" s="36"/>
      <c r="J289" s="36"/>
      <c r="K289" s="46">
        <v>131200</v>
      </c>
      <c r="L289" s="36"/>
      <c r="M289" s="36"/>
    </row>
    <row r="290" spans="1:13" x14ac:dyDescent="0.35">
      <c r="A290" s="36" t="s">
        <v>17</v>
      </c>
      <c r="B290" s="37">
        <v>45898</v>
      </c>
      <c r="C290" s="36" t="s">
        <v>70</v>
      </c>
      <c r="D290" s="36" t="s">
        <v>93</v>
      </c>
      <c r="E290" s="36" t="s">
        <v>320</v>
      </c>
      <c r="F290" s="36" t="s">
        <v>247</v>
      </c>
      <c r="G290" s="36"/>
      <c r="H290" s="36"/>
      <c r="I290" s="36"/>
      <c r="J290" s="36"/>
      <c r="K290" s="46">
        <v>72000</v>
      </c>
      <c r="L290" s="36"/>
      <c r="M290" s="36"/>
    </row>
    <row r="291" spans="1:13" x14ac:dyDescent="0.35">
      <c r="A291" s="36" t="s">
        <v>17</v>
      </c>
      <c r="B291" s="37">
        <v>45898</v>
      </c>
      <c r="C291" s="36" t="s">
        <v>70</v>
      </c>
      <c r="D291" s="36" t="s">
        <v>93</v>
      </c>
      <c r="E291" s="36" t="s">
        <v>320</v>
      </c>
      <c r="F291" s="36" t="s">
        <v>322</v>
      </c>
      <c r="G291" s="98">
        <v>113082</v>
      </c>
      <c r="H291" s="53"/>
      <c r="I291" s="36" t="s">
        <v>198</v>
      </c>
      <c r="J291" s="36"/>
      <c r="K291" s="46">
        <v>90000</v>
      </c>
      <c r="L291" s="36"/>
      <c r="M291" s="36"/>
    </row>
    <row r="292" spans="1:13" x14ac:dyDescent="0.35">
      <c r="A292" s="36" t="s">
        <v>18</v>
      </c>
      <c r="B292" s="37">
        <v>45904</v>
      </c>
      <c r="C292" s="36" t="s">
        <v>70</v>
      </c>
      <c r="D292" s="36" t="s">
        <v>93</v>
      </c>
      <c r="E292" s="36" t="s">
        <v>101</v>
      </c>
      <c r="F292" s="36" t="s">
        <v>101</v>
      </c>
      <c r="G292" s="36">
        <v>63356</v>
      </c>
      <c r="H292" s="53"/>
      <c r="I292" s="36" t="s">
        <v>323</v>
      </c>
      <c r="J292" s="36"/>
      <c r="K292" s="46">
        <v>150000</v>
      </c>
      <c r="L292" s="36"/>
      <c r="M292" s="36"/>
    </row>
    <row r="293" spans="1:13" x14ac:dyDescent="0.35">
      <c r="A293" s="36" t="s">
        <v>18</v>
      </c>
      <c r="B293" s="37">
        <v>45904</v>
      </c>
      <c r="C293" s="36" t="s">
        <v>70</v>
      </c>
      <c r="D293" s="36" t="s">
        <v>93</v>
      </c>
      <c r="E293" s="36" t="s">
        <v>101</v>
      </c>
      <c r="F293" s="36" t="s">
        <v>321</v>
      </c>
      <c r="G293" s="36"/>
      <c r="H293" s="36"/>
      <c r="I293" s="36"/>
      <c r="J293" s="36"/>
      <c r="K293" s="46">
        <v>170000</v>
      </c>
      <c r="L293" s="36"/>
      <c r="M293" s="36"/>
    </row>
    <row r="294" spans="1:13" x14ac:dyDescent="0.35">
      <c r="A294" s="36" t="s">
        <v>18</v>
      </c>
      <c r="B294" s="37">
        <v>45904</v>
      </c>
      <c r="C294" s="36" t="s">
        <v>70</v>
      </c>
      <c r="D294" s="36" t="s">
        <v>93</v>
      </c>
      <c r="E294" s="36" t="s">
        <v>101</v>
      </c>
      <c r="F294" s="36" t="s">
        <v>325</v>
      </c>
      <c r="G294" s="76">
        <v>121752</v>
      </c>
      <c r="H294" s="36"/>
      <c r="I294" s="36" t="s">
        <v>324</v>
      </c>
      <c r="J294" s="76"/>
      <c r="K294" s="46">
        <v>122000</v>
      </c>
      <c r="L294" s="36"/>
      <c r="M294" s="36"/>
    </row>
    <row r="295" spans="1:13" x14ac:dyDescent="0.35">
      <c r="A295" s="36" t="s">
        <v>18</v>
      </c>
      <c r="B295" s="37">
        <v>45904</v>
      </c>
      <c r="C295" s="36" t="s">
        <v>70</v>
      </c>
      <c r="D295" s="36" t="s">
        <v>93</v>
      </c>
      <c r="E295" s="36" t="s">
        <v>101</v>
      </c>
      <c r="F295" s="76" t="s">
        <v>327</v>
      </c>
      <c r="G295" s="76">
        <v>104064</v>
      </c>
      <c r="H295" s="76"/>
      <c r="I295" s="76" t="s">
        <v>326</v>
      </c>
      <c r="J295" s="76"/>
      <c r="K295" s="46">
        <v>130000</v>
      </c>
      <c r="L295" s="36"/>
      <c r="M295" s="36"/>
    </row>
    <row r="296" spans="1:13" x14ac:dyDescent="0.35">
      <c r="E296" s="96" t="s">
        <v>131</v>
      </c>
      <c r="F296" s="78" t="s">
        <v>4</v>
      </c>
      <c r="G296" s="78"/>
      <c r="H296" s="78"/>
      <c r="I296" s="78"/>
      <c r="J296" s="78"/>
      <c r="K296" s="58">
        <f>SUM(K288:K295)</f>
        <v>1015200</v>
      </c>
      <c r="L296" s="36"/>
      <c r="M296" s="36"/>
    </row>
    <row r="298" spans="1:13" x14ac:dyDescent="0.35">
      <c r="A298" s="1" t="s">
        <v>5</v>
      </c>
      <c r="B298" s="55" t="s">
        <v>36</v>
      </c>
      <c r="C298" s="1" t="s">
        <v>37</v>
      </c>
      <c r="D298" s="1" t="s">
        <v>9</v>
      </c>
      <c r="E298" s="1" t="s">
        <v>6</v>
      </c>
      <c r="F298" s="1" t="s">
        <v>7</v>
      </c>
      <c r="G298" s="1" t="s">
        <v>39</v>
      </c>
      <c r="H298" s="1" t="s">
        <v>38</v>
      </c>
      <c r="I298" s="1" t="s">
        <v>0</v>
      </c>
      <c r="J298" s="1" t="s">
        <v>1</v>
      </c>
      <c r="K298" s="23" t="s">
        <v>2</v>
      </c>
      <c r="L298" s="1" t="s">
        <v>3</v>
      </c>
      <c r="M298" s="23" t="s">
        <v>4</v>
      </c>
    </row>
    <row r="299" spans="1:13" x14ac:dyDescent="0.35">
      <c r="A299" s="36" t="s">
        <v>18</v>
      </c>
      <c r="B299" s="37">
        <v>45908</v>
      </c>
      <c r="C299" s="36" t="s">
        <v>70</v>
      </c>
      <c r="D299" s="36" t="s">
        <v>93</v>
      </c>
      <c r="E299" s="36" t="s">
        <v>35</v>
      </c>
      <c r="F299" s="36" t="s">
        <v>158</v>
      </c>
      <c r="G299" s="99">
        <v>117779</v>
      </c>
      <c r="H299" s="36"/>
      <c r="I299" s="36"/>
      <c r="J299" s="36"/>
      <c r="K299" s="52">
        <v>120000</v>
      </c>
      <c r="M299"/>
    </row>
    <row r="300" spans="1:13" x14ac:dyDescent="0.35">
      <c r="A300" s="36" t="s">
        <v>18</v>
      </c>
      <c r="B300" s="37">
        <v>45908</v>
      </c>
      <c r="C300" s="36" t="s">
        <v>70</v>
      </c>
      <c r="D300" s="36" t="s">
        <v>93</v>
      </c>
      <c r="E300" s="36" t="s">
        <v>101</v>
      </c>
      <c r="F300" s="36" t="s">
        <v>329</v>
      </c>
      <c r="G300" s="99">
        <v>117779</v>
      </c>
      <c r="H300" s="36"/>
      <c r="I300" s="36"/>
      <c r="J300" s="36"/>
      <c r="K300" s="46">
        <v>370000</v>
      </c>
      <c r="L300" s="36"/>
      <c r="M300" s="36"/>
    </row>
    <row r="301" spans="1:13" x14ac:dyDescent="0.35">
      <c r="A301" s="36" t="s">
        <v>18</v>
      </c>
      <c r="B301" s="37">
        <v>45909</v>
      </c>
      <c r="C301" s="36" t="s">
        <v>70</v>
      </c>
      <c r="D301" s="36" t="s">
        <v>93</v>
      </c>
      <c r="E301" s="36" t="s">
        <v>32</v>
      </c>
      <c r="F301" s="36" t="s">
        <v>51</v>
      </c>
      <c r="G301" s="99"/>
      <c r="H301" s="36"/>
      <c r="I301" s="36"/>
      <c r="J301" s="36"/>
      <c r="K301" s="46">
        <v>488501</v>
      </c>
      <c r="L301" s="36"/>
      <c r="M301" s="36"/>
    </row>
    <row r="302" spans="1:13" x14ac:dyDescent="0.35">
      <c r="A302" s="36" t="s">
        <v>18</v>
      </c>
      <c r="B302" s="37">
        <v>45909</v>
      </c>
      <c r="C302" s="36" t="s">
        <v>70</v>
      </c>
      <c r="D302" s="36" t="s">
        <v>93</v>
      </c>
      <c r="E302" s="36" t="s">
        <v>35</v>
      </c>
      <c r="F302" s="36" t="s">
        <v>158</v>
      </c>
      <c r="G302" s="98">
        <v>121957</v>
      </c>
      <c r="H302" s="53"/>
      <c r="I302" s="36" t="s">
        <v>328</v>
      </c>
      <c r="J302" s="36"/>
      <c r="K302" s="46">
        <v>70000</v>
      </c>
      <c r="L302" s="36"/>
      <c r="M302" s="36"/>
    </row>
    <row r="303" spans="1:13" x14ac:dyDescent="0.35">
      <c r="A303" s="36" t="s">
        <v>18</v>
      </c>
      <c r="B303" s="37">
        <v>45909</v>
      </c>
      <c r="C303" s="36" t="s">
        <v>70</v>
      </c>
      <c r="D303" s="36" t="s">
        <v>93</v>
      </c>
      <c r="E303" s="36" t="s">
        <v>35</v>
      </c>
      <c r="F303" s="36" t="s">
        <v>197</v>
      </c>
      <c r="G303" s="99">
        <v>71416</v>
      </c>
      <c r="H303" s="53"/>
      <c r="I303" s="36"/>
      <c r="J303" s="36"/>
      <c r="K303" s="46">
        <v>170000</v>
      </c>
      <c r="L303" s="36"/>
      <c r="M303" s="36"/>
    </row>
    <row r="304" spans="1:13" x14ac:dyDescent="0.35">
      <c r="E304" s="96" t="s">
        <v>131</v>
      </c>
      <c r="F304" s="78" t="s">
        <v>4</v>
      </c>
      <c r="G304" s="78"/>
      <c r="H304" s="78"/>
      <c r="I304" s="78"/>
      <c r="J304" s="78"/>
      <c r="K304" s="58">
        <f>SUM(K299:K303)</f>
        <v>1218501</v>
      </c>
      <c r="L304" s="36"/>
      <c r="M304" s="36"/>
    </row>
    <row r="305" spans="1:13" x14ac:dyDescent="0.35">
      <c r="K305"/>
      <c r="M305"/>
    </row>
    <row r="306" spans="1:13" x14ac:dyDescent="0.35">
      <c r="A306" s="1" t="s">
        <v>5</v>
      </c>
      <c r="B306" s="55" t="s">
        <v>36</v>
      </c>
      <c r="C306" s="1" t="s">
        <v>37</v>
      </c>
      <c r="D306" s="1" t="s">
        <v>9</v>
      </c>
      <c r="E306" s="1" t="s">
        <v>6</v>
      </c>
      <c r="F306" s="1" t="s">
        <v>7</v>
      </c>
      <c r="G306" s="1" t="s">
        <v>39</v>
      </c>
      <c r="H306" s="1" t="s">
        <v>38</v>
      </c>
      <c r="I306" s="1" t="s">
        <v>0</v>
      </c>
      <c r="J306" s="1" t="s">
        <v>1</v>
      </c>
      <c r="K306" s="23" t="s">
        <v>2</v>
      </c>
      <c r="L306" s="1" t="s">
        <v>3</v>
      </c>
      <c r="M306" s="23" t="s">
        <v>4</v>
      </c>
    </row>
    <row r="307" spans="1:13" x14ac:dyDescent="0.35">
      <c r="A307" s="73" t="s">
        <v>18</v>
      </c>
      <c r="B307" s="37">
        <v>45908</v>
      </c>
      <c r="C307" s="36" t="s">
        <v>70</v>
      </c>
      <c r="D307" s="36" t="s">
        <v>93</v>
      </c>
      <c r="E307" s="36" t="s">
        <v>101</v>
      </c>
      <c r="F307" s="36" t="s">
        <v>75</v>
      </c>
      <c r="G307" s="99">
        <v>121911</v>
      </c>
      <c r="H307" s="36"/>
      <c r="I307" s="36" t="s">
        <v>336</v>
      </c>
      <c r="J307" s="36"/>
      <c r="K307" s="46">
        <v>50000</v>
      </c>
      <c r="L307" s="36"/>
      <c r="M307" s="36"/>
    </row>
    <row r="308" spans="1:13" x14ac:dyDescent="0.35">
      <c r="A308" s="73" t="s">
        <v>18</v>
      </c>
      <c r="B308" s="37">
        <v>45909</v>
      </c>
      <c r="C308" s="36" t="s">
        <v>70</v>
      </c>
      <c r="D308" s="36" t="s">
        <v>93</v>
      </c>
      <c r="E308" s="36" t="s">
        <v>101</v>
      </c>
      <c r="F308" s="36" t="s">
        <v>330</v>
      </c>
      <c r="G308" s="99">
        <v>115951</v>
      </c>
      <c r="H308" s="36"/>
      <c r="I308" s="36"/>
      <c r="J308" s="36"/>
      <c r="K308" s="46">
        <v>245000</v>
      </c>
      <c r="L308" s="36"/>
      <c r="M308" s="36"/>
    </row>
    <row r="309" spans="1:13" x14ac:dyDescent="0.35">
      <c r="A309" s="73" t="s">
        <v>18</v>
      </c>
      <c r="B309" s="37">
        <v>45916</v>
      </c>
      <c r="C309" s="36" t="s">
        <v>70</v>
      </c>
      <c r="D309" s="36" t="s">
        <v>93</v>
      </c>
      <c r="E309" s="36" t="s">
        <v>35</v>
      </c>
      <c r="F309" s="36" t="s">
        <v>331</v>
      </c>
      <c r="G309" s="98"/>
      <c r="H309" s="53"/>
      <c r="I309" s="36"/>
      <c r="J309" s="36"/>
      <c r="K309" s="46">
        <v>160650</v>
      </c>
      <c r="L309" s="36"/>
      <c r="M309" s="36"/>
    </row>
    <row r="310" spans="1:13" x14ac:dyDescent="0.35">
      <c r="A310" s="73" t="s">
        <v>18</v>
      </c>
      <c r="B310" s="37">
        <v>45926</v>
      </c>
      <c r="C310" s="36" t="s">
        <v>70</v>
      </c>
      <c r="D310" s="36" t="s">
        <v>93</v>
      </c>
      <c r="E310" s="36" t="s">
        <v>35</v>
      </c>
      <c r="F310" s="36" t="s">
        <v>332</v>
      </c>
      <c r="G310" s="99"/>
      <c r="H310" s="53"/>
      <c r="I310" s="36"/>
      <c r="J310" s="36"/>
      <c r="K310" s="46">
        <v>47820</v>
      </c>
      <c r="L310" s="36"/>
      <c r="M310" s="36"/>
    </row>
    <row r="311" spans="1:13" x14ac:dyDescent="0.35">
      <c r="A311" s="73" t="s">
        <v>18</v>
      </c>
      <c r="B311" s="37">
        <v>45926</v>
      </c>
      <c r="C311" s="36" t="s">
        <v>70</v>
      </c>
      <c r="D311" s="36" t="s">
        <v>93</v>
      </c>
      <c r="E311" s="36" t="s">
        <v>35</v>
      </c>
      <c r="F311" s="76" t="s">
        <v>333</v>
      </c>
      <c r="G311" s="100"/>
      <c r="H311" s="101"/>
      <c r="I311" s="76"/>
      <c r="J311" s="76"/>
      <c r="K311" s="46">
        <v>240000</v>
      </c>
      <c r="L311" s="36"/>
      <c r="M311" s="36"/>
    </row>
    <row r="312" spans="1:13" x14ac:dyDescent="0.35">
      <c r="A312" s="36" t="s">
        <v>19</v>
      </c>
      <c r="B312" s="37">
        <v>45931</v>
      </c>
      <c r="C312" s="36" t="s">
        <v>70</v>
      </c>
      <c r="D312" s="36" t="s">
        <v>93</v>
      </c>
      <c r="E312" s="36" t="s">
        <v>35</v>
      </c>
      <c r="F312" s="76" t="s">
        <v>334</v>
      </c>
      <c r="G312" s="100">
        <v>7821</v>
      </c>
      <c r="H312" s="101"/>
      <c r="I312" s="76"/>
      <c r="J312" s="76"/>
      <c r="K312" s="46">
        <v>90000</v>
      </c>
      <c r="L312" s="36"/>
      <c r="M312" s="36"/>
    </row>
    <row r="313" spans="1:13" x14ac:dyDescent="0.35">
      <c r="A313" s="36" t="s">
        <v>19</v>
      </c>
      <c r="B313" s="37">
        <v>45931</v>
      </c>
      <c r="C313" s="36" t="s">
        <v>70</v>
      </c>
      <c r="D313" s="36" t="s">
        <v>93</v>
      </c>
      <c r="E313" s="36" t="s">
        <v>125</v>
      </c>
      <c r="F313" s="76" t="s">
        <v>337</v>
      </c>
      <c r="G313" s="100"/>
      <c r="H313" s="101"/>
      <c r="I313" s="76"/>
      <c r="J313" s="76"/>
      <c r="K313" s="46">
        <v>544204</v>
      </c>
      <c r="L313" s="36"/>
      <c r="M313" s="36"/>
    </row>
    <row r="314" spans="1:13" x14ac:dyDescent="0.35">
      <c r="A314" s="36" t="s">
        <v>19</v>
      </c>
      <c r="B314" s="37">
        <v>45931</v>
      </c>
      <c r="C314" s="36" t="s">
        <v>70</v>
      </c>
      <c r="D314" s="36" t="s">
        <v>93</v>
      </c>
      <c r="E314" s="36" t="s">
        <v>35</v>
      </c>
      <c r="F314" s="76" t="s">
        <v>335</v>
      </c>
      <c r="G314" s="100"/>
      <c r="H314" s="101"/>
      <c r="I314" s="76"/>
      <c r="J314" s="76"/>
      <c r="K314" s="46">
        <v>50000</v>
      </c>
      <c r="L314" s="36"/>
      <c r="M314" s="36"/>
    </row>
    <row r="315" spans="1:13" x14ac:dyDescent="0.35">
      <c r="E315" s="96" t="s">
        <v>131</v>
      </c>
      <c r="F315" s="78" t="s">
        <v>4</v>
      </c>
      <c r="G315" s="78"/>
      <c r="H315" s="78"/>
      <c r="I315" s="78"/>
      <c r="J315" s="78"/>
      <c r="K315" s="58">
        <f>SUM(K307:K314)</f>
        <v>1427674</v>
      </c>
      <c r="L315" s="36"/>
      <c r="M315" s="36"/>
    </row>
    <row r="316" spans="1:13" x14ac:dyDescent="0.35">
      <c r="K316"/>
      <c r="M316"/>
    </row>
    <row r="317" spans="1:13" x14ac:dyDescent="0.35">
      <c r="A317" s="1" t="s">
        <v>5</v>
      </c>
      <c r="B317" s="55" t="s">
        <v>36</v>
      </c>
      <c r="C317" s="1" t="s">
        <v>37</v>
      </c>
      <c r="D317" s="1" t="s">
        <v>9</v>
      </c>
      <c r="E317" s="1" t="s">
        <v>6</v>
      </c>
      <c r="F317" s="1" t="s">
        <v>7</v>
      </c>
      <c r="G317" s="1" t="s">
        <v>39</v>
      </c>
      <c r="H317" s="1" t="s">
        <v>38</v>
      </c>
      <c r="I317" s="1" t="s">
        <v>0</v>
      </c>
      <c r="J317" s="1" t="s">
        <v>1</v>
      </c>
      <c r="K317" s="23" t="s">
        <v>2</v>
      </c>
      <c r="L317" s="1" t="s">
        <v>3</v>
      </c>
      <c r="M317" s="23" t="s">
        <v>4</v>
      </c>
    </row>
    <row r="318" spans="1:13" x14ac:dyDescent="0.35">
      <c r="A318" s="37" t="s">
        <v>19</v>
      </c>
      <c r="B318" s="37">
        <v>45933</v>
      </c>
      <c r="C318" s="36" t="s">
        <v>70</v>
      </c>
      <c r="D318" s="36" t="s">
        <v>93</v>
      </c>
      <c r="E318" s="36" t="s">
        <v>101</v>
      </c>
      <c r="F318" s="36" t="s">
        <v>338</v>
      </c>
      <c r="G318" s="99">
        <v>105343</v>
      </c>
      <c r="H318" s="36">
        <v>1059914929</v>
      </c>
      <c r="I318" s="36" t="s">
        <v>339</v>
      </c>
      <c r="J318" s="36"/>
      <c r="K318" s="46">
        <v>140000</v>
      </c>
      <c r="L318" s="36"/>
      <c r="M318" s="36"/>
    </row>
    <row r="319" spans="1:13" x14ac:dyDescent="0.35">
      <c r="A319" s="37" t="s">
        <v>19</v>
      </c>
      <c r="B319" s="37">
        <v>45936</v>
      </c>
      <c r="C319" s="36" t="s">
        <v>70</v>
      </c>
      <c r="D319" s="36" t="s">
        <v>93</v>
      </c>
      <c r="E319" s="36" t="s">
        <v>101</v>
      </c>
      <c r="F319" s="36" t="s">
        <v>340</v>
      </c>
      <c r="G319" s="99">
        <v>122444</v>
      </c>
      <c r="H319" s="36">
        <v>6393901</v>
      </c>
      <c r="I319" s="36" t="s">
        <v>341</v>
      </c>
      <c r="J319" s="36"/>
      <c r="K319" s="46">
        <v>100000</v>
      </c>
      <c r="L319" s="36"/>
      <c r="M319" s="36"/>
    </row>
    <row r="320" spans="1:13" x14ac:dyDescent="0.35">
      <c r="A320" s="37" t="s">
        <v>19</v>
      </c>
      <c r="B320" s="37">
        <v>45939</v>
      </c>
      <c r="C320" s="36" t="s">
        <v>70</v>
      </c>
      <c r="D320" s="36" t="s">
        <v>93</v>
      </c>
      <c r="E320" s="36" t="s">
        <v>35</v>
      </c>
      <c r="F320" s="76" t="s">
        <v>158</v>
      </c>
      <c r="G320" s="100">
        <v>65625</v>
      </c>
      <c r="H320" s="101"/>
      <c r="I320" s="76"/>
      <c r="J320" s="76"/>
      <c r="K320" s="46">
        <v>70000</v>
      </c>
      <c r="L320" s="36"/>
      <c r="M320" s="36"/>
    </row>
    <row r="321" spans="1:13" x14ac:dyDescent="0.35">
      <c r="A321" s="37" t="s">
        <v>19</v>
      </c>
      <c r="B321" s="37">
        <v>45945</v>
      </c>
      <c r="C321" s="36" t="s">
        <v>70</v>
      </c>
      <c r="D321" s="36" t="s">
        <v>93</v>
      </c>
      <c r="E321" s="36" t="s">
        <v>32</v>
      </c>
      <c r="F321" s="36" t="s">
        <v>342</v>
      </c>
      <c r="G321" s="99"/>
      <c r="H321" s="53"/>
      <c r="I321" s="36"/>
      <c r="J321" s="36"/>
      <c r="K321" s="46">
        <v>390801</v>
      </c>
      <c r="L321" s="36"/>
      <c r="M321" s="36"/>
    </row>
    <row r="322" spans="1:13" x14ac:dyDescent="0.35">
      <c r="A322" s="37" t="s">
        <v>19</v>
      </c>
      <c r="B322" s="37">
        <v>45945</v>
      </c>
      <c r="C322" s="36" t="s">
        <v>70</v>
      </c>
      <c r="D322" s="36" t="s">
        <v>93</v>
      </c>
      <c r="E322" s="36" t="s">
        <v>33</v>
      </c>
      <c r="F322" s="76" t="s">
        <v>343</v>
      </c>
      <c r="G322" s="100"/>
      <c r="H322" s="36">
        <v>4920706</v>
      </c>
      <c r="I322" s="36" t="s">
        <v>53</v>
      </c>
      <c r="J322" s="76"/>
      <c r="K322" s="46">
        <v>200000</v>
      </c>
      <c r="L322" s="36"/>
      <c r="M322" s="36"/>
    </row>
    <row r="323" spans="1:13" x14ac:dyDescent="0.35">
      <c r="A323" s="37" t="s">
        <v>19</v>
      </c>
      <c r="B323" s="37">
        <v>45945</v>
      </c>
      <c r="C323" s="36" t="s">
        <v>70</v>
      </c>
      <c r="D323" s="36" t="s">
        <v>93</v>
      </c>
      <c r="E323" s="36" t="s">
        <v>35</v>
      </c>
      <c r="F323" s="76" t="s">
        <v>344</v>
      </c>
      <c r="G323" s="100"/>
      <c r="H323" s="101"/>
      <c r="I323" s="76"/>
      <c r="J323" s="76"/>
      <c r="K323" s="46">
        <v>100000</v>
      </c>
      <c r="L323" s="36"/>
      <c r="M323" s="36"/>
    </row>
    <row r="324" spans="1:13" x14ac:dyDescent="0.35">
      <c r="E324" s="96" t="s">
        <v>131</v>
      </c>
      <c r="F324" s="78" t="s">
        <v>4</v>
      </c>
      <c r="G324" s="78"/>
      <c r="H324" s="78"/>
      <c r="I324" s="78"/>
      <c r="J324" s="78"/>
      <c r="K324" s="58">
        <f>SUM(K318:K323)</f>
        <v>1000801</v>
      </c>
      <c r="L324" s="36"/>
      <c r="M324" s="36"/>
    </row>
    <row r="326" spans="1:13" x14ac:dyDescent="0.35">
      <c r="A326" s="1" t="s">
        <v>5</v>
      </c>
      <c r="B326" s="55" t="s">
        <v>36</v>
      </c>
      <c r="C326" s="1" t="s">
        <v>37</v>
      </c>
      <c r="D326" s="1" t="s">
        <v>9</v>
      </c>
      <c r="E326" s="1" t="s">
        <v>6</v>
      </c>
      <c r="F326" s="1" t="s">
        <v>7</v>
      </c>
      <c r="G326" s="1" t="s">
        <v>39</v>
      </c>
      <c r="H326" s="1" t="s">
        <v>38</v>
      </c>
      <c r="I326" s="1" t="s">
        <v>0</v>
      </c>
      <c r="J326" s="1" t="s">
        <v>1</v>
      </c>
      <c r="K326" s="23" t="s">
        <v>2</v>
      </c>
      <c r="L326" s="1" t="s">
        <v>3</v>
      </c>
      <c r="M326" s="23" t="s">
        <v>4</v>
      </c>
    </row>
    <row r="327" spans="1:13" x14ac:dyDescent="0.35">
      <c r="A327" s="37" t="s">
        <v>19</v>
      </c>
      <c r="B327" s="37">
        <v>45946</v>
      </c>
      <c r="C327" s="36" t="s">
        <v>70</v>
      </c>
      <c r="D327" s="36" t="s">
        <v>93</v>
      </c>
      <c r="E327" s="36" t="s">
        <v>35</v>
      </c>
      <c r="F327" s="76" t="s">
        <v>345</v>
      </c>
      <c r="G327" s="100"/>
      <c r="H327" s="101"/>
      <c r="I327" s="76"/>
      <c r="J327" s="76"/>
      <c r="K327" s="52">
        <v>100000</v>
      </c>
      <c r="L327" s="36"/>
      <c r="M327" s="36"/>
    </row>
    <row r="328" spans="1:13" x14ac:dyDescent="0.35">
      <c r="A328" s="37" t="s">
        <v>19</v>
      </c>
      <c r="B328" s="37">
        <v>45948</v>
      </c>
      <c r="C328" s="36" t="s">
        <v>70</v>
      </c>
      <c r="D328" s="36" t="s">
        <v>93</v>
      </c>
      <c r="E328" s="36" t="s">
        <v>33</v>
      </c>
      <c r="F328" s="36" t="s">
        <v>346</v>
      </c>
      <c r="G328" s="99"/>
      <c r="H328" s="99">
        <v>4920706</v>
      </c>
      <c r="I328" s="36" t="s">
        <v>53</v>
      </c>
      <c r="J328" s="36"/>
      <c r="K328" s="52">
        <v>120000</v>
      </c>
      <c r="L328" s="36"/>
      <c r="M328" s="36"/>
    </row>
    <row r="329" spans="1:13" x14ac:dyDescent="0.35">
      <c r="A329" s="37" t="s">
        <v>19</v>
      </c>
      <c r="B329" s="41">
        <v>45961</v>
      </c>
      <c r="C329" s="36" t="s">
        <v>70</v>
      </c>
      <c r="D329" s="36" t="s">
        <v>93</v>
      </c>
      <c r="E329" s="36" t="s">
        <v>101</v>
      </c>
      <c r="F329" s="36" t="s">
        <v>101</v>
      </c>
      <c r="G329" s="99"/>
      <c r="H329" s="53"/>
      <c r="I329" s="36" t="s">
        <v>349</v>
      </c>
      <c r="J329" s="36"/>
      <c r="K329" s="52">
        <v>50000</v>
      </c>
      <c r="L329" s="36"/>
      <c r="M329" s="36"/>
    </row>
    <row r="330" spans="1:13" x14ac:dyDescent="0.35">
      <c r="A330" s="37" t="s">
        <v>19</v>
      </c>
      <c r="B330" s="37">
        <v>45955</v>
      </c>
      <c r="C330" s="36" t="s">
        <v>70</v>
      </c>
      <c r="D330" s="36" t="s">
        <v>93</v>
      </c>
      <c r="E330" s="36" t="s">
        <v>35</v>
      </c>
      <c r="F330" s="36" t="s">
        <v>347</v>
      </c>
      <c r="G330" s="99">
        <v>122180</v>
      </c>
      <c r="H330" s="36"/>
      <c r="I330" s="36"/>
      <c r="J330" s="36"/>
      <c r="K330" s="52">
        <v>50000</v>
      </c>
      <c r="L330" s="36"/>
      <c r="M330" s="36"/>
    </row>
    <row r="331" spans="1:13" x14ac:dyDescent="0.35">
      <c r="A331" s="37" t="s">
        <v>19</v>
      </c>
      <c r="B331" s="37">
        <v>45965</v>
      </c>
      <c r="C331" s="36" t="s">
        <v>70</v>
      </c>
      <c r="D331" s="36" t="s">
        <v>93</v>
      </c>
      <c r="E331" s="36" t="s">
        <v>101</v>
      </c>
      <c r="F331" s="36" t="s">
        <v>348</v>
      </c>
      <c r="G331" s="103">
        <v>98768</v>
      </c>
      <c r="H331" s="36"/>
      <c r="I331" s="36"/>
      <c r="J331" s="36"/>
      <c r="K331" s="52">
        <v>500000</v>
      </c>
      <c r="L331" s="36"/>
      <c r="M331" s="36"/>
    </row>
    <row r="332" spans="1:13" x14ac:dyDescent="0.35">
      <c r="A332" s="37" t="s">
        <v>19</v>
      </c>
      <c r="B332" s="37">
        <v>45965</v>
      </c>
      <c r="C332" s="36" t="s">
        <v>70</v>
      </c>
      <c r="D332" s="36" t="s">
        <v>93</v>
      </c>
      <c r="E332" s="36" t="s">
        <v>33</v>
      </c>
      <c r="F332" s="36" t="s">
        <v>346</v>
      </c>
      <c r="G332" s="99"/>
      <c r="H332" s="99">
        <v>4920706</v>
      </c>
      <c r="I332" s="36" t="s">
        <v>53</v>
      </c>
      <c r="J332" s="36"/>
      <c r="K332" s="52">
        <v>120000</v>
      </c>
      <c r="L332" s="36"/>
      <c r="M332" s="36"/>
    </row>
    <row r="333" spans="1:13" x14ac:dyDescent="0.35">
      <c r="A333" s="37" t="s">
        <v>20</v>
      </c>
      <c r="B333" s="37">
        <v>45965</v>
      </c>
      <c r="C333" s="36" t="s">
        <v>70</v>
      </c>
      <c r="D333" s="36" t="s">
        <v>93</v>
      </c>
      <c r="E333" s="36" t="s">
        <v>101</v>
      </c>
      <c r="F333" s="36" t="s">
        <v>351</v>
      </c>
      <c r="G333" s="36" t="s">
        <v>350</v>
      </c>
      <c r="H333" s="36">
        <v>1517081</v>
      </c>
      <c r="I333" s="36" t="s">
        <v>228</v>
      </c>
      <c r="J333" s="36"/>
      <c r="K333" s="52">
        <v>400000</v>
      </c>
      <c r="M333"/>
    </row>
    <row r="334" spans="1:13" x14ac:dyDescent="0.35">
      <c r="E334" s="96" t="s">
        <v>131</v>
      </c>
      <c r="F334" s="78" t="s">
        <v>4</v>
      </c>
      <c r="G334" s="78"/>
      <c r="H334" s="78"/>
      <c r="I334" s="78"/>
      <c r="J334" s="78"/>
      <c r="K334" s="58">
        <f>SUM(K327:K333)</f>
        <v>1340000</v>
      </c>
      <c r="L334" s="36"/>
      <c r="M334" s="36"/>
    </row>
    <row r="336" spans="1:13" x14ac:dyDescent="0.35">
      <c r="A336" s="1" t="s">
        <v>5</v>
      </c>
      <c r="B336" s="55" t="s">
        <v>36</v>
      </c>
      <c r="C336" s="1" t="s">
        <v>37</v>
      </c>
      <c r="D336" s="1" t="s">
        <v>9</v>
      </c>
      <c r="E336" s="1" t="s">
        <v>6</v>
      </c>
      <c r="F336" s="1" t="s">
        <v>7</v>
      </c>
      <c r="G336" s="1" t="s">
        <v>39</v>
      </c>
      <c r="H336" s="1" t="s">
        <v>38</v>
      </c>
      <c r="I336" s="1" t="s">
        <v>0</v>
      </c>
      <c r="J336" s="1" t="s">
        <v>1</v>
      </c>
      <c r="K336" s="23" t="s">
        <v>2</v>
      </c>
      <c r="L336" s="1" t="s">
        <v>3</v>
      </c>
      <c r="M336" s="23" t="s">
        <v>4</v>
      </c>
    </row>
    <row r="337" spans="1:13" x14ac:dyDescent="0.35">
      <c r="A337" s="37" t="s">
        <v>20</v>
      </c>
      <c r="B337" s="37">
        <v>45965</v>
      </c>
      <c r="C337" s="36" t="s">
        <v>70</v>
      </c>
      <c r="D337" s="36" t="s">
        <v>93</v>
      </c>
      <c r="E337" s="36" t="s">
        <v>101</v>
      </c>
      <c r="F337" s="76" t="s">
        <v>135</v>
      </c>
      <c r="G337" s="100">
        <v>118785</v>
      </c>
      <c r="H337" s="104">
        <v>29361698</v>
      </c>
      <c r="I337" s="76" t="s">
        <v>352</v>
      </c>
      <c r="J337" s="76"/>
      <c r="K337" s="52">
        <v>380000</v>
      </c>
      <c r="L337" s="36"/>
      <c r="M337" s="36"/>
    </row>
    <row r="338" spans="1:13" x14ac:dyDescent="0.35">
      <c r="A338" s="37" t="s">
        <v>20</v>
      </c>
      <c r="B338" s="37">
        <v>45966</v>
      </c>
      <c r="C338" s="36" t="s">
        <v>70</v>
      </c>
      <c r="D338" s="36" t="s">
        <v>93</v>
      </c>
      <c r="E338" s="36" t="s">
        <v>33</v>
      </c>
      <c r="F338" s="36" t="s">
        <v>353</v>
      </c>
      <c r="G338" s="99"/>
      <c r="H338" s="99">
        <v>4920706</v>
      </c>
      <c r="I338" s="36" t="s">
        <v>53</v>
      </c>
      <c r="J338" s="36"/>
      <c r="K338" s="52">
        <v>80000</v>
      </c>
      <c r="L338" s="36"/>
      <c r="M338" s="36"/>
    </row>
    <row r="339" spans="1:13" x14ac:dyDescent="0.35">
      <c r="A339" s="37" t="s">
        <v>20</v>
      </c>
      <c r="B339" s="37">
        <v>45973</v>
      </c>
      <c r="C339" s="36" t="s">
        <v>70</v>
      </c>
      <c r="D339" s="36" t="s">
        <v>93</v>
      </c>
      <c r="E339" s="36" t="s">
        <v>32</v>
      </c>
      <c r="F339" s="36" t="s">
        <v>51</v>
      </c>
      <c r="G339" s="99"/>
      <c r="H339" s="53"/>
      <c r="I339" s="36"/>
      <c r="J339" s="36"/>
      <c r="K339" s="52">
        <v>574192</v>
      </c>
      <c r="L339" s="36"/>
      <c r="M339" s="36"/>
    </row>
    <row r="340" spans="1:13" x14ac:dyDescent="0.35">
      <c r="E340" s="96" t="s">
        <v>131</v>
      </c>
      <c r="F340" s="78" t="s">
        <v>4</v>
      </c>
      <c r="G340" s="78"/>
      <c r="H340" s="78"/>
      <c r="I340" s="78"/>
      <c r="J340" s="78"/>
      <c r="K340" s="58">
        <f>SUM(K337:K339)</f>
        <v>1034192</v>
      </c>
      <c r="L340" s="36"/>
      <c r="M340" s="36"/>
    </row>
    <row r="341" spans="1:13" x14ac:dyDescent="0.35">
      <c r="K341"/>
      <c r="M341"/>
    </row>
    <row r="342" spans="1:13" x14ac:dyDescent="0.35">
      <c r="A342" s="1" t="s">
        <v>5</v>
      </c>
      <c r="B342" s="55" t="s">
        <v>36</v>
      </c>
      <c r="C342" s="1" t="s">
        <v>37</v>
      </c>
      <c r="D342" s="1" t="s">
        <v>9</v>
      </c>
      <c r="E342" s="1" t="s">
        <v>6</v>
      </c>
      <c r="F342" s="1" t="s">
        <v>7</v>
      </c>
      <c r="G342" s="1" t="s">
        <v>39</v>
      </c>
      <c r="H342" s="1" t="s">
        <v>38</v>
      </c>
      <c r="I342" s="1" t="s">
        <v>0</v>
      </c>
      <c r="J342" s="1" t="s">
        <v>1</v>
      </c>
      <c r="K342" s="23" t="s">
        <v>2</v>
      </c>
      <c r="L342" s="1" t="s">
        <v>3</v>
      </c>
      <c r="M342" s="23" t="s">
        <v>4</v>
      </c>
    </row>
    <row r="343" spans="1:13" x14ac:dyDescent="0.35">
      <c r="A343" s="37" t="s">
        <v>20</v>
      </c>
      <c r="B343" s="37">
        <v>45972</v>
      </c>
      <c r="C343" s="36" t="s">
        <v>70</v>
      </c>
      <c r="D343" s="36" t="s">
        <v>93</v>
      </c>
      <c r="E343" s="36" t="s">
        <v>101</v>
      </c>
      <c r="F343" s="76" t="s">
        <v>354</v>
      </c>
      <c r="G343" s="76">
        <v>75157</v>
      </c>
      <c r="H343" s="104">
        <v>1107053770</v>
      </c>
      <c r="I343" s="76" t="s">
        <v>355</v>
      </c>
      <c r="J343" s="76"/>
      <c r="K343" s="52">
        <v>150000</v>
      </c>
      <c r="L343" s="36"/>
      <c r="M343" s="36"/>
    </row>
    <row r="344" spans="1:13" x14ac:dyDescent="0.35">
      <c r="A344" s="37" t="s">
        <v>20</v>
      </c>
      <c r="B344" s="37">
        <v>45863</v>
      </c>
      <c r="C344" s="36" t="s">
        <v>70</v>
      </c>
      <c r="D344" s="36" t="s">
        <v>93</v>
      </c>
      <c r="E344" s="36" t="s">
        <v>33</v>
      </c>
      <c r="F344" s="36" t="s">
        <v>33</v>
      </c>
      <c r="G344" s="36"/>
      <c r="H344" s="99">
        <v>4920706</v>
      </c>
      <c r="I344" s="36" t="s">
        <v>53</v>
      </c>
      <c r="J344" s="36"/>
      <c r="K344" s="52">
        <v>320000</v>
      </c>
      <c r="L344" s="36"/>
      <c r="M344" s="36"/>
    </row>
    <row r="345" spans="1:13" x14ac:dyDescent="0.35">
      <c r="A345" s="37" t="s">
        <v>20</v>
      </c>
      <c r="B345" s="37">
        <v>45863</v>
      </c>
      <c r="C345" s="36" t="s">
        <v>70</v>
      </c>
      <c r="D345" s="36" t="s">
        <v>93</v>
      </c>
      <c r="E345" s="36" t="s">
        <v>32</v>
      </c>
      <c r="F345" s="36" t="s">
        <v>51</v>
      </c>
      <c r="H345" s="109"/>
      <c r="I345" s="36"/>
      <c r="J345" s="36"/>
      <c r="K345" s="105">
        <v>482600</v>
      </c>
      <c r="L345" s="36"/>
      <c r="M345" s="36"/>
    </row>
    <row r="346" spans="1:13" x14ac:dyDescent="0.35">
      <c r="A346" s="75" t="s">
        <v>20</v>
      </c>
      <c r="B346" s="75">
        <v>45987</v>
      </c>
      <c r="C346" s="59" t="s">
        <v>70</v>
      </c>
      <c r="D346" s="59" t="s">
        <v>93</v>
      </c>
      <c r="E346" s="59" t="s">
        <v>101</v>
      </c>
      <c r="F346" s="63" t="s">
        <v>357</v>
      </c>
      <c r="G346" s="107">
        <v>117654</v>
      </c>
      <c r="I346" s="36"/>
      <c r="J346" s="36"/>
      <c r="K346" s="52">
        <v>166000</v>
      </c>
      <c r="L346" s="36"/>
      <c r="M346" s="36"/>
    </row>
    <row r="347" spans="1:13" x14ac:dyDescent="0.35">
      <c r="A347" s="37" t="s">
        <v>20</v>
      </c>
      <c r="B347" s="37">
        <v>45988</v>
      </c>
      <c r="C347" s="36" t="s">
        <v>70</v>
      </c>
      <c r="D347" s="36" t="s">
        <v>93</v>
      </c>
      <c r="E347" s="36" t="s">
        <v>101</v>
      </c>
      <c r="F347" s="36" t="s">
        <v>358</v>
      </c>
      <c r="G347" s="36">
        <v>122172</v>
      </c>
      <c r="H347" s="36"/>
      <c r="I347" s="36" t="s">
        <v>356</v>
      </c>
      <c r="J347" s="36"/>
      <c r="K347" s="39">
        <v>125000</v>
      </c>
      <c r="L347" s="36"/>
      <c r="M347" s="36"/>
    </row>
    <row r="348" spans="1:13" x14ac:dyDescent="0.35">
      <c r="A348" s="37" t="s">
        <v>20</v>
      </c>
      <c r="B348" s="37">
        <v>45988</v>
      </c>
      <c r="C348" s="36" t="s">
        <v>70</v>
      </c>
      <c r="D348" s="36" t="s">
        <v>93</v>
      </c>
      <c r="E348" s="36" t="s">
        <v>101</v>
      </c>
      <c r="F348" s="36" t="s">
        <v>359</v>
      </c>
      <c r="G348" s="36"/>
      <c r="H348" s="36"/>
      <c r="I348" s="36"/>
      <c r="J348" s="36"/>
      <c r="K348" s="39">
        <v>200000</v>
      </c>
      <c r="L348" s="36"/>
      <c r="M348" s="36"/>
    </row>
    <row r="349" spans="1:13" x14ac:dyDescent="0.35">
      <c r="E349" s="96" t="s">
        <v>131</v>
      </c>
      <c r="F349" s="38" t="s">
        <v>4</v>
      </c>
      <c r="G349" s="38"/>
      <c r="H349" s="38"/>
      <c r="I349" s="38"/>
      <c r="J349" s="78"/>
      <c r="K349" s="108">
        <f>SUM(K343:K348)</f>
        <v>1443600</v>
      </c>
      <c r="L349" s="36"/>
      <c r="M349" s="36"/>
    </row>
    <row r="350" spans="1:13" x14ac:dyDescent="0.35">
      <c r="A350" s="41"/>
      <c r="B350" s="41"/>
      <c r="G350" s="106"/>
      <c r="K350" s="105"/>
      <c r="M350"/>
    </row>
    <row r="351" spans="1:13" x14ac:dyDescent="0.35">
      <c r="A351" s="1" t="s">
        <v>5</v>
      </c>
      <c r="B351" s="55" t="s">
        <v>36</v>
      </c>
      <c r="C351" s="1" t="s">
        <v>37</v>
      </c>
      <c r="D351" s="1" t="s">
        <v>9</v>
      </c>
      <c r="E351" s="1" t="s">
        <v>6</v>
      </c>
      <c r="F351" s="1" t="s">
        <v>7</v>
      </c>
      <c r="G351" s="1" t="s">
        <v>39</v>
      </c>
      <c r="H351" s="1" t="s">
        <v>38</v>
      </c>
      <c r="I351" s="1" t="s">
        <v>0</v>
      </c>
      <c r="J351" s="1" t="s">
        <v>1</v>
      </c>
      <c r="K351" s="23" t="s">
        <v>2</v>
      </c>
      <c r="L351" s="1" t="s">
        <v>3</v>
      </c>
      <c r="M351" s="23" t="s">
        <v>4</v>
      </c>
    </row>
    <row r="352" spans="1:13" x14ac:dyDescent="0.35">
      <c r="A352" s="37" t="s">
        <v>20</v>
      </c>
      <c r="B352" s="37">
        <v>45989</v>
      </c>
      <c r="C352" s="36" t="s">
        <v>70</v>
      </c>
      <c r="D352" s="36" t="s">
        <v>93</v>
      </c>
      <c r="E352" s="36" t="s">
        <v>101</v>
      </c>
      <c r="F352" s="76" t="s">
        <v>179</v>
      </c>
      <c r="G352" s="76"/>
      <c r="H352" s="104"/>
      <c r="I352" s="76"/>
      <c r="J352" s="76"/>
      <c r="K352" s="52">
        <v>630700</v>
      </c>
      <c r="L352" s="36"/>
      <c r="M352" s="36"/>
    </row>
    <row r="353" spans="1:13" x14ac:dyDescent="0.35">
      <c r="E353" s="96" t="s">
        <v>131</v>
      </c>
      <c r="F353" s="38" t="s">
        <v>4</v>
      </c>
      <c r="G353" s="38"/>
      <c r="H353" s="38"/>
      <c r="I353" s="38"/>
      <c r="J353" s="78"/>
      <c r="K353" s="108">
        <f>SUM(K352:K352)</f>
        <v>630700</v>
      </c>
      <c r="L353" s="36"/>
      <c r="M353" s="36"/>
    </row>
    <row r="355" spans="1:13" x14ac:dyDescent="0.35">
      <c r="A355" s="1" t="s">
        <v>5</v>
      </c>
      <c r="B355" s="55" t="s">
        <v>36</v>
      </c>
      <c r="C355" s="1" t="s">
        <v>37</v>
      </c>
      <c r="D355" s="1" t="s">
        <v>9</v>
      </c>
      <c r="E355" s="1" t="s">
        <v>6</v>
      </c>
      <c r="F355" s="1" t="s">
        <v>7</v>
      </c>
      <c r="G355" s="1" t="s">
        <v>39</v>
      </c>
      <c r="H355" s="1" t="s">
        <v>38</v>
      </c>
      <c r="I355" s="1" t="s">
        <v>0</v>
      </c>
      <c r="J355" s="1" t="s">
        <v>1</v>
      </c>
      <c r="K355" s="23" t="s">
        <v>2</v>
      </c>
      <c r="L355" s="1" t="s">
        <v>3</v>
      </c>
      <c r="M355" s="23" t="s">
        <v>4</v>
      </c>
    </row>
    <row r="356" spans="1:13" x14ac:dyDescent="0.35">
      <c r="A356" s="37" t="s">
        <v>20</v>
      </c>
      <c r="B356" s="37">
        <v>45989</v>
      </c>
      <c r="C356" s="36" t="s">
        <v>70</v>
      </c>
      <c r="D356" s="36" t="s">
        <v>93</v>
      </c>
      <c r="E356" s="36" t="s">
        <v>35</v>
      </c>
      <c r="F356" s="36" t="s">
        <v>158</v>
      </c>
      <c r="G356" s="111">
        <v>68358</v>
      </c>
      <c r="H356" s="110"/>
      <c r="I356" s="36"/>
      <c r="J356" s="111"/>
      <c r="K356" s="115">
        <v>70000</v>
      </c>
      <c r="L356" s="36"/>
      <c r="M356" s="36"/>
    </row>
    <row r="357" spans="1:13" x14ac:dyDescent="0.35">
      <c r="A357" s="37" t="s">
        <v>21</v>
      </c>
      <c r="B357" s="37">
        <v>45992</v>
      </c>
      <c r="C357" s="36" t="s">
        <v>70</v>
      </c>
      <c r="D357" s="36" t="s">
        <v>93</v>
      </c>
      <c r="E357" s="36" t="s">
        <v>101</v>
      </c>
      <c r="F357" s="36" t="s">
        <v>361</v>
      </c>
      <c r="G357" s="111">
        <v>106301</v>
      </c>
      <c r="H357" s="110"/>
      <c r="I357" s="36" t="s">
        <v>368</v>
      </c>
      <c r="J357" s="111"/>
      <c r="K357" s="115">
        <v>120000</v>
      </c>
      <c r="L357" s="36"/>
      <c r="M357" s="36"/>
    </row>
    <row r="358" spans="1:13" x14ac:dyDescent="0.35">
      <c r="A358" s="37" t="s">
        <v>21</v>
      </c>
      <c r="B358" s="37">
        <v>45993</v>
      </c>
      <c r="C358" s="36" t="s">
        <v>70</v>
      </c>
      <c r="D358" s="36" t="s">
        <v>93</v>
      </c>
      <c r="E358" s="36" t="s">
        <v>35</v>
      </c>
      <c r="F358" s="36" t="s">
        <v>360</v>
      </c>
      <c r="G358" s="112">
        <v>107993</v>
      </c>
      <c r="H358" s="110"/>
      <c r="I358" s="36"/>
      <c r="J358" s="112"/>
      <c r="K358" s="116">
        <v>100000</v>
      </c>
      <c r="L358" s="36"/>
      <c r="M358" s="36"/>
    </row>
    <row r="359" spans="1:13" x14ac:dyDescent="0.35">
      <c r="A359" s="37" t="s">
        <v>21</v>
      </c>
      <c r="B359" s="37">
        <v>45993</v>
      </c>
      <c r="C359" s="36" t="s">
        <v>70</v>
      </c>
      <c r="D359" s="36" t="s">
        <v>93</v>
      </c>
      <c r="E359" s="36" t="s">
        <v>35</v>
      </c>
      <c r="F359" s="36" t="s">
        <v>363</v>
      </c>
      <c r="G359" s="112">
        <v>107993</v>
      </c>
      <c r="H359" s="110"/>
      <c r="I359" s="36" t="s">
        <v>362</v>
      </c>
      <c r="J359" s="112"/>
      <c r="K359" s="116">
        <v>110000</v>
      </c>
      <c r="L359" s="36"/>
      <c r="M359" s="36"/>
    </row>
    <row r="360" spans="1:13" x14ac:dyDescent="0.35">
      <c r="A360" s="37" t="s">
        <v>21</v>
      </c>
      <c r="B360" s="37">
        <v>45996</v>
      </c>
      <c r="C360" s="36" t="s">
        <v>70</v>
      </c>
      <c r="D360" s="36" t="s">
        <v>93</v>
      </c>
      <c r="E360" s="36" t="s">
        <v>101</v>
      </c>
      <c r="F360" s="36" t="s">
        <v>303</v>
      </c>
      <c r="G360" s="111">
        <v>123176</v>
      </c>
      <c r="H360" s="110"/>
      <c r="I360" s="36" t="s">
        <v>367</v>
      </c>
      <c r="J360" s="111"/>
      <c r="K360" s="115">
        <v>95000</v>
      </c>
      <c r="L360" s="36"/>
      <c r="M360" s="36"/>
    </row>
    <row r="361" spans="1:13" x14ac:dyDescent="0.35">
      <c r="A361" s="37" t="s">
        <v>21</v>
      </c>
      <c r="B361" s="37">
        <v>45996</v>
      </c>
      <c r="C361" s="36" t="s">
        <v>70</v>
      </c>
      <c r="D361" s="36" t="s">
        <v>93</v>
      </c>
      <c r="E361" s="36" t="s">
        <v>35</v>
      </c>
      <c r="F361" s="36" t="s">
        <v>376</v>
      </c>
      <c r="G361" s="111"/>
      <c r="H361" s="99">
        <v>42763246</v>
      </c>
      <c r="I361" s="36" t="s">
        <v>375</v>
      </c>
      <c r="J361" s="36"/>
      <c r="K361" s="115">
        <v>32000</v>
      </c>
      <c r="L361" s="36"/>
      <c r="M361" s="36"/>
    </row>
    <row r="362" spans="1:13" x14ac:dyDescent="0.35">
      <c r="A362" s="37" t="s">
        <v>21</v>
      </c>
      <c r="B362" s="37">
        <v>45997</v>
      </c>
      <c r="C362" s="36" t="s">
        <v>70</v>
      </c>
      <c r="D362" s="36" t="s">
        <v>93</v>
      </c>
      <c r="E362" s="36" t="s">
        <v>101</v>
      </c>
      <c r="F362" s="36" t="s">
        <v>372</v>
      </c>
      <c r="G362" s="111">
        <v>104069</v>
      </c>
      <c r="H362" s="110"/>
      <c r="I362" s="36" t="s">
        <v>371</v>
      </c>
      <c r="J362" s="111"/>
      <c r="K362" s="115">
        <v>160000</v>
      </c>
      <c r="L362" s="36"/>
      <c r="M362" s="36"/>
    </row>
    <row r="363" spans="1:13" x14ac:dyDescent="0.35">
      <c r="A363" s="37" t="s">
        <v>21</v>
      </c>
      <c r="B363" s="37">
        <v>45997</v>
      </c>
      <c r="C363" s="36" t="s">
        <v>70</v>
      </c>
      <c r="D363" s="36" t="s">
        <v>93</v>
      </c>
      <c r="E363" s="36" t="s">
        <v>101</v>
      </c>
      <c r="F363" s="36" t="s">
        <v>373</v>
      </c>
      <c r="G363" s="112">
        <v>123378</v>
      </c>
      <c r="H363" s="110"/>
      <c r="I363" s="36" t="s">
        <v>365</v>
      </c>
      <c r="J363" s="36"/>
      <c r="K363" s="115">
        <v>140000</v>
      </c>
      <c r="L363" s="36"/>
      <c r="M363" s="36"/>
    </row>
    <row r="364" spans="1:13" x14ac:dyDescent="0.35">
      <c r="A364" s="37" t="s">
        <v>21</v>
      </c>
      <c r="B364" s="37">
        <v>45997</v>
      </c>
      <c r="C364" s="36" t="s">
        <v>70</v>
      </c>
      <c r="D364" s="36" t="s">
        <v>93</v>
      </c>
      <c r="E364" s="36" t="s">
        <v>35</v>
      </c>
      <c r="F364" s="36" t="s">
        <v>370</v>
      </c>
      <c r="G364" s="112"/>
      <c r="H364" s="110"/>
      <c r="I364" s="36"/>
      <c r="J364" s="36" t="s">
        <v>364</v>
      </c>
      <c r="K364" s="115">
        <v>50000</v>
      </c>
      <c r="L364" s="36"/>
      <c r="M364" s="36"/>
    </row>
    <row r="365" spans="1:13" x14ac:dyDescent="0.35">
      <c r="A365" s="37" t="s">
        <v>21</v>
      </c>
      <c r="B365" s="37">
        <v>45997</v>
      </c>
      <c r="C365" s="36" t="s">
        <v>70</v>
      </c>
      <c r="D365" s="36" t="s">
        <v>93</v>
      </c>
      <c r="E365" s="36" t="s">
        <v>101</v>
      </c>
      <c r="F365" s="36" t="s">
        <v>374</v>
      </c>
      <c r="G365" s="112">
        <v>123128</v>
      </c>
      <c r="H365" s="110"/>
      <c r="I365" s="36" t="s">
        <v>366</v>
      </c>
      <c r="J365" s="36"/>
      <c r="K365" s="115">
        <v>135000</v>
      </c>
      <c r="L365" s="36"/>
      <c r="M365" s="36"/>
    </row>
    <row r="366" spans="1:13" x14ac:dyDescent="0.35">
      <c r="A366" s="37" t="s">
        <v>21</v>
      </c>
      <c r="B366" s="37">
        <v>45997</v>
      </c>
      <c r="C366" s="36" t="s">
        <v>70</v>
      </c>
      <c r="D366" s="36" t="s">
        <v>93</v>
      </c>
      <c r="E366" s="36" t="s">
        <v>32</v>
      </c>
      <c r="F366" s="36" t="s">
        <v>32</v>
      </c>
      <c r="G366" s="112"/>
      <c r="H366" s="110"/>
      <c r="I366" s="36"/>
      <c r="J366" s="36"/>
      <c r="K366" s="115">
        <v>204000</v>
      </c>
      <c r="L366" s="36"/>
      <c r="M366" s="36"/>
    </row>
    <row r="367" spans="1:13" x14ac:dyDescent="0.35">
      <c r="A367" s="37" t="s">
        <v>21</v>
      </c>
      <c r="B367" s="37">
        <v>45997</v>
      </c>
      <c r="C367" s="36" t="s">
        <v>70</v>
      </c>
      <c r="D367" s="36" t="s">
        <v>93</v>
      </c>
      <c r="E367" s="36" t="s">
        <v>35</v>
      </c>
      <c r="F367" s="36" t="s">
        <v>369</v>
      </c>
      <c r="G367" s="112"/>
      <c r="H367" s="110"/>
      <c r="I367" s="36"/>
      <c r="J367" s="112"/>
      <c r="K367" s="116">
        <v>35000</v>
      </c>
      <c r="L367" s="36"/>
      <c r="M367" s="36"/>
    </row>
    <row r="368" spans="1:13" x14ac:dyDescent="0.35">
      <c r="E368" s="78"/>
      <c r="F368" s="78" t="s">
        <v>4</v>
      </c>
      <c r="G368" s="113"/>
      <c r="H368" s="78"/>
      <c r="I368" s="78"/>
      <c r="J368" s="78"/>
      <c r="K368" s="108">
        <f>SUM(K356:K367)</f>
        <v>1251000</v>
      </c>
      <c r="L368" s="36"/>
      <c r="M368" s="36"/>
    </row>
    <row r="369" spans="1:13" x14ac:dyDescent="0.35">
      <c r="A369" s="41"/>
      <c r="B369" s="41"/>
      <c r="G369" s="106"/>
      <c r="K369" s="105"/>
      <c r="M369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BB3258D-E236-4241-AC8D-62DFE32CE77F}">
          <x14:formula1>
            <xm:f>Lista!$I$2:$I$16</xm:f>
          </x14:formula1>
          <xm:sqref>C15:C17 C19:C67 C76 C80 C88 C91:C107 C109 C118:C157 C167:C168 C180:C181 C183 C204:C214 C230 C247 C257:C258 C276 C286 C297 C325 C335 C354 C370:C1048576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E2:E41 E43:E67 E76 E80 E88 E91:E104 E106:E107 E109 E118:E157 E167:E168 E179:E181 E183 E204:E211 E213:E214 E230 E247 E257:E258 E276 E286 E297 E325 E335 E354 E370:E1048576</xm:sqref>
        </x14:dataValidation>
        <x14:dataValidation type="list" allowBlank="1" showInputMessage="1" showErrorMessage="1" xr:uid="{BC71BBC5-328E-4CB2-B6B8-3AF5B225CD1D}">
          <x14:formula1>
            <xm:f>Lista!$A$2:$A$13</xm:f>
          </x14:formula1>
          <xm:sqref>A2:A67 A80 A91:A107 A109 A118:A157 A167:A168 A180:A181 A204:A214 A230 A247 A257:A258 A276 A286 A297 A325 A335 A354 A370:A1048576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D2:D67 D76 D80 D88 D91:D107 D109 D118:D157 D167:D168 D180:D181 D183 D204:D214 D230 D247 D257:D258 D276 D286 D297 D325 D335 D354 D370:D1048576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3F36-9B8D-4345-9641-7DF69794E839}">
  <dimension ref="A1:M10"/>
  <sheetViews>
    <sheetView tabSelected="1" workbookViewId="0">
      <selection activeCell="F14" sqref="F14"/>
    </sheetView>
  </sheetViews>
  <sheetFormatPr baseColWidth="10" defaultRowHeight="14.5" x14ac:dyDescent="0.35"/>
  <cols>
    <col min="1" max="1" width="11.1796875" customWidth="1"/>
    <col min="2" max="2" width="13.36328125" customWidth="1"/>
    <col min="3" max="3" width="16.453125" customWidth="1"/>
    <col min="5" max="5" width="13.453125" customWidth="1"/>
    <col min="6" max="6" width="24.453125" customWidth="1"/>
    <col min="7" max="7" width="15.08984375" style="114" customWidth="1"/>
    <col min="8" max="8" width="15.08984375" customWidth="1"/>
    <col min="9" max="9" width="21.453125" customWidth="1"/>
    <col min="10" max="10" width="9.6328125" customWidth="1"/>
    <col min="11" max="11" width="15.08984375" customWidth="1"/>
  </cols>
  <sheetData>
    <row r="1" spans="1:13" x14ac:dyDescent="0.35">
      <c r="A1" s="1" t="s">
        <v>5</v>
      </c>
      <c r="B1" s="55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7" t="s">
        <v>21</v>
      </c>
      <c r="B2" s="37">
        <v>45997</v>
      </c>
      <c r="C2" s="36" t="s">
        <v>70</v>
      </c>
      <c r="D2" s="36" t="s">
        <v>93</v>
      </c>
      <c r="E2" s="36" t="s">
        <v>35</v>
      </c>
      <c r="F2" s="36" t="s">
        <v>369</v>
      </c>
      <c r="G2" s="112"/>
      <c r="H2" s="110"/>
      <c r="I2" s="36"/>
      <c r="J2" s="112"/>
      <c r="K2" s="116">
        <v>35000</v>
      </c>
      <c r="L2" s="36"/>
      <c r="M2" s="36"/>
    </row>
    <row r="3" spans="1:13" x14ac:dyDescent="0.35">
      <c r="E3" s="78"/>
      <c r="F3" s="78" t="s">
        <v>4</v>
      </c>
      <c r="G3" s="113"/>
      <c r="H3" s="78"/>
      <c r="I3" s="78"/>
      <c r="J3" s="78"/>
      <c r="K3" s="108">
        <f>SUM(K2:K2)</f>
        <v>35000</v>
      </c>
      <c r="L3" s="36"/>
      <c r="M3" s="36"/>
    </row>
    <row r="4" spans="1:13" x14ac:dyDescent="0.35">
      <c r="A4" s="41"/>
      <c r="B4" s="41"/>
      <c r="G4" s="106"/>
      <c r="K4" s="105"/>
    </row>
    <row r="5" spans="1:13" x14ac:dyDescent="0.35">
      <c r="J5" s="106"/>
      <c r="K5" s="24"/>
      <c r="M5" s="24"/>
    </row>
    <row r="6" spans="1:13" x14ac:dyDescent="0.35">
      <c r="I6" s="102"/>
      <c r="J6" s="106"/>
      <c r="K6" s="24"/>
      <c r="M6" s="24"/>
    </row>
    <row r="8" spans="1:13" x14ac:dyDescent="0.35">
      <c r="I8" s="102"/>
      <c r="K8" s="24"/>
      <c r="M8" s="24"/>
    </row>
    <row r="9" spans="1:13" x14ac:dyDescent="0.35">
      <c r="I9" s="102"/>
      <c r="K9" s="24"/>
    </row>
    <row r="10" spans="1:13" x14ac:dyDescent="0.35">
      <c r="I10" s="102"/>
    </row>
  </sheetData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838BF2E-102F-4710-8A31-4A9B27B09EFE}">
          <x14:formula1>
            <xm:f>Lista!$B$2:$B$9</xm:f>
          </x14:formula1>
          <xm:sqref>D8 D5:D6</xm:sqref>
        </x14:dataValidation>
        <x14:dataValidation type="list" allowBlank="1" showInputMessage="1" showErrorMessage="1" xr:uid="{5F0AFF1F-D446-4DD6-949D-187245BEEE61}">
          <x14:formula1>
            <xm:f>Lista!$I$2:$I$16</xm:f>
          </x14:formula1>
          <xm:sqref>C8 C5:C6</xm:sqref>
        </x14:dataValidation>
        <x14:dataValidation type="list" allowBlank="1" showInputMessage="1" showErrorMessage="1" xr:uid="{E6E5CC1A-6B85-4D58-8267-115AB5063364}">
          <x14:formula1>
            <xm:f>Lista!$C$2:$C$7</xm:f>
          </x14:formula1>
          <xm:sqref>E8 E5:E6</xm:sqref>
        </x14:dataValidation>
        <x14:dataValidation type="list" allowBlank="1" showInputMessage="1" showErrorMessage="1" xr:uid="{48DCC20C-4031-451E-BD1B-3ECA79788DF1}">
          <x14:formula1>
            <xm:f>Lista!$A$2:$A$13</xm:f>
          </x14:formula1>
          <xm:sqref>A8 A5:A6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35">
      <c r="A2" t="s">
        <v>10</v>
      </c>
      <c r="B2" t="s">
        <v>22</v>
      </c>
      <c r="C2" t="s">
        <v>30</v>
      </c>
      <c r="I2" t="s">
        <v>40</v>
      </c>
    </row>
    <row r="3" spans="1:9" x14ac:dyDescent="0.35">
      <c r="A3" t="s">
        <v>11</v>
      </c>
      <c r="B3" t="s">
        <v>23</v>
      </c>
      <c r="C3" t="s">
        <v>31</v>
      </c>
      <c r="I3" t="s">
        <v>41</v>
      </c>
    </row>
    <row r="4" spans="1:9" x14ac:dyDescent="0.35">
      <c r="A4" t="s">
        <v>12</v>
      </c>
      <c r="B4" t="s">
        <v>24</v>
      </c>
      <c r="C4" t="s">
        <v>32</v>
      </c>
      <c r="I4" t="s">
        <v>42</v>
      </c>
    </row>
    <row r="5" spans="1:9" x14ac:dyDescent="0.35">
      <c r="A5" t="s">
        <v>13</v>
      </c>
      <c r="B5" t="s">
        <v>25</v>
      </c>
      <c r="C5" t="s">
        <v>33</v>
      </c>
      <c r="I5" t="s">
        <v>43</v>
      </c>
    </row>
    <row r="6" spans="1:9" x14ac:dyDescent="0.35">
      <c r="A6" t="s">
        <v>14</v>
      </c>
      <c r="B6" t="s">
        <v>26</v>
      </c>
      <c r="C6" t="s">
        <v>34</v>
      </c>
      <c r="I6" t="s">
        <v>44</v>
      </c>
    </row>
    <row r="7" spans="1:9" x14ac:dyDescent="0.35">
      <c r="A7" t="s">
        <v>15</v>
      </c>
      <c r="B7" t="s">
        <v>27</v>
      </c>
      <c r="C7" t="s">
        <v>35</v>
      </c>
      <c r="I7" t="s">
        <v>47</v>
      </c>
    </row>
    <row r="8" spans="1:9" x14ac:dyDescent="0.35">
      <c r="A8" t="s">
        <v>16</v>
      </c>
      <c r="B8" t="s">
        <v>28</v>
      </c>
      <c r="I8" t="s">
        <v>45</v>
      </c>
    </row>
    <row r="9" spans="1:9" x14ac:dyDescent="0.35">
      <c r="A9" t="s">
        <v>17</v>
      </c>
      <c r="B9" t="s">
        <v>29</v>
      </c>
      <c r="I9" t="s">
        <v>46</v>
      </c>
    </row>
    <row r="10" spans="1:9" x14ac:dyDescent="0.35">
      <c r="A10" t="s">
        <v>18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AC477B-BFD1-4A2D-9FCE-E830F653B8A9}"/>
</file>

<file path=customXml/itemProps2.xml><?xml version="1.0" encoding="utf-8"?>
<ds:datastoreItem xmlns:ds="http://schemas.openxmlformats.org/officeDocument/2006/customXml" ds:itemID="{C6C5D57C-4004-4F5E-9DF9-238B8734C686}"/>
</file>

<file path=customXml/itemProps3.xml><?xml version="1.0" encoding="utf-8"?>
<ds:datastoreItem xmlns:ds="http://schemas.openxmlformats.org/officeDocument/2006/customXml" ds:itemID="{CBF76C76-DEAA-40BB-843E-EDA0321362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NORTE MAYO</vt:lpstr>
      <vt:lpstr>SEPT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Luisa Maria Cardona Duque</cp:lastModifiedBy>
  <dcterms:created xsi:type="dcterms:W3CDTF">2024-01-16T15:06:49Z</dcterms:created>
  <dcterms:modified xsi:type="dcterms:W3CDTF">2025-12-11T14:29:17Z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