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lady_rodriguez_spagrupoinmobiliario_com/Documents/BACKUP LADY/DOCUMENTOS LADY/COMPRAS DE CARTERA/2024/BOGOTA/TU LLAVE INMOBILIARIA/"/>
    </mc:Choice>
  </mc:AlternateContent>
  <xr:revisionPtr revIDLastSave="0" documentId="8_{14CF9F5C-939C-4CDC-9FC1-C1DB01389D4D}" xr6:coauthVersionLast="47" xr6:coauthVersionMax="47" xr10:uidLastSave="{00000000-0000-0000-0000-000000000000}"/>
  <bookViews>
    <workbookView xWindow="-120" yWindow="-120" windowWidth="20730" windowHeight="11040" tabRatio="804" activeTab="3" xr2:uid="{09B4012D-1A52-4567-85C1-980012F22811}"/>
  </bookViews>
  <sheets>
    <sheet name="MATRIZ" sheetId="1" r:id="rId1"/>
    <sheet name="CRUCE REINTEGROS" sheetId="6" r:id="rId2"/>
    <sheet name="LIQUIDACION # 1" sheetId="4" r:id="rId3"/>
    <sheet name="INGRESOS ENERO 2025" sheetId="5" r:id="rId4"/>
    <sheet name="FALTANTES" sheetId="8" r:id="rId5"/>
    <sheet name="LIQUIDACION #2" sheetId="7" r:id="rId6"/>
    <sheet name="NO INGRESAN" sheetId="2" r:id="rId7"/>
  </sheets>
  <definedNames>
    <definedName name="_xlnm._FilterDatabase" localSheetId="3" hidden="1">'INGRESOS ENERO 2025'!$A$1:$IZ$1</definedName>
    <definedName name="_xlnm._FilterDatabase" localSheetId="0" hidden="1">MATRIZ!$A$1:$IZ$1</definedName>
    <definedName name="_xlnm._FilterDatabase" localSheetId="6" hidden="1">'NO INGRESAN'!$A$1:$IY$1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7" l="1"/>
  <c r="B20" i="7" l="1"/>
  <c r="B15" i="7"/>
  <c r="B18" i="4" l="1"/>
  <c r="B14" i="4"/>
  <c r="C36" i="6"/>
  <c r="B11" i="7"/>
  <c r="G20" i="6" l="1"/>
  <c r="F20" i="6"/>
  <c r="F22" i="6" l="1"/>
  <c r="AR5" i="5"/>
  <c r="AR3" i="5"/>
  <c r="AR8" i="5"/>
  <c r="AR2" i="5"/>
  <c r="AR9" i="5"/>
  <c r="AR4" i="5"/>
  <c r="AT5" i="5"/>
  <c r="AT3" i="5"/>
  <c r="AT8" i="5"/>
  <c r="AT2" i="5"/>
  <c r="AT9" i="5"/>
  <c r="AT4" i="5"/>
  <c r="AL9" i="5"/>
  <c r="AX9" i="5" s="1"/>
  <c r="AL2" i="5"/>
  <c r="AX2" i="5" s="1"/>
  <c r="AL8" i="5"/>
  <c r="AX8" i="5" s="1"/>
  <c r="AL3" i="5"/>
  <c r="AL5" i="5"/>
  <c r="AL4" i="5"/>
  <c r="AX5" i="5" l="1"/>
  <c r="AX3" i="5"/>
  <c r="AX4" i="5"/>
  <c r="AL10" i="2" l="1"/>
  <c r="AV10" i="2" s="1"/>
  <c r="AR10" i="2"/>
  <c r="AT10" i="2"/>
  <c r="AM49" i="1"/>
  <c r="AW49" i="1" s="1"/>
  <c r="AS49" i="1"/>
  <c r="AU49" i="1"/>
  <c r="AT9" i="2"/>
  <c r="AR9" i="2"/>
  <c r="AX9" i="2" s="1"/>
  <c r="AL9" i="2"/>
  <c r="AV9" i="2" s="1"/>
  <c r="AY49" i="1" l="1"/>
  <c r="AT8" i="2" l="1"/>
  <c r="AR8" i="2"/>
  <c r="AL8" i="2"/>
  <c r="AV8" i="2" s="1"/>
  <c r="AX8" i="2" l="1"/>
  <c r="AT6" i="5"/>
  <c r="AR6" i="5"/>
  <c r="AL6" i="5"/>
  <c r="AT7" i="5"/>
  <c r="AR7" i="5"/>
  <c r="AL7" i="5"/>
  <c r="AV7" i="5" s="1"/>
  <c r="AL10" i="5" l="1"/>
  <c r="AX6" i="5"/>
  <c r="AV6" i="5"/>
  <c r="B3" i="7"/>
  <c r="AX7" i="5"/>
  <c r="AT7" i="2"/>
  <c r="AR7" i="2"/>
  <c r="AL7" i="2"/>
  <c r="AV7" i="2" s="1"/>
  <c r="AX10" i="5" l="1"/>
  <c r="B4" i="7" s="1"/>
  <c r="B5" i="7" s="1"/>
  <c r="AX7" i="2"/>
  <c r="AT6" i="2"/>
  <c r="AR6" i="2"/>
  <c r="AX6" i="2" s="1"/>
  <c r="AL6" i="2"/>
  <c r="AV6" i="2" s="1"/>
  <c r="B6" i="7" l="1"/>
  <c r="B11" i="4"/>
  <c r="F8" i="7" l="1"/>
  <c r="B24" i="7"/>
  <c r="AS5" i="2"/>
  <c r="AQ5" i="2"/>
  <c r="AK5" i="2"/>
  <c r="AU5" i="2" s="1"/>
  <c r="AW5" i="2" l="1"/>
  <c r="AS4" i="2"/>
  <c r="AQ4" i="2"/>
  <c r="AK4" i="2"/>
  <c r="AU4" i="2" s="1"/>
  <c r="AS3" i="2"/>
  <c r="AQ3" i="2"/>
  <c r="AK3" i="2"/>
  <c r="AU3" i="2" s="1"/>
  <c r="AS2" i="2"/>
  <c r="AQ2" i="2"/>
  <c r="AK2" i="2"/>
  <c r="AU2" i="2" s="1"/>
  <c r="AW4" i="2" l="1"/>
  <c r="AW2" i="2"/>
  <c r="AW3" i="2"/>
  <c r="AU32" i="1" l="1"/>
  <c r="AS32" i="1"/>
  <c r="AM32" i="1"/>
  <c r="AW32" i="1" s="1"/>
  <c r="AU31" i="1"/>
  <c r="AS31" i="1"/>
  <c r="AM31" i="1"/>
  <c r="AW31" i="1" s="1"/>
  <c r="AU10" i="1"/>
  <c r="AS10" i="1"/>
  <c r="AM10" i="1"/>
  <c r="AW10" i="1" s="1"/>
  <c r="AY32" i="1" l="1"/>
  <c r="AY31" i="1"/>
  <c r="AY10" i="1"/>
  <c r="AU34" i="1"/>
  <c r="AU35" i="1"/>
  <c r="AU36" i="1"/>
  <c r="AU7" i="1"/>
  <c r="AU8" i="1"/>
  <c r="AU37" i="1"/>
  <c r="AU9" i="1"/>
  <c r="AU11" i="1"/>
  <c r="AU38" i="1"/>
  <c r="AU39" i="1"/>
  <c r="AU40" i="1"/>
  <c r="AU41" i="1"/>
  <c r="AU42" i="1"/>
  <c r="AU12" i="1"/>
  <c r="AU2" i="1"/>
  <c r="AU43" i="1"/>
  <c r="AU13" i="1"/>
  <c r="AU3" i="1"/>
  <c r="AU44" i="1"/>
  <c r="AU45" i="1"/>
  <c r="AU46" i="1"/>
  <c r="AU14" i="1"/>
  <c r="AU47" i="1"/>
  <c r="AU48" i="1"/>
  <c r="AU15" i="1"/>
  <c r="AU50" i="1"/>
  <c r="AU4" i="1"/>
  <c r="AU16" i="1"/>
  <c r="AU17" i="1"/>
  <c r="AU18" i="1"/>
  <c r="AU51" i="1"/>
  <c r="AU52" i="1"/>
  <c r="AU53" i="1"/>
  <c r="AU54" i="1"/>
  <c r="AU19" i="1"/>
  <c r="AU20" i="1"/>
  <c r="AU55" i="1"/>
  <c r="AU56" i="1"/>
  <c r="AU57" i="1"/>
  <c r="AU58" i="1"/>
  <c r="AU21" i="1"/>
  <c r="AU59" i="1"/>
  <c r="AU22" i="1"/>
  <c r="AU23" i="1"/>
  <c r="AU5" i="1"/>
  <c r="AU60" i="1"/>
  <c r="AU24" i="1"/>
  <c r="AU25" i="1"/>
  <c r="AU26" i="1"/>
  <c r="AU61" i="1"/>
  <c r="AU27" i="1"/>
  <c r="AU28" i="1"/>
  <c r="AU62" i="1"/>
  <c r="AU63" i="1"/>
  <c r="AU29" i="1"/>
  <c r="AU64" i="1"/>
  <c r="AU30" i="1"/>
  <c r="AU65" i="1"/>
  <c r="AU33" i="1"/>
  <c r="AU6" i="1"/>
  <c r="AS34" i="1"/>
  <c r="AS35" i="1"/>
  <c r="AS36" i="1"/>
  <c r="AS7" i="1"/>
  <c r="AS8" i="1"/>
  <c r="AS37" i="1"/>
  <c r="AS9" i="1"/>
  <c r="AS11" i="1"/>
  <c r="AS38" i="1"/>
  <c r="AS39" i="1"/>
  <c r="AS40" i="1"/>
  <c r="AS41" i="1"/>
  <c r="AS42" i="1"/>
  <c r="AS12" i="1"/>
  <c r="AS2" i="1"/>
  <c r="AS43" i="1"/>
  <c r="AS13" i="1"/>
  <c r="AS3" i="1"/>
  <c r="AS44" i="1"/>
  <c r="AS45" i="1"/>
  <c r="AS46" i="1"/>
  <c r="AS14" i="1"/>
  <c r="AS47" i="1"/>
  <c r="AS48" i="1"/>
  <c r="AS15" i="1"/>
  <c r="AS50" i="1"/>
  <c r="AS4" i="1"/>
  <c r="AS16" i="1"/>
  <c r="AS17" i="1"/>
  <c r="AS18" i="1"/>
  <c r="AS51" i="1"/>
  <c r="AS52" i="1"/>
  <c r="AS53" i="1"/>
  <c r="AS54" i="1"/>
  <c r="AS19" i="1"/>
  <c r="AS20" i="1"/>
  <c r="AS55" i="1"/>
  <c r="AS56" i="1"/>
  <c r="AS57" i="1"/>
  <c r="AS58" i="1"/>
  <c r="AS21" i="1"/>
  <c r="AS59" i="1"/>
  <c r="AS22" i="1"/>
  <c r="AS23" i="1"/>
  <c r="AS5" i="1"/>
  <c r="AS60" i="1"/>
  <c r="AS24" i="1"/>
  <c r="AS25" i="1"/>
  <c r="AS26" i="1"/>
  <c r="AS61" i="1"/>
  <c r="AS27" i="1"/>
  <c r="AS28" i="1"/>
  <c r="AS62" i="1"/>
  <c r="AS63" i="1"/>
  <c r="AS29" i="1"/>
  <c r="AS64" i="1"/>
  <c r="AS30" i="1"/>
  <c r="AS65" i="1"/>
  <c r="AS33" i="1"/>
  <c r="AS6" i="1"/>
  <c r="AY27" i="1" l="1"/>
  <c r="AY22" i="1"/>
  <c r="AY17" i="1"/>
  <c r="AY48" i="1"/>
  <c r="AY13" i="1"/>
  <c r="AY21" i="1"/>
  <c r="AY59" i="1"/>
  <c r="AY40" i="1"/>
  <c r="AY65" i="1"/>
  <c r="AY53" i="1"/>
  <c r="AY61" i="1"/>
  <c r="AY19" i="1"/>
  <c r="AY47" i="1"/>
  <c r="AY8" i="1"/>
  <c r="AY16" i="1"/>
  <c r="AY39" i="1"/>
  <c r="AY34" i="1"/>
  <c r="AY28" i="1"/>
  <c r="AY23" i="1"/>
  <c r="AY55" i="1"/>
  <c r="AY18" i="1"/>
  <c r="AY41" i="1"/>
  <c r="AY37" i="1"/>
  <c r="AY63" i="1"/>
  <c r="AY12" i="1"/>
  <c r="AY30" i="1"/>
  <c r="AY4" i="1"/>
  <c r="AY14" i="1"/>
  <c r="AY43" i="1"/>
  <c r="AY38" i="1"/>
  <c r="AY7" i="1"/>
  <c r="AY60" i="1"/>
  <c r="AY44" i="1"/>
  <c r="AY26" i="1"/>
  <c r="AY6" i="1"/>
  <c r="AY54" i="1"/>
  <c r="AY64" i="1"/>
  <c r="AY58" i="1"/>
  <c r="AY50" i="1"/>
  <c r="AY2" i="1"/>
  <c r="AY11" i="1"/>
  <c r="AY25" i="1"/>
  <c r="AY29" i="1"/>
  <c r="AY57" i="1"/>
  <c r="AY45" i="1"/>
  <c r="AY24" i="1"/>
  <c r="AY36" i="1"/>
  <c r="AY35" i="1"/>
  <c r="AY15" i="1"/>
  <c r="AY20" i="1"/>
  <c r="AY33" i="1"/>
  <c r="AY62" i="1"/>
  <c r="AY5" i="1"/>
  <c r="AY56" i="1"/>
  <c r="AY51" i="1"/>
  <c r="AY42" i="1"/>
  <c r="AY9" i="1"/>
  <c r="AY3" i="1"/>
  <c r="AY46" i="1"/>
  <c r="AY66" i="1" l="1"/>
  <c r="B4" i="4"/>
  <c r="AM33" i="1"/>
  <c r="AW33" i="1" s="1"/>
  <c r="AM65" i="1"/>
  <c r="AW65" i="1" s="1"/>
  <c r="AM30" i="1"/>
  <c r="AW30" i="1" s="1"/>
  <c r="AM64" i="1"/>
  <c r="AW64" i="1" s="1"/>
  <c r="AM29" i="1"/>
  <c r="AM63" i="1"/>
  <c r="AW63" i="1" s="1"/>
  <c r="AM62" i="1"/>
  <c r="AW62" i="1" s="1"/>
  <c r="AM28" i="1"/>
  <c r="AW28" i="1" s="1"/>
  <c r="AM27" i="1"/>
  <c r="AW27" i="1" s="1"/>
  <c r="AM61" i="1"/>
  <c r="AW61" i="1" s="1"/>
  <c r="AW26" i="1"/>
  <c r="AM25" i="1"/>
  <c r="AM24" i="1"/>
  <c r="AW24" i="1" s="1"/>
  <c r="AM60" i="1"/>
  <c r="AW60" i="1" s="1"/>
  <c r="AM5" i="1"/>
  <c r="AW5" i="1" s="1"/>
  <c r="AM23" i="1"/>
  <c r="AW23" i="1" s="1"/>
  <c r="AM22" i="1"/>
  <c r="AW22" i="1" s="1"/>
  <c r="AM59" i="1"/>
  <c r="AW59" i="1" s="1"/>
  <c r="AM21" i="1"/>
  <c r="AW21" i="1" s="1"/>
  <c r="AM58" i="1"/>
  <c r="AW58" i="1" s="1"/>
  <c r="AM57" i="1"/>
  <c r="AW57" i="1" s="1"/>
  <c r="AM56" i="1"/>
  <c r="AW56" i="1" s="1"/>
  <c r="AM55" i="1"/>
  <c r="AW55" i="1" s="1"/>
  <c r="AM20" i="1"/>
  <c r="AW20" i="1" s="1"/>
  <c r="AM19" i="1"/>
  <c r="AW19" i="1" s="1"/>
  <c r="AM54" i="1"/>
  <c r="AW54" i="1" s="1"/>
  <c r="AM53" i="1"/>
  <c r="AW53" i="1" s="1"/>
  <c r="AM52" i="1"/>
  <c r="AW52" i="1" s="1"/>
  <c r="AM51" i="1"/>
  <c r="AW51" i="1" s="1"/>
  <c r="AW18" i="1"/>
  <c r="AM17" i="1"/>
  <c r="AW17" i="1" s="1"/>
  <c r="AM16" i="1"/>
  <c r="AW16" i="1" s="1"/>
  <c r="AM4" i="1"/>
  <c r="AW4" i="1" s="1"/>
  <c r="AM50" i="1"/>
  <c r="AW50" i="1" s="1"/>
  <c r="AM15" i="1"/>
  <c r="AW15" i="1" s="1"/>
  <c r="AM48" i="1"/>
  <c r="AW48" i="1" s="1"/>
  <c r="AM47" i="1"/>
  <c r="AW47" i="1" s="1"/>
  <c r="AM14" i="1"/>
  <c r="AW14" i="1" s="1"/>
  <c r="AM46" i="1"/>
  <c r="AW46" i="1" s="1"/>
  <c r="AM45" i="1"/>
  <c r="AW45" i="1" s="1"/>
  <c r="AM44" i="1"/>
  <c r="AW44" i="1" s="1"/>
  <c r="AM3" i="1"/>
  <c r="AW3" i="1" s="1"/>
  <c r="AM13" i="1"/>
  <c r="AW13" i="1" s="1"/>
  <c r="AM43" i="1"/>
  <c r="AW43" i="1" s="1"/>
  <c r="AM2" i="1"/>
  <c r="AM12" i="1"/>
  <c r="AW12" i="1" s="1"/>
  <c r="AM42" i="1"/>
  <c r="AM41" i="1"/>
  <c r="AW41" i="1" s="1"/>
  <c r="AM40" i="1"/>
  <c r="AW40" i="1" s="1"/>
  <c r="AM39" i="1"/>
  <c r="AW39" i="1" s="1"/>
  <c r="AM38" i="1"/>
  <c r="AM11" i="1"/>
  <c r="AW11" i="1" s="1"/>
  <c r="AM9" i="1"/>
  <c r="AW9" i="1" s="1"/>
  <c r="AM37" i="1"/>
  <c r="AW37" i="1" s="1"/>
  <c r="AM8" i="1"/>
  <c r="AW8" i="1" s="1"/>
  <c r="AM7" i="1"/>
  <c r="AW7" i="1" s="1"/>
  <c r="AM36" i="1"/>
  <c r="AW36" i="1" s="1"/>
  <c r="AM35" i="1"/>
  <c r="AW35" i="1" s="1"/>
  <c r="AM34" i="1"/>
  <c r="AW34" i="1" s="1"/>
  <c r="AM6" i="1"/>
  <c r="AW2" i="1" l="1"/>
  <c r="AM66" i="1"/>
  <c r="AW29" i="1"/>
  <c r="B3" i="4"/>
  <c r="AW25" i="1"/>
  <c r="AW38" i="1"/>
  <c r="AW42" i="1"/>
  <c r="AW6" i="1"/>
  <c r="B5" i="4" l="1"/>
  <c r="B6" i="4" l="1"/>
  <c r="B22" i="4" s="1"/>
  <c r="F8" i="4"/>
</calcChain>
</file>

<file path=xl/sharedStrings.xml><?xml version="1.0" encoding="utf-8"?>
<sst xmlns="http://schemas.openxmlformats.org/spreadsheetml/2006/main" count="5747" uniqueCount="1662">
  <si>
    <t>INM CEDENTE</t>
  </si>
  <si>
    <t>INM SPA</t>
  </si>
  <si>
    <t>CTO SPA</t>
  </si>
  <si>
    <t>CEDENTE</t>
  </si>
  <si>
    <t>NIT CEDENTE</t>
  </si>
  <si>
    <t>RESULTADO AFFI</t>
  </si>
  <si>
    <t>MOTIVO NEGACION</t>
  </si>
  <si>
    <t>SUBSANACION</t>
  </si>
  <si>
    <t xml:space="preserve">FACTURACION </t>
  </si>
  <si>
    <t xml:space="preserve">RECAUDO </t>
  </si>
  <si>
    <t>PAGO PP</t>
  </si>
  <si>
    <t>PAZ Y SALVO ADMIN</t>
  </si>
  <si>
    <t>PAZ Y SALVO PP</t>
  </si>
  <si>
    <t>ASEGURADORA ANTERIOR</t>
  </si>
  <si>
    <t>AFIANZADORA SPA</t>
  </si>
  <si>
    <t>No ASEGURABLE AFFI</t>
  </si>
  <si>
    <t xml:space="preserve">tipo de inmueble </t>
  </si>
  <si>
    <t>CLAUSULA CESION CTO ADMIN</t>
  </si>
  <si>
    <t>CLAUSULA CESION CTO ARR</t>
  </si>
  <si>
    <t>MES INGRESO A SPA</t>
  </si>
  <si>
    <t>FECHA POSIBLE DESOCUPACION</t>
  </si>
  <si>
    <t>MES DESOCUPACION</t>
  </si>
  <si>
    <t>TIPO DE BLOQUEO</t>
  </si>
  <si>
    <t>TIPO DE DOCUMENTO ARRENDATARIO</t>
  </si>
  <si>
    <t>NACIONALIDAD</t>
  </si>
  <si>
    <t>CEDULA O NIT</t>
  </si>
  <si>
    <t xml:space="preserve"> IVA DEL 19% </t>
  </si>
  <si>
    <t xml:space="preserve"> RETEFUENTE </t>
  </si>
  <si>
    <t xml:space="preserve"> RETEICA </t>
  </si>
  <si>
    <t xml:space="preserve"> TOTAL CANON + ADMON </t>
  </si>
  <si>
    <t xml:space="preserve"> ADMIN INCLUIDA EN VALOR DE CANON SI/NO</t>
  </si>
  <si>
    <t>TIPO DE INCREMENTO</t>
  </si>
  <si>
    <t xml:space="preserve"> INCREMENTO CONVENIDO </t>
  </si>
  <si>
    <t>% COMISION CANON CEDENTE</t>
  </si>
  <si>
    <t>RETENCION POR COMISION PP</t>
  </si>
  <si>
    <t xml:space="preserve"> VALOR COMISION CANON CEDENTE </t>
  </si>
  <si>
    <t>%COMISION ADMIN CEDENTE</t>
  </si>
  <si>
    <t xml:space="preserve"> VALOR COMISION ADMIN CEDENTE </t>
  </si>
  <si>
    <t>% COMISION SPA</t>
  </si>
  <si>
    <t>TOTAL COMISION SPA</t>
  </si>
  <si>
    <t>VALOR AMPARO INTEGRAL</t>
  </si>
  <si>
    <t>VALOR CUPON</t>
  </si>
  <si>
    <t>DESTINACION</t>
  </si>
  <si>
    <t>DIRECCION INMUEBLE</t>
  </si>
  <si>
    <t>CIUDAD INMUEBLE</t>
  </si>
  <si>
    <t>CODIGO POSTAL ARRENDATARIO</t>
  </si>
  <si>
    <t>BARRIO</t>
  </si>
  <si>
    <t>ESTRATO</t>
  </si>
  <si>
    <t>REFERENCIA CATASTRAL - CHIP (BOGOTA)</t>
  </si>
  <si>
    <t>MATRICULA INMOBILIARIA</t>
  </si>
  <si>
    <t>E-MAIL
ARRENDATARIO</t>
  </si>
  <si>
    <t>TELEFONOS ARRENDATARIOS</t>
  </si>
  <si>
    <t>CELULAR ARRENDATARIOS</t>
  </si>
  <si>
    <t>DIRECCION CORRESPONDENCIA ARRENDATARIO</t>
  </si>
  <si>
    <t>CIUDAD CORRESPONDENCIA ARRENDATARIO</t>
  </si>
  <si>
    <t>FECHA INICIO CONTRATO</t>
  </si>
  <si>
    <t>FECHA FINAL CONTRATO</t>
  </si>
  <si>
    <t>FECHA DE CAUSACION</t>
  </si>
  <si>
    <t>FECHA DE CESION</t>
  </si>
  <si>
    <t>TIPO DE DOCUMENTO DEUDOR SOLIDARIO 1</t>
  </si>
  <si>
    <t>NOMBRE 1er DEDUOR SOLIDARIO</t>
  </si>
  <si>
    <t>CODIGO POSTAL DEUDOR 1</t>
  </si>
  <si>
    <t>TIPO DE DOCUMENTO DEUDOR SOLIDARIO 2</t>
  </si>
  <si>
    <t>NOMBRE 2doDEDUOR SOLIDARIO</t>
  </si>
  <si>
    <t>CODIGO POSTAL DEUDOR 2</t>
  </si>
  <si>
    <t>TIPO DE DOCUMENTO DEUDOR SOLIDARIO 3</t>
  </si>
  <si>
    <t>NOMBRE 3er DEDUOR SOLIDARIO</t>
  </si>
  <si>
    <t>CODIGO POSTAL DEUDOR 3</t>
  </si>
  <si>
    <t>TIPO DE DOCUMENTO DEUDOR SOLIDARIO 4</t>
  </si>
  <si>
    <t>NOMBRE 4er DEDUOR SOLIDARIO</t>
  </si>
  <si>
    <t>CODIGO POSTAL DEUDOR 4</t>
  </si>
  <si>
    <t>TIPO DE DOCUMENTO PROPIETARIO</t>
  </si>
  <si>
    <t>CEDULA O NIT PROPIETARIO</t>
  </si>
  <si>
    <t>REGIMEN TRIBUTARIO PROPIETARIO</t>
  </si>
  <si>
    <t>CIUDAD DE RESIDENCIA PROPIETARIO</t>
  </si>
  <si>
    <t>CODIGO POSTAL PROPIETARIO</t>
  </si>
  <si>
    <t>BENEFICIARIO DE GIRO</t>
  </si>
  <si>
    <t>CEDULA BENEFICARIO GIRO</t>
  </si>
  <si>
    <t>FORMA DE PAGO
(TRANS - CHEQUE)</t>
  </si>
  <si>
    <t>BANCO</t>
  </si>
  <si>
    <t>TIPO DE CUENTA</t>
  </si>
  <si>
    <t>No DE CUENTA</t>
  </si>
  <si>
    <t>DIA DE PAGO</t>
  </si>
  <si>
    <t xml:space="preserve">COPROPIETARIO 1 </t>
  </si>
  <si>
    <t>TIPO DE DOCUMENTO COPROPIETARIO 1</t>
  </si>
  <si>
    <t>CEDULA COPROPIETARIO 1</t>
  </si>
  <si>
    <t>PARTICIPACIÓN COP 1</t>
  </si>
  <si>
    <t>DIRECCION DE CORRESPONDENCIA COP 1</t>
  </si>
  <si>
    <t>CELULAR COP 1</t>
  </si>
  <si>
    <t>E-MAIL COP 1</t>
  </si>
  <si>
    <t>REGIMEN TRIBUTARIO COP 1</t>
  </si>
  <si>
    <t>CIUDAD DE RESIDENCIA PROPIETARIO COP 1</t>
  </si>
  <si>
    <t>BENEFICIARIO DE GIRO COP 1</t>
  </si>
  <si>
    <t>CEDULA BENEFICARIO GIRO COP 1</t>
  </si>
  <si>
    <t>FORMA DE PAGO
(TRANS - CHEQUE) COP 1</t>
  </si>
  <si>
    <t>BANCO COP 1</t>
  </si>
  <si>
    <t>TIPO DE CUENTA COP 1</t>
  </si>
  <si>
    <t>No DE CUENTA COP 1</t>
  </si>
  <si>
    <t xml:space="preserve">COPROPIETARIO 2 </t>
  </si>
  <si>
    <t>TIPO DE DOCUMENTO COPROPIETARIO 2</t>
  </si>
  <si>
    <t>CEDULA COPROPIETARIO 2</t>
  </si>
  <si>
    <t xml:space="preserve">COPROPIETARIO 3 </t>
  </si>
  <si>
    <t>TIPO DE DOCUMENTO COPROPIETARIO 3</t>
  </si>
  <si>
    <t>CEDULA COPROPIETARIO 3</t>
  </si>
  <si>
    <t>PARTICIPACIÓN COP 3</t>
  </si>
  <si>
    <t>TIPO DE DOCUMENTO COPROPIETARIO 4</t>
  </si>
  <si>
    <t>CEDULA COPROPIETARIO 4</t>
  </si>
  <si>
    <t>NOMBRE DE UNIDAD O CONJUNTO RESIDENCIAL</t>
  </si>
  <si>
    <t>NOMBRE ADMINISTRADOR</t>
  </si>
  <si>
    <t>No DE CUETNA</t>
  </si>
  <si>
    <t xml:space="preserve">quien paga la admon </t>
  </si>
  <si>
    <t>CONTRATO ARRENDAMIENTO VERIFICAR QUE SEA ORIGINAL</t>
  </si>
  <si>
    <t>ESTADO DE DETERIORO</t>
  </si>
  <si>
    <t xml:space="preserve"> FIRMAS DEL ARRENDATARIO Y /O DEUDOR SOLIDARIO,</t>
  </si>
  <si>
    <t>FIRMA DEL ARRENDADOR</t>
  </si>
  <si>
    <t>LINDEROS</t>
  </si>
  <si>
    <t>CLAUSULA REPORTE CENTRALES DE RIESGO - AUTORIZACION</t>
  </si>
  <si>
    <t>CLAUSULA ABANDONO</t>
  </si>
  <si>
    <t>CLAUSULA PENAL</t>
  </si>
  <si>
    <t>CLAUSULA DE ADMINISTRACION ( QUE ESPECIFIQUE QUIEN ES EL RESPONSABLE DEL PAGO)</t>
  </si>
  <si>
    <t>CLAUSULA DE SANCIONES PENALES</t>
  </si>
  <si>
    <t>PODER DEL ARRENDATARIO Y/O DEUDOR SOLIDARIO SI ACTUA CON APODERADO</t>
  </si>
  <si>
    <t>CADENA DE ENDOSOS</t>
  </si>
  <si>
    <t>CERT DE CAMARA EN CASO DE SER PERSONA JURIDICA</t>
  </si>
  <si>
    <t>ACTA DE ENTREGA</t>
  </si>
  <si>
    <t>INVENTARIO</t>
  </si>
  <si>
    <t>RUT</t>
  </si>
  <si>
    <t>ASEGURABLE</t>
  </si>
  <si>
    <t>FORMULARIO ASEGURADORA(ARRENDATARIO)</t>
  </si>
  <si>
    <t>FORMULARIO ASEGURADORA(DEUDOR SOLIDARIO)</t>
  </si>
  <si>
    <t>CONTRATO MANDATO VERIFICAR QUE SEA ORIGINAL</t>
  </si>
  <si>
    <t>FIRMA PROPIETARIO Y ARRENDADOR</t>
  </si>
  <si>
    <t>PODER DEL PROPIETARIO SI ACTUA CON APODERADO</t>
  </si>
  <si>
    <t>CERTIFICADO DE TRADICION</t>
  </si>
  <si>
    <t>CERT DE CAMARA ( PERSONA JURIDICA)</t>
  </si>
  <si>
    <t>OBSERVACIONES</t>
  </si>
  <si>
    <t>NOTAS</t>
  </si>
  <si>
    <t>tipo_clasificacion TRIBUTARIA</t>
  </si>
  <si>
    <t>VIGENCIA DEL CONTRATO EN MESES</t>
  </si>
  <si>
    <t>FECHA PROXIMO INCREMENTO</t>
  </si>
  <si>
    <t>NOMBRE PROPIETARIO</t>
  </si>
  <si>
    <t>% PARTICIPACION</t>
  </si>
  <si>
    <t>CODIGO POSTAL COP 2</t>
  </si>
  <si>
    <t>APELLIDOS ARRENDATARIO</t>
  </si>
  <si>
    <t>NOMBRES ARRENDATARIOS</t>
  </si>
  <si>
    <t>NOMBRE COMPLETO ARRENDATARIO</t>
  </si>
  <si>
    <t>VALOR CANON</t>
  </si>
  <si>
    <t>VALOR ADMINISTRACION</t>
  </si>
  <si>
    <t>POLIZA DE SERVICIOS PUBLICOS, REPARACIONES SI / NO</t>
  </si>
  <si>
    <t>PERIODO DE FACTURACION</t>
  </si>
  <si>
    <t>DIRECCION 1ER DEUDOR SOLIDARIO</t>
  </si>
  <si>
    <t>NACIONALIDAD DEUDOR SOLIDARIO 1</t>
  </si>
  <si>
    <t>CIUDAD DEUDOR SOLIDARIO 1</t>
  </si>
  <si>
    <t>CELULAR DEUDOR SOLIDARIO 1</t>
  </si>
  <si>
    <t>TELEFONOS DEUDOR SOLIDARIO 1</t>
  </si>
  <si>
    <t>EMAIL DEUDOR SOLIDARIO 1</t>
  </si>
  <si>
    <t>NACIONALIDAD DEUDOR SOLIDARIO 2</t>
  </si>
  <si>
    <t>CEDULA O NIT DEUDOR SOLIDARIO 1</t>
  </si>
  <si>
    <t>CEDULA O NIT DEUDOR SOLIDARIO 2</t>
  </si>
  <si>
    <t>DIRECCION DEUDOR SOLIDARIO 2</t>
  </si>
  <si>
    <t>CIUDAD DEUDOR SOLIDARIO 2</t>
  </si>
  <si>
    <t>CELULAR DEUDOR SOLIDARIO 2</t>
  </si>
  <si>
    <t>TELEFONOS DEUDOR SOLIDARIO 2</t>
  </si>
  <si>
    <t>EMAIL DEUDOR SOLIDARIO 2</t>
  </si>
  <si>
    <t>NACIONALIDAD DEUDOR SOLIDARIO 3</t>
  </si>
  <si>
    <t>CEDULA O NIT DEUDOR SOLIDARIO 3</t>
  </si>
  <si>
    <t>DIRECCION DEUDOR SOLIDARIO 3</t>
  </si>
  <si>
    <t>CIUDAD DEUDOR SOLIDARIO 3</t>
  </si>
  <si>
    <t>CELULAR DEUDOR SOLIDARIO3</t>
  </si>
  <si>
    <t>TELEFONOS DEUDOR SOLIDARIO 3</t>
  </si>
  <si>
    <t>EMAIL DEUDOR SOLIDARIO 3</t>
  </si>
  <si>
    <t>NACIONALIDAD DEUDOR SOLIDARIO 4</t>
  </si>
  <si>
    <t>CEDULA O NIT DEUDOR SOLIDARIO 4</t>
  </si>
  <si>
    <t>DIRECCION DEUDOR SOLIDARIO 4</t>
  </si>
  <si>
    <t>CIUDAD DEUDOR SOLIDARIO 4</t>
  </si>
  <si>
    <t>CELULAR DEUDOR SOLIDARIO 4</t>
  </si>
  <si>
    <t>TELEFONOS DEUDOR SOLIDARIO 4</t>
  </si>
  <si>
    <t>EMAIL DEUDOR SOLIDARIO 4</t>
  </si>
  <si>
    <t>DIRECCION CORRESPONDENCIA PROPIETARIO</t>
  </si>
  <si>
    <t>TELEFONO FIJO PROPIETARIO</t>
  </si>
  <si>
    <t>CELULAR PROPIETRIO</t>
  </si>
  <si>
    <t>CELULAR 2 PROPIETARIO</t>
  </si>
  <si>
    <t>EMAIL PROPIETARIO</t>
  </si>
  <si>
    <t>PARTICIPACIÓN COPROPIETARIO 2</t>
  </si>
  <si>
    <t>DIRECCION DE CORRESPONDENCIA COPROPIETARIO 2</t>
  </si>
  <si>
    <t>CELULAR COPROPIETARIO 2</t>
  </si>
  <si>
    <t>E-MAIL COPROPIETARIO 2</t>
  </si>
  <si>
    <t>REGIMEN TRIBUTARIO COPROPIETARIO 2</t>
  </si>
  <si>
    <t>CIUDAD DE RESIDENCIA  COPROPIETARIO  2</t>
  </si>
  <si>
    <t>CODIGO POSTAL COPROPIETARIO 2</t>
  </si>
  <si>
    <t>BENEFICIARIO DE GIRO COPROPIETARIO 2</t>
  </si>
  <si>
    <t>CEDULA BENEFICARIO GIRO COPROPIETARIO 2</t>
  </si>
  <si>
    <t>FORMA DE PAGO
(TRANS - CHEQUE) COPROPIETARIO 2</t>
  </si>
  <si>
    <t>BANCO COPROPIETARIO 2</t>
  </si>
  <si>
    <t>TIPO DE CUENTA COPROPIETARIO 2</t>
  </si>
  <si>
    <t>No DE CUENTA COPROPIETARIO 2</t>
  </si>
  <si>
    <t>DIA DE PAGO COPROPIETARIO 2</t>
  </si>
  <si>
    <t>NACIONALIDAD COPROPIETARIO 3</t>
  </si>
  <si>
    <t>DIRECCION DE CORRESPONDENCIA COPROPIETARIO 3</t>
  </si>
  <si>
    <t>CELULAR COPROPIETARIO 3</t>
  </si>
  <si>
    <t>E-MAIL COPROPIETARIO 3</t>
  </si>
  <si>
    <t>REGIMEN TRIBUTARIO COPROPIETARIO 3</t>
  </si>
  <si>
    <t>CIUDAD DE RESIDENCIA PROPIETARIO COPROPIETARIO 3</t>
  </si>
  <si>
    <t>CODIGO POSTAL COPROPIETARIO 3</t>
  </si>
  <si>
    <t>BENEFICIARIO DE GIRO COPROPIETARIO 3</t>
  </si>
  <si>
    <t>CEDULA BENEFICARIO GIRO COPROPIETARIO 3</t>
  </si>
  <si>
    <t>FORMA DE PAGO
(TRANS - CHEQUE) COPROPIETARIO 3</t>
  </si>
  <si>
    <t>BANCO COPROPIETARIO 3</t>
  </si>
  <si>
    <t>TIPO DE CUENTA COPROPIETARIO 3</t>
  </si>
  <si>
    <t>No DE CUENTA COPROPIETARIO 3</t>
  </si>
  <si>
    <t>PARTICIPACIÓN COPROPIETARIO 4</t>
  </si>
  <si>
    <t>DIRECCION DE CORRESPONDENCIA COPROPIETARIO 4</t>
  </si>
  <si>
    <t>CELULAR COPROPIETARIO 4</t>
  </si>
  <si>
    <t>E-MAIL COPROPIETARIO 4</t>
  </si>
  <si>
    <t>REGIMEN TRIBUTARIO COPROPIETARIO 4</t>
  </si>
  <si>
    <t>CIUDAD DE RESIDENCIA PROPIETARIO COPROPIETARIO 4</t>
  </si>
  <si>
    <t>CODIGO POSTAL COPROPIETARIO 4</t>
  </si>
  <si>
    <t>BENEFICIARIO DE GIRO COPROPIETARIO 4</t>
  </si>
  <si>
    <t>CEDULA BENEFICARIO GIRO COPROPIETARIO 4</t>
  </si>
  <si>
    <t>FORMA DE PAGO
(TRANS - CHEQUE) COPROPIETARIO 4</t>
  </si>
  <si>
    <t>BANCO COPROPIETARIO 4</t>
  </si>
  <si>
    <t>TIPO DE CUENTA COPROPIETARIO 4</t>
  </si>
  <si>
    <t>No DE CUENTA COPROPIETARIO 4</t>
  </si>
  <si>
    <t>COPROPIETARIOIA CEDULA DEL ARRENDATARIO</t>
  </si>
  <si>
    <t>COPROPIETARIOIA CC DEUDOR 1</t>
  </si>
  <si>
    <t>COPROPIETARIOIA CC DEUDOR 2</t>
  </si>
  <si>
    <t>COPROPIETARIOIA CC DEUDOR 3</t>
  </si>
  <si>
    <t>COPROPIETARIOIA CC DEUDOR 4</t>
  </si>
  <si>
    <t>FOTOCOPROPIETARIOIA CEDULA PROPIETARIO</t>
  </si>
  <si>
    <t>DIA DE PAGO COPROPIETARIO 3</t>
  </si>
  <si>
    <t xml:space="preserve">COPROPIETARIO  4 </t>
  </si>
  <si>
    <t>NACIONALIDAD COPROPIETARIO 4</t>
  </si>
  <si>
    <t>DIA DE PAGO COPROPIETARIO 4</t>
  </si>
  <si>
    <t>NIT ADMINISTRACION</t>
  </si>
  <si>
    <t>DIRECCION ADMINISTRACION</t>
  </si>
  <si>
    <t>TELEFONO FIJO ADMINISTRACION</t>
  </si>
  <si>
    <t>CELULAR ADMINISTRACION</t>
  </si>
  <si>
    <t>EMAIL ADMINISTRACION</t>
  </si>
  <si>
    <t xml:space="preserve">FORMA DE PAGO
</t>
  </si>
  <si>
    <t>ESTADO CARPETA</t>
  </si>
  <si>
    <t>RECIBIDA</t>
  </si>
  <si>
    <t>FORMA DE CONTRATO</t>
  </si>
  <si>
    <t xml:space="preserve">FISICO </t>
  </si>
  <si>
    <t xml:space="preserve">DIGITAL </t>
  </si>
  <si>
    <t>TU LLAVE INMOBILIARIA SAS</t>
  </si>
  <si>
    <t>901.090.444 -1</t>
  </si>
  <si>
    <t>FIANZAS DE  COLOMBIA</t>
  </si>
  <si>
    <t>ZURICH</t>
  </si>
  <si>
    <t>FIANZACREDITO</t>
  </si>
  <si>
    <t>AFIANZADORA NACIONAL SAS</t>
  </si>
  <si>
    <t xml:space="preserve">APARTAMENTO </t>
  </si>
  <si>
    <t>CASA</t>
  </si>
  <si>
    <t>CEDULA DE CIUDADANIA</t>
  </si>
  <si>
    <t>COLOMBIA</t>
  </si>
  <si>
    <t>URREGO DE VARGAS</t>
  </si>
  <si>
    <t>GLORIA ELVIRA</t>
  </si>
  <si>
    <t>JORGE ARNOLDO</t>
  </si>
  <si>
    <t>RUIZ GUTIERREZ</t>
  </si>
  <si>
    <t xml:space="preserve">JAVIER </t>
  </si>
  <si>
    <t xml:space="preserve">PEÑARANDA SANCHEZ </t>
  </si>
  <si>
    <t xml:space="preserve">MELISSA DAYANA </t>
  </si>
  <si>
    <t xml:space="preserve">RAMIREZ NATES </t>
  </si>
  <si>
    <t>CAMILO</t>
  </si>
  <si>
    <t>RODRIGUEZ BERNAL</t>
  </si>
  <si>
    <t>LUIS LEONARDO</t>
  </si>
  <si>
    <t>ARIAS BETANCOURTH</t>
  </si>
  <si>
    <t>JUAN CARLOS</t>
  </si>
  <si>
    <t>ALFONSO ALVARADO</t>
  </si>
  <si>
    <t>LUSCIMARA</t>
  </si>
  <si>
    <t>HURTADO BERNAL</t>
  </si>
  <si>
    <t>LUISA FERNANDA</t>
  </si>
  <si>
    <t>NIT</t>
  </si>
  <si>
    <t>UMBARILA GARCIA</t>
  </si>
  <si>
    <t xml:space="preserve">ANDRES FELIPE </t>
  </si>
  <si>
    <t>HERAZO VELAIDES</t>
  </si>
  <si>
    <t>JHOANA</t>
  </si>
  <si>
    <t>MONTES MARTINEZ</t>
  </si>
  <si>
    <t>DIEGO ALONSO</t>
  </si>
  <si>
    <t xml:space="preserve"> BUENAHORA SOTELO</t>
  </si>
  <si>
    <t>JENNY KATERINE</t>
  </si>
  <si>
    <t>DUARTE AMOROCHO</t>
  </si>
  <si>
    <t>MARYURI LISETH</t>
  </si>
  <si>
    <t>GARCIA GAMARRA</t>
  </si>
  <si>
    <t>SERGIO ALEJANDRO</t>
  </si>
  <si>
    <t>CIFUENTES LOPEZ</t>
  </si>
  <si>
    <t>JUAN CAMILO</t>
  </si>
  <si>
    <t xml:space="preserve">TRIVIÑO FERRO </t>
  </si>
  <si>
    <t>DIEGO ALEJANDRO</t>
  </si>
  <si>
    <t>MORALES VIVAS</t>
  </si>
  <si>
    <t>MIGUEL CALEB</t>
  </si>
  <si>
    <t>ROJAS CAICEDO</t>
  </si>
  <si>
    <t xml:space="preserve">FREDY GIOVANNI </t>
  </si>
  <si>
    <t>ALAPE LANCHEROS</t>
  </si>
  <si>
    <t>ZULAY</t>
  </si>
  <si>
    <t>GONZALEZ PAREDES</t>
  </si>
  <si>
    <t>CAROL ALEXANDRA</t>
  </si>
  <si>
    <t>RODRIGUEZ GUTIERREZ</t>
  </si>
  <si>
    <t>MARIA FERNANDA</t>
  </si>
  <si>
    <t>CASTELLANOS RANGEL</t>
  </si>
  <si>
    <t xml:space="preserve">JOSE NICOLAS </t>
  </si>
  <si>
    <t xml:space="preserve">CORDOBA MAHECHA </t>
  </si>
  <si>
    <t>PAULA ALEJANDRA</t>
  </si>
  <si>
    <t>COCUY ROMERO</t>
  </si>
  <si>
    <t>SANDRA MARIANA</t>
  </si>
  <si>
    <t xml:space="preserve">HERNANDEZ BELTRAN </t>
  </si>
  <si>
    <t xml:space="preserve">RODRIGO </t>
  </si>
  <si>
    <t>CARDENAS PAEZ</t>
  </si>
  <si>
    <t>YULIETH</t>
  </si>
  <si>
    <t xml:space="preserve">BARRERA MORA </t>
  </si>
  <si>
    <t xml:space="preserve">JUAN </t>
  </si>
  <si>
    <t xml:space="preserve">MARIN FUENTES </t>
  </si>
  <si>
    <t>ANDRES ANIBAL</t>
  </si>
  <si>
    <t>SEGURA SIBAJA</t>
  </si>
  <si>
    <t>ANGIE BRIGITH</t>
  </si>
  <si>
    <t xml:space="preserve">URUEÑA RODRIGUEZ </t>
  </si>
  <si>
    <t xml:space="preserve">MAYRA GIZETH </t>
  </si>
  <si>
    <t xml:space="preserve">ARRIETA TEJADA </t>
  </si>
  <si>
    <t>LEONEL DAVID</t>
  </si>
  <si>
    <t>MADRID PEÑA FIEL</t>
  </si>
  <si>
    <t>CINDY PAOLA</t>
  </si>
  <si>
    <t xml:space="preserve">HINCAPIE SANCHEZ </t>
  </si>
  <si>
    <t>JAIRO ALONSO</t>
  </si>
  <si>
    <t xml:space="preserve">CALDERON PEÑA </t>
  </si>
  <si>
    <t>LUIS ALFONSO</t>
  </si>
  <si>
    <t xml:space="preserve">MOSQUERA JARAMILLO </t>
  </si>
  <si>
    <t>AURA KATERINE</t>
  </si>
  <si>
    <t xml:space="preserve">VAQUERO SUSPES </t>
  </si>
  <si>
    <t>NORMA CONSTANZA</t>
  </si>
  <si>
    <t>PINCHASSOW HERNANDEZ</t>
  </si>
  <si>
    <t>ALBERT JR</t>
  </si>
  <si>
    <t xml:space="preserve">SANCHEZ </t>
  </si>
  <si>
    <t>JHON HENRY</t>
  </si>
  <si>
    <t>RUEDA COBARIA</t>
  </si>
  <si>
    <t>JHON FREDDY</t>
  </si>
  <si>
    <t xml:space="preserve">CRIOLLO AGUILAR </t>
  </si>
  <si>
    <t>DAVID RICARDO</t>
  </si>
  <si>
    <t xml:space="preserve">CHAPARRO REYES </t>
  </si>
  <si>
    <t>DARISSA</t>
  </si>
  <si>
    <t xml:space="preserve"> ALVARADO RIVERA </t>
  </si>
  <si>
    <t>JHONATHAN</t>
  </si>
  <si>
    <t>MARQUEZ GIL</t>
  </si>
  <si>
    <t>BREITNER ALBERTO</t>
  </si>
  <si>
    <t xml:space="preserve">CORTES TRUJILLO </t>
  </si>
  <si>
    <t xml:space="preserve">LUZ DARI </t>
  </si>
  <si>
    <t xml:space="preserve">COMBARIZA GONZALEZ </t>
  </si>
  <si>
    <t>JAVIER FERNANDO</t>
  </si>
  <si>
    <t xml:space="preserve">QUIROGA FERIA </t>
  </si>
  <si>
    <t>JOHANNA</t>
  </si>
  <si>
    <t>LAVERDE CUBILLOS</t>
  </si>
  <si>
    <t>ERIKA ALEJANDRA</t>
  </si>
  <si>
    <t>GONZALEZ RODRIGUEZ</t>
  </si>
  <si>
    <t>PEDRO PABLO</t>
  </si>
  <si>
    <t>OSORIO CAICEDO</t>
  </si>
  <si>
    <t>JHON JAIME</t>
  </si>
  <si>
    <t xml:space="preserve"> DUQUE JARAMILLO</t>
  </si>
  <si>
    <t>ISABELLA</t>
  </si>
  <si>
    <t>DUARTE ALDANA</t>
  </si>
  <si>
    <t>MICHAEL STEVEN</t>
  </si>
  <si>
    <t>PASAPORTE</t>
  </si>
  <si>
    <t>ECUADOR</t>
  </si>
  <si>
    <t>CUJANO OÑATE</t>
  </si>
  <si>
    <t>SILVIA FABIOLA</t>
  </si>
  <si>
    <t>VASQUEZ VIADERO</t>
  </si>
  <si>
    <t>RUBEN DARIO</t>
  </si>
  <si>
    <t xml:space="preserve">GONZALEZ RODRIGUEZ </t>
  </si>
  <si>
    <t>EDILBERTO</t>
  </si>
  <si>
    <t xml:space="preserve">BELTRAN SILVA </t>
  </si>
  <si>
    <t>ANGIE VANESSA</t>
  </si>
  <si>
    <t xml:space="preserve">MEDINA AYALA </t>
  </si>
  <si>
    <t>MARIA PAULA</t>
  </si>
  <si>
    <t>NOVOA CHAVEZ</t>
  </si>
  <si>
    <t xml:space="preserve">HELENA ANDREA </t>
  </si>
  <si>
    <t>ANGELA PATRICIA</t>
  </si>
  <si>
    <t xml:space="preserve"> MOGOLLON SACHICA </t>
  </si>
  <si>
    <t>ANGELICA</t>
  </si>
  <si>
    <t xml:space="preserve"> ORTIZ ALVAREZ</t>
  </si>
  <si>
    <t>MIGUEL ANGEL</t>
  </si>
  <si>
    <t>SIERRA CARBALLO</t>
  </si>
  <si>
    <t xml:space="preserve">DIEGO ALEXANDER </t>
  </si>
  <si>
    <t>ROJAS BENAVIDEZ</t>
  </si>
  <si>
    <t>CAMILO ANDRES</t>
  </si>
  <si>
    <t xml:space="preserve">ARANGO LOPEZ </t>
  </si>
  <si>
    <t>LILIANA</t>
  </si>
  <si>
    <t xml:space="preserve">PROVICREDITO SAS </t>
  </si>
  <si>
    <t>DELGADO SUAREZ</t>
  </si>
  <si>
    <t>VALENTINA</t>
  </si>
  <si>
    <t>ZULUAGA BLANCO</t>
  </si>
  <si>
    <t>ANGIE TATIANA</t>
  </si>
  <si>
    <t>GONZALEZ SILVA</t>
  </si>
  <si>
    <t>LUIS FRANCISCO</t>
  </si>
  <si>
    <t>PLAZAS RIVERO</t>
  </si>
  <si>
    <t>JOSE RAFAEL</t>
  </si>
  <si>
    <t>TRUJILLO CASTRILLON</t>
  </si>
  <si>
    <t>HECTOR LEONEL FERNANDO</t>
  </si>
  <si>
    <t>GIRALDO RESTREPO</t>
  </si>
  <si>
    <t>MANUELA</t>
  </si>
  <si>
    <t>RAMIREZ SANDOVAL</t>
  </si>
  <si>
    <t>DUVAN FERNANDO</t>
  </si>
  <si>
    <t>ROJAS ROMERO</t>
  </si>
  <si>
    <t>JHONNY ANDRES</t>
  </si>
  <si>
    <t>URREGO DE VARGAS GLORIA ELVIRA</t>
  </si>
  <si>
    <t xml:space="preserve">RUIZ GUTIERREZ JAVIER </t>
  </si>
  <si>
    <t xml:space="preserve">PEÑARANDA SANCHEZ  MELISSA DAYANA </t>
  </si>
  <si>
    <t>RAMIREZ NATES  CAMILO</t>
  </si>
  <si>
    <t>RODRIGUEZ BERNAL LUIS LEONARDO</t>
  </si>
  <si>
    <t>ARIAS BETANCOURTH JUAN CARLOS</t>
  </si>
  <si>
    <t>ALFONSO ALVARADO LUSCIMARA</t>
  </si>
  <si>
    <t>HURTADO BERNAL LUISA FERNANDA</t>
  </si>
  <si>
    <t>SARPECA EN LIQUIDACION SARPECA EN LIQUIDACION</t>
  </si>
  <si>
    <t xml:space="preserve">UMBARILA GARCIA ANDRES FELIPE </t>
  </si>
  <si>
    <t>HERAZO VELAIDES JHOANA</t>
  </si>
  <si>
    <t>MONTES MARTINEZ DIEGO ALONSO</t>
  </si>
  <si>
    <t xml:space="preserve"> BUENAHORA SOTELO JENNY KATERINE</t>
  </si>
  <si>
    <t>DUARTE AMOROCHO MARYURI LISETH</t>
  </si>
  <si>
    <t>GARCIA GAMARRA SERGIO ALEJANDRO</t>
  </si>
  <si>
    <t>CIFUENTES LOPEZ JUAN CAMILO</t>
  </si>
  <si>
    <t>TRIVIÑO FERRO  DIEGO ALEJANDRO</t>
  </si>
  <si>
    <t>MORALES VIVAS MIGUEL CALEB</t>
  </si>
  <si>
    <t xml:space="preserve">ROJAS CAICEDO FREDY GIOVANNI </t>
  </si>
  <si>
    <t>ALAPE LANCHEROS ZULAY</t>
  </si>
  <si>
    <t>GONZALEZ PAREDES CAROL ALEXANDRA</t>
  </si>
  <si>
    <t>RODRIGUEZ GUTIERREZ MARIA FERNANDA</t>
  </si>
  <si>
    <t xml:space="preserve">CASTELLANOS RANGEL JOSE NICOLAS </t>
  </si>
  <si>
    <t>CORDOBA MAHECHA  PAULA ALEJANDRA</t>
  </si>
  <si>
    <t>COCUY ROMERO SANDRA MARIANA</t>
  </si>
  <si>
    <t xml:space="preserve">HERNANDEZ BELTRAN  RODRIGO </t>
  </si>
  <si>
    <t>CARDENAS PAEZ YULIETH</t>
  </si>
  <si>
    <t xml:space="preserve">BARRERA MORA  JUAN </t>
  </si>
  <si>
    <t>MARIN FUENTES  ANDRES ANIBAL</t>
  </si>
  <si>
    <t>SEGURA SIBAJA ANGIE BRIGITH</t>
  </si>
  <si>
    <t xml:space="preserve">URUEÑA RODRIGUEZ  MAYRA GIZETH </t>
  </si>
  <si>
    <t>ARRIETA TEJADA  LEONEL DAVID</t>
  </si>
  <si>
    <t>MADRID PEÑA FIEL CINDY PAOLA</t>
  </si>
  <si>
    <t>HINCAPIE SANCHEZ  JAIRO ALONSO</t>
  </si>
  <si>
    <t>CALDERON PEÑA  LUIS ALFONSO</t>
  </si>
  <si>
    <t>MOSQUERA JARAMILLO  AURA KATERINE</t>
  </si>
  <si>
    <t>VAQUERO SUSPES  NORMA CONSTANZA</t>
  </si>
  <si>
    <t>PINCHASSOW HERNANDEZ ALBERT JR</t>
  </si>
  <si>
    <t>SANCHEZ  JHON HENRY</t>
  </si>
  <si>
    <t>RUEDA COBARIA JHON FREDDY</t>
  </si>
  <si>
    <t>CRIOLLO AGUILAR  DAVID RICARDO</t>
  </si>
  <si>
    <t>CHAPARRO REYES  DARISSA</t>
  </si>
  <si>
    <t xml:space="preserve"> ALVARADO RIVERA  JHONATHAN</t>
  </si>
  <si>
    <t>MARQUEZ GIL BREITNER ALBERTO</t>
  </si>
  <si>
    <t xml:space="preserve">CORTES TRUJILLO  LUZ DARI </t>
  </si>
  <si>
    <t>COMBARIZA GONZALEZ  JAVIER FERNANDO</t>
  </si>
  <si>
    <t>QUIROGA FERIA  JOHANNA</t>
  </si>
  <si>
    <t>LAVERDE CUBILLOS ERIKA ALEJANDRA</t>
  </si>
  <si>
    <t>GONZALEZ RODRIGUEZ PEDRO PABLO</t>
  </si>
  <si>
    <t>OSORIO CAICEDO JHON JAIME</t>
  </si>
  <si>
    <t xml:space="preserve"> DUQUE JARAMILLO ISABELLA</t>
  </si>
  <si>
    <t>DUARTE ALDANA MICHAEL STEVEN</t>
  </si>
  <si>
    <t>CUJANO OÑATE SILVIA FABIOLA</t>
  </si>
  <si>
    <t>VASQUEZ VIADERO RUBEN DARIO</t>
  </si>
  <si>
    <t>GONZALEZ RODRIGUEZ  EDILBERTO</t>
  </si>
  <si>
    <t>BELTRAN SILVA  ANGIE VANESSA</t>
  </si>
  <si>
    <t>MEDINA AYALA  MARIA PAULA</t>
  </si>
  <si>
    <t xml:space="preserve">NOVOA CHAVEZ HELENA ANDREA </t>
  </si>
  <si>
    <t>BUENO MECIAS  ANGELA PATRICIA</t>
  </si>
  <si>
    <t xml:space="preserve"> MOGOLLON SACHICA  ANGELICA</t>
  </si>
  <si>
    <t xml:space="preserve"> ORTIZ ALVAREZ MIGUEL ANGEL</t>
  </si>
  <si>
    <t xml:space="preserve">SIERRA CARBALLO DIEGO ALEXANDER </t>
  </si>
  <si>
    <t>ROJAS BENAVIDEZ CAMILO ANDRES</t>
  </si>
  <si>
    <t>ARANGO LOPEZ  LILIANA</t>
  </si>
  <si>
    <t xml:space="preserve">PROVICREDITO SAS  PROVICREDITO SAS </t>
  </si>
  <si>
    <t>DELGADO SUAREZ VALENTINA</t>
  </si>
  <si>
    <t>ZULUAGA BLANCO ANGIE TATIANA</t>
  </si>
  <si>
    <t>GONZALEZ SILVA LUIS FRANCISCO</t>
  </si>
  <si>
    <t>PLAZAS RIVERO JOSE RAFAEL</t>
  </si>
  <si>
    <t>TRUJILLO CASTRILLON HECTOR LEONEL FERNANDO</t>
  </si>
  <si>
    <t>GIRALDO RESTREPO MANUELA</t>
  </si>
  <si>
    <t>RAMIREZ SANDOVAL DUVAN FERNANDO</t>
  </si>
  <si>
    <t>ROJAS ROMERO JHONNY ANDRES</t>
  </si>
  <si>
    <t>PACTADO EN CTO</t>
  </si>
  <si>
    <t>IPC</t>
  </si>
  <si>
    <t>NO</t>
  </si>
  <si>
    <t>4*1000</t>
  </si>
  <si>
    <t>VIVIENDA</t>
  </si>
  <si>
    <t>CRA 53 N 104 B 67 APTO 202</t>
  </si>
  <si>
    <t>BOGOTA</t>
  </si>
  <si>
    <t>CARRERA 81 A 16C 46 TORRE 5 APARTAMENTO 112</t>
  </si>
  <si>
    <t>CALLE 6A 18 33 TORRE 2 APARTAMENTO 203</t>
  </si>
  <si>
    <t>CRA 98 N 2 44 TORRE 9 APTO 101</t>
  </si>
  <si>
    <t xml:space="preserve">CALLE 144 N 13 42 APTO 1102 </t>
  </si>
  <si>
    <t>CRA 90 BIS N 76-51 INT 1 APTO 402</t>
  </si>
  <si>
    <t>CALLE 10 N 79 85 INT 6 APTO 516</t>
  </si>
  <si>
    <t>CARRERA 98 2 44 TORRE 1 APARTAMENTO 306</t>
  </si>
  <si>
    <t>CALLE 32 N 13 83 APTO 402</t>
  </si>
  <si>
    <t>CARRERA 17 A 113 43 APARTAMENTO 404</t>
  </si>
  <si>
    <t>CALLE 63 F N 75 49</t>
  </si>
  <si>
    <t>CRA 14 A N 112 20 APTO 303</t>
  </si>
  <si>
    <t>CRA 96 SUR N 85 25 TORRE 16 APTO 101</t>
  </si>
  <si>
    <t>CALLE 128 B N 86 B 14 TORRE 10 APTO 403</t>
  </si>
  <si>
    <t>CARRERA 53 104 B 67 APARTAMENTO 207</t>
  </si>
  <si>
    <t xml:space="preserve">CRA 53 N 104 B 67 APTO 502 </t>
  </si>
  <si>
    <t>TRANSVERSAL 22A 60A 17 APARTAMENTO 407</t>
  </si>
  <si>
    <t xml:space="preserve">CALLE 70 A BIS N 121 A 30 APTO 906 </t>
  </si>
  <si>
    <t>CARRERA 37 68C 61 SUR TORRE 3 APARTAMENTO 1206</t>
  </si>
  <si>
    <t>DIAGONAL 146 N 136 A 59 INT 11 APTO 643</t>
  </si>
  <si>
    <t>CRA 66 N 19-72 APTO 1905A</t>
  </si>
  <si>
    <t>CRA 50 N 64 A 11 APTO 102</t>
  </si>
  <si>
    <t>CARRERA 9 146 45 APARTAMENTO 506</t>
  </si>
  <si>
    <t>TRANSVERSAL 24 B N 17 67 TORRE 5 APTO 603</t>
  </si>
  <si>
    <t>CRA 96 N 85 25 SUR TORRE 17 APTO 104</t>
  </si>
  <si>
    <t>CRA 77 G N 60 45 SUR TORRE 4 APTO 506</t>
  </si>
  <si>
    <t xml:space="preserve">CRA 110 B N 153 45 TORRE 05 APTO 104 </t>
  </si>
  <si>
    <t>CALLE 2 93 D 66 TORRE 7 APARTAMENTO 1003</t>
  </si>
  <si>
    <t>CRA 113 C N 143 A 20 TORRE 10 APTO 337</t>
  </si>
  <si>
    <t xml:space="preserve">CRA 6 N 155 C 20 TORRE 1 APTO 1009 </t>
  </si>
  <si>
    <t>CALLE 137 N 12 B 70 TORRE 2 APTO 708</t>
  </si>
  <si>
    <t>CRA 79 B N 45 52 SUR BLOQUE Q APTO 101</t>
  </si>
  <si>
    <t>CRA 88 N 6 A 90 TORRE 6 APTO 303</t>
  </si>
  <si>
    <t>CRA 53 N 104 B 67 APTO 508</t>
  </si>
  <si>
    <t>CALLE 26 SUR N 95 A 49 INT 12 CASA 49</t>
  </si>
  <si>
    <t>CALLE 56 SUR N 81 J 40 INT 9 A APTO 203</t>
  </si>
  <si>
    <t>CALLE 78 C N 130 55 TORRE 4 APTO 1901</t>
  </si>
  <si>
    <t>CRA 98 N 2 44 TORRE 7 APTO 205</t>
  </si>
  <si>
    <t>CRA 36 A N 56 61 SUR TORRE 15 APTO 603</t>
  </si>
  <si>
    <t>CRA 116 A N 15 C 70 TORRE 7 APTO 904</t>
  </si>
  <si>
    <t>CALLE 37 B N 68C 64 SUR APTO 202</t>
  </si>
  <si>
    <t xml:space="preserve">CRA 26 N 49 26/28 APTO 506 A </t>
  </si>
  <si>
    <t>CRA 86 N 17 90 TORRE 4 APTO 201</t>
  </si>
  <si>
    <t>CRA 101 N 69 21 TORRE 2 APTO 502</t>
  </si>
  <si>
    <t>CALLE 10 B N 81 F 92 TORRE 2 APTO 204</t>
  </si>
  <si>
    <t xml:space="preserve">CRA 53 N 104 B 67 APTO 402 </t>
  </si>
  <si>
    <t>AV CALLE 57 R SUR N 63 45 INT 3 APTO 104</t>
  </si>
  <si>
    <t>CALLE 60 A SUR N 68 08 INT 2 APTO 1404</t>
  </si>
  <si>
    <t xml:space="preserve">CRA 14 B N 146 33 APTO 906 </t>
  </si>
  <si>
    <t>CARRERA 98 2 44 TORRE 5 APARTAMENTO 1001</t>
  </si>
  <si>
    <t>CRA 23 N 137-04 APTO 402</t>
  </si>
  <si>
    <t>CRA 86 N 17 90 TORRE 2 APTO 1003</t>
  </si>
  <si>
    <t>CRA 86 N 17 90 TORRE 2 APTO 1004</t>
  </si>
  <si>
    <t>CRA 70 N 57 R 27 SUR TORRE 1 APTO 105</t>
  </si>
  <si>
    <t>CRA 86 N 17 90 TORRE 13 APTO 706</t>
  </si>
  <si>
    <t>CRA 19 B N 168-08 TORRE 1 APTO 2205</t>
  </si>
  <si>
    <t>CRA 3 N 6 B 53 BLOQUE D APTO D 407</t>
  </si>
  <si>
    <t>CALLE 183 N 35 D 71 TORRE 4 APTO 501</t>
  </si>
  <si>
    <t>CARRERA 52 A 174 B 08 TORRE 2 APARTAMENTO 708</t>
  </si>
  <si>
    <t>CALLE 57 H SUR N 68 D 56 TORRE 4 APTO 704</t>
  </si>
  <si>
    <t>CALLE 31 B SUR N 26 D 28 TORRE 1 APTO 408</t>
  </si>
  <si>
    <t>CALLE 53 C SUR N 87 B 46 APTO 102</t>
  </si>
  <si>
    <t>CALLE 17 N 80 A 83 TORRE 5 APTO 2007</t>
  </si>
  <si>
    <t>CALLE 71 A N 91 21 APTO 201</t>
  </si>
  <si>
    <t>CALLE 48 SUR N 87 86 INT 11 APTO 642</t>
  </si>
  <si>
    <t>CRA 86 N 17 90 TORRE 5 APTO 401</t>
  </si>
  <si>
    <t>CALLE 24 N 2 ESTE 89 SPERMANZANA 10 A TORRE 9 APTO 503</t>
  </si>
  <si>
    <t>MADRID</t>
  </si>
  <si>
    <t>CRA 86 N 17-96 TORRE 4 APTO 505</t>
  </si>
  <si>
    <t>CALLE 42 SUR N 51 A 05 APTO 401</t>
  </si>
  <si>
    <t>CARRERA 86 17 90 TORRE 3 APARTAMENTO 901</t>
  </si>
  <si>
    <t>CALLE 3 NO 36 80 TORRE 2 APARTAMENTO 104</t>
  </si>
  <si>
    <t>No PARQUEADERO</t>
  </si>
  <si>
    <t>No DEPOSITO</t>
  </si>
  <si>
    <t>S-30</t>
  </si>
  <si>
    <t>jaaavierruiz@gmail.com</t>
  </si>
  <si>
    <t>AAA0246NJSK</t>
  </si>
  <si>
    <t>50S-40678467</t>
  </si>
  <si>
    <t>melissadp_180@hotmail.com</t>
  </si>
  <si>
    <t>50N-20765367</t>
  </si>
  <si>
    <t>AAA0064WLCN</t>
  </si>
  <si>
    <t>50C-1128797</t>
  </si>
  <si>
    <t>llrodriguez@udistrital.edu.co</t>
  </si>
  <si>
    <t>50C-1305706</t>
  </si>
  <si>
    <t>jucaribe2010@gmail.com</t>
  </si>
  <si>
    <t>lualalfonso@gmail.com</t>
  </si>
  <si>
    <t>AAA0212YKZM</t>
  </si>
  <si>
    <t>50C-01729302</t>
  </si>
  <si>
    <t>hurtado_luisa@hotmail.com</t>
  </si>
  <si>
    <t>andresfe.777@hotmail.com</t>
  </si>
  <si>
    <t>jhoana.herazo@gmail.com</t>
  </si>
  <si>
    <t>AAA0264AKDM</t>
  </si>
  <si>
    <t>50S-40737764</t>
  </si>
  <si>
    <t>diego.montes2805@gmail.com</t>
  </si>
  <si>
    <t>AAA0233MZRJ</t>
  </si>
  <si>
    <t>50N-20620032</t>
  </si>
  <si>
    <t>buenahora1993@gmail.com</t>
  </si>
  <si>
    <t>50N-20908987</t>
  </si>
  <si>
    <t>lisethduarte92@gmail.com</t>
  </si>
  <si>
    <t>AAA0260RPLW</t>
  </si>
  <si>
    <t>50C-2009465</t>
  </si>
  <si>
    <t>cifuenteslopez55@gmail.com</t>
  </si>
  <si>
    <t>AAA0277JENX</t>
  </si>
  <si>
    <t>50C-2085223</t>
  </si>
  <si>
    <t>alejo.328@hotmail.com</t>
  </si>
  <si>
    <t>50S-40794722</t>
  </si>
  <si>
    <t>miguelcaleb21@gmail.com</t>
  </si>
  <si>
    <t>AAA0161FHHY</t>
  </si>
  <si>
    <t>50N-20332910</t>
  </si>
  <si>
    <t>rojas_fredy_g@hotmail.com</t>
  </si>
  <si>
    <t>zully1209@hotmail.com</t>
  </si>
  <si>
    <t>AAA0054LOXWW</t>
  </si>
  <si>
    <t>50C-837610</t>
  </si>
  <si>
    <t>karytogp@gmail.com</t>
  </si>
  <si>
    <t>AAA0246ASDM</t>
  </si>
  <si>
    <t>50N-20739568</t>
  </si>
  <si>
    <t>nicolas.cr0603@gmail.com</t>
  </si>
  <si>
    <t>AAA0264ALKC</t>
  </si>
  <si>
    <t>50S-40737791</t>
  </si>
  <si>
    <t>AAA0179ZPIN</t>
  </si>
  <si>
    <t>50S-40398394</t>
  </si>
  <si>
    <t>sandra-romero@outlook.es</t>
  </si>
  <si>
    <t>AAA0161BHHY</t>
  </si>
  <si>
    <t>50N-20296671</t>
  </si>
  <si>
    <t>AAA0274XTFZ</t>
  </si>
  <si>
    <t>50C-2073757</t>
  </si>
  <si>
    <t>juliethstefa0219@gmail.com</t>
  </si>
  <si>
    <t>AAA0135BLZE</t>
  </si>
  <si>
    <t>50N-20060962</t>
  </si>
  <si>
    <t>juanbarrera.co@gmail.com</t>
  </si>
  <si>
    <t>50N-20898346</t>
  </si>
  <si>
    <t>tallerurbano12@gmail.com</t>
  </si>
  <si>
    <t>AAA0271RFLW</t>
  </si>
  <si>
    <t>50C-2045754</t>
  </si>
  <si>
    <t>angiesegura.s72@gmail.com</t>
  </si>
  <si>
    <t>AAA0250HNFZ</t>
  </si>
  <si>
    <t>50N-20761029</t>
  </si>
  <si>
    <t>magiz77@hotmail.com</t>
  </si>
  <si>
    <t>AAA0046PXPP</t>
  </si>
  <si>
    <t>50S-650178</t>
  </si>
  <si>
    <t>leoneldavidarrietatejada@lcloud.com</t>
  </si>
  <si>
    <t>AAA0248CWSK</t>
  </si>
  <si>
    <t>50C-1934883</t>
  </si>
  <si>
    <t>cindymadrid47@gmail.com</t>
  </si>
  <si>
    <t>AAA0281UPOE</t>
  </si>
  <si>
    <t>50N-20909015</t>
  </si>
  <si>
    <t>jairohincapiesanchez@gmail.com</t>
  </si>
  <si>
    <t>AAA01903SAYN</t>
  </si>
  <si>
    <t>50S-40465461</t>
  </si>
  <si>
    <t>AAA0219RKWW</t>
  </si>
  <si>
    <t>50S-40553979</t>
  </si>
  <si>
    <t>aurajaramillo14@gmail.com</t>
  </si>
  <si>
    <t>norma.baquero@gmail.com</t>
  </si>
  <si>
    <t>50N-20902168</t>
  </si>
  <si>
    <t>yilbo2005@gmail.com</t>
  </si>
  <si>
    <t>AAA0246MZNX</t>
  </si>
  <si>
    <t>50S-40678287</t>
  </si>
  <si>
    <t>sanchezjhonhenry183@gmail.com</t>
  </si>
  <si>
    <t>AAA0169AOFT</t>
  </si>
  <si>
    <t>50S-40391068</t>
  </si>
  <si>
    <t>jhonrueda31@outlook.es</t>
  </si>
  <si>
    <t>AAA0265NPUH</t>
  </si>
  <si>
    <t>50S-40557869</t>
  </si>
  <si>
    <t>dydcriollo@hotmail.com</t>
  </si>
  <si>
    <t>AAA0274URFT</t>
  </si>
  <si>
    <t>50C-20902342</t>
  </si>
  <si>
    <t>daryz003@gmail.com</t>
  </si>
  <si>
    <t>AAA0049XEOE</t>
  </si>
  <si>
    <t>50S-936055</t>
  </si>
  <si>
    <t>alvaradon15@gmail.com</t>
  </si>
  <si>
    <t>50C-2133505</t>
  </si>
  <si>
    <t>marquez.breitner@ecci.edu.co</t>
  </si>
  <si>
    <t>50C-2173961</t>
  </si>
  <si>
    <t xml:space="preserve">luzdacotru67@gmail.com </t>
  </si>
  <si>
    <t>AAA0182YKSY</t>
  </si>
  <si>
    <t>50C-1568874</t>
  </si>
  <si>
    <t>javier.combariza@gmail.com</t>
  </si>
  <si>
    <t>50S-40789413</t>
  </si>
  <si>
    <t>johanna.trc@gmail.com</t>
  </si>
  <si>
    <t>AAA0281UOXS</t>
  </si>
  <si>
    <t>50N-2090900</t>
  </si>
  <si>
    <t>alejandra.laverde@gmail.com</t>
  </si>
  <si>
    <t>AAA0221ZTBS</t>
  </si>
  <si>
    <t>50S-40549614</t>
  </si>
  <si>
    <t>pedrop8804@hotmail.com</t>
  </si>
  <si>
    <t>AAA0255RRHY</t>
  </si>
  <si>
    <t>50S-40711253</t>
  </si>
  <si>
    <t>jhonosorio1981@yahoo.com</t>
  </si>
  <si>
    <t>AAA0233NYZE</t>
  </si>
  <si>
    <t>50N-20612477</t>
  </si>
  <si>
    <t>isaduque_7799@outlook.com</t>
  </si>
  <si>
    <t>AAA0246MSNN</t>
  </si>
  <si>
    <t>50S-40678155</t>
  </si>
  <si>
    <t>michaelduarte0802@gmail.com</t>
  </si>
  <si>
    <t>AAA0262NDPP</t>
  </si>
  <si>
    <t>50N-20819600</t>
  </si>
  <si>
    <t>silvy_fa@hotmail.com</t>
  </si>
  <si>
    <t>50C-2173867</t>
  </si>
  <si>
    <t>rubenvasquez1225@hotmail.com</t>
  </si>
  <si>
    <t>50C-2173868</t>
  </si>
  <si>
    <t>edizuez6@gmail.com</t>
  </si>
  <si>
    <t>50S-40802466</t>
  </si>
  <si>
    <t>angiebs916@gmail.com</t>
  </si>
  <si>
    <t>50C-2174726</t>
  </si>
  <si>
    <t>pmedinaayala24@gmail.com</t>
  </si>
  <si>
    <t>50N-20910604</t>
  </si>
  <si>
    <t>helenanovoac@gmail.com</t>
  </si>
  <si>
    <t>50C-2075455</t>
  </si>
  <si>
    <t>angelabuenomesias51@gmail.com</t>
  </si>
  <si>
    <t>AAA0168FDSY</t>
  </si>
  <si>
    <t>50N-20361252</t>
  </si>
  <si>
    <t>lidiacontreras.escobar@gmail.com</t>
  </si>
  <si>
    <t>AAA0257LEMR</t>
  </si>
  <si>
    <t>50N-20791886</t>
  </si>
  <si>
    <t>maoalvar@hotmail.com</t>
  </si>
  <si>
    <t>50S-40785128</t>
  </si>
  <si>
    <t>diegosierra35@hotmail.com</t>
  </si>
  <si>
    <t>AAA0260TTCX</t>
  </si>
  <si>
    <t>50S-40710165</t>
  </si>
  <si>
    <t>camidres_12@hotmail.com</t>
  </si>
  <si>
    <t>AAA0149DRNN</t>
  </si>
  <si>
    <t>50S-40323909</t>
  </si>
  <si>
    <t>dannacristo1815@gmail.com</t>
  </si>
  <si>
    <t>50C-2179545</t>
  </si>
  <si>
    <t>provicredito@provicredito.com</t>
  </si>
  <si>
    <t>AAA0066BBMS</t>
  </si>
  <si>
    <t>50C-275003</t>
  </si>
  <si>
    <t>valedisa2324@gmail.com</t>
  </si>
  <si>
    <t>angietzuluagab@gmail.com</t>
  </si>
  <si>
    <t>AAA0227JWCK</t>
  </si>
  <si>
    <t>50S-40570781</t>
  </si>
  <si>
    <t>pashisco@gmail.com</t>
  </si>
  <si>
    <t>50C-2174057</t>
  </si>
  <si>
    <t>rafael.plazas4849@gmail.com</t>
  </si>
  <si>
    <t>50C-2010452</t>
  </si>
  <si>
    <t>leoneltrujillo0216@gmail.com</t>
  </si>
  <si>
    <t>50C-2181201</t>
  </si>
  <si>
    <t>manuelagr_94@hotmail.com</t>
  </si>
  <si>
    <t>50S-40092</t>
  </si>
  <si>
    <t>duvanbautista1124@gmail.com</t>
  </si>
  <si>
    <t>50C-2173937</t>
  </si>
  <si>
    <t>valentinaburitica05@gmail.com</t>
  </si>
  <si>
    <t>50C-2152337</t>
  </si>
  <si>
    <t>andresrojasromero91@gmail.com</t>
  </si>
  <si>
    <t>CARRERA 90 BIS 76 51 INTERIOR 1 APARTAMENTO 402</t>
  </si>
  <si>
    <t>CALLE 9 79 49</t>
  </si>
  <si>
    <t>calle 127 c 3 81</t>
  </si>
  <si>
    <t>TRANSVERSAL 22 A 60A 17</t>
  </si>
  <si>
    <t xml:space="preserve">DIAGONAL 62 SUR 20 B 30 </t>
  </si>
  <si>
    <t>bogota</t>
  </si>
  <si>
    <t>CALLE 16 J 112 19</t>
  </si>
  <si>
    <t>CALLE 50 13 43</t>
  </si>
  <si>
    <t>SOACHA</t>
  </si>
  <si>
    <t>CARRERA 113 142 C 69 CASA 29 APARTAMENTO 101</t>
  </si>
  <si>
    <t>TRANSVERSAL 97 A 2 70 TORRE 12 APARTAMENTO 103</t>
  </si>
  <si>
    <t>CALLE 137 12B 70 TORRE 2 APARTAMENTO 708</t>
  </si>
  <si>
    <t>CARRERA 79 F 40 33 SUR</t>
  </si>
  <si>
    <t xml:space="preserve">CARRERA 51 102 A 49 </t>
  </si>
  <si>
    <t>CARRERA 52 A 174B 66 TORRE 2 APARTAMENTO 1819</t>
  </si>
  <si>
    <t>CARRERA 36 A 56 61 SUR TO 15 APARTAMENTO 603</t>
  </si>
  <si>
    <t>CARRERA 82 G BIS 59 62</t>
  </si>
  <si>
    <t>CALLE 37 B 68 C 64 SUR APARTAMENTO 202</t>
  </si>
  <si>
    <t>CARRERA 26 49 26 APARTAMENTO 506 A</t>
  </si>
  <si>
    <t>CARRERA 53 104 B 67 APARTAMENTO 402</t>
  </si>
  <si>
    <t>AC 57 R SUR 63 45 INTERIOR 3 APARTAMENTO 104</t>
  </si>
  <si>
    <t>CALLE 60 A SUR 68 08 INTERIOR 2 APARTAMENTO 1404</t>
  </si>
  <si>
    <t>CARRERA 14 B 146 33 APARTAMENTO 906</t>
  </si>
  <si>
    <t xml:space="preserve">CARRERA 4 42 48 </t>
  </si>
  <si>
    <t>TUNJA</t>
  </si>
  <si>
    <t>CARRERA 18 A 183 59</t>
  </si>
  <si>
    <t>CALLE 57 H SUR 68 B 56 TORRE 4 APARTAMENTO 704</t>
  </si>
  <si>
    <t>CALLE 53 C SUR 87 B 46 APARTAMENTO 102</t>
  </si>
  <si>
    <t xml:space="preserve">CALLE 33 A 75A 07 </t>
  </si>
  <si>
    <t>CALLE 71 A 91 21 APARTAMENTO 201</t>
  </si>
  <si>
    <t>CALLE 71 A 91 21 APARTAMENTO 101</t>
  </si>
  <si>
    <t>SIMPLIFICADO</t>
  </si>
  <si>
    <t>MENSUAL</t>
  </si>
  <si>
    <t>31/04/2025</t>
  </si>
  <si>
    <t>CEDULA</t>
  </si>
  <si>
    <t xml:space="preserve">CEDULA </t>
  </si>
  <si>
    <t>CEDULAR</t>
  </si>
  <si>
    <t>MARIA ALEJANDRA ARANGO GUTIERREZ</t>
  </si>
  <si>
    <t>ARNOL ESCORCIA BATISTA</t>
  </si>
  <si>
    <t xml:space="preserve">SANDRA OFELIA RODRIGUEZ BERNAL </t>
  </si>
  <si>
    <t xml:space="preserve">XIOMARA ALEXANDRA ARIAS PARDO </t>
  </si>
  <si>
    <t>BRAYAN YESID MONTAÑO PERILLA</t>
  </si>
  <si>
    <t>MAURICIO GARZON GOMEZ</t>
  </si>
  <si>
    <t>CRISTINA ISABEL MENDOZA</t>
  </si>
  <si>
    <t>MARCELA INES GARCIA JIMENEZ</t>
  </si>
  <si>
    <t xml:space="preserve">DIEGO GABRIEL CANTURA RICO </t>
  </si>
  <si>
    <t xml:space="preserve">LUIS ALBERTO MONTES AGUDELO </t>
  </si>
  <si>
    <t>MARIYULITH CORDON MARIÑO</t>
  </si>
  <si>
    <t>ANA MARIA PRINCE ORTIZ</t>
  </si>
  <si>
    <t>MADELEN DANIELA QUEVEDO GUERRERO</t>
  </si>
  <si>
    <t>MARIBEL TATIANA PARRA</t>
  </si>
  <si>
    <t>PEDRO LUIS MENDIVELSO CARDOSO</t>
  </si>
  <si>
    <t xml:space="preserve">CLAUDIA HANNETH ROJAS CAICEDO </t>
  </si>
  <si>
    <t xml:space="preserve">DIEGO ALEXANDER BUSTOS PRIETO </t>
  </si>
  <si>
    <t>CRISANTO CABANZO HERNANDEZ</t>
  </si>
  <si>
    <t xml:space="preserve">JUAN PEREA MEIRA </t>
  </si>
  <si>
    <t>LOGAN JULIAN LEMUS CALDERON</t>
  </si>
  <si>
    <t>PABLO ALFONSO PACHON CORTES</t>
  </si>
  <si>
    <t>CYRANO ALBERTO MARIN FUENTES</t>
  </si>
  <si>
    <t>ANDRES FELIPE GOMEZ MEDINA</t>
  </si>
  <si>
    <t>LUZ MILA RODRIGUEZ RODRIGUEZ</t>
  </si>
  <si>
    <t>EDUAR MANUEL ACOSTA ARRIETA</t>
  </si>
  <si>
    <t>DAVID ARTURO RODRIGUEZ ORTIZ</t>
  </si>
  <si>
    <t>JUAN CAMILO BAEZ QUECANO</t>
  </si>
  <si>
    <t>DEIBY SEBASTIAN AGUADA GAMBOA</t>
  </si>
  <si>
    <t xml:space="preserve">MARLY JENITH MOSQUERA JARAMILLO </t>
  </si>
  <si>
    <t>JEOVANNY UMBERTO APARICIO AGATON</t>
  </si>
  <si>
    <t>ANGIE MELINA LINARES VANEGAS</t>
  </si>
  <si>
    <t>WILLINGTON RUEDA COBARIA</t>
  </si>
  <si>
    <t>ESTEFANIA GIRALDO MORALES</t>
  </si>
  <si>
    <t>JHON HELVER DICELIS GARCIA</t>
  </si>
  <si>
    <t>JUAN DAVID ALVARADO RIVERA</t>
  </si>
  <si>
    <t>GIOVANNI ANDRES PEREZ CORTES</t>
  </si>
  <si>
    <t>JOSE BENIGNO REINOSO HERNANDEZ</t>
  </si>
  <si>
    <t>DIEGO ALEJANDRO COMBARIZA GONZALEZ</t>
  </si>
  <si>
    <t>ELISABETH FERIA HERNANDEZ</t>
  </si>
  <si>
    <t>DIANA LUCY BOLAÑOS RODRIGUEZ</t>
  </si>
  <si>
    <t>DIEGO ALEXANDER ESPINOSA GONZALEZ</t>
  </si>
  <si>
    <t>CAMILO ANDRES NIÑO OSORIO</t>
  </si>
  <si>
    <t>DORA ELENA DUQUE MORA</t>
  </si>
  <si>
    <t>YELIKA ANDREA LASSO LOZANO</t>
  </si>
  <si>
    <t>SANTIAGO CORREA ESCOBAR</t>
  </si>
  <si>
    <t>SANDRA MARGOT MUÑOZ RIVAS</t>
  </si>
  <si>
    <t>EDWARD ALEJANDRO REINA LOPEZ</t>
  </si>
  <si>
    <t xml:space="preserve">LAURA LILIANA MEDINA CASTILLO </t>
  </si>
  <si>
    <t>NESTOR ANDRES MERCADO VERBEL</t>
  </si>
  <si>
    <t>DANIEL HIPOLITO BUENO CASTRO</t>
  </si>
  <si>
    <t>LUZ MYRIAM CONTRARAS ESCOBAR</t>
  </si>
  <si>
    <t>LEIDY XIMENA VASQUEZ MONTES</t>
  </si>
  <si>
    <t>EDISON DAVID ALMANZA CHICUAZUQUE</t>
  </si>
  <si>
    <t>DANIEL ESTEBAN FANDIÑO PÉÑA</t>
  </si>
  <si>
    <t>LEONEL CANIZALES OVALLE</t>
  </si>
  <si>
    <t>MARIA VICTORIA DELGADO RAMOS</t>
  </si>
  <si>
    <t>JEIMMY KATHERINE URREA ZULUAGA</t>
  </si>
  <si>
    <t>JOAO MAURICIO NUÑEZ DE HORTA</t>
  </si>
  <si>
    <t>GLORIA ESPERANZA CASTRILLON CORDOBA</t>
  </si>
  <si>
    <t>NELLY PATRICIA RESTREPO LONDOÑO</t>
  </si>
  <si>
    <t>BRAYAN JOSUE RAMIREZ SANDOVAL</t>
  </si>
  <si>
    <t>GABRIEL FERNANDO BURITICA ARBOLEDA</t>
  </si>
  <si>
    <t>CARLOS ANDRES CAMPOS ALVA</t>
  </si>
  <si>
    <t>CALLE 51 A 6 30 APARTAMENTO 701</t>
  </si>
  <si>
    <t xml:space="preserve">CALLE 9 79 49 </t>
  </si>
  <si>
    <t xml:space="preserve">CALLE 127 C 3 81 </t>
  </si>
  <si>
    <t xml:space="preserve">CARRERA 86 B 128 C 66 </t>
  </si>
  <si>
    <t xml:space="preserve">CARRERA 20 F 64 04 SUR </t>
  </si>
  <si>
    <t xml:space="preserve">CALLE 159 54 35 </t>
  </si>
  <si>
    <t xml:space="preserve">CARRERA 24 6 20 </t>
  </si>
  <si>
    <t>SAN GIL</t>
  </si>
  <si>
    <t xml:space="preserve">CALLE 1 19A 58 </t>
  </si>
  <si>
    <t>ARAUCA</t>
  </si>
  <si>
    <t>CARRERA 2 70 68</t>
  </si>
  <si>
    <t>IBAGUE</t>
  </si>
  <si>
    <t>CARRERA 9 54 A 33</t>
  </si>
  <si>
    <t>CRA 36 A 56 61 SUR TO 15 APARTAMENTO 603</t>
  </si>
  <si>
    <t>CALLE 57 C SUR 81 D 01</t>
  </si>
  <si>
    <t>CALLE 163 72 90 APARTAMNETO 502 INTERIOR 6</t>
  </si>
  <si>
    <t>CALLE 19 A BIS 116 31 APARTAMENTO 503 TORRE 1</t>
  </si>
  <si>
    <t>arangogutierrezalejandra@gmail.com</t>
  </si>
  <si>
    <t>escorciabatista@outlook.com</t>
  </si>
  <si>
    <t>jaramirezper@gmail.com</t>
  </si>
  <si>
    <t>sandris2012.sr@gmail.com</t>
  </si>
  <si>
    <t>xiomiarias28@gmail.com</t>
  </si>
  <si>
    <t>brayanmont02@gmail.com</t>
  </si>
  <si>
    <t>magago4@hotmail.com</t>
  </si>
  <si>
    <t>margaumba71@gmail.com</t>
  </si>
  <si>
    <t>yuliethcordon99@gmnail.com</t>
  </si>
  <si>
    <t>anama_prince@hotmail.com</t>
  </si>
  <si>
    <t>madelene.quevedo20@gmail.com</t>
  </si>
  <si>
    <t>tataparralozano@gmail.com</t>
  </si>
  <si>
    <t>pedronchito22@gmail.com</t>
  </si>
  <si>
    <t>claueojc@hotmail.com</t>
  </si>
  <si>
    <t>alexanderprieto1@hotmail.com</t>
  </si>
  <si>
    <t>juanpereaneira75@gmail.com</t>
  </si>
  <si>
    <t>kriscaher@hotmail.com</t>
  </si>
  <si>
    <t>pablo1.pachon@gmail.com</t>
  </si>
  <si>
    <t>ciranomarin@hotmail.com</t>
  </si>
  <si>
    <t>andresfgomez.abogado@gmail.com</t>
  </si>
  <si>
    <t>luzmy6030@hotmail.com</t>
  </si>
  <si>
    <t>eduaracostaarrieta@gmail.com</t>
  </si>
  <si>
    <t>davidarrodriguez09@gmail.com</t>
  </si>
  <si>
    <t>juancamilobaezq@gmail.com</t>
  </si>
  <si>
    <t>mosquitoauramosquera@gmail.com</t>
  </si>
  <si>
    <t>alinaresv88@gmail.com</t>
  </si>
  <si>
    <t>w.lly72@hotmail.com</t>
  </si>
  <si>
    <t>estefa_2708@gmail.com</t>
  </si>
  <si>
    <t>jhon.dicelis2697@correo.policia.gov.co</t>
  </si>
  <si>
    <t>alvarador11@outlook.com</t>
  </si>
  <si>
    <t>giovanni.perezcortes@gmail.com</t>
  </si>
  <si>
    <t>jreinosohernandez698@gmail.com</t>
  </si>
  <si>
    <t>diego.combariza@live.com</t>
  </si>
  <si>
    <t>feriaelisabeth212@gmail.com</t>
  </si>
  <si>
    <t>lucy.balanos13@gmail.com</t>
  </si>
  <si>
    <t>ocongo1@hotmail.com</t>
  </si>
  <si>
    <t>kmilo-nino@hotmail.com</t>
  </si>
  <si>
    <t>duquemora@yahoo.es</t>
  </si>
  <si>
    <t>yelikit@hotmail.com</t>
  </si>
  <si>
    <t>santiagoce15857@gmail.com</t>
  </si>
  <si>
    <t>samarita0103@gmail.com</t>
  </si>
  <si>
    <t>alejo23reina@gmail.com</t>
  </si>
  <si>
    <t>lalimeca43@gmail.com</t>
  </si>
  <si>
    <t>mhidaniel@hotmail.com</t>
  </si>
  <si>
    <t>vasquezmontes13@hotmail.com</t>
  </si>
  <si>
    <t>ed.almanza8@gmail.com</t>
  </si>
  <si>
    <t>danifanp@gmail.com</t>
  </si>
  <si>
    <t>maviposa@hotmail.com</t>
  </si>
  <si>
    <t>jzuluagasst@gmail.com</t>
  </si>
  <si>
    <t>diaz1andres@yahoo.es</t>
  </si>
  <si>
    <t>nunezjoao728@gmail.com</t>
  </si>
  <si>
    <t>castrillong131@gmail.com</t>
  </si>
  <si>
    <t>brayanjramirezs1924@gmail.com</t>
  </si>
  <si>
    <t>gabrielburitica@gmail.com</t>
  </si>
  <si>
    <t>carlos.camposalva@yahoo.co</t>
  </si>
  <si>
    <t>CRISTIAN CAMILO CHOCONTA GUTIERREZ</t>
  </si>
  <si>
    <t>MARIA GUIOMAR NATES</t>
  </si>
  <si>
    <t xml:space="preserve">CLARA DEL PILAR PARDO CASTILLO </t>
  </si>
  <si>
    <t>STIVEN ALEXANDER MONTAÑO PERILLA</t>
  </si>
  <si>
    <t>CARLOS ANDRES MANTILLA VEGA</t>
  </si>
  <si>
    <t>GABRIEL ALNULFO CANTURA MOLINA</t>
  </si>
  <si>
    <t>CARLOS ALBERTO SEGURA HERNANDEZ</t>
  </si>
  <si>
    <t>JAIME RODRIGUEZ VIGOYA</t>
  </si>
  <si>
    <t>MIGUEL ANGEL GOMEZ GUTIERREZ</t>
  </si>
  <si>
    <t>NICOLAS ALBERTO JIMENEZ GONZALEZ</t>
  </si>
  <si>
    <t>NICOLAS STIVEN ROMERO MORENO</t>
  </si>
  <si>
    <t xml:space="preserve">SERGIO ARTURO MEDINA CASTILLO </t>
  </si>
  <si>
    <t>LIDIA INES CONTRERAS ESCOBAR</t>
  </si>
  <si>
    <t>JAIME MIRANDA AVILA</t>
  </si>
  <si>
    <t>YULITH CATHERINE PATIÑO PEREZ</t>
  </si>
  <si>
    <t>cristianchoconta@hotmail.es</t>
  </si>
  <si>
    <t>TRANSVERSAL 73 11 B 77</t>
  </si>
  <si>
    <t>pilarpardo31@gmail.com</t>
  </si>
  <si>
    <t>stuar887@gmail.com</t>
  </si>
  <si>
    <t>CALLE 112 18 A 51 APARTAMENTO 203</t>
  </si>
  <si>
    <t>CARRERA 53 104B 22 INTERIOR 2 APARTAMENTO 404</t>
  </si>
  <si>
    <t>carlosalbertosegurah@gmail.com</t>
  </si>
  <si>
    <t>nikokess93@gmail.com</t>
  </si>
  <si>
    <t xml:space="preserve">CARRERA 81 A 13 A 07 </t>
  </si>
  <si>
    <t>11miguelgomez@gmail.com</t>
  </si>
  <si>
    <t>nicolass_05@hotmail.com</t>
  </si>
  <si>
    <t>nicolas990120@hotmail.com</t>
  </si>
  <si>
    <t>smedina_castillo@yahoo.es</t>
  </si>
  <si>
    <t>CALLE 183 35 D 71 TORRE 4 APARTAMENTO 501</t>
  </si>
  <si>
    <t>imice7@hotmail.com</t>
  </si>
  <si>
    <t>jaimemrd8@gmail.com</t>
  </si>
  <si>
    <t>catherinepatino89@gmail.com</t>
  </si>
  <si>
    <t>kevinchilito0611@gmail.com</t>
  </si>
  <si>
    <t xml:space="preserve">ALEXIX JHOANA MEDELLIN BURGOS </t>
  </si>
  <si>
    <t>TERESA DE JESUS HERRERA</t>
  </si>
  <si>
    <t>KRISTTLE ELIZABETH MARIÑO RODRIGUEZ</t>
  </si>
  <si>
    <t>LEIDY CATALINA CORTES CARDENAS</t>
  </si>
  <si>
    <t>JORGE ANDRES LOPEZ RIVERA</t>
  </si>
  <si>
    <t>CEDULA EXTRANJERIA</t>
  </si>
  <si>
    <t>VENEZUELA</t>
  </si>
  <si>
    <t xml:space="preserve">JESUS DUGARTE </t>
  </si>
  <si>
    <t xml:space="preserve">MARIA INES GUERRERO </t>
  </si>
  <si>
    <t xml:space="preserve">DAVID SANTIAGO SALGADO </t>
  </si>
  <si>
    <t xml:space="preserve">JENNIFER KATHERINE FLOREZ AGUDELO </t>
  </si>
  <si>
    <t>JORGE EDUARDO VARGAS ESPITIA</t>
  </si>
  <si>
    <t>DIANA PAOLA MANTILLA PAREDES</t>
  </si>
  <si>
    <t>LUZ ELENA MORENO LOPERA</t>
  </si>
  <si>
    <t>CLAUDIA MILENA PINZON PEREZ</t>
  </si>
  <si>
    <t xml:space="preserve">ANGEL LEONEL CHACON ARDILA </t>
  </si>
  <si>
    <t>ANGELICA MARIA BURGOS GARCIA</t>
  </si>
  <si>
    <t xml:space="preserve">Maricela Briceño Suarez </t>
  </si>
  <si>
    <t>MARIA ANGELICA BAEZ PERNETT</t>
  </si>
  <si>
    <t>JERSON IEANDER ALVARADO VILLEGAS</t>
  </si>
  <si>
    <t>ROSA ELVIRA PEÑA RIVERA</t>
  </si>
  <si>
    <t>ROSA ELVIRA PEÑA REIVERA</t>
  </si>
  <si>
    <t>cedula</t>
  </si>
  <si>
    <t>NELSON ALVAREZ FLOREZ</t>
  </si>
  <si>
    <t>ROSAURA BOCANEGRA PINZON</t>
  </si>
  <si>
    <t>MARTHA LIGIA QUIÑONES RINCON</t>
  </si>
  <si>
    <t>CINDY LORENA GARCIA LADINO</t>
  </si>
  <si>
    <t>HENRY GRAJALES ECHEVERRY</t>
  </si>
  <si>
    <t>MARIA ISABEL SAAVEDRA POUCHARD</t>
  </si>
  <si>
    <t>ERNESTO LATORRE RIVERA</t>
  </si>
  <si>
    <t>JANETH PAOLA MAHECHA ROJAS</t>
  </si>
  <si>
    <t>Alexander Ladino Sandoval</t>
  </si>
  <si>
    <t>LUZ GLORIA GIRAL RIAÑO</t>
  </si>
  <si>
    <t>MARIA DEL ROSARIO MEDINA PAIPA</t>
  </si>
  <si>
    <t>JOHN ROBERT MOSQUERA RODRIGUEZ</t>
  </si>
  <si>
    <t>LINA MARIA MONROY CARRILLO</t>
  </si>
  <si>
    <t>SANDRA PATRICIA PITA ARCHILA</t>
  </si>
  <si>
    <t xml:space="preserve">ALEXANDER LADINO SANDOVAL </t>
  </si>
  <si>
    <t>CARMEN HELENA BENAVIDES PARRA</t>
  </si>
  <si>
    <t>MONICA MARIA QUIROZ RUBIANO</t>
  </si>
  <si>
    <t>FANNY SANCHEZ MEDINA</t>
  </si>
  <si>
    <t>DIANA MARIA GRIJALBA HUERTAS</t>
  </si>
  <si>
    <t>MARIA FERNANDA DAZA LINARES</t>
  </si>
  <si>
    <t>colombia</t>
  </si>
  <si>
    <t>ROLDAN RUIZ INVERSIONES SAS</t>
  </si>
  <si>
    <t>HUGO ANDRES CASTRO SABOGAL</t>
  </si>
  <si>
    <t>JANNETH PRECIADO FAJARDO</t>
  </si>
  <si>
    <t>GUILLERMO ANDRES BRAVO TOVAR</t>
  </si>
  <si>
    <t>JHON JAIRO GALEANO MELO</t>
  </si>
  <si>
    <t>DYF CONSTRUCTORA SAS</t>
  </si>
  <si>
    <t>LUZ ADRIANA SOLANON LOPEZ</t>
  </si>
  <si>
    <t>DIEGO ANDRES ERAZO CASTRO</t>
  </si>
  <si>
    <t>Jaime Morales Villamil</t>
  </si>
  <si>
    <t>LIBIA MIREYA FIGUEROA RODRIGUEZ</t>
  </si>
  <si>
    <t>ANGELA MARIA VILLAMIL MORENO</t>
  </si>
  <si>
    <t>JENIIFFER AGUIRRE MARTINEZ</t>
  </si>
  <si>
    <t>Martha Socorro Mora Cruz</t>
  </si>
  <si>
    <t>BEATRIZ EDILMA QUIÑONES RINCON</t>
  </si>
  <si>
    <t xml:space="preserve">NOHRA FLOR TORRES DE LEON </t>
  </si>
  <si>
    <t>ALINDA GOMEZ GOMEZ</t>
  </si>
  <si>
    <t>JAIME ANDRES PORRAS VARGAS</t>
  </si>
  <si>
    <t>ROSALBA RUIZ DE VILLAMIL</t>
  </si>
  <si>
    <t>COLOMBIQ</t>
  </si>
  <si>
    <t>EDNA LORENA BARAJAS CORTES</t>
  </si>
  <si>
    <t>OLGA LUCIA ROA</t>
  </si>
  <si>
    <t>Leonidas Vasquez Alzate</t>
  </si>
  <si>
    <t>ANDRES ROBERTO TORRES HIGUERA</t>
  </si>
  <si>
    <t>Rosa Marlen Abella Gonzalez</t>
  </si>
  <si>
    <t>sofiajoana25@gmail.com</t>
  </si>
  <si>
    <t>CALLE 15 47 15 C 15 HACIENDA EL TRAPICHE</t>
  </si>
  <si>
    <t>terehea30@yahoo.com</t>
  </si>
  <si>
    <t>CALLE 19 81 B 45 TORRE 4 APARTAMENTO 503</t>
  </si>
  <si>
    <t>kemr192@hotmail.com</t>
  </si>
  <si>
    <t>CALLE 10 79 85 TORRE 6 APARTAMENTO 516</t>
  </si>
  <si>
    <t>mimositosdoris@hotmail.com</t>
  </si>
  <si>
    <t>cortescata01@hotmail.com</t>
  </si>
  <si>
    <t xml:space="preserve">CALLE 13 A 85C 27 </t>
  </si>
  <si>
    <t>jorgel71@hotmail.com</t>
  </si>
  <si>
    <t>1-248-238-9430</t>
  </si>
  <si>
    <t>jrds1701@gmail.com</t>
  </si>
  <si>
    <t>aleja9625@gmail.com</t>
  </si>
  <si>
    <t>santollo.david@gmail.com</t>
  </si>
  <si>
    <t>jenniferkath@hotmail.es</t>
  </si>
  <si>
    <t xml:space="preserve">CALLE 77 A 85 46 </t>
  </si>
  <si>
    <t>jeve08@gmail.com</t>
  </si>
  <si>
    <t>CARRERA 53 104B 67 APARTAMENTO 207</t>
  </si>
  <si>
    <t>mantilla.pao@gmail.com</t>
  </si>
  <si>
    <t>CARRERA 53 104B 67 APARTAMENTO 604</t>
  </si>
  <si>
    <t>luzhelenam@gmail.com</t>
  </si>
  <si>
    <t>CALLE 82 82 30 CASA</t>
  </si>
  <si>
    <t>claudiapinzon0125@hotmail.com</t>
  </si>
  <si>
    <t xml:space="preserve">CALLE 75 A SUR 33 53 </t>
  </si>
  <si>
    <t>leocha_1991@hotmail.com</t>
  </si>
  <si>
    <t>DIAGONAL 146 128 70 CASA 105</t>
  </si>
  <si>
    <t>crisancooper@gmail.com</t>
  </si>
  <si>
    <t>briceno.maricela07@gmail.com</t>
  </si>
  <si>
    <t>CALLE 135 C 9A 93 APARTAMENTO 203</t>
  </si>
  <si>
    <t>sarypernettq@gmail.com</t>
  </si>
  <si>
    <t>TV 24 B 17 67 TORRE 5 APARTAMENTO 603</t>
  </si>
  <si>
    <t>jerson.alvaradovillegas@gmail.com</t>
  </si>
  <si>
    <t>CARRERA 96 85 25 TORRE 17 APARTAMENTO 104</t>
  </si>
  <si>
    <t>rosep87@hotmail.com</t>
  </si>
  <si>
    <t>CRA 96 85 25 TORRE 17 APARTAMENTO 104</t>
  </si>
  <si>
    <t xml:space="preserve">DIAGONAL 146 136 A 90 CASA 06 </t>
  </si>
  <si>
    <t>rectorial@liceomodernoleonbaez.edu.co</t>
  </si>
  <si>
    <t>CALLE 6A 93 D 67 APARTAMENTO 402</t>
  </si>
  <si>
    <t>rosaurabocanegra@gmail.com</t>
  </si>
  <si>
    <t>CARRERA 113 143 A 20 TORRE 10 APARTAMENTO 337</t>
  </si>
  <si>
    <t>marliqui2004@gmail.com</t>
  </si>
  <si>
    <t xml:space="preserve">CALLE 89 A 116 A 35 </t>
  </si>
  <si>
    <t>lore2024g@gmail.com</t>
  </si>
  <si>
    <t>henrypoter18@gmail.com</t>
  </si>
  <si>
    <t>CALLE 146 13 67 APARTAMENTO 702</t>
  </si>
  <si>
    <t>puoucharddesavedra@hotmail.com</t>
  </si>
  <si>
    <t>CARRERA 79 16D 48 TORRE 2 APARTAMENTO 1410</t>
  </si>
  <si>
    <t>erneslat@hotmail.com</t>
  </si>
  <si>
    <t>CARRERA 38 12 31 APARTAMENTO 310</t>
  </si>
  <si>
    <t>paorojas727@gmail.com</t>
  </si>
  <si>
    <t>1 9089433785</t>
  </si>
  <si>
    <t xml:space="preserve">connyladino@hotmail.com </t>
  </si>
  <si>
    <t>CALLE 42 G SUR 89 F 14</t>
  </si>
  <si>
    <t>luzgloriagiral1@gmail.com</t>
  </si>
  <si>
    <t xml:space="preserve">CALLE 74 A 80 14 </t>
  </si>
  <si>
    <t>charidaniela@hotmail.com</t>
  </si>
  <si>
    <t>DIAGONAL 77 B 116 B 42 INTERIOR 6 APARTAMENTO 1102 TORRE 2</t>
  </si>
  <si>
    <t>CALLE 56 35 A 08</t>
  </si>
  <si>
    <t>monroylina120@hotmail.es</t>
  </si>
  <si>
    <t>CRA 98 2 44</t>
  </si>
  <si>
    <t>blancakuskus@gmail.com</t>
  </si>
  <si>
    <t>CARRERA 36 56 61 SUR TORRE 15 APARTAMENTO 603</t>
  </si>
  <si>
    <t>908 9066298</t>
  </si>
  <si>
    <t>ladino.s1971@gmail.com</t>
  </si>
  <si>
    <t>chevispp@gmail.com</t>
  </si>
  <si>
    <t>CARRERA 116 A 15C 70</t>
  </si>
  <si>
    <t>quirozmonik@hotmail.com</t>
  </si>
  <si>
    <t>isacamila328@gmail.com</t>
  </si>
  <si>
    <t>CARRERA 19 28 10 APARTAMENTO 501</t>
  </si>
  <si>
    <t>dmgrijalbah@unal.edu.co</t>
  </si>
  <si>
    <t xml:space="preserve">CARRERA 81 B 6 C 62 </t>
  </si>
  <si>
    <t>da-li13@hotmail.com</t>
  </si>
  <si>
    <t>johnmosquera@yahoo.com</t>
  </si>
  <si>
    <t>adrianagonzalezrincon@gmail.com</t>
  </si>
  <si>
    <t>bhelenaruiz@gmail.com</t>
  </si>
  <si>
    <t>ycastroh@yahoo.es</t>
  </si>
  <si>
    <t>CALLE 60 A SUR 69 08 INTERIOR 2 APARTAMENTO 1404</t>
  </si>
  <si>
    <t>jannethpreciado@gmail.com</t>
  </si>
  <si>
    <t>guillermo5782@gmail.com</t>
  </si>
  <si>
    <t>decidle09@gmail.com</t>
  </si>
  <si>
    <t>comercial@regocorp.co</t>
  </si>
  <si>
    <t>solanoa0309@gmail.com</t>
  </si>
  <si>
    <t>diegoandreserazo@hotmail.com</t>
  </si>
  <si>
    <t>jaimevillamil2901@gmail.com</t>
  </si>
  <si>
    <t>CALLE 123 NO 7 51 OF 1301</t>
  </si>
  <si>
    <t>sanito1@yahoo.com</t>
  </si>
  <si>
    <t>CARRERA 52 A 174B 08 APARTAMENTO 708 TORRE 2</t>
  </si>
  <si>
    <t>angela.villamil77@gmail.com</t>
  </si>
  <si>
    <t>jenisita97@hotmail.com</t>
  </si>
  <si>
    <t>marthasocorro@gmail.com</t>
  </si>
  <si>
    <t>CALLE 53 C SUR 87B 46 APARTAMENTO 102</t>
  </si>
  <si>
    <t>beatrizquinonesr@gmail.com</t>
  </si>
  <si>
    <t>CALLE 161 7 B 55 APARTAMENTO 1805 TORRE 1</t>
  </si>
  <si>
    <t>kajua711@gmail.com</t>
  </si>
  <si>
    <t>aligomgom1666@gmail.com</t>
  </si>
  <si>
    <t>jaimeandresp@gmail.com</t>
  </si>
  <si>
    <t>rosal3@msn.com</t>
  </si>
  <si>
    <t>ednalorenabc@hotmail.com</t>
  </si>
  <si>
    <t>olgaroa783@gmail.com</t>
  </si>
  <si>
    <t>leva19220@gmail.com</t>
  </si>
  <si>
    <t>artorres1978@gmail.com</t>
  </si>
  <si>
    <t>aguilaravella@gmail.com</t>
  </si>
  <si>
    <t>VILLAVICENCIO</t>
  </si>
  <si>
    <t>EEUU</t>
  </si>
  <si>
    <t xml:space="preserve">SIMPLIFICADO </t>
  </si>
  <si>
    <t>AV VILLAS</t>
  </si>
  <si>
    <t>AHO</t>
  </si>
  <si>
    <t>Alexiz Johana Medellin Burgos</t>
  </si>
  <si>
    <t>CONSIGNACION</t>
  </si>
  <si>
    <t>CAJA SOCIAL</t>
  </si>
  <si>
    <t>AHORRO</t>
  </si>
  <si>
    <t>Teresa de Jesus Herrera</t>
  </si>
  <si>
    <t>BANCOLOMBIA</t>
  </si>
  <si>
    <t>Kristtle Elizabeth Mariño</t>
  </si>
  <si>
    <t>Doris Libia Rubiano Jejen</t>
  </si>
  <si>
    <t>DAVIVIENDA</t>
  </si>
  <si>
    <t xml:space="preserve">AHORRO </t>
  </si>
  <si>
    <t xml:space="preserve">Leidy Catalina Cortes Cardenas </t>
  </si>
  <si>
    <t>Jorge Andres Lopez Rivera</t>
  </si>
  <si>
    <t>Jesus Roberto Dugarte</t>
  </si>
  <si>
    <t>Maria Ines Guerrero</t>
  </si>
  <si>
    <t>David Santiago Santollo Salgado</t>
  </si>
  <si>
    <t>Jennifer Katherine Florez Agudelo</t>
  </si>
  <si>
    <t>Jorge Eduardo Vargas Espitia</t>
  </si>
  <si>
    <t>Fabian Humberto Jaimes Poveda</t>
  </si>
  <si>
    <t>HUGO FRANCISCO  REY GUAYACAN</t>
  </si>
  <si>
    <t>Luz Elena Lopera Mira</t>
  </si>
  <si>
    <t>POPULAR</t>
  </si>
  <si>
    <t xml:space="preserve">Claudia Milena Pinzon Perez </t>
  </si>
  <si>
    <t>Angel Leonel Chacon Ardila</t>
  </si>
  <si>
    <t>Angelica Maria Burgos Garcia</t>
  </si>
  <si>
    <t>JORGE ALBERTO DIAZ AREVALO</t>
  </si>
  <si>
    <t>Maria Angelica Baez Pernett</t>
  </si>
  <si>
    <t xml:space="preserve">EDNA LORENA BARAJAS CORTES </t>
  </si>
  <si>
    <t xml:space="preserve">CAJA SOCIAL </t>
  </si>
  <si>
    <t>Rosa Elvira Peña Rivera</t>
  </si>
  <si>
    <t xml:space="preserve">Rosa Elvira Peña Rivera </t>
  </si>
  <si>
    <t>Nelson Alvarez Florez</t>
  </si>
  <si>
    <t>Rosaura Bocanegra Pinzon</t>
  </si>
  <si>
    <t>Martha Ligia Quiñones Rincon</t>
  </si>
  <si>
    <t>Cindy Lorena Gargia</t>
  </si>
  <si>
    <t xml:space="preserve">Henry Grajales Echeverry </t>
  </si>
  <si>
    <t>Maria Isabel Saavedra B</t>
  </si>
  <si>
    <t>Ernesto Latorre Rivera</t>
  </si>
  <si>
    <t>NEQUI</t>
  </si>
  <si>
    <t>Janeth Paola Mahecha Rojas</t>
  </si>
  <si>
    <t xml:space="preserve">Alexander Ladino Sandoval </t>
  </si>
  <si>
    <t xml:space="preserve">Luz Gloria Giral Riaño </t>
  </si>
  <si>
    <t>Maria del Rosario Medina Paipa</t>
  </si>
  <si>
    <t xml:space="preserve">John Robert Mosquera </t>
  </si>
  <si>
    <t xml:space="preserve">Nancy Carrillo </t>
  </si>
  <si>
    <t>Blanca Nidia Morales Fuquen</t>
  </si>
  <si>
    <t>Carmen Helena Benavides Parra</t>
  </si>
  <si>
    <t xml:space="preserve">LUIS EDUARDO ROBAYO SANCHEZ </t>
  </si>
  <si>
    <t>COLPATRIA</t>
  </si>
  <si>
    <t>John Robert Mosquera</t>
  </si>
  <si>
    <t>AHORRA</t>
  </si>
  <si>
    <t>Adriana Gonzalez</t>
  </si>
  <si>
    <t xml:space="preserve">  Ruiz Santos Beatriz Helena </t>
  </si>
  <si>
    <t>BANCO DE OCCIDENTE</t>
  </si>
  <si>
    <t xml:space="preserve">Hugo Andres Castro Sabogal </t>
  </si>
  <si>
    <t>BANCO DE BOGOTA</t>
  </si>
  <si>
    <t>Janneth Preciado Fajardo</t>
  </si>
  <si>
    <t>Guillermo Andres Bravo Tovar</t>
  </si>
  <si>
    <t>Angie Carolina Arias Pinzon</t>
  </si>
  <si>
    <t>LULO BANK</t>
  </si>
  <si>
    <t>CORRIENTE</t>
  </si>
  <si>
    <t>Luz Adriana Solano Lopez</t>
  </si>
  <si>
    <t>FALEBELLA</t>
  </si>
  <si>
    <t>Diego Andres Erazo Castro</t>
  </si>
  <si>
    <t xml:space="preserve">CONSIGNAICON </t>
  </si>
  <si>
    <t xml:space="preserve">Panamericana de ingenieria y arquitectura sas </t>
  </si>
  <si>
    <t>ITAU</t>
  </si>
  <si>
    <t xml:space="preserve">Libia Mireya Figueroa Rodriguez </t>
  </si>
  <si>
    <t xml:space="preserve">Angela Maria Villamil </t>
  </si>
  <si>
    <t>Erley Sanin Villalobos</t>
  </si>
  <si>
    <t>Beatriz Edilma Quiñones Rincon</t>
  </si>
  <si>
    <t>UN BANCK</t>
  </si>
  <si>
    <t>Nohra Flor Torres De Leon</t>
  </si>
  <si>
    <t>BBVA</t>
  </si>
  <si>
    <t>Alinda Gomez Gomez</t>
  </si>
  <si>
    <t>Jaime Andres Porras Vargas</t>
  </si>
  <si>
    <t>Rosalba Ruiz de Villamil</t>
  </si>
  <si>
    <t>Edna Lorena Barajas Cortes</t>
  </si>
  <si>
    <t xml:space="preserve">Olga Lucia Roa </t>
  </si>
  <si>
    <t>Andres Roberto Torres Higuera</t>
  </si>
  <si>
    <t>PROPIETARIO</t>
  </si>
  <si>
    <t>GIARDINO PH</t>
  </si>
  <si>
    <t>PSE</t>
  </si>
  <si>
    <t>https://www.pagosvirtualesavvillas.com.co/personal/pagos/</t>
  </si>
  <si>
    <t>INMOBILIARIA</t>
  </si>
  <si>
    <t>Afidro PH</t>
  </si>
  <si>
    <t>https://www.avalpaycenter.com/wps/portal/portal-de-pagos/web/pagos-aval</t>
  </si>
  <si>
    <t>800.237.079-1</t>
  </si>
  <si>
    <t>Conj Res Castilla Real Etapa I  BOG</t>
  </si>
  <si>
    <t>670 01034 7</t>
  </si>
  <si>
    <t xml:space="preserve">NO HAY </t>
  </si>
  <si>
    <t>ARRENDATARIO</t>
  </si>
  <si>
    <t>901.120.202-4</t>
  </si>
  <si>
    <t>MANZANO</t>
  </si>
  <si>
    <t>https://www.jelpit.com/</t>
  </si>
  <si>
    <t>901.775.622-5</t>
  </si>
  <si>
    <t>EDIFICIO CASA MAGENTA PH</t>
  </si>
  <si>
    <t>901.190.690.4</t>
  </si>
  <si>
    <t>EDIFICIO ALAMEDA DE SAN LUIS 2 P.H.</t>
  </si>
  <si>
    <t>901.420.649-1</t>
  </si>
  <si>
    <t xml:space="preserve">CONJUNTO RESIDENCIAL MIRADOR DEL JABOQUE PH </t>
  </si>
  <si>
    <t>https://www.mipagoamigo.com/MPA_WebSite/ServicePayments?Length=15</t>
  </si>
  <si>
    <t xml:space="preserve">Conjunto residencial atacama </t>
  </si>
  <si>
    <t>CONSIGANCION</t>
  </si>
  <si>
    <t>830.079.090-4</t>
  </si>
  <si>
    <t>CONJ RES YERBAMORA BOG</t>
  </si>
  <si>
    <t>https://www.banco.scotiabankcolpatria.com/PagosElectronicos/AgreementCategory.aspx</t>
  </si>
  <si>
    <t>901.564.742-5</t>
  </si>
  <si>
    <t>Cr Urban Salitre Zurich PH</t>
  </si>
  <si>
    <t>https://www.avalpaycenter.com/wps/portal/portal-de-pagos</t>
  </si>
  <si>
    <t>900.817.669-9</t>
  </si>
  <si>
    <t>Edificio Milano Park</t>
  </si>
  <si>
    <t>901.136.233-2</t>
  </si>
  <si>
    <t>Conjunto residencial lunaria</t>
  </si>
  <si>
    <t>900.285.313-8</t>
  </si>
  <si>
    <t>Propiedad multicentro la estacion</t>
  </si>
  <si>
    <t>https://www.avvillas.com.co/</t>
  </si>
  <si>
    <t>901.243.072-1</t>
  </si>
  <si>
    <t>CONJUNTO RESIDENCIAL PARQUE CENTRANTAL TINTAL 3</t>
  </si>
  <si>
    <t>pse</t>
  </si>
  <si>
    <t>800.177.612-1</t>
  </si>
  <si>
    <t>AGRUPACION CIUDADELA CAFAM III</t>
  </si>
  <si>
    <t>901.663.245-0</t>
  </si>
  <si>
    <t>Edificio North Point studios</t>
  </si>
  <si>
    <t>CONJUNTO RESIDENCIAL PARQUE CENTRAL TINTAL 3</t>
  </si>
  <si>
    <t>900.896.001-7</t>
  </si>
  <si>
    <t>Edificio Altavista Reserva del country</t>
  </si>
  <si>
    <t>900.878.075-5</t>
  </si>
  <si>
    <t>Conjunto Cerrado Portal de castilla iii</t>
  </si>
  <si>
    <t>900.410.416-4</t>
  </si>
  <si>
    <t>Conjunto Residencial Proyecto Bosque Tayrona</t>
  </si>
  <si>
    <t>901.525.795-9</t>
  </si>
  <si>
    <t>Ciudadela Parque Central Occidente 3</t>
  </si>
  <si>
    <t xml:space="preserve">Conjunto Residencial Entreverde Club </t>
  </si>
  <si>
    <t>CONJUNTO RESIDENCIAL PORTAL DE SANTAFE</t>
  </si>
  <si>
    <t>NO HAY</t>
  </si>
  <si>
    <t>901.724.094-8</t>
  </si>
  <si>
    <t xml:space="preserve">Edificio Vivo PH </t>
  </si>
  <si>
    <t>901.743.976-1</t>
  </si>
  <si>
    <t xml:space="preserve">Portohayuelos 1 </t>
  </si>
  <si>
    <t>Agrupacion de vivienda campiña de tierragrata</t>
  </si>
  <si>
    <t>901.574.787-9</t>
  </si>
  <si>
    <t>Conjunto Residencial Castilla Urbana</t>
  </si>
  <si>
    <t>900.430.999-1</t>
  </si>
  <si>
    <t>Conjunto Residencial Balcones de sevilla</t>
  </si>
  <si>
    <t>900.845.793-3</t>
  </si>
  <si>
    <t>CENTRAL TINTAL 1</t>
  </si>
  <si>
    <t>901.312.409-6</t>
  </si>
  <si>
    <t>Edificio Bellaterra p.h</t>
  </si>
  <si>
    <t>Portohayuelos 1</t>
  </si>
  <si>
    <t>830.116.263-0</t>
  </si>
  <si>
    <t>Conjunto Residencial Portal del bosque</t>
  </si>
  <si>
    <t>https://www.mipagoamigo.com/MPA_WebSite/ServicePayments</t>
  </si>
  <si>
    <t>901.024.946-4</t>
  </si>
  <si>
    <t>Conjunto Residencial Parque Baviera</t>
  </si>
  <si>
    <t>https://www.avalpaycenter.com/wps/portal/portal-de-pagos/web/banco-avvillas</t>
  </si>
  <si>
    <t>Porto 13</t>
  </si>
  <si>
    <t>900.449.131-1</t>
  </si>
  <si>
    <t>Senderos de Santa ana</t>
  </si>
  <si>
    <t xml:space="preserve">Portohayuelos 2 </t>
  </si>
  <si>
    <t xml:space="preserve">BUENO MESIAS </t>
  </si>
  <si>
    <t>BURITICA OSORIO</t>
  </si>
  <si>
    <t>BURITICA OSORIO VALENTINA</t>
  </si>
  <si>
    <t>JAIME AVDELASIS RAMIREZ PERILLA</t>
  </si>
  <si>
    <t xml:space="preserve">YESSICA LIZETH HUESO </t>
  </si>
  <si>
    <t>GREGORIO ANDRES DIAZ PASIVE</t>
  </si>
  <si>
    <t>KEVIN JULIAN CHILITO ALAPE</t>
  </si>
  <si>
    <t>DORIS LIBIA RUBIANO JEJEN</t>
  </si>
  <si>
    <t>BRICEÑO SUAREZ MARICELA</t>
  </si>
  <si>
    <t>ADRIANA DEL PILAR GONZALEZ RINCON</t>
  </si>
  <si>
    <t>JAIME MORALES VILLAMIL</t>
  </si>
  <si>
    <t>MORA CRUZ MARTHA SOCORRO</t>
  </si>
  <si>
    <t>LEONIDAS VASQUEZ ALZATE</t>
  </si>
  <si>
    <t>APROBADO</t>
  </si>
  <si>
    <t>NEGADO</t>
  </si>
  <si>
    <t>Mal hábito de pago.</t>
  </si>
  <si>
    <t xml:space="preserve">NO REGISTRA EN FACTURA DE PRIMA SE DA TRAMITE DE INDUCCION </t>
  </si>
  <si>
    <t xml:space="preserve">CONTRATO SIN DEUDOR </t>
  </si>
  <si>
    <t>Solvencia.</t>
  </si>
  <si>
    <t xml:space="preserve">REGISTRA EN FACTURA DE PRIMA PERO TIENE UN AFIANZADO, SE LE DA TRAMITE DE INDUCCION </t>
  </si>
  <si>
    <t>CONTRATO SIN DEUDOR</t>
  </si>
  <si>
    <t>DIRECCION EN FACTURA DE PRIMACLL 6 D 3 55 APTO D407 EN CONTRATO CRA 3 N 6 B 53 BLOQUE D APTO D 407</t>
  </si>
  <si>
    <t xml:space="preserve">arrendatario registra en factura de prima ucon una  direccion diferente a la del contrato, se de tramite deinduccion </t>
  </si>
  <si>
    <t xml:space="preserve">DS1 REGISTRA MORAS </t>
  </si>
  <si>
    <t>contrato sin deudor</t>
  </si>
  <si>
    <t xml:space="preserve">CONTRATO SIN DEUDOR , ARR SE PRESENTA CON PASAPORTE </t>
  </si>
  <si>
    <t>MALAVER MOYANO</t>
  </si>
  <si>
    <t>VALOR GASTOS BANCARIOS A LA CAUSACION</t>
  </si>
  <si>
    <t>VALOR SEGURO CEDENTE INCLUIDO IVA</t>
  </si>
  <si>
    <t>% SEGURO INCLUIDO IVA</t>
  </si>
  <si>
    <t>CALLE 71 A N 91 21 APTO 101</t>
  </si>
  <si>
    <t xml:space="preserve">DE 1 A 30 </t>
  </si>
  <si>
    <t>TODO AL CORREO</t>
  </si>
  <si>
    <t>CRA 52 A N 174 B 66 APTO 1819 TORRE 2</t>
  </si>
  <si>
    <t>TRANSFERENCIA</t>
  </si>
  <si>
    <t>RECIBIDA, FALTA INFORMACION DE CONTACTO ADMINISTRACION</t>
  </si>
  <si>
    <t>RECIBIDA, FALTA INVENTARIO</t>
  </si>
  <si>
    <t>nellyprl39@outlook.com</t>
  </si>
  <si>
    <t xml:space="preserve">TRANSFERENCIA </t>
  </si>
  <si>
    <t>AHORROS</t>
  </si>
  <si>
    <t xml:space="preserve">1 A 30 </t>
  </si>
  <si>
    <t>RECIBIDA, FALTA FIRMA ARRENDADOR</t>
  </si>
  <si>
    <t>REGOCORP S.A.S.</t>
  </si>
  <si>
    <t>COMUN</t>
  </si>
  <si>
    <t>REGOCORP SAS</t>
  </si>
  <si>
    <t>ANGIE CAROLINA ARIAS PINZON</t>
  </si>
  <si>
    <t>COLOMBIANA</t>
  </si>
  <si>
    <t>AARIASP@ULAGRANCOLOMBIA.EDU.CO</t>
  </si>
  <si>
    <t>cristinamendoza58@hotmail.com</t>
  </si>
  <si>
    <t>luisalbertomontes@gmail.com</t>
  </si>
  <si>
    <t>gerenciadyf@gmail.com</t>
  </si>
  <si>
    <t>jeonny.aparicio@me.com</t>
  </si>
  <si>
    <t>RECIBIDA, FALTA CORREO ELECTRONICO DE ARRENDATARIO</t>
  </si>
  <si>
    <t>TRANSVERSAL 97 A N 2-70 TORRE 12 APTO 103</t>
  </si>
  <si>
    <t>MILADY RAMIREZ DEVIA</t>
  </si>
  <si>
    <t>TV 97 A 2 - 70 APTO  103</t>
  </si>
  <si>
    <t>milara.582@gmail.com</t>
  </si>
  <si>
    <t>CL 2 No 93 D 66 T 7 APTO 1003</t>
  </si>
  <si>
    <t>loganlemus26@gmail.com</t>
  </si>
  <si>
    <t>SARA CECILIA PERNETT QUIROZ</t>
  </si>
  <si>
    <t>CL 135 C No 9 A - 93 APTO 203</t>
  </si>
  <si>
    <t>alucardbloody48@gmail.com</t>
  </si>
  <si>
    <t>DUNIA VIVIEL GARCIA SOLIS</t>
  </si>
  <si>
    <t>dugaso@hotmail.com</t>
  </si>
  <si>
    <t>HUGO FRANCISCO REY GUAYACAN</t>
  </si>
  <si>
    <t>CR 53 No 104 B - 67 APTO 502</t>
  </si>
  <si>
    <t>hugorey1@hotmail.com</t>
  </si>
  <si>
    <t>GRUPO RI SAS</t>
  </si>
  <si>
    <t>linarestrepob@yahoo.com</t>
  </si>
  <si>
    <t>nemerve@gmail.com</t>
  </si>
  <si>
    <t>26 Y 27</t>
  </si>
  <si>
    <t>AAA0252LMRU</t>
  </si>
  <si>
    <t>RECIBIDA, FALTA CORREO ELECTRONICO DE ARRENDATARIO, FALTA INFORMACION DE ADMINISTRACION</t>
  </si>
  <si>
    <t>CL 183 No 35 D - 71 T 4 APTO 501</t>
  </si>
  <si>
    <t>calderonpenaluisalfonso@gmail.com</t>
  </si>
  <si>
    <t>CL 24 A No 16 - 17</t>
  </si>
  <si>
    <t>CL 64 A No 52 - 53 T 8 APTO 301</t>
  </si>
  <si>
    <t>jorgediaz.jada.jd@gmail.com</t>
  </si>
  <si>
    <t>CALLE 57C SUR N 81 D 01 TORRE 11 APTO 402</t>
  </si>
  <si>
    <t>RECIBIDA facturacion intermedia, FALTA CELULAR ARRENDATARIO</t>
  </si>
  <si>
    <t>MALAVER MOYANO JORGE ARNOLDO</t>
  </si>
  <si>
    <t xml:space="preserve">ECONOMICO Y DOCUMENTAL </t>
  </si>
  <si>
    <t>Solvencia y Camara de comercio no renovada desde el 2022</t>
  </si>
  <si>
    <t>Falta  notificación de Cesión.</t>
  </si>
  <si>
    <t>RECIBIDA, CONTRATO CON DIRECCION ERRADA SE REQUIERE OTROSI, FALTA INVENTARIO</t>
  </si>
  <si>
    <t xml:space="preserve">Augusto </t>
  </si>
  <si>
    <t>CALLE 144 13 42</t>
  </si>
  <si>
    <t>giardino144ph@gmail.com</t>
  </si>
  <si>
    <t>Diego M</t>
  </si>
  <si>
    <t>CARRERA 90 BIS 75 77</t>
  </si>
  <si>
    <t>comflorencia1308@gmail.com</t>
  </si>
  <si>
    <t>Sandra</t>
  </si>
  <si>
    <t>CALLE 10 A 79 15</t>
  </si>
  <si>
    <t>castillarealetapa1@gmail.com</t>
  </si>
  <si>
    <t>EDWIN  ZARTO NIÑO</t>
  </si>
  <si>
    <t>CARRERA 98 0 41</t>
  </si>
  <si>
    <t>parquecentraltintalph2020@gmail.com</t>
  </si>
  <si>
    <t>GLADYS JANETH PINZON</t>
  </si>
  <si>
    <t>CARRERA 96 85 25 SUR</t>
  </si>
  <si>
    <t>contabilidadphmanzano@gmail.com</t>
  </si>
  <si>
    <t>PAOLA BELTRAN</t>
  </si>
  <si>
    <t>CARRERA 53 104 B 67</t>
  </si>
  <si>
    <t>recaudocasamagenta@conefort.com</t>
  </si>
  <si>
    <t>GRUPO CIMA C &amp; P LTDA</t>
  </si>
  <si>
    <t>TV 22A 60A 17</t>
  </si>
  <si>
    <t>alamedasanluis2@gmail.com</t>
  </si>
  <si>
    <t>JASON LOZANO</t>
  </si>
  <si>
    <t>CALLE 70 A BIS 121 A 30</t>
  </si>
  <si>
    <t>contabilidadjaboque@gmail.com</t>
  </si>
  <si>
    <t>PAOLA LOPEZ CAMARGO</t>
  </si>
  <si>
    <t>CARRERA 37 68C 61 SUR</t>
  </si>
  <si>
    <t>cratacamaph@gmail.com</t>
  </si>
  <si>
    <t>DIAGONAL 146 136 A 59</t>
  </si>
  <si>
    <t>yerbamora1@gmail.com</t>
  </si>
  <si>
    <t>GLORIA MEDINA GUZMAN</t>
  </si>
  <si>
    <t>CARRERA 66 19 72</t>
  </si>
  <si>
    <t>admonzurichsalitre@gmail.com</t>
  </si>
  <si>
    <t>PATRICIA MARTIN GOMEZ</t>
  </si>
  <si>
    <t>AVENIDA CARRERA 9 146 45</t>
  </si>
  <si>
    <t>edificiom9@gmail.com</t>
  </si>
  <si>
    <t>ALEXANDER SALAZAR CORTES</t>
  </si>
  <si>
    <t>TRANSVERSAL 24 B 17 67</t>
  </si>
  <si>
    <t>admonlunariaph@gmail.com</t>
  </si>
  <si>
    <t>JOHANNA PAOLA QUINTERO</t>
  </si>
  <si>
    <t>CARRERA 77 G 60 45 SUR</t>
  </si>
  <si>
    <t>TRANSVERSAL 97 A 2 70</t>
  </si>
  <si>
    <t>admin@pctintal3.com</t>
  </si>
  <si>
    <t xml:space="preserve">GLORIA MEDINA </t>
  </si>
  <si>
    <t>CARRREA 113 C 143 A 20</t>
  </si>
  <si>
    <t>cafamterceraetapa@gmail.com</t>
  </si>
  <si>
    <t>NORTH POINT STUDIOS</t>
  </si>
  <si>
    <t>CARRERA 6 156 C 20</t>
  </si>
  <si>
    <t>admonnorthpointstudiosph@gmail.com</t>
  </si>
  <si>
    <t>JOSE REMOLINA</t>
  </si>
  <si>
    <t>CALLE 137 12 B 70</t>
  </si>
  <si>
    <t>reservadecountry@gmail.com</t>
  </si>
  <si>
    <t>MADELEN GARCIA</t>
  </si>
  <si>
    <t>CARRERA 88 6 A 90</t>
  </si>
  <si>
    <t>crportaldecastilla3@gmail.com</t>
  </si>
  <si>
    <t>NA</t>
  </si>
  <si>
    <t>CALLE 56 SUR 81 J 40</t>
  </si>
  <si>
    <t>RECIBIDA, FALTA CORREO DE ADMINISTRACION</t>
  </si>
  <si>
    <t>ROGER ALEXANDER MUÑOZ</t>
  </si>
  <si>
    <t>CALLE 78 C 130 55</t>
  </si>
  <si>
    <t>parquecentral3ph@gmail.com</t>
  </si>
  <si>
    <t>MARIA LUZ LOPEZ</t>
  </si>
  <si>
    <t>CARRERA 52 A 174 B 66</t>
  </si>
  <si>
    <t>entreverdephadmon@gmail.com</t>
  </si>
  <si>
    <t>ESPERANZA FAJARDO</t>
  </si>
  <si>
    <t>CARRERA 26 49 26</t>
  </si>
  <si>
    <t>edificiovivo2023@gmail.com</t>
  </si>
  <si>
    <t>Eliana Daza F</t>
  </si>
  <si>
    <t>AK 17 82 36 ET 1</t>
  </si>
  <si>
    <t>admon.portohayuelos1@gmail.com</t>
  </si>
  <si>
    <t>CARRERA 101 69 21</t>
  </si>
  <si>
    <t>avcampinadetierragrata@hotmail.com</t>
  </si>
  <si>
    <t>DIANA PATRICIA ROMERO</t>
  </si>
  <si>
    <t>CALLE 10 B 81 F 92</t>
  </si>
  <si>
    <t>castillaurbanaadmon@gmail.com</t>
  </si>
  <si>
    <t xml:space="preserve">RAFAEL ARDILA </t>
  </si>
  <si>
    <t>CARRERA 14 B 146 33</t>
  </si>
  <si>
    <t>CRISTINA RODRIGUEZ</t>
  </si>
  <si>
    <t>CALLE 183 16 71</t>
  </si>
  <si>
    <t>conjuntoresidencialportaldelbo@gmail.com</t>
  </si>
  <si>
    <t xml:space="preserve">CARRERA 52 A 174 B 8 </t>
  </si>
  <si>
    <t>parquebaviera2016@gmail.com</t>
  </si>
  <si>
    <t>CALLE 48 SUR 87 86</t>
  </si>
  <si>
    <t>santaanas2013@gmail.com</t>
  </si>
  <si>
    <t>AK 17 82 36 ET 2</t>
  </si>
  <si>
    <t>portohayuelos2@gmailc.om</t>
  </si>
  <si>
    <t xml:space="preserve">CARRRE 36 A 56 61 SUR </t>
  </si>
  <si>
    <t>portaldsantafe@gmail.com</t>
  </si>
  <si>
    <t>90 LAS VEGAS</t>
  </si>
  <si>
    <t>90 BIENCO</t>
  </si>
  <si>
    <t>jmlaver24@hotmail.com</t>
  </si>
  <si>
    <t>EDUAR CAMILO TOLOZA OVALLE</t>
  </si>
  <si>
    <t>CR 81A No 16C - 46 T 5 APTO 112</t>
  </si>
  <si>
    <t>e.c.t.o@hotmail.com</t>
  </si>
  <si>
    <t>SINAIS EVELIN FLORES ROMERO</t>
  </si>
  <si>
    <t>evelinromero1605@gmail.com</t>
  </si>
  <si>
    <t xml:space="preserve">OSCAR JULIAN CORDOBA CARRILLO </t>
  </si>
  <si>
    <t>CL 6 A No 18 - 33 T 2 APTO 203</t>
  </si>
  <si>
    <t>juliancordoba007@gmail.com</t>
  </si>
  <si>
    <t>OSCAR JULIAN CORDOBA CARRILLO</t>
  </si>
  <si>
    <t>gloriaelvira.urrego@hotmail.com</t>
  </si>
  <si>
    <t xml:space="preserve">TV 56 No 108 - 65 </t>
  </si>
  <si>
    <t>GUSTAVO ALDOLFO VARGAS URREGO</t>
  </si>
  <si>
    <t xml:space="preserve">CL 94 No 72 A - 99 T 5 APTO 301 </t>
  </si>
  <si>
    <t>espartacus4@hotmail.com</t>
  </si>
  <si>
    <t>DAVID MAURICIO SANDOVAL SANDOVAL</t>
  </si>
  <si>
    <t xml:space="preserve">CR 53 No 104 B - 67 </t>
  </si>
  <si>
    <t>sm.sandoval39@gmail.com</t>
  </si>
  <si>
    <t>TRANS</t>
  </si>
  <si>
    <t>TRA</t>
  </si>
  <si>
    <t>AVVILLAS</t>
  </si>
  <si>
    <t>DEUDORES DE OFICIO</t>
  </si>
  <si>
    <t>DOCUMENTAL, FALTA CARTA CESION Y GUIA DE DEUDOR</t>
  </si>
  <si>
    <t>FALTA CARTA DE NOTIFICACION</t>
  </si>
  <si>
    <t>RECIBIDA, SIN MANDATO, SE APRUEBA EN REUNION</t>
  </si>
  <si>
    <t>Camilo.ramireznates@gmail.com</t>
  </si>
  <si>
    <t>phaulaa@outlook.es</t>
  </si>
  <si>
    <t>rigohernandezb@gmail.com</t>
  </si>
  <si>
    <t>SI</t>
  </si>
  <si>
    <t>RECIBIDA, SIN MANDATO INFORMAN QUE NO TIENE, FIANZA A 6 MESES</t>
  </si>
  <si>
    <t>RECIBIDA, FALTA INVENTARIO,EN REUNION SE APRUEBA CON LIMITACION A 12 MESES</t>
  </si>
  <si>
    <t>NO INGRESA POR DESOCUPACION</t>
  </si>
  <si>
    <t>OK</t>
  </si>
  <si>
    <t>FALTA</t>
  </si>
  <si>
    <t>NO APLICA</t>
  </si>
  <si>
    <t>PAGO ADMIN</t>
  </si>
  <si>
    <t>SALDO</t>
  </si>
  <si>
    <t xml:space="preserve">CONCEPTO </t>
  </si>
  <si>
    <t>VALOR</t>
  </si>
  <si>
    <t xml:space="preserve">VALOR CANONES </t>
  </si>
  <si>
    <t>VALOR COMISIONES</t>
  </si>
  <si>
    <t>TOTAL A FACTURAR</t>
  </si>
  <si>
    <t>IMPUESTOS</t>
  </si>
  <si>
    <t>RETENCION EN LA FUENTE 2,5%</t>
  </si>
  <si>
    <t xml:space="preserve">DESCUENTOS </t>
  </si>
  <si>
    <t>50% ENVIO NOTIFICACIONES</t>
  </si>
  <si>
    <t>TOTAL DESCUENTOS</t>
  </si>
  <si>
    <t>ABONOS</t>
  </si>
  <si>
    <t>TOTAL ABONOS</t>
  </si>
  <si>
    <t>PAGOS</t>
  </si>
  <si>
    <t>1RA FACTURA</t>
  </si>
  <si>
    <t xml:space="preserve">2DA FACTURA </t>
  </si>
  <si>
    <t xml:space="preserve">TOTAL A GIRAR </t>
  </si>
  <si>
    <t>LIQUIDACION NEGOCIACION TU LLAVE</t>
  </si>
  <si>
    <t>VALOR COMISIONES X 24</t>
  </si>
  <si>
    <t>FACTURAS</t>
  </si>
  <si>
    <t>1RA</t>
  </si>
  <si>
    <t>2DA</t>
  </si>
  <si>
    <t>3RA</t>
  </si>
  <si>
    <t>RECIBIDA, retirada por cedente, propietaria no aceptp cesion</t>
  </si>
  <si>
    <t>OK TU LLAVE</t>
  </si>
  <si>
    <t>PTE</t>
  </si>
  <si>
    <t>RECHAZO</t>
  </si>
  <si>
    <t>NEGADO DON FRANCISCO</t>
  </si>
  <si>
    <t>CARPETA DEVUELTA OCT 29 RECIBIDA, FALTA INVENTARIO, FALTA CORREO ELECTRONICO ARRENDATARIA, AFFI ESTUDIA SOLO ARRENDATARIO</t>
  </si>
  <si>
    <t>CRPETA DEVUELTA OCT 29 RECIBIDA, FALTA INFORMACION DE CONTACTO ADMINISTRACION, EN REUNION SE RATIFICA NEGADO</t>
  </si>
  <si>
    <t>CARPETA DEVUELTA OCT 29RECIBIDA, FALTA INVENTARIO, FALTA INFORMACION DE CONTACTO DE ADMINISTRACION, SE CONFIRMA NEGADO</t>
  </si>
  <si>
    <t>propietario no acepto cesion</t>
  </si>
  <si>
    <t>OK TU LLAVE CONTACT</t>
  </si>
  <si>
    <t>CRUCE OK</t>
  </si>
  <si>
    <t>Digital</t>
  </si>
  <si>
    <t>FIANZAS DE COLOMBIA</t>
  </si>
  <si>
    <t>APARTAMENTO</t>
  </si>
  <si>
    <t>ENERO DE 2025</t>
  </si>
  <si>
    <t>CC</t>
  </si>
  <si>
    <t>MARIA JOSE</t>
  </si>
  <si>
    <t>MARQUEZ PEREZ</t>
  </si>
  <si>
    <t>FRANKLIN JOSE</t>
  </si>
  <si>
    <t>AGUAS MONTES</t>
  </si>
  <si>
    <t>MIGUEL SEBASTIAN</t>
  </si>
  <si>
    <t>SAENZ PEÑA</t>
  </si>
  <si>
    <t>CAMILA ALEXANDRA</t>
  </si>
  <si>
    <t>DIAZ CARPINTERO</t>
  </si>
  <si>
    <t>ANDRES FELIPE</t>
  </si>
  <si>
    <t>YATE RINCON</t>
  </si>
  <si>
    <t xml:space="preserve">BLADIMYR </t>
  </si>
  <si>
    <t>OCHOA PRADA</t>
  </si>
  <si>
    <t>MARIA JOSE MARQUEZ PEREZ</t>
  </si>
  <si>
    <t>FRANKLIN JOSE AGUAS MONTES</t>
  </si>
  <si>
    <t>MIGUEL SEBASTIAN SAENZ PEÑA</t>
  </si>
  <si>
    <t>CAMILA ALEXANDRA DIAZ CARPINTERO</t>
  </si>
  <si>
    <t>ANDRES FELIPE YATE RINCON</t>
  </si>
  <si>
    <t>BLADIMYR  OCHOA PRADA</t>
  </si>
  <si>
    <t>CRA 98 2 32 TO 9 AP 407</t>
  </si>
  <si>
    <t>CL 52 SUR 97 36 IN 12 AP 301</t>
  </si>
  <si>
    <t>AC 57 R SUR 73 I 35 TO 3 AP 2521</t>
  </si>
  <si>
    <t>CRA 116 152 99 TO 3 AP 204</t>
  </si>
  <si>
    <t>CRA 86 17 96 TO 11 AP 1001</t>
  </si>
  <si>
    <t>CR 94 A 6 - 40 TO 2 AP 102</t>
  </si>
  <si>
    <t>AAA0235MJSY</t>
  </si>
  <si>
    <t>mariajosemarquezperez19@gmail.com</t>
  </si>
  <si>
    <t>AAA0207ESFZ</t>
  </si>
  <si>
    <t>50S-40502658</t>
  </si>
  <si>
    <t>franklinaguas664@gmail.com</t>
  </si>
  <si>
    <t>AAA0265OXJH</t>
  </si>
  <si>
    <t>50S-40750395</t>
  </si>
  <si>
    <t>sebastiansaenzgm@gmail.com</t>
  </si>
  <si>
    <t>AAA0286PKHK</t>
  </si>
  <si>
    <t>50N-209354805</t>
  </si>
  <si>
    <t>cadiaz997@gmail.com</t>
  </si>
  <si>
    <t>50C-2181757</t>
  </si>
  <si>
    <t>andres.yater11@gmail.com</t>
  </si>
  <si>
    <t>AAA0221MFXR</t>
  </si>
  <si>
    <t>50C-1769652</t>
  </si>
  <si>
    <t>ocho-haz@hotmail.com</t>
  </si>
  <si>
    <t>YONIER VELLAIZAC HERNANDEZ</t>
  </si>
  <si>
    <t>vellaizac1220@gmail.com</t>
  </si>
  <si>
    <t>OSMERY CAROLINA CANTILLO</t>
  </si>
  <si>
    <t>rodriguezosmeri81@gmail.com</t>
  </si>
  <si>
    <t>MARTHA LUCIA PEÑA SAIZ</t>
  </si>
  <si>
    <t>marlucpe@gmail.com</t>
  </si>
  <si>
    <t>JULIAN ALBERTO DIAZ LOPEZ</t>
  </si>
  <si>
    <t>juliandl79@hotmail.com</t>
  </si>
  <si>
    <t>DIANA CAROLINA HERNANDEZ RINCON</t>
  </si>
  <si>
    <t>carolinarincon566@gmail.com</t>
  </si>
  <si>
    <t>KAREN MELISSA OCHOA ACERO</t>
  </si>
  <si>
    <t>melissaochoaacero@gmail.com</t>
  </si>
  <si>
    <t>DAIMARY CAROLINA SANCHEZ GARCIA</t>
  </si>
  <si>
    <t>NIDIA JOHANA ORTEGA RIOS</t>
  </si>
  <si>
    <t>CRA 98 2 32 TO 9 AP 401</t>
  </si>
  <si>
    <t>ortegaajohis1@gmail.com</t>
  </si>
  <si>
    <t>BUSTOA ENCISO JOSE IVAN</t>
  </si>
  <si>
    <t>ivancho1506@yahoo.com</t>
  </si>
  <si>
    <t>MERLIN YORLET MIRANDA TRIANA</t>
  </si>
  <si>
    <t>meyumi.1987@gmail.com</t>
  </si>
  <si>
    <t>ANYI CAMILA PEREZ MIRANDA</t>
  </si>
  <si>
    <t>CR 166 152 99 TO 3 AP 204</t>
  </si>
  <si>
    <t>angiecpm23@gmail.com</t>
  </si>
  <si>
    <t>ANGIE CAROLINA ALFONSO TORRES</t>
  </si>
  <si>
    <t>acarolina.0121@hotmail.com</t>
  </si>
  <si>
    <t>MARIA CILDANA BUSTOS LOMBANA</t>
  </si>
  <si>
    <t>CRA 94 A 6 40 IN 2 AP 102</t>
  </si>
  <si>
    <t>mariacildanabustos@gmail.com</t>
  </si>
  <si>
    <t>BANCAMIA</t>
  </si>
  <si>
    <t>283001856664002 1</t>
  </si>
  <si>
    <t>900.405.874-4</t>
  </si>
  <si>
    <t>Conjunro Residencial Tierra Buena Reservado 2</t>
  </si>
  <si>
    <t>CRA 98 2 32</t>
  </si>
  <si>
    <t>conjuntotierrabuenareservado2@gmail.com</t>
  </si>
  <si>
    <t xml:space="preserve">Conjunto Resid Porvenir Reservado 4 </t>
  </si>
  <si>
    <t>CL 52 SUR 97 68</t>
  </si>
  <si>
    <t>Ref 12301</t>
  </si>
  <si>
    <t>901.080.032-6</t>
  </si>
  <si>
    <t>Conjunto Residencial Ciudad Central</t>
  </si>
  <si>
    <t xml:space="preserve">AC 57 R SUR 73 I 35 </t>
  </si>
  <si>
    <t>Ref 32521</t>
  </si>
  <si>
    <t>portohayuelos2ph@gmail.com</t>
  </si>
  <si>
    <t>Ref Torre 11 Ap 1001</t>
  </si>
  <si>
    <t>daimarycarolinasanchezgarcia@gmail.com</t>
  </si>
  <si>
    <t>RECIBIDA, DEPOSITO EN GARANTIA</t>
  </si>
  <si>
    <t>JUEZ DE PAZ DESOCUPACION POR REPARACIONESRECIBIDA facturacion intermedia, FALTA INVENTARIO</t>
  </si>
  <si>
    <t>ANTICIPO</t>
  </si>
  <si>
    <t>ULTIMA FACTURA</t>
  </si>
  <si>
    <t>50% ENVIO NOTIFICACIONES ENERO</t>
  </si>
  <si>
    <t>ANULAR</t>
  </si>
  <si>
    <t>TU LLAVE</t>
  </si>
  <si>
    <t>TU LLAVE dic y ene</t>
  </si>
  <si>
    <t>TU LLAVE DOS MESES 600 Y 700</t>
  </si>
  <si>
    <t>REINTEGRO CANON INM 1113</t>
  </si>
  <si>
    <t>No. Inm</t>
  </si>
  <si>
    <t>T</t>
  </si>
  <si>
    <t>No. Transaccion</t>
  </si>
  <si>
    <t>Fecha</t>
  </si>
  <si>
    <t>Detalle</t>
  </si>
  <si>
    <t>DESCUENTOS</t>
  </si>
  <si>
    <t>NN</t>
  </si>
  <si>
    <t>29/11/2024</t>
  </si>
  <si>
    <t xml:space="preserve">REINTEGRO CANON NOV RECAUDADO POR TU LLAVE. INM 56799                           </t>
  </si>
  <si>
    <t>6/12/2024</t>
  </si>
  <si>
    <t xml:space="preserve">REINTEGRO CANON NOVIEMBRE RECAUDADO POR TU LLAVE                                </t>
  </si>
  <si>
    <t xml:space="preserve">REINTEGRO CANON NOVIEMBRE Y DICIEMBRE RECAUDADO POR TU LLAVE                    </t>
  </si>
  <si>
    <t xml:space="preserve">REINTEGRO CANON DICIEMBRE RECAUDADO POR TU LLAVE                                </t>
  </si>
  <si>
    <t xml:space="preserve">GARANTIA PARA SERVICIOS PUBLICOS DEJADO EN TU LLAVE                             </t>
  </si>
  <si>
    <t>12/12/2024</t>
  </si>
  <si>
    <t xml:space="preserve">Reintegro Canon Nov-Dic-2024. Sale de negociación. Inm 56770pago a pp            </t>
  </si>
  <si>
    <t xml:space="preserve">Reintegro Canon Nov-Dic-2024. Sale de negociación. Inm 56770 pago a admin     </t>
  </si>
  <si>
    <t>Reintegro Canon Nov-Dic-2024. Sale de negociación. Inm 56779 pagado a pp</t>
  </si>
  <si>
    <t xml:space="preserve">Reintegro Canon Nov-Dic-2024. Sale de negociación. Inm 56779            pagado a admin         </t>
  </si>
  <si>
    <t xml:space="preserve">Reintegro Canon Nov-2024. Recaudado por TU LLAVE. Inm 56754                     </t>
  </si>
  <si>
    <t xml:space="preserve">REINTEGRO CANON PAGADO POR TU LLAVE SIN CORRESPONDER. INM 56800                 </t>
  </si>
  <si>
    <t>SALDO A CRUZAR</t>
  </si>
  <si>
    <t>CRUCES RECAUDOS # 2</t>
  </si>
  <si>
    <t>DICIEMBRE</t>
  </si>
  <si>
    <t>ENERO</t>
  </si>
  <si>
    <t>DTO 100 MIL DE ASEO AUTORIZADO PP</t>
  </si>
  <si>
    <t xml:space="preserve">NOVIEMBRE </t>
  </si>
  <si>
    <t>NOTIFICAR AFFI</t>
  </si>
  <si>
    <t xml:space="preserve">COMISIONES </t>
  </si>
  <si>
    <t xml:space="preserve">ENERO </t>
  </si>
  <si>
    <t xml:space="preserve">FEBRERO </t>
  </si>
  <si>
    <t xml:space="preserve">CASOS </t>
  </si>
  <si>
    <t>DETALLE</t>
  </si>
  <si>
    <t>ADMINISTRACION EN MORA</t>
  </si>
  <si>
    <t>LLAMAR A PP</t>
  </si>
  <si>
    <t>LE SIGUEN PAGANDO A LOS ANTERIORES PP, SALDO ADMIN</t>
  </si>
  <si>
    <t>PAGO RECHAZADO OK, LLAMAR PARA BIENVENIDA</t>
  </si>
  <si>
    <t>PP NO LE HAN PAGADO</t>
  </si>
  <si>
    <t>PP LLAMAR EXPLICAR DESCUENTOS</t>
  </si>
  <si>
    <t>LLAAR A ARRENDATARIO PAGO EN TU LLAVE DEBE PAGAR CON NOSOTROS</t>
  </si>
  <si>
    <t xml:space="preserve">REPARACION DIVISION DE BAÑO URGENTE </t>
  </si>
  <si>
    <t>REVISAR SI YA SE CRUZO NOVIEMBRE, COBRAR SANCIONES</t>
  </si>
  <si>
    <t>TOTAL</t>
  </si>
  <si>
    <t>CAMBIO DE CALENTADOR VALIDAR COTIZACION, PROPIEARIA DEUDA ADMIN PP QUIERE QUE LE PAGUEN LA CUOTA EXTRA</t>
  </si>
  <si>
    <t>CRUCES #1</t>
  </si>
  <si>
    <t>CRUCES #2</t>
  </si>
  <si>
    <t>SE ENVIO A DANILO ENE 23</t>
  </si>
  <si>
    <t>SE ENVIO A JHON ENE 23</t>
  </si>
  <si>
    <t>RETEICA 1,104%</t>
  </si>
  <si>
    <t>ok</t>
  </si>
  <si>
    <t>REINTEGRO CAN FEB CTO 1011</t>
  </si>
  <si>
    <t>REINTEGRO ASEO CTO 1127</t>
  </si>
  <si>
    <t>REINTEGRO SALDO RECAUDO CTO 1124</t>
  </si>
  <si>
    <t>REINTEEGRO CANON FEB Y MAR CTO 1082</t>
  </si>
  <si>
    <t>UNIDAD</t>
  </si>
  <si>
    <t>CIUDAD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</si>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</sst>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-&quot;$&quot;\ * #,##0_-;\-&quot;$&quot;\ * #,##0_-;_-&quot;$&quot;\ * &quot;-&quot;??_-;_-@_-"/>
    <numFmt numFmtId="166" formatCode="_([$$-240A]\ * #,##0_);_([$$-240A]\ * \(#,##0\);_([$$-240A]\ * &quot;-&quot;??_);_(@_)"/>
    <numFmt numFmtId="167" formatCode="&quot;$&quot;\ #,##0_);[Red]\(&quot;$&quot;\ #,##0\)"/>
    <numFmt numFmtId="168" formatCode="_-[$$-409]* #,##0_ ;_-[$$-409]* \-#,##0\ ;_-[$$-409]* &quot;-&quot;??_ ;_-@_ "/>
    <numFmt numFmtId="169" formatCode="_-[$$-240A]\ * #,##0_-;\-[$$-240A]\ * #,##0_-;_-[$$-240A]\ * &quot;-&quot;??_-;_-@_-"/>
  </numFmts>
  <fonts count="22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1F1F1F"/>
      <name val="Arial"/>
      <family val="2"/>
    </font>
    <font>
      <sz val="9"/>
      <color rgb="FF1F1F1F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Aptos"/>
      <family val="2"/>
    </font>
    <font>
      <sz val="11"/>
      <color theme="1"/>
      <name val="Arial Nova Light"/>
      <family val="2"/>
    </font>
    <font>
      <sz val="8"/>
      <name val="MS Sans Serif"/>
      <charset val="1"/>
    </font>
    <font>
      <b/>
      <sz val="11"/>
      <color theme="1"/>
      <name val="Calibri"/>
      <family val="2"/>
      <scheme val="minor"/>
    </font>
    <font>
      <sz val="12"/>
      <color rgb="FF000000"/>
      <name val="Aptos"/>
      <family val="2"/>
    </font>
    <font>
      <sz val="1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1F7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2" fontId="5" fillId="0" borderId="0" applyFont="0" applyFill="0" applyBorder="0" applyAlignment="0" applyProtection="0"/>
    <xf numFmtId="0" fontId="5" fillId="0" borderId="0"/>
  </cellStyleXfs>
  <cellXfs count="22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left" vertical="top" wrapText="1"/>
    </xf>
    <xf numFmtId="164" fontId="7" fillId="4" borderId="1" xfId="1" applyNumberFormat="1" applyFont="1" applyFill="1" applyBorder="1" applyAlignment="1">
      <alignment horizontal="right" vertical="top" wrapText="1"/>
    </xf>
    <xf numFmtId="164" fontId="7" fillId="4" borderId="1" xfId="1" applyNumberFormat="1" applyFont="1" applyFill="1" applyBorder="1" applyAlignment="1">
      <alignment horizontal="left" vertical="top" wrapText="1"/>
    </xf>
    <xf numFmtId="165" fontId="0" fillId="4" borderId="1" xfId="1" applyNumberFormat="1" applyFon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4" borderId="1" xfId="3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7" fontId="0" fillId="4" borderId="1" xfId="0" applyNumberFormat="1" applyFill="1" applyBorder="1"/>
    <xf numFmtId="0" fontId="0" fillId="7" borderId="0" xfId="0" applyFill="1"/>
    <xf numFmtId="3" fontId="0" fillId="4" borderId="1" xfId="0" applyNumberFormat="1" applyFill="1" applyBorder="1" applyAlignment="1">
      <alignment horizontal="center"/>
    </xf>
    <xf numFmtId="0" fontId="12" fillId="4" borderId="1" xfId="0" applyFont="1" applyFill="1" applyBorder="1"/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165" fontId="0" fillId="4" borderId="1" xfId="0" applyNumberFormat="1" applyFill="1" applyBorder="1"/>
    <xf numFmtId="14" fontId="0" fillId="4" borderId="1" xfId="0" applyNumberFormat="1" applyFill="1" applyBorder="1"/>
    <xf numFmtId="1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/>
    <xf numFmtId="0" fontId="1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8" borderId="1" xfId="0" applyFill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17" fontId="0" fillId="8" borderId="1" xfId="0" applyNumberFormat="1" applyFill="1" applyBorder="1"/>
    <xf numFmtId="0" fontId="6" fillId="8" borderId="1" xfId="0" applyFont="1" applyFill="1" applyBorder="1" applyAlignment="1">
      <alignment horizontal="left" vertical="top" wrapText="1"/>
    </xf>
    <xf numFmtId="164" fontId="7" fillId="8" borderId="1" xfId="1" applyNumberFormat="1" applyFont="1" applyFill="1" applyBorder="1" applyAlignment="1">
      <alignment horizontal="right" vertical="top" wrapText="1"/>
    </xf>
    <xf numFmtId="164" fontId="7" fillId="8" borderId="1" xfId="1" applyNumberFormat="1" applyFont="1" applyFill="1" applyBorder="1" applyAlignment="1">
      <alignment horizontal="left" vertical="top" wrapText="1"/>
    </xf>
    <xf numFmtId="165" fontId="0" fillId="8" borderId="1" xfId="1" applyNumberFormat="1" applyFont="1" applyFill="1" applyBorder="1" applyAlignment="1">
      <alignment horizontal="center"/>
    </xf>
    <xf numFmtId="9" fontId="0" fillId="8" borderId="1" xfId="0" applyNumberFormat="1" applyFill="1" applyBorder="1" applyAlignment="1">
      <alignment horizontal="center"/>
    </xf>
    <xf numFmtId="10" fontId="0" fillId="8" borderId="1" xfId="2" applyNumberFormat="1" applyFont="1" applyFill="1" applyBorder="1" applyAlignment="1">
      <alignment horizontal="center"/>
    </xf>
    <xf numFmtId="165" fontId="0" fillId="8" borderId="1" xfId="0" applyNumberFormat="1" applyFill="1" applyBorder="1"/>
    <xf numFmtId="0" fontId="8" fillId="8" borderId="1" xfId="3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0" fillId="8" borderId="1" xfId="0" applyNumberFormat="1" applyFill="1" applyBorder="1"/>
    <xf numFmtId="0" fontId="0" fillId="8" borderId="0" xfId="0" applyFill="1"/>
    <xf numFmtId="0" fontId="0" fillId="9" borderId="1" xfId="0" applyFill="1" applyBorder="1" applyAlignment="1">
      <alignment horizontal="center"/>
    </xf>
    <xf numFmtId="3" fontId="0" fillId="8" borderId="1" xfId="0" applyNumberFormat="1" applyFill="1" applyBorder="1" applyAlignment="1">
      <alignment horizontal="center"/>
    </xf>
    <xf numFmtId="9" fontId="0" fillId="8" borderId="1" xfId="0" applyNumberFormat="1" applyFill="1" applyBorder="1"/>
    <xf numFmtId="0" fontId="0" fillId="6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6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6" fontId="7" fillId="0" borderId="1" xfId="1" applyNumberFormat="1" applyFont="1" applyBorder="1" applyAlignment="1">
      <alignment vertical="center"/>
    </xf>
    <xf numFmtId="167" fontId="13" fillId="0" borderId="1" xfId="5" applyNumberFormat="1" applyFont="1" applyBorder="1"/>
    <xf numFmtId="167" fontId="13" fillId="12" borderId="1" xfId="5" applyNumberFormat="1" applyFont="1" applyFill="1" applyBorder="1"/>
    <xf numFmtId="167" fontId="14" fillId="0" borderId="1" xfId="5" applyNumberFormat="1" applyFont="1" applyBorder="1"/>
    <xf numFmtId="0" fontId="6" fillId="0" borderId="1" xfId="0" applyFont="1" applyBorder="1" applyAlignment="1">
      <alignment horizontal="left" vertical="center" wrapText="1"/>
    </xf>
    <xf numFmtId="168" fontId="6" fillId="12" borderId="1" xfId="1" applyNumberFormat="1" applyFont="1" applyFill="1" applyBorder="1" applyAlignment="1">
      <alignment vertical="center"/>
    </xf>
    <xf numFmtId="166" fontId="7" fillId="0" borderId="1" xfId="0" applyNumberFormat="1" applyFont="1" applyBorder="1" applyAlignment="1">
      <alignment vertical="center" wrapText="1"/>
    </xf>
    <xf numFmtId="14" fontId="6" fillId="1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9" fontId="7" fillId="9" borderId="1" xfId="0" applyNumberFormat="1" applyFont="1" applyFill="1" applyBorder="1" applyAlignment="1">
      <alignment vertical="center"/>
    </xf>
    <xf numFmtId="42" fontId="0" fillId="0" borderId="0" xfId="4" applyFont="1"/>
    <xf numFmtId="0" fontId="0" fillId="0" borderId="1" xfId="0" applyBorder="1"/>
    <xf numFmtId="42" fontId="0" fillId="0" borderId="1" xfId="4" applyFont="1" applyBorder="1"/>
    <xf numFmtId="14" fontId="0" fillId="0" borderId="1" xfId="0" applyNumberFormat="1" applyBorder="1"/>
    <xf numFmtId="9" fontId="0" fillId="0" borderId="1" xfId="0" applyNumberFormat="1" applyBorder="1"/>
    <xf numFmtId="0" fontId="0" fillId="4" borderId="1" xfId="0" applyFill="1" applyBorder="1" applyAlignment="1">
      <alignment horizontal="left"/>
    </xf>
    <xf numFmtId="0" fontId="0" fillId="9" borderId="1" xfId="0" applyFill="1" applyBorder="1"/>
    <xf numFmtId="17" fontId="0" fillId="9" borderId="1" xfId="0" applyNumberFormat="1" applyFill="1" applyBorder="1"/>
    <xf numFmtId="0" fontId="6" fillId="9" borderId="1" xfId="0" applyFont="1" applyFill="1" applyBorder="1" applyAlignment="1">
      <alignment horizontal="left" vertical="top" wrapText="1"/>
    </xf>
    <xf numFmtId="164" fontId="7" fillId="9" borderId="1" xfId="1" applyNumberFormat="1" applyFont="1" applyFill="1" applyBorder="1" applyAlignment="1">
      <alignment horizontal="right" vertical="top" wrapText="1"/>
    </xf>
    <xf numFmtId="164" fontId="7" fillId="9" borderId="1" xfId="1" applyNumberFormat="1" applyFont="1" applyFill="1" applyBorder="1" applyAlignment="1">
      <alignment horizontal="left" vertical="top" wrapText="1"/>
    </xf>
    <xf numFmtId="165" fontId="0" fillId="9" borderId="1" xfId="1" applyNumberFormat="1" applyFont="1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10" fontId="0" fillId="9" borderId="1" xfId="2" applyNumberFormat="1" applyFont="1" applyFill="1" applyBorder="1" applyAlignment="1">
      <alignment horizontal="center"/>
    </xf>
    <xf numFmtId="165" fontId="0" fillId="9" borderId="1" xfId="0" applyNumberFormat="1" applyFill="1" applyBorder="1"/>
    <xf numFmtId="0" fontId="8" fillId="9" borderId="1" xfId="3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0" fontId="11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17" fontId="0" fillId="12" borderId="1" xfId="0" applyNumberFormat="1" applyFill="1" applyBorder="1"/>
    <xf numFmtId="0" fontId="6" fillId="12" borderId="1" xfId="0" applyFont="1" applyFill="1" applyBorder="1" applyAlignment="1">
      <alignment horizontal="left" vertical="top" wrapText="1"/>
    </xf>
    <xf numFmtId="164" fontId="7" fillId="12" borderId="1" xfId="1" applyNumberFormat="1" applyFont="1" applyFill="1" applyBorder="1" applyAlignment="1">
      <alignment horizontal="right" vertical="top" wrapText="1"/>
    </xf>
    <xf numFmtId="164" fontId="7" fillId="12" borderId="1" xfId="1" applyNumberFormat="1" applyFont="1" applyFill="1" applyBorder="1" applyAlignment="1">
      <alignment horizontal="left" vertical="top" wrapText="1"/>
    </xf>
    <xf numFmtId="165" fontId="0" fillId="12" borderId="1" xfId="1" applyNumberFormat="1" applyFont="1" applyFill="1" applyBorder="1" applyAlignment="1">
      <alignment horizontal="center"/>
    </xf>
    <xf numFmtId="9" fontId="0" fillId="12" borderId="1" xfId="0" applyNumberFormat="1" applyFill="1" applyBorder="1" applyAlignment="1">
      <alignment horizontal="center"/>
    </xf>
    <xf numFmtId="10" fontId="0" fillId="12" borderId="1" xfId="2" applyNumberFormat="1" applyFont="1" applyFill="1" applyBorder="1" applyAlignment="1">
      <alignment horizontal="center"/>
    </xf>
    <xf numFmtId="165" fontId="0" fillId="12" borderId="1" xfId="0" applyNumberFormat="1" applyFill="1" applyBorder="1"/>
    <xf numFmtId="0" fontId="8" fillId="12" borderId="1" xfId="3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/>
    <xf numFmtId="3" fontId="0" fillId="12" borderId="1" xfId="0" applyNumberFormat="1" applyFill="1" applyBorder="1" applyAlignment="1">
      <alignment horizontal="center"/>
    </xf>
    <xf numFmtId="0" fontId="0" fillId="12" borderId="0" xfId="0" applyFill="1"/>
    <xf numFmtId="1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wrapText="1"/>
    </xf>
    <xf numFmtId="0" fontId="6" fillId="12" borderId="1" xfId="0" applyFont="1" applyFill="1" applyBorder="1" applyAlignment="1">
      <alignment horizontal="center" vertical="center" wrapText="1"/>
    </xf>
    <xf numFmtId="164" fontId="7" fillId="12" borderId="1" xfId="1" applyNumberFormat="1" applyFont="1" applyFill="1" applyBorder="1" applyAlignment="1">
      <alignment horizontal="center" vertical="center" wrapText="1"/>
    </xf>
    <xf numFmtId="9" fontId="0" fillId="12" borderId="1" xfId="0" applyNumberFormat="1" applyFill="1" applyBorder="1"/>
    <xf numFmtId="0" fontId="8" fillId="12" borderId="1" xfId="3" applyFill="1" applyBorder="1"/>
    <xf numFmtId="0" fontId="10" fillId="12" borderId="1" xfId="0" applyFont="1" applyFill="1" applyBorder="1"/>
    <xf numFmtId="42" fontId="0" fillId="12" borderId="1" xfId="4" applyFont="1" applyFill="1" applyBorder="1"/>
    <xf numFmtId="0" fontId="0" fillId="10" borderId="1" xfId="0" applyFill="1" applyBorder="1" applyAlignment="1">
      <alignment vertical="center"/>
    </xf>
    <xf numFmtId="165" fontId="0" fillId="0" borderId="0" xfId="0" applyNumberFormat="1"/>
    <xf numFmtId="0" fontId="7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/>
    </xf>
    <xf numFmtId="0" fontId="0" fillId="12" borderId="1" xfId="0" applyFill="1" applyBorder="1" applyAlignment="1">
      <alignment vertical="center" wrapText="1"/>
    </xf>
    <xf numFmtId="0" fontId="0" fillId="9" borderId="0" xfId="0" applyFill="1"/>
    <xf numFmtId="0" fontId="0" fillId="1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42" fontId="0" fillId="0" borderId="0" xfId="0" applyNumberFormat="1"/>
    <xf numFmtId="0" fontId="11" fillId="9" borderId="1" xfId="0" applyFont="1" applyFill="1" applyBorder="1" applyAlignment="1">
      <alignment horizontal="center" vertical="center"/>
    </xf>
    <xf numFmtId="14" fontId="0" fillId="9" borderId="1" xfId="0" applyNumberFormat="1" applyFill="1" applyBorder="1"/>
    <xf numFmtId="3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17" fontId="0" fillId="0" borderId="1" xfId="0" applyNumberFormat="1" applyBorder="1"/>
    <xf numFmtId="0" fontId="6" fillId="0" borderId="1" xfId="0" applyFont="1" applyBorder="1" applyAlignment="1">
      <alignment horizontal="left" vertical="top" wrapText="1"/>
    </xf>
    <xf numFmtId="164" fontId="7" fillId="0" borderId="1" xfId="1" applyNumberFormat="1" applyFont="1" applyFill="1" applyBorder="1" applyAlignment="1">
      <alignment horizontal="right" vertical="top" wrapText="1"/>
    </xf>
    <xf numFmtId="164" fontId="7" fillId="0" borderId="1" xfId="1" applyNumberFormat="1" applyFont="1" applyFill="1" applyBorder="1" applyAlignment="1">
      <alignment horizontal="left" vertical="top" wrapText="1"/>
    </xf>
    <xf numFmtId="165" fontId="0" fillId="0" borderId="1" xfId="1" applyNumberFormat="1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165" fontId="0" fillId="0" borderId="1" xfId="0" applyNumberFormat="1" applyBorder="1"/>
    <xf numFmtId="0" fontId="8" fillId="0" borderId="1" xfId="3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15" borderId="1" xfId="0" applyFill="1" applyBorder="1"/>
    <xf numFmtId="166" fontId="0" fillId="0" borderId="0" xfId="0" applyNumberFormat="1"/>
    <xf numFmtId="0" fontId="18" fillId="16" borderId="7" xfId="0" applyFont="1" applyFill="1" applyBorder="1" applyAlignment="1">
      <alignment horizontal="left" vertical="top" wrapText="1"/>
    </xf>
    <xf numFmtId="0" fontId="18" fillId="16" borderId="8" xfId="0" applyFont="1" applyFill="1" applyBorder="1" applyAlignment="1">
      <alignment horizontal="left" vertical="top" wrapText="1"/>
    </xf>
    <xf numFmtId="0" fontId="18" fillId="17" borderId="7" xfId="0" applyFont="1" applyFill="1" applyBorder="1" applyAlignment="1">
      <alignment horizontal="right" vertical="top" wrapText="1"/>
    </xf>
    <xf numFmtId="0" fontId="18" fillId="17" borderId="7" xfId="0" applyFont="1" applyFill="1" applyBorder="1" applyAlignment="1">
      <alignment horizontal="left" vertical="top" wrapText="1"/>
    </xf>
    <xf numFmtId="6" fontId="18" fillId="17" borderId="7" xfId="0" applyNumberFormat="1" applyFont="1" applyFill="1" applyBorder="1" applyAlignment="1">
      <alignment horizontal="right" vertical="top" wrapText="1"/>
    </xf>
    <xf numFmtId="0" fontId="18" fillId="13" borderId="7" xfId="0" applyFont="1" applyFill="1" applyBorder="1" applyAlignment="1">
      <alignment horizontal="right" vertical="top" wrapText="1"/>
    </xf>
    <xf numFmtId="0" fontId="18" fillId="13" borderId="7" xfId="0" applyFont="1" applyFill="1" applyBorder="1" applyAlignment="1">
      <alignment horizontal="left" vertical="top" wrapText="1"/>
    </xf>
    <xf numFmtId="6" fontId="18" fillId="13" borderId="7" xfId="0" applyNumberFormat="1" applyFont="1" applyFill="1" applyBorder="1" applyAlignment="1">
      <alignment horizontal="right" vertical="top" wrapText="1"/>
    </xf>
    <xf numFmtId="0" fontId="0" fillId="13" borderId="0" xfId="0" applyFill="1"/>
    <xf numFmtId="0" fontId="18" fillId="18" borderId="7" xfId="0" applyFont="1" applyFill="1" applyBorder="1" applyAlignment="1">
      <alignment horizontal="right" vertical="top" wrapText="1"/>
    </xf>
    <xf numFmtId="0" fontId="18" fillId="18" borderId="7" xfId="0" applyFont="1" applyFill="1" applyBorder="1" applyAlignment="1">
      <alignment horizontal="left" vertical="top" wrapText="1"/>
    </xf>
    <xf numFmtId="6" fontId="18" fillId="18" borderId="7" xfId="0" applyNumberFormat="1" applyFont="1" applyFill="1" applyBorder="1" applyAlignment="1">
      <alignment horizontal="right" vertical="top" wrapText="1"/>
    </xf>
    <xf numFmtId="6" fontId="0" fillId="0" borderId="0" xfId="0" applyNumberFormat="1"/>
    <xf numFmtId="0" fontId="18" fillId="17" borderId="0" xfId="0" applyFont="1" applyFill="1" applyAlignment="1">
      <alignment horizontal="left" vertical="top" wrapText="1"/>
    </xf>
    <xf numFmtId="0" fontId="0" fillId="19" borderId="1" xfId="0" applyFill="1" applyBorder="1" applyAlignment="1">
      <alignment horizontal="center"/>
    </xf>
    <xf numFmtId="9" fontId="0" fillId="0" borderId="0" xfId="4" applyNumberFormat="1" applyFont="1"/>
    <xf numFmtId="42" fontId="0" fillId="0" borderId="1" xfId="0" applyNumberFormat="1" applyBorder="1"/>
    <xf numFmtId="164" fontId="7" fillId="12" borderId="0" xfId="1" applyNumberFormat="1" applyFont="1" applyFill="1" applyBorder="1" applyAlignment="1">
      <alignment horizontal="right" vertical="top" wrapText="1"/>
    </xf>
    <xf numFmtId="164" fontId="7" fillId="12" borderId="0" xfId="1" applyNumberFormat="1" applyFont="1" applyFill="1" applyBorder="1" applyAlignment="1">
      <alignment horizontal="left" vertical="top" wrapText="1"/>
    </xf>
    <xf numFmtId="165" fontId="0" fillId="12" borderId="0" xfId="1" applyNumberFormat="1" applyFont="1" applyFill="1" applyBorder="1" applyAlignment="1">
      <alignment horizontal="center"/>
    </xf>
    <xf numFmtId="10" fontId="0" fillId="12" borderId="0" xfId="2" applyNumberFormat="1" applyFont="1" applyFill="1" applyBorder="1" applyAlignment="1">
      <alignment horizontal="center"/>
    </xf>
    <xf numFmtId="0" fontId="8" fillId="12" borderId="0" xfId="3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right" vertical="top" wrapText="1"/>
    </xf>
    <xf numFmtId="164" fontId="7" fillId="0" borderId="0" xfId="1" applyNumberFormat="1" applyFont="1" applyFill="1" applyBorder="1" applyAlignment="1">
      <alignment horizontal="left" vertical="top" wrapText="1"/>
    </xf>
    <xf numFmtId="165" fontId="0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0" fontId="8" fillId="0" borderId="0" xfId="3" applyFill="1" applyBorder="1" applyAlignment="1">
      <alignment horizontal="center"/>
    </xf>
    <xf numFmtId="0" fontId="0" fillId="0" borderId="0" xfId="0" applyAlignment="1">
      <alignment horizontal="center"/>
    </xf>
    <xf numFmtId="0" fontId="0" fillId="12" borderId="0" xfId="0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left"/>
    </xf>
    <xf numFmtId="17" fontId="0" fillId="0" borderId="0" xfId="0" applyNumberFormat="1"/>
    <xf numFmtId="17" fontId="0" fillId="12" borderId="0" xfId="0" applyNumberFormat="1" applyFill="1"/>
    <xf numFmtId="0" fontId="6" fillId="0" borderId="0" xfId="0" applyFont="1" applyAlignment="1">
      <alignment horizontal="left" vertical="top" wrapText="1"/>
    </xf>
    <xf numFmtId="0" fontId="6" fillId="12" borderId="0" xfId="0" applyFont="1" applyFill="1" applyAlignment="1">
      <alignment horizontal="left" vertical="top" wrapText="1"/>
    </xf>
    <xf numFmtId="9" fontId="0" fillId="12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165" fontId="0" fillId="12" borderId="0" xfId="0" applyNumberFormat="1" applyFill="1"/>
    <xf numFmtId="14" fontId="0" fillId="0" borderId="0" xfId="0" applyNumberFormat="1" applyAlignment="1">
      <alignment horizontal="center"/>
    </xf>
    <xf numFmtId="14" fontId="0" fillId="12" borderId="0" xfId="0" applyNumberFormat="1" applyFill="1" applyAlignment="1">
      <alignment horizontal="center"/>
    </xf>
    <xf numFmtId="14" fontId="0" fillId="0" borderId="0" xfId="0" applyNumberFormat="1"/>
    <xf numFmtId="14" fontId="0" fillId="12" borderId="0" xfId="0" applyNumberFormat="1" applyFill="1"/>
    <xf numFmtId="3" fontId="0" fillId="1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1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12" borderId="1" xfId="0" quotePrefix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9" fillId="12" borderId="1" xfId="0" applyFont="1" applyFill="1" applyBorder="1"/>
    <xf numFmtId="9" fontId="0" fillId="12" borderId="0" xfId="0" applyNumberFormat="1" applyFill="1"/>
    <xf numFmtId="0" fontId="4" fillId="3" borderId="1" xfId="0" applyFont="1" applyFill="1" applyBorder="1" applyAlignment="1">
      <alignment vertical="center" wrapText="1"/>
    </xf>
    <xf numFmtId="0" fontId="20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/>
    </xf>
    <xf numFmtId="0" fontId="17" fillId="12" borderId="1" xfId="0" applyFont="1" applyFill="1" applyBorder="1"/>
    <xf numFmtId="165" fontId="0" fillId="12" borderId="1" xfId="1" applyNumberFormat="1" applyFont="1" applyFill="1" applyBorder="1"/>
    <xf numFmtId="10" fontId="0" fillId="12" borderId="1" xfId="0" applyNumberFormat="1" applyFill="1" applyBorder="1"/>
    <xf numFmtId="3" fontId="0" fillId="12" borderId="1" xfId="0" applyNumberFormat="1" applyFill="1" applyBorder="1"/>
    <xf numFmtId="0" fontId="0" fillId="12" borderId="2" xfId="0" applyFill="1" applyBorder="1"/>
    <xf numFmtId="0" fontId="0" fillId="20" borderId="1" xfId="0" applyFill="1" applyBorder="1" applyAlignment="1">
      <alignment horizontal="center" vertical="center"/>
    </xf>
    <xf numFmtId="0" fontId="15" fillId="12" borderId="1" xfId="0" applyFont="1" applyFill="1" applyBorder="1"/>
    <xf numFmtId="0" fontId="16" fillId="12" borderId="3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12" borderId="0" xfId="3" applyFill="1" applyBorder="1"/>
    <xf numFmtId="0" fontId="11" fillId="12" borderId="5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</cellXfs>
  <cellStyles count="6">
    <cellStyle name="Hipervínculo" xfId="3" builtinId="8"/>
    <cellStyle name="Moneda" xfId="1" builtinId="4"/>
    <cellStyle name="Moneda [0]" xfId="4" builtinId="7"/>
    <cellStyle name="Normal" xfId="0" builtinId="0"/>
    <cellStyle name="Normal 14" xfId="5" xr:uid="{1069F0BF-7F22-4C07-8A3C-BDEBADE5CF5B}"/>
    <cellStyle name="Porcentaje" xfId="2" builtinId="5"/>
  </cellStyles>
  <dxfs count="2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1F757"/>
      <color rgb="FFA2F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ycastroh@yahoo.es" TargetMode="External"/><Relationship Id="rId21" Type="http://schemas.openxmlformats.org/officeDocument/2006/relationships/hyperlink" Target="mailto:cifuenteslopez55@gmail.com" TargetMode="External"/><Relationship Id="rId42" Type="http://schemas.openxmlformats.org/officeDocument/2006/relationships/hyperlink" Target="mailto:rafael.plazas4849@gmail.com" TargetMode="External"/><Relationship Id="rId63" Type="http://schemas.openxmlformats.org/officeDocument/2006/relationships/hyperlink" Target="mailto:feriaelisabeth212@gmail.com" TargetMode="External"/><Relationship Id="rId84" Type="http://schemas.openxmlformats.org/officeDocument/2006/relationships/hyperlink" Target="mailto:carlos.camposalva@yahoo.co" TargetMode="External"/><Relationship Id="rId138" Type="http://schemas.openxmlformats.org/officeDocument/2006/relationships/hyperlink" Target="mailto:quirozmonik@hotmail.com" TargetMode="External"/><Relationship Id="rId159" Type="http://schemas.openxmlformats.org/officeDocument/2006/relationships/hyperlink" Target="mailto:crisancooper@gmail.com" TargetMode="External"/><Relationship Id="rId170" Type="http://schemas.openxmlformats.org/officeDocument/2006/relationships/hyperlink" Target="mailto:henrypoter18@gmail.com" TargetMode="External"/><Relationship Id="rId191" Type="http://schemas.openxmlformats.org/officeDocument/2006/relationships/hyperlink" Target="mailto:castillarealetapa1@gmail.com" TargetMode="External"/><Relationship Id="rId205" Type="http://schemas.openxmlformats.org/officeDocument/2006/relationships/hyperlink" Target="https://www.jelpit.com/" TargetMode="External"/><Relationship Id="rId226" Type="http://schemas.openxmlformats.org/officeDocument/2006/relationships/hyperlink" Target="mailto:parquecentraltintalph2020@gmail.com" TargetMode="External"/><Relationship Id="rId247" Type="http://schemas.openxmlformats.org/officeDocument/2006/relationships/hyperlink" Target="mailto:jaaavierruiz@gmail.com" TargetMode="External"/><Relationship Id="rId107" Type="http://schemas.openxmlformats.org/officeDocument/2006/relationships/hyperlink" Target="mailto:nicolas990120@hotmail.com" TargetMode="External"/><Relationship Id="rId11" Type="http://schemas.openxmlformats.org/officeDocument/2006/relationships/hyperlink" Target="mailto:angelabuenomesias51@gmail.com" TargetMode="External"/><Relationship Id="rId32" Type="http://schemas.openxmlformats.org/officeDocument/2006/relationships/hyperlink" Target="mailto:duvanbautista1124@gmail.com" TargetMode="External"/><Relationship Id="rId53" Type="http://schemas.openxmlformats.org/officeDocument/2006/relationships/hyperlink" Target="mailto:angiesegura.s72@gmail.com" TargetMode="External"/><Relationship Id="rId74" Type="http://schemas.openxmlformats.org/officeDocument/2006/relationships/hyperlink" Target="mailto:brayanmont02@gmail.com" TargetMode="External"/><Relationship Id="rId128" Type="http://schemas.openxmlformats.org/officeDocument/2006/relationships/hyperlink" Target="mailto:da-li13@hotmail.com" TargetMode="External"/><Relationship Id="rId149" Type="http://schemas.openxmlformats.org/officeDocument/2006/relationships/hyperlink" Target="mailto:diegoandreserazo@hotmail.com" TargetMode="External"/><Relationship Id="rId5" Type="http://schemas.openxmlformats.org/officeDocument/2006/relationships/hyperlink" Target="mailto:dannacristo1815@gmail.com" TargetMode="External"/><Relationship Id="rId95" Type="http://schemas.openxmlformats.org/officeDocument/2006/relationships/hyperlink" Target="mailto:provicredito@provicredito.com" TargetMode="External"/><Relationship Id="rId160" Type="http://schemas.openxmlformats.org/officeDocument/2006/relationships/hyperlink" Target="mailto:rosep87@hotmail.com" TargetMode="External"/><Relationship Id="rId181" Type="http://schemas.openxmlformats.org/officeDocument/2006/relationships/hyperlink" Target="mailto:dugaso@hotmail.com" TargetMode="External"/><Relationship Id="rId216" Type="http://schemas.openxmlformats.org/officeDocument/2006/relationships/hyperlink" Target="https://www.avalpaycenter.com/wps/portal/portal-de-pagos/web/pagos-aval" TargetMode="External"/><Relationship Id="rId237" Type="http://schemas.openxmlformats.org/officeDocument/2006/relationships/hyperlink" Target="https://www.avvillas.com.co/" TargetMode="External"/><Relationship Id="rId258" Type="http://schemas.openxmlformats.org/officeDocument/2006/relationships/hyperlink" Target="mailto:charidaniela@hotmail.com" TargetMode="External"/><Relationship Id="rId22" Type="http://schemas.openxmlformats.org/officeDocument/2006/relationships/hyperlink" Target="mailto:pashisco@gmail.com" TargetMode="External"/><Relationship Id="rId43" Type="http://schemas.openxmlformats.org/officeDocument/2006/relationships/hyperlink" Target="mailto:rojas_fredy_g@hotmail.com" TargetMode="External"/><Relationship Id="rId64" Type="http://schemas.openxmlformats.org/officeDocument/2006/relationships/hyperlink" Target="mailto:yuliethcordon99@gmnail.com" TargetMode="External"/><Relationship Id="rId118" Type="http://schemas.openxmlformats.org/officeDocument/2006/relationships/hyperlink" Target="mailto:ladino.s1971@gmail.com" TargetMode="External"/><Relationship Id="rId139" Type="http://schemas.openxmlformats.org/officeDocument/2006/relationships/hyperlink" Target="mailto:ednalorenabc@hotmail.com" TargetMode="External"/><Relationship Id="rId85" Type="http://schemas.openxmlformats.org/officeDocument/2006/relationships/hyperlink" Target="mailto:brayanjramirezs1924@gmail.com" TargetMode="External"/><Relationship Id="rId150" Type="http://schemas.openxmlformats.org/officeDocument/2006/relationships/hyperlink" Target="mailto:comercial@regocorp.co" TargetMode="External"/><Relationship Id="rId171" Type="http://schemas.openxmlformats.org/officeDocument/2006/relationships/hyperlink" Target="mailto:jenisita97@hotmail.com" TargetMode="External"/><Relationship Id="rId192" Type="http://schemas.openxmlformats.org/officeDocument/2006/relationships/hyperlink" Target="https://www.avalpaycenter.com/wps/portal/portal-de-pagos/web/pagos-aval" TargetMode="External"/><Relationship Id="rId206" Type="http://schemas.openxmlformats.org/officeDocument/2006/relationships/hyperlink" Target="mailto:contabilidadphmanzano@gmail.com" TargetMode="External"/><Relationship Id="rId227" Type="http://schemas.openxmlformats.org/officeDocument/2006/relationships/hyperlink" Target="https://www.avvillas.com.co/" TargetMode="External"/><Relationship Id="rId248" Type="http://schemas.openxmlformats.org/officeDocument/2006/relationships/hyperlink" Target="mailto:arangogutierrezalejandra@gmail.com" TargetMode="External"/><Relationship Id="rId12" Type="http://schemas.openxmlformats.org/officeDocument/2006/relationships/hyperlink" Target="mailto:melissadp_180@hotmail.com" TargetMode="External"/><Relationship Id="rId33" Type="http://schemas.openxmlformats.org/officeDocument/2006/relationships/hyperlink" Target="mailto:manuelagr_94@hotmail.com" TargetMode="External"/><Relationship Id="rId108" Type="http://schemas.openxmlformats.org/officeDocument/2006/relationships/hyperlink" Target="mailto:stuar887@gmail.com" TargetMode="External"/><Relationship Id="rId129" Type="http://schemas.openxmlformats.org/officeDocument/2006/relationships/hyperlink" Target="mailto:comercial@regocorp.co" TargetMode="External"/><Relationship Id="rId54" Type="http://schemas.openxmlformats.org/officeDocument/2006/relationships/hyperlink" Target="mailto:diegosierra35@hotmail.com" TargetMode="External"/><Relationship Id="rId75" Type="http://schemas.openxmlformats.org/officeDocument/2006/relationships/hyperlink" Target="mailto:madelene.quevedo20@gmail.com" TargetMode="External"/><Relationship Id="rId96" Type="http://schemas.openxmlformats.org/officeDocument/2006/relationships/hyperlink" Target="mailto:alinaresv88@gmail.com" TargetMode="External"/><Relationship Id="rId140" Type="http://schemas.openxmlformats.org/officeDocument/2006/relationships/hyperlink" Target="mailto:marthasocorro@gmail.com" TargetMode="External"/><Relationship Id="rId161" Type="http://schemas.openxmlformats.org/officeDocument/2006/relationships/hyperlink" Target="mailto:mimositosdoris@hotmail.com" TargetMode="External"/><Relationship Id="rId182" Type="http://schemas.openxmlformats.org/officeDocument/2006/relationships/hyperlink" Target="mailto:hugorey1@hotmail.com" TargetMode="External"/><Relationship Id="rId217" Type="http://schemas.openxmlformats.org/officeDocument/2006/relationships/hyperlink" Target="mailto:parquecentraltintalph2020@gmail.com" TargetMode="External"/><Relationship Id="rId6" Type="http://schemas.openxmlformats.org/officeDocument/2006/relationships/hyperlink" Target="mailto:dydcriollo@hotmail.com" TargetMode="External"/><Relationship Id="rId238" Type="http://schemas.openxmlformats.org/officeDocument/2006/relationships/hyperlink" Target="mailto:santaanas2013@gmail.com" TargetMode="External"/><Relationship Id="rId259" Type="http://schemas.openxmlformats.org/officeDocument/2006/relationships/hyperlink" Target="https://www.avvillas.com.co/" TargetMode="External"/><Relationship Id="rId23" Type="http://schemas.openxmlformats.org/officeDocument/2006/relationships/hyperlink" Target="mailto:daryz003@gmail.com" TargetMode="External"/><Relationship Id="rId119" Type="http://schemas.openxmlformats.org/officeDocument/2006/relationships/hyperlink" Target="mailto:jannethpreciado@gmail.com" TargetMode="External"/><Relationship Id="rId44" Type="http://schemas.openxmlformats.org/officeDocument/2006/relationships/hyperlink" Target="mailto:jucaribe2010@gmail.com" TargetMode="External"/><Relationship Id="rId65" Type="http://schemas.openxmlformats.org/officeDocument/2006/relationships/hyperlink" Target="mailto:alvarador11@outlook.com" TargetMode="External"/><Relationship Id="rId86" Type="http://schemas.openxmlformats.org/officeDocument/2006/relationships/hyperlink" Target="mailto:nellyprl39@outlook.com" TargetMode="External"/><Relationship Id="rId130" Type="http://schemas.openxmlformats.org/officeDocument/2006/relationships/hyperlink" Target="mailto:claudiapinzon0125@hotmail.com" TargetMode="External"/><Relationship Id="rId151" Type="http://schemas.openxmlformats.org/officeDocument/2006/relationships/hyperlink" Target="mailto:solanoa0309@gmail.com" TargetMode="External"/><Relationship Id="rId172" Type="http://schemas.openxmlformats.org/officeDocument/2006/relationships/hyperlink" Target="mailto:guillermo5782@gmail.com" TargetMode="External"/><Relationship Id="rId193" Type="http://schemas.openxmlformats.org/officeDocument/2006/relationships/hyperlink" Target="mailto:parquecentraltintalph2020@gmail.com" TargetMode="External"/><Relationship Id="rId207" Type="http://schemas.openxmlformats.org/officeDocument/2006/relationships/hyperlink" Target="https://www.pagosvirtualesavvillas.com.co/personal/pagos/" TargetMode="External"/><Relationship Id="rId228" Type="http://schemas.openxmlformats.org/officeDocument/2006/relationships/hyperlink" Target="mailto:admon.portohayuelos1@gmail.com" TargetMode="External"/><Relationship Id="rId249" Type="http://schemas.openxmlformats.org/officeDocument/2006/relationships/hyperlink" Target="mailto:jmlaver24@hotmail.com" TargetMode="External"/><Relationship Id="rId13" Type="http://schemas.openxmlformats.org/officeDocument/2006/relationships/hyperlink" Target="mailto:alejandra.laverde@gmail.com" TargetMode="External"/><Relationship Id="rId109" Type="http://schemas.openxmlformats.org/officeDocument/2006/relationships/hyperlink" Target="mailto:catherinepatino89@gmail.com" TargetMode="External"/><Relationship Id="rId260" Type="http://schemas.openxmlformats.org/officeDocument/2006/relationships/printerSettings" Target="../printerSettings/printerSettings1.bin"/><Relationship Id="rId34" Type="http://schemas.openxmlformats.org/officeDocument/2006/relationships/hyperlink" Target="mailto:pmedinaayala24@gmail.com" TargetMode="External"/><Relationship Id="rId55" Type="http://schemas.openxmlformats.org/officeDocument/2006/relationships/hyperlink" Target="mailto:isaduque_7799@outlook.com" TargetMode="External"/><Relationship Id="rId76" Type="http://schemas.openxmlformats.org/officeDocument/2006/relationships/hyperlink" Target="mailto:diaz1andres@yahoo.es" TargetMode="External"/><Relationship Id="rId97" Type="http://schemas.openxmlformats.org/officeDocument/2006/relationships/hyperlink" Target="mailto:giovanni.perezcortes@gmail.com" TargetMode="External"/><Relationship Id="rId120" Type="http://schemas.openxmlformats.org/officeDocument/2006/relationships/hyperlink" Target="mailto:beatrizquinonesr@gmail.com" TargetMode="External"/><Relationship Id="rId141" Type="http://schemas.openxmlformats.org/officeDocument/2006/relationships/hyperlink" Target="mailto:briceno.maricela07@gmail.com" TargetMode="External"/><Relationship Id="rId7" Type="http://schemas.openxmlformats.org/officeDocument/2006/relationships/hyperlink" Target="mailto:miguelcaleb21@gmail.com" TargetMode="External"/><Relationship Id="rId162" Type="http://schemas.openxmlformats.org/officeDocument/2006/relationships/hyperlink" Target="mailto:kajua711@gmail.com" TargetMode="External"/><Relationship Id="rId183" Type="http://schemas.openxmlformats.org/officeDocument/2006/relationships/hyperlink" Target="mailto:linarestrepob@yahoo.com" TargetMode="External"/><Relationship Id="rId218" Type="http://schemas.openxmlformats.org/officeDocument/2006/relationships/hyperlink" Target="https://www.mipagoamigo.com/MPA_WebSite/ServicePayments?Length=15" TargetMode="External"/><Relationship Id="rId239" Type="http://schemas.openxmlformats.org/officeDocument/2006/relationships/hyperlink" Target="https://www.avvillas.com.co/" TargetMode="External"/><Relationship Id="rId250" Type="http://schemas.openxmlformats.org/officeDocument/2006/relationships/hyperlink" Target="mailto:e.c.t.o@hotmail.com" TargetMode="External"/><Relationship Id="rId24" Type="http://schemas.openxmlformats.org/officeDocument/2006/relationships/hyperlink" Target="mailto:leoneltrujillo0216@gmail.com" TargetMode="External"/><Relationship Id="rId45" Type="http://schemas.openxmlformats.org/officeDocument/2006/relationships/hyperlink" Target="mailto:provicredito@provicredito.com" TargetMode="External"/><Relationship Id="rId66" Type="http://schemas.openxmlformats.org/officeDocument/2006/relationships/hyperlink" Target="mailto:mhidaniel@hotmail.com" TargetMode="External"/><Relationship Id="rId87" Type="http://schemas.openxmlformats.org/officeDocument/2006/relationships/hyperlink" Target="mailto:lalimeca43@gmail.com" TargetMode="External"/><Relationship Id="rId110" Type="http://schemas.openxmlformats.org/officeDocument/2006/relationships/hyperlink" Target="mailto:kevinchilito0611@gmail.com" TargetMode="External"/><Relationship Id="rId131" Type="http://schemas.openxmlformats.org/officeDocument/2006/relationships/hyperlink" Target="mailto:aleja9625@gmail.com" TargetMode="External"/><Relationship Id="rId152" Type="http://schemas.openxmlformats.org/officeDocument/2006/relationships/hyperlink" Target="mailto:lore2024g@gmail.com" TargetMode="External"/><Relationship Id="rId173" Type="http://schemas.openxmlformats.org/officeDocument/2006/relationships/hyperlink" Target="https://www.avalpaycenter.com/wps/portal/portal-de-pagos/web/banco-avvillas" TargetMode="External"/><Relationship Id="rId194" Type="http://schemas.openxmlformats.org/officeDocument/2006/relationships/hyperlink" Target="https://www.jelpit.com/" TargetMode="External"/><Relationship Id="rId208" Type="http://schemas.openxmlformats.org/officeDocument/2006/relationships/hyperlink" Target="mailto:cafamterceraetapa@gmail.com" TargetMode="External"/><Relationship Id="rId229" Type="http://schemas.openxmlformats.org/officeDocument/2006/relationships/hyperlink" Target="https://www.avvillas.com.co/" TargetMode="External"/><Relationship Id="rId240" Type="http://schemas.openxmlformats.org/officeDocument/2006/relationships/hyperlink" Target="mailto:admon.portohayuelos1@gmail.com" TargetMode="External"/><Relationship Id="rId14" Type="http://schemas.openxmlformats.org/officeDocument/2006/relationships/hyperlink" Target="mailto:luzdacotru67@gmail.com" TargetMode="External"/><Relationship Id="rId35" Type="http://schemas.openxmlformats.org/officeDocument/2006/relationships/hyperlink" Target="mailto:edizuez6@gmail.com" TargetMode="External"/><Relationship Id="rId56" Type="http://schemas.openxmlformats.org/officeDocument/2006/relationships/hyperlink" Target="mailto:jzuluagasst@gmail.com" TargetMode="External"/><Relationship Id="rId77" Type="http://schemas.openxmlformats.org/officeDocument/2006/relationships/hyperlink" Target="mailto:jhon.dicelis2697@correo.policia.gov.co" TargetMode="External"/><Relationship Id="rId100" Type="http://schemas.openxmlformats.org/officeDocument/2006/relationships/hyperlink" Target="mailto:pablo1.pachon@gmail.com" TargetMode="External"/><Relationship Id="rId8" Type="http://schemas.openxmlformats.org/officeDocument/2006/relationships/hyperlink" Target="mailto:johanna.trc@gmail.com" TargetMode="External"/><Relationship Id="rId98" Type="http://schemas.openxmlformats.org/officeDocument/2006/relationships/hyperlink" Target="mailto:davidarrodriguez09@gmail.com" TargetMode="External"/><Relationship Id="rId121" Type="http://schemas.openxmlformats.org/officeDocument/2006/relationships/hyperlink" Target="mailto:chevispp@gmail.com" TargetMode="External"/><Relationship Id="rId142" Type="http://schemas.openxmlformats.org/officeDocument/2006/relationships/hyperlink" Target="mailto:aligomgom1666@gmail.com" TargetMode="External"/><Relationship Id="rId163" Type="http://schemas.openxmlformats.org/officeDocument/2006/relationships/hyperlink" Target="mailto:luzgloriagiral1@gmail.com" TargetMode="External"/><Relationship Id="rId184" Type="http://schemas.openxmlformats.org/officeDocument/2006/relationships/hyperlink" Target="mailto:linarestrepob@yahoo.com" TargetMode="External"/><Relationship Id="rId219" Type="http://schemas.openxmlformats.org/officeDocument/2006/relationships/hyperlink" Target="mailto:edificiovivo2023@gmail.com" TargetMode="External"/><Relationship Id="rId230" Type="http://schemas.openxmlformats.org/officeDocument/2006/relationships/hyperlink" Target="mailto:admon.portohayuelos1@gmail.com" TargetMode="External"/><Relationship Id="rId251" Type="http://schemas.openxmlformats.org/officeDocument/2006/relationships/hyperlink" Target="mailto:evelinromero1605@gmail.com" TargetMode="External"/><Relationship Id="rId25" Type="http://schemas.openxmlformats.org/officeDocument/2006/relationships/hyperlink" Target="mailto:camidres_12@hotmail.com" TargetMode="External"/><Relationship Id="rId46" Type="http://schemas.openxmlformats.org/officeDocument/2006/relationships/hyperlink" Target="mailto:sanchezjhonhenry183@gmail.com" TargetMode="External"/><Relationship Id="rId67" Type="http://schemas.openxmlformats.org/officeDocument/2006/relationships/hyperlink" Target="mailto:escorciabatista@outlook.com" TargetMode="External"/><Relationship Id="rId88" Type="http://schemas.openxmlformats.org/officeDocument/2006/relationships/hyperlink" Target="mailto:samarita0103@gmail.com" TargetMode="External"/><Relationship Id="rId111" Type="http://schemas.openxmlformats.org/officeDocument/2006/relationships/hyperlink" Target="mailto:smedina_castillo@yahoo.es" TargetMode="External"/><Relationship Id="rId132" Type="http://schemas.openxmlformats.org/officeDocument/2006/relationships/hyperlink" Target="mailto:jrds1701@gmail.com" TargetMode="External"/><Relationship Id="rId153" Type="http://schemas.openxmlformats.org/officeDocument/2006/relationships/hyperlink" Target="mailto:jenniferkath@hotmail.es" TargetMode="External"/><Relationship Id="rId174" Type="http://schemas.openxmlformats.org/officeDocument/2006/relationships/hyperlink" Target="mailto:decidle09@gmail.com" TargetMode="External"/><Relationship Id="rId195" Type="http://schemas.openxmlformats.org/officeDocument/2006/relationships/hyperlink" Target="mailto:contabilidadphmanzano@gmail.com" TargetMode="External"/><Relationship Id="rId209" Type="http://schemas.openxmlformats.org/officeDocument/2006/relationships/hyperlink" Target="mailto:admonnorthpointstudiosph@gmail.com" TargetMode="External"/><Relationship Id="rId220" Type="http://schemas.openxmlformats.org/officeDocument/2006/relationships/hyperlink" Target="https://www.avvillas.com.co/" TargetMode="External"/><Relationship Id="rId241" Type="http://schemas.openxmlformats.org/officeDocument/2006/relationships/hyperlink" Target="https://www.avvillas.com.co/" TargetMode="External"/><Relationship Id="rId15" Type="http://schemas.openxmlformats.org/officeDocument/2006/relationships/hyperlink" Target="mailto:rubenvasquez1225@hotmail.com" TargetMode="External"/><Relationship Id="rId36" Type="http://schemas.openxmlformats.org/officeDocument/2006/relationships/hyperlink" Target="mailto:angiebs916@gmail.com" TargetMode="External"/><Relationship Id="rId57" Type="http://schemas.openxmlformats.org/officeDocument/2006/relationships/hyperlink" Target="mailto:ocongo1@hotmail.com" TargetMode="External"/><Relationship Id="rId78" Type="http://schemas.openxmlformats.org/officeDocument/2006/relationships/hyperlink" Target="mailto:castrillong131@gmail.com" TargetMode="External"/><Relationship Id="rId99" Type="http://schemas.openxmlformats.org/officeDocument/2006/relationships/hyperlink" Target="mailto:luzmy6030@hotmail.com" TargetMode="External"/><Relationship Id="rId101" Type="http://schemas.openxmlformats.org/officeDocument/2006/relationships/hyperlink" Target="mailto:eduaracostaarrieta@gmail.com" TargetMode="External"/><Relationship Id="rId122" Type="http://schemas.openxmlformats.org/officeDocument/2006/relationships/hyperlink" Target="mailto:leocha_1991@hotmail.com" TargetMode="External"/><Relationship Id="rId143" Type="http://schemas.openxmlformats.org/officeDocument/2006/relationships/hyperlink" Target="mailto:jaimevillamil2901@gmail.com" TargetMode="External"/><Relationship Id="rId164" Type="http://schemas.openxmlformats.org/officeDocument/2006/relationships/hyperlink" Target="mailto:blancakuskus@gmail.com" TargetMode="External"/><Relationship Id="rId185" Type="http://schemas.openxmlformats.org/officeDocument/2006/relationships/hyperlink" Target="mailto:nemerve@gmail.com" TargetMode="External"/><Relationship Id="rId9" Type="http://schemas.openxmlformats.org/officeDocument/2006/relationships/hyperlink" Target="mailto:buenahora1993@gmail.com" TargetMode="External"/><Relationship Id="rId210" Type="http://schemas.openxmlformats.org/officeDocument/2006/relationships/hyperlink" Target="https://www.pagosvirtualesavvillas.com.co/personal/pagos/" TargetMode="External"/><Relationship Id="rId26" Type="http://schemas.openxmlformats.org/officeDocument/2006/relationships/hyperlink" Target="mailto:zully1209@hotmail.com" TargetMode="External"/><Relationship Id="rId231" Type="http://schemas.openxmlformats.org/officeDocument/2006/relationships/hyperlink" Target="https://www.avvillas.com.co/" TargetMode="External"/><Relationship Id="rId252" Type="http://schemas.openxmlformats.org/officeDocument/2006/relationships/hyperlink" Target="mailto:juliancordoba007@gmail.com" TargetMode="External"/><Relationship Id="rId47" Type="http://schemas.openxmlformats.org/officeDocument/2006/relationships/hyperlink" Target="mailto:karytogp@gmail.com" TargetMode="External"/><Relationship Id="rId68" Type="http://schemas.openxmlformats.org/officeDocument/2006/relationships/hyperlink" Target="mailto:lucy.balanos13@gmail.com" TargetMode="External"/><Relationship Id="rId89" Type="http://schemas.openxmlformats.org/officeDocument/2006/relationships/hyperlink" Target="mailto:alejo23reina@gmail.com" TargetMode="External"/><Relationship Id="rId112" Type="http://schemas.openxmlformats.org/officeDocument/2006/relationships/hyperlink" Target="mailto:imice7@hotmail.com" TargetMode="External"/><Relationship Id="rId133" Type="http://schemas.openxmlformats.org/officeDocument/2006/relationships/hyperlink" Target="mailto:angela.villamil77@gmail.com" TargetMode="External"/><Relationship Id="rId154" Type="http://schemas.openxmlformats.org/officeDocument/2006/relationships/hyperlink" Target="mailto:jerson.alvaradovillegas@gmail.com" TargetMode="External"/><Relationship Id="rId175" Type="http://schemas.openxmlformats.org/officeDocument/2006/relationships/hyperlink" Target="mailto:AARIASP@ULAGRANCOLOMBIA.EDU.CO" TargetMode="External"/><Relationship Id="rId196" Type="http://schemas.openxmlformats.org/officeDocument/2006/relationships/hyperlink" Target="mailto:alamedasanluis2@gmail.com" TargetMode="External"/><Relationship Id="rId200" Type="http://schemas.openxmlformats.org/officeDocument/2006/relationships/hyperlink" Target="https://www.banco.scotiabankcolpatria.com/PagosElectronicos/AgreementCategory.aspx" TargetMode="External"/><Relationship Id="rId16" Type="http://schemas.openxmlformats.org/officeDocument/2006/relationships/hyperlink" Target="mailto:alejo.328@hotmail.com" TargetMode="External"/><Relationship Id="rId221" Type="http://schemas.openxmlformats.org/officeDocument/2006/relationships/hyperlink" Target="mailto:admon.portohayuelos1@gmail.com" TargetMode="External"/><Relationship Id="rId242" Type="http://schemas.openxmlformats.org/officeDocument/2006/relationships/hyperlink" Target="mailto:portohayuelos2@gmailc.om" TargetMode="External"/><Relationship Id="rId37" Type="http://schemas.openxmlformats.org/officeDocument/2006/relationships/hyperlink" Target="mailto:tallerurbano12@gmail.com" TargetMode="External"/><Relationship Id="rId58" Type="http://schemas.openxmlformats.org/officeDocument/2006/relationships/hyperlink" Target="mailto:w.lly72@hotmail.com" TargetMode="External"/><Relationship Id="rId79" Type="http://schemas.openxmlformats.org/officeDocument/2006/relationships/hyperlink" Target="mailto:ed.almanza8@gmail.com" TargetMode="External"/><Relationship Id="rId102" Type="http://schemas.openxmlformats.org/officeDocument/2006/relationships/hyperlink" Target="mailto:andresfgomez.abogado@gmail.com" TargetMode="External"/><Relationship Id="rId123" Type="http://schemas.openxmlformats.org/officeDocument/2006/relationships/hyperlink" Target="mailto:adrianagonzalezrincon@gmail.com" TargetMode="External"/><Relationship Id="rId144" Type="http://schemas.openxmlformats.org/officeDocument/2006/relationships/hyperlink" Target="mailto:decidle09@gmail.com" TargetMode="External"/><Relationship Id="rId90" Type="http://schemas.openxmlformats.org/officeDocument/2006/relationships/hyperlink" Target="mailto:ciranomarin@hotmail.com" TargetMode="External"/><Relationship Id="rId165" Type="http://schemas.openxmlformats.org/officeDocument/2006/relationships/hyperlink" Target="mailto:dmgrijalbah@unal.edu.co" TargetMode="External"/><Relationship Id="rId186" Type="http://schemas.openxmlformats.org/officeDocument/2006/relationships/hyperlink" Target="mailto:calderonpenaluisalfonso@gmail.com" TargetMode="External"/><Relationship Id="rId211" Type="http://schemas.openxmlformats.org/officeDocument/2006/relationships/hyperlink" Target="mailto:admin@pctintal3.com" TargetMode="External"/><Relationship Id="rId232" Type="http://schemas.openxmlformats.org/officeDocument/2006/relationships/hyperlink" Target="mailto:admon.portohayuelos1@gmail.com" TargetMode="External"/><Relationship Id="rId253" Type="http://schemas.openxmlformats.org/officeDocument/2006/relationships/hyperlink" Target="mailto:gloriaelvira.urrego@hotmail.com" TargetMode="External"/><Relationship Id="rId27" Type="http://schemas.openxmlformats.org/officeDocument/2006/relationships/hyperlink" Target="mailto:valedisa2324@gmail.com" TargetMode="External"/><Relationship Id="rId48" Type="http://schemas.openxmlformats.org/officeDocument/2006/relationships/hyperlink" Target="mailto:marquez.breitner@ecci.edu.co" TargetMode="External"/><Relationship Id="rId69" Type="http://schemas.openxmlformats.org/officeDocument/2006/relationships/hyperlink" Target="mailto:jreinosohernandez698@gmail.com" TargetMode="External"/><Relationship Id="rId113" Type="http://schemas.openxmlformats.org/officeDocument/2006/relationships/hyperlink" Target="mailto:jaimemrd8@gmail.com" TargetMode="External"/><Relationship Id="rId134" Type="http://schemas.openxmlformats.org/officeDocument/2006/relationships/hyperlink" Target="mailto:artorres1978@gmail.com" TargetMode="External"/><Relationship Id="rId80" Type="http://schemas.openxmlformats.org/officeDocument/2006/relationships/hyperlink" Target="mailto:alexanderprieto1@hotmail.com" TargetMode="External"/><Relationship Id="rId155" Type="http://schemas.openxmlformats.org/officeDocument/2006/relationships/hyperlink" Target="mailto:kemr192@hotmail.com" TargetMode="External"/><Relationship Id="rId176" Type="http://schemas.openxmlformats.org/officeDocument/2006/relationships/hyperlink" Target="mailto:cristinamendoza58@hotmail.com" TargetMode="External"/><Relationship Id="rId197" Type="http://schemas.openxmlformats.org/officeDocument/2006/relationships/hyperlink" Target="https://www.mipagoamigo.com/MPA_WebSite/ServicePayments?Length=15" TargetMode="External"/><Relationship Id="rId201" Type="http://schemas.openxmlformats.org/officeDocument/2006/relationships/hyperlink" Target="mailto:yerbamora1@gmail.com" TargetMode="External"/><Relationship Id="rId222" Type="http://schemas.openxmlformats.org/officeDocument/2006/relationships/hyperlink" Target="mailto:castillaurbanaadmon@gmail.com" TargetMode="External"/><Relationship Id="rId243" Type="http://schemas.openxmlformats.org/officeDocument/2006/relationships/hyperlink" Target="https://www.avvillas.com.co/" TargetMode="External"/><Relationship Id="rId17" Type="http://schemas.openxmlformats.org/officeDocument/2006/relationships/hyperlink" Target="mailto:andresfe.777@hotmail.com" TargetMode="External"/><Relationship Id="rId38" Type="http://schemas.openxmlformats.org/officeDocument/2006/relationships/hyperlink" Target="mailto:diego.montes2805@gmail.com" TargetMode="External"/><Relationship Id="rId59" Type="http://schemas.openxmlformats.org/officeDocument/2006/relationships/hyperlink" Target="mailto:kmilo-nino@hotmail.com" TargetMode="External"/><Relationship Id="rId103" Type="http://schemas.openxmlformats.org/officeDocument/2006/relationships/hyperlink" Target="mailto:vasquezmontes13@hotmail.com" TargetMode="External"/><Relationship Id="rId124" Type="http://schemas.openxmlformats.org/officeDocument/2006/relationships/hyperlink" Target="mailto:jeve08@gmail.com" TargetMode="External"/><Relationship Id="rId70" Type="http://schemas.openxmlformats.org/officeDocument/2006/relationships/hyperlink" Target="mailto:santiagoce15857@gmail.com" TargetMode="External"/><Relationship Id="rId91" Type="http://schemas.openxmlformats.org/officeDocument/2006/relationships/hyperlink" Target="mailto:sandris2012.sr@gmail.com" TargetMode="External"/><Relationship Id="rId145" Type="http://schemas.openxmlformats.org/officeDocument/2006/relationships/hyperlink" Target="mailto:connyladino@hotmail.com" TargetMode="External"/><Relationship Id="rId166" Type="http://schemas.openxmlformats.org/officeDocument/2006/relationships/hyperlink" Target="mailto:paorojas727@gmail.com" TargetMode="External"/><Relationship Id="rId187" Type="http://schemas.openxmlformats.org/officeDocument/2006/relationships/hyperlink" Target="mailto:kriscaher@hotmail.com" TargetMode="External"/><Relationship Id="rId1" Type="http://schemas.openxmlformats.org/officeDocument/2006/relationships/hyperlink" Target="mailto:angietzuluagab@gmail.com" TargetMode="External"/><Relationship Id="rId212" Type="http://schemas.openxmlformats.org/officeDocument/2006/relationships/hyperlink" Target="mailto:reservadecountry@gmail.com" TargetMode="External"/><Relationship Id="rId233" Type="http://schemas.openxmlformats.org/officeDocument/2006/relationships/hyperlink" Target="https://www.mipagoamigo.com/MPA_WebSite/ServicePayments" TargetMode="External"/><Relationship Id="rId254" Type="http://schemas.openxmlformats.org/officeDocument/2006/relationships/hyperlink" Target="mailto:espartacus4@hotmail.com" TargetMode="External"/><Relationship Id="rId28" Type="http://schemas.openxmlformats.org/officeDocument/2006/relationships/hyperlink" Target="mailto:helenanovoac@gmail.com" TargetMode="External"/><Relationship Id="rId49" Type="http://schemas.openxmlformats.org/officeDocument/2006/relationships/hyperlink" Target="mailto:cindymadrid47@gmail.com" TargetMode="External"/><Relationship Id="rId114" Type="http://schemas.openxmlformats.org/officeDocument/2006/relationships/hyperlink" Target="mailto:pilarpardo31@gmail.com" TargetMode="External"/><Relationship Id="rId60" Type="http://schemas.openxmlformats.org/officeDocument/2006/relationships/hyperlink" Target="mailto:danifanp@gmail.com" TargetMode="External"/><Relationship Id="rId81" Type="http://schemas.openxmlformats.org/officeDocument/2006/relationships/hyperlink" Target="mailto:maviposa@hotmail.com" TargetMode="External"/><Relationship Id="rId135" Type="http://schemas.openxmlformats.org/officeDocument/2006/relationships/hyperlink" Target="mailto:luzhelenam@gmail.com" TargetMode="External"/><Relationship Id="rId156" Type="http://schemas.openxmlformats.org/officeDocument/2006/relationships/hyperlink" Target="mailto:sanito1@yahoo.com" TargetMode="External"/><Relationship Id="rId177" Type="http://schemas.openxmlformats.org/officeDocument/2006/relationships/hyperlink" Target="mailto:cristinamendoza58@hotmail.com" TargetMode="External"/><Relationship Id="rId198" Type="http://schemas.openxmlformats.org/officeDocument/2006/relationships/hyperlink" Target="mailto:contabilidadjaboque@gmail.com" TargetMode="External"/><Relationship Id="rId202" Type="http://schemas.openxmlformats.org/officeDocument/2006/relationships/hyperlink" Target="https://www.avalpaycenter.com/wps/portal/portal-de-pagos" TargetMode="External"/><Relationship Id="rId223" Type="http://schemas.openxmlformats.org/officeDocument/2006/relationships/hyperlink" Target="mailto:recaudocasamagenta@conefort.com" TargetMode="External"/><Relationship Id="rId244" Type="http://schemas.openxmlformats.org/officeDocument/2006/relationships/hyperlink" Target="mailto:admon.portohayuelos1@gmail.com" TargetMode="External"/><Relationship Id="rId18" Type="http://schemas.openxmlformats.org/officeDocument/2006/relationships/hyperlink" Target="mailto:maoalvar@hotmail.com" TargetMode="External"/><Relationship Id="rId39" Type="http://schemas.openxmlformats.org/officeDocument/2006/relationships/hyperlink" Target="mailto:nicolas.cr0603@gmail.com" TargetMode="External"/><Relationship Id="rId50" Type="http://schemas.openxmlformats.org/officeDocument/2006/relationships/hyperlink" Target="mailto:magiz77@hotmail.com" TargetMode="External"/><Relationship Id="rId104" Type="http://schemas.openxmlformats.org/officeDocument/2006/relationships/hyperlink" Target="mailto:duquemora@yahoo.es" TargetMode="External"/><Relationship Id="rId125" Type="http://schemas.openxmlformats.org/officeDocument/2006/relationships/hyperlink" Target="mailto:isacamila328@gmail.com" TargetMode="External"/><Relationship Id="rId146" Type="http://schemas.openxmlformats.org/officeDocument/2006/relationships/hyperlink" Target="mailto:aguilaravella@gmail.com" TargetMode="External"/><Relationship Id="rId167" Type="http://schemas.openxmlformats.org/officeDocument/2006/relationships/hyperlink" Target="mailto:puoucharddesavedra@hotmail.com" TargetMode="External"/><Relationship Id="rId188" Type="http://schemas.openxmlformats.org/officeDocument/2006/relationships/hyperlink" Target="mailto:jorgediaz.jada.jd@gmail.com" TargetMode="External"/><Relationship Id="rId71" Type="http://schemas.openxmlformats.org/officeDocument/2006/relationships/hyperlink" Target="mailto:tataparralozano@gmail.com" TargetMode="External"/><Relationship Id="rId92" Type="http://schemas.openxmlformats.org/officeDocument/2006/relationships/hyperlink" Target="mailto:nunezjoao728@gmail.com" TargetMode="External"/><Relationship Id="rId213" Type="http://schemas.openxmlformats.org/officeDocument/2006/relationships/hyperlink" Target="https://www.jelpit.com/" TargetMode="External"/><Relationship Id="rId234" Type="http://schemas.openxmlformats.org/officeDocument/2006/relationships/hyperlink" Target="mailto:conjuntoresidencialportaldelbo@gmail.com" TargetMode="External"/><Relationship Id="rId2" Type="http://schemas.openxmlformats.org/officeDocument/2006/relationships/hyperlink" Target="mailto:pedrop8804@hotmail.com" TargetMode="External"/><Relationship Id="rId29" Type="http://schemas.openxmlformats.org/officeDocument/2006/relationships/hyperlink" Target="mailto:michaelduarte0802@gmail.com" TargetMode="External"/><Relationship Id="rId255" Type="http://schemas.openxmlformats.org/officeDocument/2006/relationships/hyperlink" Target="mailto:sm.sandoval39@gmail.com" TargetMode="External"/><Relationship Id="rId40" Type="http://schemas.openxmlformats.org/officeDocument/2006/relationships/hyperlink" Target="mailto:llrodriguez@udistrital.edu.co" TargetMode="External"/><Relationship Id="rId115" Type="http://schemas.openxmlformats.org/officeDocument/2006/relationships/hyperlink" Target="mailto:11miguelgomez@gmail.com" TargetMode="External"/><Relationship Id="rId136" Type="http://schemas.openxmlformats.org/officeDocument/2006/relationships/hyperlink" Target="mailto:cortescata01@hotmail.com" TargetMode="External"/><Relationship Id="rId157" Type="http://schemas.openxmlformats.org/officeDocument/2006/relationships/hyperlink" Target="mailto:rosal3@msn.com" TargetMode="External"/><Relationship Id="rId178" Type="http://schemas.openxmlformats.org/officeDocument/2006/relationships/hyperlink" Target="mailto:luisalbertomontes@gmail.com" TargetMode="External"/><Relationship Id="rId61" Type="http://schemas.openxmlformats.org/officeDocument/2006/relationships/hyperlink" Target="mailto:estefa_2708@gmail.com" TargetMode="External"/><Relationship Id="rId82" Type="http://schemas.openxmlformats.org/officeDocument/2006/relationships/hyperlink" Target="mailto:yelikit@hotmail.com" TargetMode="External"/><Relationship Id="rId199" Type="http://schemas.openxmlformats.org/officeDocument/2006/relationships/hyperlink" Target="mailto:cratacamaph@gmail.com" TargetMode="External"/><Relationship Id="rId203" Type="http://schemas.openxmlformats.org/officeDocument/2006/relationships/hyperlink" Target="mailto:admonzurichsalitre@gmail.com" TargetMode="External"/><Relationship Id="rId19" Type="http://schemas.openxmlformats.org/officeDocument/2006/relationships/hyperlink" Target="mailto:valentinaburitica05@gmail.com" TargetMode="External"/><Relationship Id="rId224" Type="http://schemas.openxmlformats.org/officeDocument/2006/relationships/hyperlink" Target="https://www.mipagoamigo.com/MPA_WebSite/ServicePayments?Length=15" TargetMode="External"/><Relationship Id="rId245" Type="http://schemas.openxmlformats.org/officeDocument/2006/relationships/hyperlink" Target="https://www.pagosvirtualesavvillas.com.co/personal/pagos/" TargetMode="External"/><Relationship Id="rId30" Type="http://schemas.openxmlformats.org/officeDocument/2006/relationships/hyperlink" Target="mailto:jairohincapiesanchez@gmail.com" TargetMode="External"/><Relationship Id="rId105" Type="http://schemas.openxmlformats.org/officeDocument/2006/relationships/hyperlink" Target="mailto:nicolass_05@hotmail.com" TargetMode="External"/><Relationship Id="rId126" Type="http://schemas.openxmlformats.org/officeDocument/2006/relationships/hyperlink" Target="mailto:sofiajoana25@gmail.com" TargetMode="External"/><Relationship Id="rId147" Type="http://schemas.openxmlformats.org/officeDocument/2006/relationships/hyperlink" Target="mailto:leva19220@gmail.com" TargetMode="External"/><Relationship Id="rId168" Type="http://schemas.openxmlformats.org/officeDocument/2006/relationships/hyperlink" Target="mailto:marliqui2004@gmail.com" TargetMode="External"/><Relationship Id="rId51" Type="http://schemas.openxmlformats.org/officeDocument/2006/relationships/hyperlink" Target="mailto:juanbarrera.co@gmail.com" TargetMode="External"/><Relationship Id="rId72" Type="http://schemas.openxmlformats.org/officeDocument/2006/relationships/hyperlink" Target="mailto:margaumba71@gmail.com" TargetMode="External"/><Relationship Id="rId93" Type="http://schemas.openxmlformats.org/officeDocument/2006/relationships/hyperlink" Target="mailto:claueojc@hotmail.com" TargetMode="External"/><Relationship Id="rId189" Type="http://schemas.openxmlformats.org/officeDocument/2006/relationships/hyperlink" Target="https://www.avalpaycenter.com/wps/portal/portal-de-pagos/web/pagos-aval" TargetMode="External"/><Relationship Id="rId3" Type="http://schemas.openxmlformats.org/officeDocument/2006/relationships/hyperlink" Target="mailto:jhonrueda31@outlook.es" TargetMode="External"/><Relationship Id="rId214" Type="http://schemas.openxmlformats.org/officeDocument/2006/relationships/hyperlink" Target="mailto:crportaldecastilla3@gmail.com" TargetMode="External"/><Relationship Id="rId235" Type="http://schemas.openxmlformats.org/officeDocument/2006/relationships/hyperlink" Target="https://www.avalpaycenter.com/wps/portal/portal-de-pagos/web/banco-avvillas" TargetMode="External"/><Relationship Id="rId256" Type="http://schemas.openxmlformats.org/officeDocument/2006/relationships/hyperlink" Target="mailto:aurajaramillo14@gmail.com" TargetMode="External"/><Relationship Id="rId116" Type="http://schemas.openxmlformats.org/officeDocument/2006/relationships/hyperlink" Target="mailto:aligomgom1666@gmail.com" TargetMode="External"/><Relationship Id="rId137" Type="http://schemas.openxmlformats.org/officeDocument/2006/relationships/hyperlink" Target="mailto:jaimeandresp@gmail.com" TargetMode="External"/><Relationship Id="rId158" Type="http://schemas.openxmlformats.org/officeDocument/2006/relationships/hyperlink" Target="mailto:rectorial@liceomodernoleonbaez.edu.co" TargetMode="External"/><Relationship Id="rId20" Type="http://schemas.openxmlformats.org/officeDocument/2006/relationships/hyperlink" Target="mailto:lualalfonso@gmail.com" TargetMode="External"/><Relationship Id="rId41" Type="http://schemas.openxmlformats.org/officeDocument/2006/relationships/hyperlink" Target="mailto:lidiacontreras.escobar@gmail.com" TargetMode="External"/><Relationship Id="rId62" Type="http://schemas.openxmlformats.org/officeDocument/2006/relationships/hyperlink" Target="mailto:pedronchito22@gmail.com" TargetMode="External"/><Relationship Id="rId83" Type="http://schemas.openxmlformats.org/officeDocument/2006/relationships/hyperlink" Target="mailto:juancamilobaezq@gmail.com" TargetMode="External"/><Relationship Id="rId179" Type="http://schemas.openxmlformats.org/officeDocument/2006/relationships/hyperlink" Target="mailto:milara.582@gmail.com" TargetMode="External"/><Relationship Id="rId190" Type="http://schemas.openxmlformats.org/officeDocument/2006/relationships/hyperlink" Target="mailto:comflorencia1308@gmail.com" TargetMode="External"/><Relationship Id="rId204" Type="http://schemas.openxmlformats.org/officeDocument/2006/relationships/hyperlink" Target="mailto:admonlunariaph@gmail.com" TargetMode="External"/><Relationship Id="rId225" Type="http://schemas.openxmlformats.org/officeDocument/2006/relationships/hyperlink" Target="https://www.avalpaycenter.com/wps/portal/portal-de-pagos/web/pagos-aval" TargetMode="External"/><Relationship Id="rId246" Type="http://schemas.openxmlformats.org/officeDocument/2006/relationships/hyperlink" Target="mailto:portaldsantafe@gmail.com" TargetMode="External"/><Relationship Id="rId106" Type="http://schemas.openxmlformats.org/officeDocument/2006/relationships/hyperlink" Target="mailto:cristianchoconta@hotmail.es" TargetMode="External"/><Relationship Id="rId127" Type="http://schemas.openxmlformats.org/officeDocument/2006/relationships/hyperlink" Target="mailto:bhelenaruiz@gmail.com" TargetMode="External"/><Relationship Id="rId10" Type="http://schemas.openxmlformats.org/officeDocument/2006/relationships/hyperlink" Target="mailto:alvaradon15@gmail.com" TargetMode="External"/><Relationship Id="rId31" Type="http://schemas.openxmlformats.org/officeDocument/2006/relationships/hyperlink" Target="mailto:andresrojasromero91@gmail.com" TargetMode="External"/><Relationship Id="rId52" Type="http://schemas.openxmlformats.org/officeDocument/2006/relationships/hyperlink" Target="mailto:leoneldavidarrietatejada@lcloud.com" TargetMode="External"/><Relationship Id="rId73" Type="http://schemas.openxmlformats.org/officeDocument/2006/relationships/hyperlink" Target="mailto:gabrielburitica@gmail.com" TargetMode="External"/><Relationship Id="rId94" Type="http://schemas.openxmlformats.org/officeDocument/2006/relationships/hyperlink" Target="mailto:xiomiarias28@gmail.com" TargetMode="External"/><Relationship Id="rId148" Type="http://schemas.openxmlformats.org/officeDocument/2006/relationships/hyperlink" Target="mailto:olgaroa783@gmail.com" TargetMode="External"/><Relationship Id="rId169" Type="http://schemas.openxmlformats.org/officeDocument/2006/relationships/hyperlink" Target="mailto:erneslat@hotmail.com" TargetMode="External"/><Relationship Id="rId4" Type="http://schemas.openxmlformats.org/officeDocument/2006/relationships/hyperlink" Target="mailto:jhonosorio1981@yahoo.com" TargetMode="External"/><Relationship Id="rId180" Type="http://schemas.openxmlformats.org/officeDocument/2006/relationships/hyperlink" Target="mailto:alucardbloody48@gmail.com" TargetMode="External"/><Relationship Id="rId215" Type="http://schemas.openxmlformats.org/officeDocument/2006/relationships/hyperlink" Target="mailto:recaudocasamagenta@conefort.com" TargetMode="External"/><Relationship Id="rId236" Type="http://schemas.openxmlformats.org/officeDocument/2006/relationships/hyperlink" Target="mailto:parquebaviera2016@gmail.com" TargetMode="External"/><Relationship Id="rId257" Type="http://schemas.openxmlformats.org/officeDocument/2006/relationships/hyperlink" Target="mailto:mosquitoauramosquera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ebastiansaenzgm@gmail.com" TargetMode="External"/><Relationship Id="rId13" Type="http://schemas.openxmlformats.org/officeDocument/2006/relationships/hyperlink" Target="mailto:rodriguezosmeri81@gmail.com" TargetMode="External"/><Relationship Id="rId18" Type="http://schemas.openxmlformats.org/officeDocument/2006/relationships/hyperlink" Target="mailto:ortegaajohis1@gmail.com" TargetMode="External"/><Relationship Id="rId26" Type="http://schemas.openxmlformats.org/officeDocument/2006/relationships/hyperlink" Target="https://www.avvillas.com.co/" TargetMode="External"/><Relationship Id="rId3" Type="http://schemas.openxmlformats.org/officeDocument/2006/relationships/hyperlink" Target="mailto:magago4@hotmail.com" TargetMode="External"/><Relationship Id="rId21" Type="http://schemas.openxmlformats.org/officeDocument/2006/relationships/hyperlink" Target="mailto:angiecpm23@gmail.com" TargetMode="External"/><Relationship Id="rId7" Type="http://schemas.openxmlformats.org/officeDocument/2006/relationships/hyperlink" Target="mailto:franklinaguas664@gmail.com" TargetMode="External"/><Relationship Id="rId12" Type="http://schemas.openxmlformats.org/officeDocument/2006/relationships/hyperlink" Target="mailto:vellaizac1220@gmail.com" TargetMode="External"/><Relationship Id="rId17" Type="http://schemas.openxmlformats.org/officeDocument/2006/relationships/hyperlink" Target="mailto:melissaochoaacero@gmail.com" TargetMode="External"/><Relationship Id="rId25" Type="http://schemas.openxmlformats.org/officeDocument/2006/relationships/hyperlink" Target="https://www.avvillas.com.co/" TargetMode="External"/><Relationship Id="rId2" Type="http://schemas.openxmlformats.org/officeDocument/2006/relationships/hyperlink" Target="mailto:hurtado_luisa@hotmail.com" TargetMode="External"/><Relationship Id="rId16" Type="http://schemas.openxmlformats.org/officeDocument/2006/relationships/hyperlink" Target="mailto:carolinarincon566@gmail.com" TargetMode="External"/><Relationship Id="rId20" Type="http://schemas.openxmlformats.org/officeDocument/2006/relationships/hyperlink" Target="mailto:meyumi.1987@gmail.com" TargetMode="External"/><Relationship Id="rId1" Type="http://schemas.openxmlformats.org/officeDocument/2006/relationships/hyperlink" Target="mailto:jhoana.herazo@gmail.com" TargetMode="External"/><Relationship Id="rId6" Type="http://schemas.openxmlformats.org/officeDocument/2006/relationships/hyperlink" Target="mailto:mariajosemarquezperez19@gmail.com" TargetMode="External"/><Relationship Id="rId11" Type="http://schemas.openxmlformats.org/officeDocument/2006/relationships/hyperlink" Target="mailto:ocho-haz@hotmail.com" TargetMode="External"/><Relationship Id="rId24" Type="http://schemas.openxmlformats.org/officeDocument/2006/relationships/hyperlink" Target="mailto:conjuntotierrabuenareservado2@gmail.com" TargetMode="External"/><Relationship Id="rId5" Type="http://schemas.openxmlformats.org/officeDocument/2006/relationships/hyperlink" Target="mailto:jorgel71@hotmail.com" TargetMode="External"/><Relationship Id="rId15" Type="http://schemas.openxmlformats.org/officeDocument/2006/relationships/hyperlink" Target="mailto:juliandl79@hotmail.com" TargetMode="External"/><Relationship Id="rId23" Type="http://schemas.openxmlformats.org/officeDocument/2006/relationships/hyperlink" Target="mailto:mariacildanabustos@gmail.com" TargetMode="External"/><Relationship Id="rId10" Type="http://schemas.openxmlformats.org/officeDocument/2006/relationships/hyperlink" Target="mailto:andres.yater11@gmail.com" TargetMode="External"/><Relationship Id="rId19" Type="http://schemas.openxmlformats.org/officeDocument/2006/relationships/hyperlink" Target="mailto:ivancho1506@yahoo.com" TargetMode="External"/><Relationship Id="rId4" Type="http://schemas.openxmlformats.org/officeDocument/2006/relationships/hyperlink" Target="mailto:santollo.david@gmail.com" TargetMode="External"/><Relationship Id="rId9" Type="http://schemas.openxmlformats.org/officeDocument/2006/relationships/hyperlink" Target="mailto:cadiaz997@gmail.com" TargetMode="External"/><Relationship Id="rId14" Type="http://schemas.openxmlformats.org/officeDocument/2006/relationships/hyperlink" Target="mailto:marlucpe@gmail.com" TargetMode="External"/><Relationship Id="rId22" Type="http://schemas.openxmlformats.org/officeDocument/2006/relationships/hyperlink" Target="mailto:acarolina.0121@hotmail.com" TargetMode="External"/><Relationship Id="rId27" Type="http://schemas.openxmlformats.org/officeDocument/2006/relationships/hyperlink" Target="mailto:daimarycarolinasanchezgarcia@gmail.com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mailto:rosaurabocanegra@gmail.com" TargetMode="External"/><Relationship Id="rId18" Type="http://schemas.openxmlformats.org/officeDocument/2006/relationships/hyperlink" Target="https://www.pagosvirtualesavvillas.com.co/personal/pagos/" TargetMode="External"/><Relationship Id="rId26" Type="http://schemas.openxmlformats.org/officeDocument/2006/relationships/hyperlink" Target="mailto:mantilla.pao@gmail.com" TargetMode="External"/><Relationship Id="rId21" Type="http://schemas.openxmlformats.org/officeDocument/2006/relationships/hyperlink" Target="mailto:monroylina120@hotmail.es" TargetMode="External"/><Relationship Id="rId34" Type="http://schemas.openxmlformats.org/officeDocument/2006/relationships/hyperlink" Target="mailto:norma.baquero@gmail.com" TargetMode="External"/><Relationship Id="rId7" Type="http://schemas.openxmlformats.org/officeDocument/2006/relationships/hyperlink" Target="mailto:gerenciadyf@gmail.com" TargetMode="External"/><Relationship Id="rId12" Type="http://schemas.openxmlformats.org/officeDocument/2006/relationships/hyperlink" Target="mailto:loganlemus26@gmail.com" TargetMode="External"/><Relationship Id="rId17" Type="http://schemas.openxmlformats.org/officeDocument/2006/relationships/hyperlink" Target="mailto:terehea30@yahoo.com" TargetMode="External"/><Relationship Id="rId25" Type="http://schemas.openxmlformats.org/officeDocument/2006/relationships/hyperlink" Target="mailto:carlosalbertosegurah@gmail.com" TargetMode="External"/><Relationship Id="rId33" Type="http://schemas.openxmlformats.org/officeDocument/2006/relationships/hyperlink" Target="mailto:avcampinadetierragrata@hotmail.com" TargetMode="External"/><Relationship Id="rId2" Type="http://schemas.openxmlformats.org/officeDocument/2006/relationships/hyperlink" Target="mailto:silvy_fa@hotmail.com" TargetMode="External"/><Relationship Id="rId16" Type="http://schemas.openxmlformats.org/officeDocument/2006/relationships/hyperlink" Target="mailto:jaramirezper@gmail.com" TargetMode="External"/><Relationship Id="rId20" Type="http://schemas.openxmlformats.org/officeDocument/2006/relationships/hyperlink" Target="mailto:yilbo2005@gmail.com" TargetMode="External"/><Relationship Id="rId29" Type="http://schemas.openxmlformats.org/officeDocument/2006/relationships/hyperlink" Target="mailto:javier.combariza@gmail.com" TargetMode="External"/><Relationship Id="rId1" Type="http://schemas.openxmlformats.org/officeDocument/2006/relationships/hyperlink" Target="mailto:sandra-romero@outlook.es" TargetMode="External"/><Relationship Id="rId6" Type="http://schemas.openxmlformats.org/officeDocument/2006/relationships/hyperlink" Target="mailto:rosep87@hotmail.com" TargetMode="External"/><Relationship Id="rId11" Type="http://schemas.openxmlformats.org/officeDocument/2006/relationships/hyperlink" Target="mailto:juliethstefa0219@gmail.com" TargetMode="External"/><Relationship Id="rId24" Type="http://schemas.openxmlformats.org/officeDocument/2006/relationships/hyperlink" Target="mailto:anama_prince@hotmail.com" TargetMode="External"/><Relationship Id="rId32" Type="http://schemas.openxmlformats.org/officeDocument/2006/relationships/hyperlink" Target="https://www.pagosvirtualesavvillas.com.co/personal/pagos/" TargetMode="External"/><Relationship Id="rId37" Type="http://schemas.openxmlformats.org/officeDocument/2006/relationships/hyperlink" Target="mailto:parquecentral3ph@gmail.com" TargetMode="External"/><Relationship Id="rId5" Type="http://schemas.openxmlformats.org/officeDocument/2006/relationships/hyperlink" Target="mailto:sarypernettq@gmail.com" TargetMode="External"/><Relationship Id="rId15" Type="http://schemas.openxmlformats.org/officeDocument/2006/relationships/hyperlink" Target="mailto:admin@pctintal3.com" TargetMode="External"/><Relationship Id="rId23" Type="http://schemas.openxmlformats.org/officeDocument/2006/relationships/hyperlink" Target="mailto:lisethduarte92@gmail.com" TargetMode="External"/><Relationship Id="rId28" Type="http://schemas.openxmlformats.org/officeDocument/2006/relationships/hyperlink" Target="mailto:mantilla.pao@gmail.com" TargetMode="External"/><Relationship Id="rId36" Type="http://schemas.openxmlformats.org/officeDocument/2006/relationships/hyperlink" Target="mailto:johnmosquera@yahoo.com" TargetMode="External"/><Relationship Id="rId10" Type="http://schemas.openxmlformats.org/officeDocument/2006/relationships/hyperlink" Target="https://www.avvillas.com.co/" TargetMode="External"/><Relationship Id="rId19" Type="http://schemas.openxmlformats.org/officeDocument/2006/relationships/hyperlink" Target="mailto:giardino144ph@gmail.com" TargetMode="External"/><Relationship Id="rId31" Type="http://schemas.openxmlformats.org/officeDocument/2006/relationships/hyperlink" Target="mailto:johnmosquera@yahoo.com" TargetMode="External"/><Relationship Id="rId4" Type="http://schemas.openxmlformats.org/officeDocument/2006/relationships/hyperlink" Target="mailto:nikokess93@gmail.com" TargetMode="External"/><Relationship Id="rId9" Type="http://schemas.openxmlformats.org/officeDocument/2006/relationships/hyperlink" Target="mailto:edificiom9@gmail.com" TargetMode="External"/><Relationship Id="rId14" Type="http://schemas.openxmlformats.org/officeDocument/2006/relationships/hyperlink" Target="https://www.pagosvirtualesavvillas.com.co/personal/pagos/" TargetMode="External"/><Relationship Id="rId22" Type="http://schemas.openxmlformats.org/officeDocument/2006/relationships/hyperlink" Target="mailto:entreverdephadmon@gmail.com" TargetMode="External"/><Relationship Id="rId27" Type="http://schemas.openxmlformats.org/officeDocument/2006/relationships/hyperlink" Target="mailto:recaudocasamagenta@conefort.com" TargetMode="External"/><Relationship Id="rId30" Type="http://schemas.openxmlformats.org/officeDocument/2006/relationships/hyperlink" Target="mailto:diego.combariza@live.com" TargetMode="External"/><Relationship Id="rId35" Type="http://schemas.openxmlformats.org/officeDocument/2006/relationships/hyperlink" Target="mailto:jeonny.aparicio@me.com" TargetMode="External"/><Relationship Id="rId8" Type="http://schemas.openxmlformats.org/officeDocument/2006/relationships/hyperlink" Target="mailto:sarypernettq@gmail.com" TargetMode="External"/><Relationship Id="rId3" Type="http://schemas.openxmlformats.org/officeDocument/2006/relationships/hyperlink" Target="mailto:juanpereaneira7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15286-9D2D-407A-B0CD-910D3B346ABE}">
  <sheetPr>
    <tabColor rgb="FF00B050"/>
  </sheetPr>
  <dimension ref="A1:IZ66"/>
  <sheetViews>
    <sheetView topLeftCell="AV1" workbookViewId="0">
      <pane ySplit="1" topLeftCell="A2" activePane="bottomLeft" state="frozen"/>
      <selection activeCell="BI1" sqref="BI1"/>
      <selection pane="bottomLeft" activeCell="BF2" sqref="BF2:BF5"/>
    </sheetView>
  </sheetViews>
  <sheetFormatPr baseColWidth="10" defaultRowHeight="15" x14ac:dyDescent="0.25"/>
  <cols>
    <col min="1" max="1" width="12.140625" customWidth="1"/>
    <col min="2" max="2" width="9" customWidth="1"/>
    <col min="3" max="3" width="12.140625" customWidth="1"/>
    <col min="4" max="4" width="29" customWidth="1"/>
    <col min="5" max="5" width="9" customWidth="1"/>
    <col min="6" max="6" width="8.7109375" customWidth="1"/>
    <col min="7" max="7" width="10.42578125" customWidth="1"/>
    <col min="8" max="8" width="26" customWidth="1"/>
    <col min="9" max="9" width="13.28515625" customWidth="1"/>
    <col min="10" max="10" width="18.7109375" customWidth="1"/>
    <col min="11" max="11" width="36.85546875" customWidth="1"/>
    <col min="12" max="12" width="30" customWidth="1"/>
    <col min="13" max="13" width="12.7109375" customWidth="1"/>
    <col min="14" max="14" width="18" customWidth="1"/>
    <col min="15" max="15" width="9.140625" customWidth="1"/>
    <col min="16" max="16" width="11.7109375" customWidth="1"/>
    <col min="17" max="17" width="13.7109375" customWidth="1"/>
    <col min="18" max="18" width="22" customWidth="1"/>
    <col min="19" max="19" width="28" customWidth="1"/>
    <col min="20" max="20" width="11.85546875" customWidth="1"/>
    <col min="21" max="21" width="15.140625" customWidth="1"/>
    <col min="22" max="23" width="10.85546875" customWidth="1"/>
    <col min="24" max="24" width="13.42578125" customWidth="1"/>
    <col min="25" max="26" width="13.7109375" customWidth="1"/>
    <col min="27" max="27" width="9.7109375" customWidth="1"/>
    <col min="28" max="28" width="22.7109375" customWidth="1"/>
    <col min="29" max="29" width="13.7109375" customWidth="1"/>
    <col min="30" max="30" width="12.28515625" customWidth="1"/>
    <col min="31" max="31" width="24.7109375" customWidth="1"/>
    <col min="32" max="32" width="25.7109375" customWidth="1"/>
    <col min="33" max="33" width="48.7109375" customWidth="1"/>
    <col min="34" max="34" width="13" customWidth="1"/>
    <col min="35" max="35" width="11.85546875" customWidth="1"/>
    <col min="36" max="36" width="14.140625" customWidth="1"/>
    <col min="37" max="37" width="11.42578125" customWidth="1"/>
    <col min="38" max="38" width="8.85546875" customWidth="1"/>
    <col min="39" max="39" width="13.85546875" customWidth="1"/>
    <col min="40" max="40" width="12.28515625" customWidth="1"/>
    <col min="41" max="41" width="17.28515625" customWidth="1"/>
    <col min="42" max="42" width="12.28515625" customWidth="1"/>
    <col min="43" max="43" width="11.5703125" customWidth="1"/>
    <col min="44" max="44" width="13.5703125" customWidth="1"/>
    <col min="45" max="45" width="10.42578125" customWidth="1"/>
    <col min="46" max="46" width="11.28515625" customWidth="1"/>
    <col min="47" max="47" width="10.140625" customWidth="1"/>
    <col min="48" max="48" width="10" customWidth="1"/>
    <col min="49" max="49" width="13.42578125" customWidth="1"/>
    <col min="50" max="50" width="11.5703125" customWidth="1"/>
    <col min="51" max="51" width="13" customWidth="1"/>
    <col min="52" max="53" width="13.28515625" customWidth="1"/>
    <col min="54" max="54" width="9.7109375" customWidth="1"/>
    <col min="55" max="55" width="12.85546875" customWidth="1"/>
    <col min="56" max="56" width="12.140625" customWidth="1"/>
    <col min="57" max="57" width="54.42578125" style="54" customWidth="1"/>
    <col min="58" max="58" width="10.140625" customWidth="1"/>
    <col min="59" max="59" width="12.140625" customWidth="1"/>
    <col min="60" max="60" width="12" customWidth="1"/>
    <col min="61" max="61" width="13.7109375" customWidth="1"/>
    <col min="62" max="62" width="8.28515625" customWidth="1"/>
    <col min="63" max="63" width="9" customWidth="1"/>
    <col min="64" max="64" width="16.140625" customWidth="1"/>
    <col min="65" max="65" width="13.140625" customWidth="1"/>
    <col min="66" max="66" width="35.140625" customWidth="1"/>
    <col min="67" max="68" width="13.7109375" customWidth="1"/>
    <col min="69" max="69" width="54.42578125" customWidth="1"/>
    <col min="70" max="70" width="13.7109375" customWidth="1"/>
    <col min="71" max="71" width="14.7109375" customWidth="1"/>
    <col min="72" max="72" width="12.42578125" customWidth="1"/>
    <col min="73" max="73" width="12" customWidth="1"/>
    <col min="74" max="74" width="11.7109375" customWidth="1"/>
    <col min="75" max="75" width="12.7109375" customWidth="1"/>
    <col min="76" max="76" width="12" customWidth="1"/>
    <col min="77" max="77" width="11.140625" customWidth="1"/>
    <col min="78" max="78" width="9.5703125" customWidth="1"/>
    <col min="79" max="79" width="12" customWidth="1"/>
    <col min="80" max="80" width="13.7109375" customWidth="1"/>
    <col min="81" max="81" width="12.28515625" customWidth="1"/>
    <col min="82" max="82" width="39.42578125" customWidth="1"/>
    <col min="83" max="83" width="10" customWidth="1"/>
    <col min="84" max="84" width="54.42578125" customWidth="1"/>
    <col min="85" max="87" width="11.5703125" customWidth="1"/>
    <col min="88" max="88" width="36.140625" customWidth="1"/>
    <col min="89" max="89" width="12" customWidth="1"/>
    <col min="90" max="90" width="13.7109375" customWidth="1"/>
    <col min="91" max="91" width="12.28515625" customWidth="1"/>
    <col min="92" max="92" width="37.7109375" customWidth="1"/>
    <col min="93" max="93" width="10" customWidth="1"/>
    <col min="94" max="94" width="54.42578125" customWidth="1"/>
    <col min="95" max="97" width="11.5703125" customWidth="1"/>
    <col min="98" max="98" width="31" customWidth="1"/>
    <col min="99" max="99" width="12" customWidth="1"/>
    <col min="100" max="100" width="13.7109375" customWidth="1"/>
    <col min="101" max="101" width="12.28515625" customWidth="1"/>
    <col min="102" max="102" width="11.7109375" customWidth="1"/>
    <col min="103" max="103" width="10" customWidth="1"/>
    <col min="104" max="105" width="11.5703125" customWidth="1"/>
    <col min="106" max="106" width="11.28515625" customWidth="1"/>
    <col min="107" max="107" width="11.5703125" customWidth="1"/>
    <col min="108" max="108" width="13.42578125" customWidth="1"/>
    <col min="109" max="109" width="12" customWidth="1"/>
    <col min="110" max="110" width="13.7109375" customWidth="1"/>
    <col min="111" max="111" width="12.28515625" customWidth="1"/>
    <col min="112" max="112" width="11.7109375" customWidth="1"/>
    <col min="113" max="113" width="10" customWidth="1"/>
    <col min="114" max="117" width="11.5703125" customWidth="1"/>
    <col min="118" max="118" width="13.42578125" customWidth="1"/>
    <col min="119" max="119" width="20.140625" customWidth="1"/>
    <col min="120" max="120" width="12.28515625" customWidth="1"/>
    <col min="121" max="121" width="13.7109375" customWidth="1"/>
    <col min="122" max="122" width="37.5703125" customWidth="1"/>
    <col min="123" max="123" width="13.5703125" customWidth="1"/>
    <col min="124" max="124" width="59.42578125" customWidth="1"/>
    <col min="125" max="125" width="12.85546875" customWidth="1"/>
    <col min="126" max="126" width="14.140625" customWidth="1"/>
    <col min="127" max="127" width="12" customWidth="1"/>
    <col min="128" max="128" width="38.140625" customWidth="1"/>
    <col min="129" max="129" width="14" customWidth="1"/>
    <col min="130" max="130" width="14.42578125" customWidth="1"/>
    <col min="131" max="131" width="12" customWidth="1"/>
    <col min="132" max="132" width="42.7109375" customWidth="1"/>
    <col min="133" max="133" width="12.85546875" customWidth="1"/>
    <col min="134" max="134" width="17.28515625" customWidth="1"/>
    <col min="135" max="135" width="20.7109375" customWidth="1"/>
    <col min="136" max="136" width="10.85546875" customWidth="1"/>
    <col min="137" max="137" width="16.140625" customWidth="1"/>
    <col min="138" max="138" width="11.85546875" customWidth="1"/>
    <col min="139" max="140" width="12.85546875" customWidth="1"/>
    <col min="141" max="141" width="13.7109375" customWidth="1"/>
    <col min="142" max="142" width="12.85546875" customWidth="1"/>
    <col min="143" max="143" width="13.5703125" customWidth="1"/>
    <col min="144" max="144" width="12.85546875" customWidth="1"/>
    <col min="145" max="145" width="13.28515625" customWidth="1"/>
    <col min="146" max="146" width="12.140625" customWidth="1"/>
    <col min="147" max="147" width="11.140625" customWidth="1"/>
    <col min="148" max="148" width="12" customWidth="1"/>
    <col min="149" max="149" width="12.42578125" customWidth="1"/>
    <col min="150" max="150" width="12.7109375" customWidth="1"/>
    <col min="151" max="151" width="11.85546875" customWidth="1"/>
    <col min="152" max="152" width="13.28515625" customWidth="1"/>
    <col min="153" max="153" width="12.140625" customWidth="1"/>
    <col min="154" max="155" width="12.7109375" customWidth="1"/>
    <col min="156" max="156" width="11.85546875" customWidth="1"/>
    <col min="157" max="158" width="12.85546875" customWidth="1"/>
    <col min="159" max="159" width="13.7109375" customWidth="1"/>
    <col min="160" max="160" width="12.85546875" customWidth="1"/>
    <col min="161" max="161" width="13.5703125" customWidth="1"/>
    <col min="162" max="176" width="12.85546875" customWidth="1"/>
    <col min="177" max="177" width="13.7109375" customWidth="1"/>
    <col min="178" max="178" width="12.85546875" customWidth="1"/>
    <col min="179" max="179" width="13.5703125" customWidth="1"/>
    <col min="180" max="194" width="12.85546875" customWidth="1"/>
    <col min="195" max="195" width="13.7109375" customWidth="1"/>
    <col min="196" max="196" width="12.85546875" customWidth="1"/>
    <col min="197" max="197" width="13.5703125" customWidth="1"/>
    <col min="198" max="210" width="12.85546875" customWidth="1"/>
    <col min="211" max="211" width="15.140625" customWidth="1"/>
    <col min="212" max="212" width="53.42578125" style="54" customWidth="1"/>
    <col min="213" max="213" width="12.85546875" customWidth="1"/>
    <col min="214" max="217" width="13.140625" customWidth="1"/>
    <col min="218" max="218" width="53.42578125" customWidth="1"/>
    <col min="219" max="219" width="15.42578125" customWidth="1"/>
    <col min="220" max="220" width="15.5703125" customWidth="1"/>
    <col min="221" max="221" width="82.28515625" customWidth="1"/>
    <col min="222" max="222" width="10.85546875" customWidth="1"/>
    <col min="223" max="223" width="13" customWidth="1"/>
    <col min="224" max="224" width="11.85546875" customWidth="1"/>
    <col min="225" max="225" width="16.7109375" bestFit="1" customWidth="1"/>
    <col min="226" max="226" width="13.28515625" bestFit="1" customWidth="1"/>
    <col min="227" max="227" width="10.5703125" bestFit="1" customWidth="1"/>
    <col min="228" max="228" width="13.7109375" bestFit="1" customWidth="1"/>
    <col min="229" max="229" width="12.5703125" bestFit="1" customWidth="1"/>
    <col min="230" max="230" width="9.7109375" bestFit="1" customWidth="1"/>
    <col min="231" max="231" width="13.28515625" bestFit="1" customWidth="1"/>
    <col min="232" max="232" width="11.140625" bestFit="1" customWidth="1"/>
    <col min="233" max="233" width="10.28515625" bestFit="1" customWidth="1"/>
    <col min="234" max="234" width="15.42578125" bestFit="1" customWidth="1"/>
    <col min="235" max="235" width="12.28515625" bestFit="1" customWidth="1"/>
    <col min="236" max="236" width="13.7109375" bestFit="1" customWidth="1"/>
    <col min="237" max="237" width="10.85546875" bestFit="1" customWidth="1"/>
    <col min="238" max="238" width="11.42578125" bestFit="1" customWidth="1"/>
    <col min="239" max="239" width="9.28515625" bestFit="1" customWidth="1"/>
    <col min="240" max="240" width="11.42578125" bestFit="1" customWidth="1"/>
    <col min="241" max="241" width="13.7109375" bestFit="1" customWidth="1"/>
    <col min="242" max="242" width="5.85546875" bestFit="1" customWidth="1"/>
    <col min="243" max="243" width="11.85546875" bestFit="1" customWidth="1"/>
    <col min="244" max="245" width="13.42578125" bestFit="1" customWidth="1"/>
    <col min="246" max="249" width="13.5703125" bestFit="1" customWidth="1"/>
    <col min="250" max="250" width="13.28515625" bestFit="1" customWidth="1"/>
    <col min="251" max="251" width="13.140625" bestFit="1" customWidth="1"/>
    <col min="252" max="252" width="13.42578125" bestFit="1" customWidth="1"/>
    <col min="253" max="253" width="11.42578125" bestFit="1" customWidth="1"/>
    <col min="254" max="254" width="5.85546875" bestFit="1" customWidth="1"/>
    <col min="255" max="255" width="13.28515625" bestFit="1" customWidth="1"/>
    <col min="256" max="256" width="12.5703125" bestFit="1" customWidth="1"/>
    <col min="257" max="257" width="10.140625" bestFit="1" customWidth="1"/>
    <col min="258" max="258" width="11.7109375" bestFit="1" customWidth="1"/>
    <col min="259" max="259" width="13.42578125" bestFit="1" customWidth="1"/>
    <col min="260" max="260" width="7.5703125" bestFit="1" customWidth="1"/>
  </cols>
  <sheetData>
    <row r="1" spans="1:260" s="7" customFormat="1" ht="67.5" customHeight="1" x14ac:dyDescent="0.25">
      <c r="A1" s="1" t="s">
        <v>0</v>
      </c>
      <c r="B1" s="3" t="s">
        <v>1</v>
      </c>
      <c r="C1" s="1" t="s">
        <v>0</v>
      </c>
      <c r="D1" s="2" t="s">
        <v>239</v>
      </c>
      <c r="E1" s="3" t="s">
        <v>1</v>
      </c>
      <c r="F1" s="3" t="s">
        <v>2</v>
      </c>
      <c r="G1" s="3" t="s">
        <v>241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4" t="s">
        <v>11</v>
      </c>
      <c r="Q1" s="4" t="s">
        <v>12</v>
      </c>
      <c r="R1" s="2" t="s">
        <v>13</v>
      </c>
      <c r="S1" s="3" t="s">
        <v>14</v>
      </c>
      <c r="T1" s="3" t="s">
        <v>15</v>
      </c>
      <c r="U1" s="2" t="s">
        <v>16</v>
      </c>
      <c r="V1" s="3" t="s">
        <v>17</v>
      </c>
      <c r="W1" s="3" t="s">
        <v>18</v>
      </c>
      <c r="X1" s="3" t="s">
        <v>19</v>
      </c>
      <c r="Y1" s="2" t="s">
        <v>20</v>
      </c>
      <c r="Z1" s="2" t="s">
        <v>21</v>
      </c>
      <c r="AA1" s="3" t="s">
        <v>22</v>
      </c>
      <c r="AB1" s="2" t="s">
        <v>23</v>
      </c>
      <c r="AC1" s="2" t="s">
        <v>24</v>
      </c>
      <c r="AD1" s="2" t="s">
        <v>25</v>
      </c>
      <c r="AE1" s="2" t="s">
        <v>143</v>
      </c>
      <c r="AF1" s="2" t="s">
        <v>144</v>
      </c>
      <c r="AG1" s="3" t="s">
        <v>145</v>
      </c>
      <c r="AH1" s="2" t="s">
        <v>146</v>
      </c>
      <c r="AI1" s="2" t="s">
        <v>26</v>
      </c>
      <c r="AJ1" s="2" t="s">
        <v>147</v>
      </c>
      <c r="AK1" s="2" t="s">
        <v>27</v>
      </c>
      <c r="AL1" s="2" t="s">
        <v>28</v>
      </c>
      <c r="AM1" s="2" t="s">
        <v>29</v>
      </c>
      <c r="AN1" s="2" t="s">
        <v>30</v>
      </c>
      <c r="AO1" s="2" t="s">
        <v>31</v>
      </c>
      <c r="AP1" s="2" t="s">
        <v>32</v>
      </c>
      <c r="AQ1" s="2" t="s">
        <v>33</v>
      </c>
      <c r="AR1" s="2" t="s">
        <v>34</v>
      </c>
      <c r="AS1" s="2" t="s">
        <v>35</v>
      </c>
      <c r="AT1" s="2" t="s">
        <v>36</v>
      </c>
      <c r="AU1" s="2" t="s">
        <v>37</v>
      </c>
      <c r="AV1" s="2" t="s">
        <v>1291</v>
      </c>
      <c r="AW1" s="2" t="s">
        <v>1290</v>
      </c>
      <c r="AX1" s="3" t="s">
        <v>38</v>
      </c>
      <c r="AY1" s="3" t="s">
        <v>39</v>
      </c>
      <c r="AZ1" s="2" t="s">
        <v>1289</v>
      </c>
      <c r="BA1" s="2" t="s">
        <v>148</v>
      </c>
      <c r="BB1" s="2" t="s">
        <v>40</v>
      </c>
      <c r="BC1" s="2" t="s">
        <v>41</v>
      </c>
      <c r="BD1" s="2" t="s">
        <v>42</v>
      </c>
      <c r="BE1" s="53" t="s">
        <v>43</v>
      </c>
      <c r="BF1" s="2" t="s">
        <v>44</v>
      </c>
      <c r="BG1" s="18" t="s">
        <v>551</v>
      </c>
      <c r="BH1" s="18" t="s">
        <v>552</v>
      </c>
      <c r="BI1" s="3" t="s">
        <v>45</v>
      </c>
      <c r="BJ1" s="8" t="s">
        <v>46</v>
      </c>
      <c r="BK1" s="8" t="s">
        <v>47</v>
      </c>
      <c r="BL1" s="2" t="s">
        <v>48</v>
      </c>
      <c r="BM1" s="8" t="s">
        <v>49</v>
      </c>
      <c r="BN1" s="2" t="s">
        <v>50</v>
      </c>
      <c r="BO1" s="2" t="s">
        <v>51</v>
      </c>
      <c r="BP1" s="2" t="s">
        <v>52</v>
      </c>
      <c r="BQ1" s="2" t="s">
        <v>53</v>
      </c>
      <c r="BR1" s="2" t="s">
        <v>54</v>
      </c>
      <c r="BS1" s="2" t="s">
        <v>137</v>
      </c>
      <c r="BT1" s="2" t="s">
        <v>138</v>
      </c>
      <c r="BU1" s="2" t="s">
        <v>55</v>
      </c>
      <c r="BV1" s="2" t="s">
        <v>56</v>
      </c>
      <c r="BW1" s="2" t="s">
        <v>149</v>
      </c>
      <c r="BX1" s="2" t="s">
        <v>139</v>
      </c>
      <c r="BY1" s="3" t="s">
        <v>57</v>
      </c>
      <c r="BZ1" s="3" t="s">
        <v>58</v>
      </c>
      <c r="CA1" s="2" t="s">
        <v>59</v>
      </c>
      <c r="CB1" s="2" t="s">
        <v>151</v>
      </c>
      <c r="CC1" s="2" t="s">
        <v>157</v>
      </c>
      <c r="CD1" s="2" t="s">
        <v>60</v>
      </c>
      <c r="CE1" s="3" t="s">
        <v>61</v>
      </c>
      <c r="CF1" s="2" t="s">
        <v>150</v>
      </c>
      <c r="CG1" s="2" t="s">
        <v>152</v>
      </c>
      <c r="CH1" s="2" t="s">
        <v>153</v>
      </c>
      <c r="CI1" s="2" t="s">
        <v>154</v>
      </c>
      <c r="CJ1" s="2" t="s">
        <v>155</v>
      </c>
      <c r="CK1" s="2" t="s">
        <v>62</v>
      </c>
      <c r="CL1" s="2" t="s">
        <v>156</v>
      </c>
      <c r="CM1" s="2" t="s">
        <v>158</v>
      </c>
      <c r="CN1" s="2" t="s">
        <v>63</v>
      </c>
      <c r="CO1" s="3" t="s">
        <v>64</v>
      </c>
      <c r="CP1" s="2" t="s">
        <v>159</v>
      </c>
      <c r="CQ1" s="2" t="s">
        <v>160</v>
      </c>
      <c r="CR1" s="2" t="s">
        <v>161</v>
      </c>
      <c r="CS1" s="2" t="s">
        <v>162</v>
      </c>
      <c r="CT1" s="2" t="s">
        <v>163</v>
      </c>
      <c r="CU1" s="2" t="s">
        <v>65</v>
      </c>
      <c r="CV1" s="2" t="s">
        <v>164</v>
      </c>
      <c r="CW1" s="2" t="s">
        <v>165</v>
      </c>
      <c r="CX1" s="2" t="s">
        <v>66</v>
      </c>
      <c r="CY1" s="3" t="s">
        <v>67</v>
      </c>
      <c r="CZ1" s="2" t="s">
        <v>166</v>
      </c>
      <c r="DA1" s="2" t="s">
        <v>167</v>
      </c>
      <c r="DB1" s="2" t="s">
        <v>168</v>
      </c>
      <c r="DC1" s="2" t="s">
        <v>169</v>
      </c>
      <c r="DD1" s="2" t="s">
        <v>170</v>
      </c>
      <c r="DE1" s="2" t="s">
        <v>68</v>
      </c>
      <c r="DF1" s="2" t="s">
        <v>171</v>
      </c>
      <c r="DG1" s="2" t="s">
        <v>172</v>
      </c>
      <c r="DH1" s="2" t="s">
        <v>69</v>
      </c>
      <c r="DI1" s="3" t="s">
        <v>70</v>
      </c>
      <c r="DJ1" s="2" t="s">
        <v>173</v>
      </c>
      <c r="DK1" s="2" t="s">
        <v>174</v>
      </c>
      <c r="DL1" s="2" t="s">
        <v>175</v>
      </c>
      <c r="DM1" s="2" t="s">
        <v>176</v>
      </c>
      <c r="DN1" s="2" t="s">
        <v>177</v>
      </c>
      <c r="DO1" s="2" t="s">
        <v>71</v>
      </c>
      <c r="DP1" s="2" t="s">
        <v>72</v>
      </c>
      <c r="DQ1" s="2" t="s">
        <v>24</v>
      </c>
      <c r="DR1" s="2" t="s">
        <v>140</v>
      </c>
      <c r="DS1" s="2" t="s">
        <v>141</v>
      </c>
      <c r="DT1" s="2" t="s">
        <v>178</v>
      </c>
      <c r="DU1" s="2" t="s">
        <v>179</v>
      </c>
      <c r="DV1" s="2" t="s">
        <v>180</v>
      </c>
      <c r="DW1" s="2" t="s">
        <v>181</v>
      </c>
      <c r="DX1" s="2" t="s">
        <v>182</v>
      </c>
      <c r="DY1" s="2" t="s">
        <v>73</v>
      </c>
      <c r="DZ1" s="2" t="s">
        <v>74</v>
      </c>
      <c r="EA1" s="3" t="s">
        <v>75</v>
      </c>
      <c r="EB1" s="2" t="s">
        <v>76</v>
      </c>
      <c r="EC1" s="2" t="s">
        <v>77</v>
      </c>
      <c r="ED1" s="2" t="s">
        <v>78</v>
      </c>
      <c r="EE1" s="2" t="s">
        <v>79</v>
      </c>
      <c r="EF1" s="2" t="s">
        <v>80</v>
      </c>
      <c r="EG1" s="2" t="s">
        <v>81</v>
      </c>
      <c r="EH1" s="2" t="s">
        <v>82</v>
      </c>
      <c r="EI1" s="2" t="s">
        <v>83</v>
      </c>
      <c r="EJ1" s="2" t="s">
        <v>84</v>
      </c>
      <c r="EK1" s="2" t="s">
        <v>24</v>
      </c>
      <c r="EL1" s="2" t="s">
        <v>85</v>
      </c>
      <c r="EM1" s="2" t="s">
        <v>86</v>
      </c>
      <c r="EN1" s="2" t="s">
        <v>87</v>
      </c>
      <c r="EO1" s="5" t="s">
        <v>88</v>
      </c>
      <c r="EP1" s="2" t="s">
        <v>89</v>
      </c>
      <c r="EQ1" s="2" t="s">
        <v>90</v>
      </c>
      <c r="ER1" s="2" t="s">
        <v>91</v>
      </c>
      <c r="ES1" s="6" t="s">
        <v>142</v>
      </c>
      <c r="ET1" s="2" t="s">
        <v>92</v>
      </c>
      <c r="EU1" s="2" t="s">
        <v>93</v>
      </c>
      <c r="EV1" s="2" t="s">
        <v>94</v>
      </c>
      <c r="EW1" s="2" t="s">
        <v>95</v>
      </c>
      <c r="EX1" s="2" t="s">
        <v>96</v>
      </c>
      <c r="EY1" s="2" t="s">
        <v>97</v>
      </c>
      <c r="EZ1" s="2" t="s">
        <v>82</v>
      </c>
      <c r="FA1" s="2" t="s">
        <v>98</v>
      </c>
      <c r="FB1" s="2" t="s">
        <v>99</v>
      </c>
      <c r="FC1" s="2" t="s">
        <v>24</v>
      </c>
      <c r="FD1" s="2" t="s">
        <v>100</v>
      </c>
      <c r="FE1" s="2" t="s">
        <v>183</v>
      </c>
      <c r="FF1" s="2" t="s">
        <v>184</v>
      </c>
      <c r="FG1" s="5" t="s">
        <v>185</v>
      </c>
      <c r="FH1" s="2" t="s">
        <v>186</v>
      </c>
      <c r="FI1" s="2" t="s">
        <v>187</v>
      </c>
      <c r="FJ1" s="2" t="s">
        <v>188</v>
      </c>
      <c r="FK1" s="6" t="s">
        <v>189</v>
      </c>
      <c r="FL1" s="2" t="s">
        <v>190</v>
      </c>
      <c r="FM1" s="2" t="s">
        <v>191</v>
      </c>
      <c r="FN1" s="2" t="s">
        <v>192</v>
      </c>
      <c r="FO1" s="2" t="s">
        <v>193</v>
      </c>
      <c r="FP1" s="2" t="s">
        <v>194</v>
      </c>
      <c r="FQ1" s="2" t="s">
        <v>195</v>
      </c>
      <c r="FR1" s="2" t="s">
        <v>196</v>
      </c>
      <c r="FS1" s="2" t="s">
        <v>101</v>
      </c>
      <c r="FT1" s="2" t="s">
        <v>102</v>
      </c>
      <c r="FU1" s="2" t="s">
        <v>197</v>
      </c>
      <c r="FV1" s="2" t="s">
        <v>103</v>
      </c>
      <c r="FW1" s="2" t="s">
        <v>104</v>
      </c>
      <c r="FX1" s="2" t="s">
        <v>198</v>
      </c>
      <c r="FY1" s="5" t="s">
        <v>199</v>
      </c>
      <c r="FZ1" s="2" t="s">
        <v>200</v>
      </c>
      <c r="GA1" s="2" t="s">
        <v>201</v>
      </c>
      <c r="GB1" s="2" t="s">
        <v>202</v>
      </c>
      <c r="GC1" s="6" t="s">
        <v>203</v>
      </c>
      <c r="GD1" s="2" t="s">
        <v>204</v>
      </c>
      <c r="GE1" s="2" t="s">
        <v>205</v>
      </c>
      <c r="GF1" s="2" t="s">
        <v>206</v>
      </c>
      <c r="GG1" s="2" t="s">
        <v>207</v>
      </c>
      <c r="GH1" s="2" t="s">
        <v>208</v>
      </c>
      <c r="GI1" s="2" t="s">
        <v>209</v>
      </c>
      <c r="GJ1" s="2" t="s">
        <v>229</v>
      </c>
      <c r="GK1" s="2" t="s">
        <v>230</v>
      </c>
      <c r="GL1" s="2" t="s">
        <v>105</v>
      </c>
      <c r="GM1" s="2" t="s">
        <v>231</v>
      </c>
      <c r="GN1" s="2" t="s">
        <v>106</v>
      </c>
      <c r="GO1" s="2" t="s">
        <v>210</v>
      </c>
      <c r="GP1" s="2" t="s">
        <v>211</v>
      </c>
      <c r="GQ1" s="5" t="s">
        <v>212</v>
      </c>
      <c r="GR1" s="2" t="s">
        <v>213</v>
      </c>
      <c r="GS1" s="2" t="s">
        <v>214</v>
      </c>
      <c r="GT1" s="2" t="s">
        <v>215</v>
      </c>
      <c r="GU1" s="6" t="s">
        <v>216</v>
      </c>
      <c r="GV1" s="2" t="s">
        <v>217</v>
      </c>
      <c r="GW1" s="2" t="s">
        <v>218</v>
      </c>
      <c r="GX1" s="2" t="s">
        <v>219</v>
      </c>
      <c r="GY1" s="2" t="s">
        <v>220</v>
      </c>
      <c r="GZ1" s="2" t="s">
        <v>221</v>
      </c>
      <c r="HA1" s="2" t="s">
        <v>222</v>
      </c>
      <c r="HB1" s="2" t="s">
        <v>232</v>
      </c>
      <c r="HC1" s="2" t="s">
        <v>233</v>
      </c>
      <c r="HD1" s="53" t="s">
        <v>107</v>
      </c>
      <c r="HE1" s="2" t="s">
        <v>108</v>
      </c>
      <c r="HF1" s="2" t="s">
        <v>234</v>
      </c>
      <c r="HG1" s="2" t="s">
        <v>235</v>
      </c>
      <c r="HH1" s="2" t="s">
        <v>236</v>
      </c>
      <c r="HI1" s="2" t="s">
        <v>237</v>
      </c>
      <c r="HJ1" s="2" t="s">
        <v>76</v>
      </c>
      <c r="HK1" s="2" t="s">
        <v>77</v>
      </c>
      <c r="HL1" s="2" t="s">
        <v>238</v>
      </c>
      <c r="HM1" s="2" t="s">
        <v>79</v>
      </c>
      <c r="HN1" s="2" t="s">
        <v>80</v>
      </c>
      <c r="HO1" s="2" t="s">
        <v>109</v>
      </c>
      <c r="HP1" s="2" t="s">
        <v>82</v>
      </c>
      <c r="HQ1" s="2" t="s">
        <v>110</v>
      </c>
      <c r="HR1" s="3" t="s">
        <v>111</v>
      </c>
      <c r="HS1" s="3" t="s">
        <v>112</v>
      </c>
      <c r="HT1" s="3" t="s">
        <v>113</v>
      </c>
      <c r="HU1" s="3" t="s">
        <v>114</v>
      </c>
      <c r="HV1" s="3" t="s">
        <v>115</v>
      </c>
      <c r="HW1" s="3" t="s">
        <v>116</v>
      </c>
      <c r="HX1" s="3" t="s">
        <v>117</v>
      </c>
      <c r="HY1" s="3" t="s">
        <v>118</v>
      </c>
      <c r="HZ1" s="3" t="s">
        <v>119</v>
      </c>
      <c r="IA1" s="3" t="s">
        <v>120</v>
      </c>
      <c r="IB1" s="3" t="s">
        <v>121</v>
      </c>
      <c r="IC1" s="3" t="s">
        <v>122</v>
      </c>
      <c r="ID1" s="3" t="s">
        <v>123</v>
      </c>
      <c r="IE1" s="3" t="s">
        <v>124</v>
      </c>
      <c r="IF1" s="3" t="s">
        <v>125</v>
      </c>
      <c r="IG1" s="3" t="s">
        <v>223</v>
      </c>
      <c r="IH1" s="3" t="s">
        <v>126</v>
      </c>
      <c r="II1" s="3" t="s">
        <v>127</v>
      </c>
      <c r="IJ1" s="3" t="s">
        <v>128</v>
      </c>
      <c r="IK1" s="3" t="s">
        <v>129</v>
      </c>
      <c r="IL1" s="3" t="s">
        <v>224</v>
      </c>
      <c r="IM1" s="3" t="s">
        <v>225</v>
      </c>
      <c r="IN1" s="3" t="s">
        <v>226</v>
      </c>
      <c r="IO1" s="3" t="s">
        <v>227</v>
      </c>
      <c r="IP1" s="3" t="s">
        <v>130</v>
      </c>
      <c r="IQ1" s="3" t="s">
        <v>131</v>
      </c>
      <c r="IR1" s="3" t="s">
        <v>132</v>
      </c>
      <c r="IS1" s="3" t="s">
        <v>125</v>
      </c>
      <c r="IT1" s="3" t="s">
        <v>126</v>
      </c>
      <c r="IU1" s="3" t="s">
        <v>228</v>
      </c>
      <c r="IV1" s="3" t="s">
        <v>133</v>
      </c>
      <c r="IW1" s="3" t="s">
        <v>134</v>
      </c>
      <c r="IX1" s="3" t="s">
        <v>11</v>
      </c>
      <c r="IY1" s="3" t="s">
        <v>135</v>
      </c>
      <c r="IZ1" s="9" t="s">
        <v>136</v>
      </c>
    </row>
    <row r="2" spans="1:260" x14ac:dyDescent="0.25">
      <c r="A2" s="48">
        <v>1050</v>
      </c>
      <c r="B2" s="123">
        <v>56756</v>
      </c>
      <c r="C2" s="48">
        <v>1050</v>
      </c>
      <c r="D2" s="116" t="s">
        <v>240</v>
      </c>
      <c r="E2" s="123">
        <v>56756</v>
      </c>
      <c r="F2" s="123">
        <v>57949</v>
      </c>
      <c r="G2" s="48" t="s">
        <v>243</v>
      </c>
      <c r="H2" s="76" t="s">
        <v>244</v>
      </c>
      <c r="I2" s="76" t="s">
        <v>245</v>
      </c>
      <c r="J2" s="76" t="s">
        <v>1275</v>
      </c>
      <c r="K2" s="76"/>
      <c r="L2" s="76"/>
      <c r="M2" s="76" t="s">
        <v>1468</v>
      </c>
      <c r="N2" s="76" t="s">
        <v>1468</v>
      </c>
      <c r="O2" s="76" t="s">
        <v>1468</v>
      </c>
      <c r="P2" s="76" t="s">
        <v>1469</v>
      </c>
      <c r="Q2" s="76"/>
      <c r="R2" s="48" t="s">
        <v>246</v>
      </c>
      <c r="S2" s="76" t="s">
        <v>249</v>
      </c>
      <c r="T2" s="126">
        <v>10086096</v>
      </c>
      <c r="U2" s="48" t="s">
        <v>250</v>
      </c>
      <c r="V2" s="76"/>
      <c r="W2" s="76"/>
      <c r="X2" s="77">
        <v>45597</v>
      </c>
      <c r="Y2" s="76"/>
      <c r="Z2" s="76"/>
      <c r="AA2" s="76"/>
      <c r="AB2" s="48" t="s">
        <v>252</v>
      </c>
      <c r="AC2" s="48" t="s">
        <v>253</v>
      </c>
      <c r="AD2" s="78">
        <v>1005329087</v>
      </c>
      <c r="AE2" s="48" t="s">
        <v>298</v>
      </c>
      <c r="AF2" s="48" t="s">
        <v>299</v>
      </c>
      <c r="AG2" s="76" t="s">
        <v>422</v>
      </c>
      <c r="AH2" s="79">
        <v>648030</v>
      </c>
      <c r="AI2" s="48">
        <v>0</v>
      </c>
      <c r="AJ2" s="80">
        <v>124000</v>
      </c>
      <c r="AK2" s="48">
        <v>0</v>
      </c>
      <c r="AL2" s="48">
        <v>0</v>
      </c>
      <c r="AM2" s="81">
        <f t="shared" ref="AM2:AM7" si="0">+AH2+AJ2</f>
        <v>772030</v>
      </c>
      <c r="AN2" s="48" t="s">
        <v>475</v>
      </c>
      <c r="AO2" s="48" t="s">
        <v>473</v>
      </c>
      <c r="AP2" s="48" t="s">
        <v>474</v>
      </c>
      <c r="AQ2" s="82">
        <v>0.08</v>
      </c>
      <c r="AR2" s="48">
        <v>0</v>
      </c>
      <c r="AS2" s="81">
        <f t="shared" ref="AS2:AS33" si="1">+AH2*AQ2</f>
        <v>51842.400000000001</v>
      </c>
      <c r="AT2" s="82">
        <v>0.08</v>
      </c>
      <c r="AU2" s="81">
        <f t="shared" ref="AU2:AU33" si="2">+AJ2*AQ2</f>
        <v>9920</v>
      </c>
      <c r="AV2" s="83">
        <v>2.5700000000000001E-2</v>
      </c>
      <c r="AW2" s="81">
        <f t="shared" ref="AW2:AW33" si="3">+AM2*AV2</f>
        <v>19841.171000000002</v>
      </c>
      <c r="AX2" s="82">
        <v>0.08</v>
      </c>
      <c r="AY2" s="84">
        <f t="shared" ref="AY2:AY33" si="4">+AS2+AU2</f>
        <v>61762.400000000001</v>
      </c>
      <c r="AZ2" s="76" t="s">
        <v>476</v>
      </c>
      <c r="BA2" s="48" t="s">
        <v>475</v>
      </c>
      <c r="BB2" s="48">
        <v>0</v>
      </c>
      <c r="BC2" s="48" t="s">
        <v>475</v>
      </c>
      <c r="BD2" s="48" t="s">
        <v>477</v>
      </c>
      <c r="BE2" s="116" t="s">
        <v>502</v>
      </c>
      <c r="BF2" s="48" t="s">
        <v>731</v>
      </c>
      <c r="BG2" s="48" t="s">
        <v>475</v>
      </c>
      <c r="BH2" s="48" t="s">
        <v>475</v>
      </c>
      <c r="BI2" s="76">
        <v>25754</v>
      </c>
      <c r="BJ2" s="48"/>
      <c r="BK2" s="48">
        <v>3</v>
      </c>
      <c r="BL2" s="48"/>
      <c r="BM2" s="48">
        <v>51216276</v>
      </c>
      <c r="BN2" s="85" t="s">
        <v>595</v>
      </c>
      <c r="BO2" s="48"/>
      <c r="BP2" s="48">
        <v>3044962461</v>
      </c>
      <c r="BQ2" s="48" t="s">
        <v>502</v>
      </c>
      <c r="BR2" s="48" t="s">
        <v>731</v>
      </c>
      <c r="BS2" s="48" t="s">
        <v>754</v>
      </c>
      <c r="BT2" s="48">
        <v>12</v>
      </c>
      <c r="BU2" s="86">
        <v>45170</v>
      </c>
      <c r="BV2" s="86">
        <v>45900</v>
      </c>
      <c r="BW2" s="48" t="s">
        <v>755</v>
      </c>
      <c r="BX2" s="86">
        <v>45900</v>
      </c>
      <c r="BY2" s="124">
        <v>45597</v>
      </c>
      <c r="BZ2" s="124">
        <v>45597</v>
      </c>
      <c r="CA2" s="48"/>
      <c r="CB2" s="48"/>
      <c r="CC2" s="48"/>
      <c r="CD2" s="48"/>
      <c r="CE2" s="76"/>
      <c r="CF2" s="48"/>
      <c r="CG2" s="48"/>
      <c r="CH2" s="48"/>
      <c r="CI2" s="48"/>
      <c r="CJ2" s="48"/>
      <c r="CK2" s="48"/>
      <c r="CL2" s="48"/>
      <c r="CM2" s="48"/>
      <c r="CN2" s="48"/>
      <c r="CO2" s="76"/>
      <c r="CP2" s="48"/>
      <c r="CQ2" s="48"/>
      <c r="CR2" s="48"/>
      <c r="CS2" s="48"/>
      <c r="CT2" s="48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48" t="s">
        <v>757</v>
      </c>
      <c r="DP2" s="48">
        <v>1020779843</v>
      </c>
      <c r="DQ2" s="48" t="s">
        <v>253</v>
      </c>
      <c r="DR2" s="48" t="s">
        <v>947</v>
      </c>
      <c r="DS2" s="48">
        <v>100</v>
      </c>
      <c r="DT2" s="48" t="s">
        <v>1026</v>
      </c>
      <c r="DU2" s="48"/>
      <c r="DV2" s="48">
        <v>3052969820</v>
      </c>
      <c r="DW2" s="48"/>
      <c r="DX2" s="85" t="s">
        <v>1027</v>
      </c>
      <c r="DY2" s="48" t="s">
        <v>754</v>
      </c>
      <c r="DZ2" s="48" t="s">
        <v>479</v>
      </c>
      <c r="EA2" s="76">
        <v>11001</v>
      </c>
      <c r="EB2" s="48" t="s">
        <v>1129</v>
      </c>
      <c r="EC2" s="48">
        <v>1018462021</v>
      </c>
      <c r="ED2" s="48" t="s">
        <v>1296</v>
      </c>
      <c r="EE2" s="48" t="s">
        <v>1130</v>
      </c>
      <c r="EF2" s="48" t="s">
        <v>1112</v>
      </c>
      <c r="EG2" s="48">
        <v>24088700616</v>
      </c>
      <c r="EH2" s="48" t="s">
        <v>1435</v>
      </c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125">
        <v>901136233</v>
      </c>
      <c r="HD2" s="116" t="s">
        <v>1215</v>
      </c>
      <c r="HE2" s="48" t="s">
        <v>1382</v>
      </c>
      <c r="HF2" s="48" t="s">
        <v>1383</v>
      </c>
      <c r="HG2" s="48">
        <v>9053552</v>
      </c>
      <c r="HH2" s="48">
        <v>0</v>
      </c>
      <c r="HI2" s="85" t="s">
        <v>1384</v>
      </c>
      <c r="HJ2" s="48" t="s">
        <v>1215</v>
      </c>
      <c r="HK2" s="48" t="s">
        <v>1214</v>
      </c>
      <c r="HL2" s="48"/>
      <c r="HM2" s="48" t="s">
        <v>1105</v>
      </c>
      <c r="HN2" s="48" t="s">
        <v>1162</v>
      </c>
      <c r="HO2" s="48">
        <v>21003711801</v>
      </c>
      <c r="HP2" s="48">
        <v>5</v>
      </c>
      <c r="HQ2" s="48" t="s">
        <v>1186</v>
      </c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  <c r="IY2" s="76"/>
      <c r="IZ2" s="76"/>
    </row>
    <row r="3" spans="1:260" s="118" customFormat="1" x14ac:dyDescent="0.25">
      <c r="A3" s="48">
        <v>1058</v>
      </c>
      <c r="B3" s="123">
        <v>56761</v>
      </c>
      <c r="C3" s="48">
        <v>1058</v>
      </c>
      <c r="D3" s="116" t="s">
        <v>1297</v>
      </c>
      <c r="E3" s="123">
        <v>56761</v>
      </c>
      <c r="F3" s="123">
        <v>57954</v>
      </c>
      <c r="G3" s="48" t="s">
        <v>243</v>
      </c>
      <c r="H3" s="76" t="s">
        <v>244</v>
      </c>
      <c r="I3" s="76" t="s">
        <v>245</v>
      </c>
      <c r="J3" s="76" t="s">
        <v>1275</v>
      </c>
      <c r="K3" s="76">
        <v>0</v>
      </c>
      <c r="L3" s="76">
        <v>0</v>
      </c>
      <c r="M3" s="76" t="s">
        <v>1468</v>
      </c>
      <c r="N3" s="76" t="s">
        <v>1468</v>
      </c>
      <c r="O3" s="76" t="s">
        <v>1468</v>
      </c>
      <c r="P3" s="76" t="s">
        <v>1469</v>
      </c>
      <c r="Q3" s="76"/>
      <c r="R3" s="48" t="s">
        <v>246</v>
      </c>
      <c r="S3" s="76" t="s">
        <v>249</v>
      </c>
      <c r="T3" s="76">
        <v>10086101</v>
      </c>
      <c r="U3" s="48" t="s">
        <v>250</v>
      </c>
      <c r="V3" s="76"/>
      <c r="W3" s="76"/>
      <c r="X3" s="77">
        <v>45597</v>
      </c>
      <c r="Y3" s="76"/>
      <c r="Z3" s="76"/>
      <c r="AA3" s="76"/>
      <c r="AB3" s="48" t="s">
        <v>252</v>
      </c>
      <c r="AC3" s="48" t="s">
        <v>253</v>
      </c>
      <c r="AD3" s="78">
        <v>1015414795</v>
      </c>
      <c r="AE3" s="48" t="s">
        <v>308</v>
      </c>
      <c r="AF3" s="48" t="s">
        <v>309</v>
      </c>
      <c r="AG3" s="76" t="s">
        <v>427</v>
      </c>
      <c r="AH3" s="79">
        <v>1162739</v>
      </c>
      <c r="AI3" s="48">
        <v>0</v>
      </c>
      <c r="AJ3" s="80">
        <v>136000</v>
      </c>
      <c r="AK3" s="48">
        <v>0</v>
      </c>
      <c r="AL3" s="48">
        <v>0</v>
      </c>
      <c r="AM3" s="81">
        <f t="shared" si="0"/>
        <v>1298739</v>
      </c>
      <c r="AN3" s="48" t="s">
        <v>475</v>
      </c>
      <c r="AO3" s="48" t="s">
        <v>473</v>
      </c>
      <c r="AP3" s="48" t="s">
        <v>474</v>
      </c>
      <c r="AQ3" s="82">
        <v>0.08</v>
      </c>
      <c r="AR3" s="48">
        <v>0</v>
      </c>
      <c r="AS3" s="81">
        <f t="shared" si="1"/>
        <v>93019.12</v>
      </c>
      <c r="AT3" s="82">
        <v>0.08</v>
      </c>
      <c r="AU3" s="81">
        <f t="shared" si="2"/>
        <v>10880</v>
      </c>
      <c r="AV3" s="83">
        <v>2.5700000000000001E-2</v>
      </c>
      <c r="AW3" s="81">
        <f t="shared" si="3"/>
        <v>33377.592300000004</v>
      </c>
      <c r="AX3" s="82">
        <v>0.08</v>
      </c>
      <c r="AY3" s="84">
        <f t="shared" si="4"/>
        <v>103899.12</v>
      </c>
      <c r="AZ3" s="76" t="s">
        <v>476</v>
      </c>
      <c r="BA3" s="48" t="s">
        <v>475</v>
      </c>
      <c r="BB3" s="48">
        <v>0</v>
      </c>
      <c r="BC3" s="48" t="s">
        <v>475</v>
      </c>
      <c r="BD3" s="48" t="s">
        <v>477</v>
      </c>
      <c r="BE3" s="116" t="s">
        <v>507</v>
      </c>
      <c r="BF3" s="48" t="s">
        <v>479</v>
      </c>
      <c r="BG3" s="48" t="s">
        <v>475</v>
      </c>
      <c r="BH3" s="48" t="s">
        <v>475</v>
      </c>
      <c r="BI3" s="76">
        <v>11001</v>
      </c>
      <c r="BJ3" s="48"/>
      <c r="BK3" s="48">
        <v>3</v>
      </c>
      <c r="BL3" s="48" t="s">
        <v>606</v>
      </c>
      <c r="BM3" s="48" t="s">
        <v>607</v>
      </c>
      <c r="BN3" s="85" t="s">
        <v>608</v>
      </c>
      <c r="BO3" s="48"/>
      <c r="BP3" s="48">
        <v>3182945612</v>
      </c>
      <c r="BQ3" s="48" t="s">
        <v>732</v>
      </c>
      <c r="BR3" s="48" t="s">
        <v>479</v>
      </c>
      <c r="BS3" s="48" t="s">
        <v>754</v>
      </c>
      <c r="BT3" s="48">
        <v>12</v>
      </c>
      <c r="BU3" s="86">
        <v>45231</v>
      </c>
      <c r="BV3" s="86">
        <v>45961</v>
      </c>
      <c r="BW3" s="48" t="s">
        <v>755</v>
      </c>
      <c r="BX3" s="86">
        <v>45961</v>
      </c>
      <c r="BY3" s="124">
        <v>45597</v>
      </c>
      <c r="BZ3" s="124">
        <v>45597</v>
      </c>
      <c r="CA3" s="48" t="s">
        <v>757</v>
      </c>
      <c r="CB3" s="48" t="s">
        <v>253</v>
      </c>
      <c r="CC3" s="48">
        <v>19367287</v>
      </c>
      <c r="CD3" s="48" t="s">
        <v>780</v>
      </c>
      <c r="CE3" s="76">
        <v>11001</v>
      </c>
      <c r="CF3" s="48" t="s">
        <v>732</v>
      </c>
      <c r="CG3" s="48" t="s">
        <v>479</v>
      </c>
      <c r="CH3" s="48">
        <v>3164113428</v>
      </c>
      <c r="CI3" s="48"/>
      <c r="CJ3" s="85" t="s">
        <v>857</v>
      </c>
      <c r="CK3" s="48"/>
      <c r="CL3" s="48"/>
      <c r="CM3" s="48"/>
      <c r="CN3" s="48"/>
      <c r="CO3" s="76"/>
      <c r="CP3" s="48"/>
      <c r="CQ3" s="48"/>
      <c r="CR3" s="48"/>
      <c r="CS3" s="48"/>
      <c r="CT3" s="48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48" t="s">
        <v>757</v>
      </c>
      <c r="DP3" s="48">
        <v>30341973</v>
      </c>
      <c r="DQ3" s="48" t="s">
        <v>253</v>
      </c>
      <c r="DR3" s="48" t="s">
        <v>953</v>
      </c>
      <c r="DS3" s="48">
        <v>100</v>
      </c>
      <c r="DT3" s="48" t="s">
        <v>1035</v>
      </c>
      <c r="DU3" s="48"/>
      <c r="DV3" s="48">
        <v>3107859140</v>
      </c>
      <c r="DW3" s="48"/>
      <c r="DX3" s="85" t="s">
        <v>1036</v>
      </c>
      <c r="DY3" s="48" t="s">
        <v>754</v>
      </c>
      <c r="DZ3" s="48" t="s">
        <v>479</v>
      </c>
      <c r="EA3" s="76">
        <v>11001</v>
      </c>
      <c r="EB3" s="48" t="s">
        <v>1135</v>
      </c>
      <c r="EC3" s="48">
        <v>30341973</v>
      </c>
      <c r="ED3" s="48" t="s">
        <v>1296</v>
      </c>
      <c r="EE3" s="48" t="s">
        <v>1108</v>
      </c>
      <c r="EF3" s="48" t="s">
        <v>1106</v>
      </c>
      <c r="EG3" s="48">
        <v>10861341033</v>
      </c>
      <c r="EH3" s="48" t="s">
        <v>1435</v>
      </c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125">
        <v>800177612</v>
      </c>
      <c r="HD3" s="116" t="s">
        <v>1223</v>
      </c>
      <c r="HE3" s="48" t="s">
        <v>1389</v>
      </c>
      <c r="HF3" s="48" t="s">
        <v>1390</v>
      </c>
      <c r="HG3" s="48">
        <v>0</v>
      </c>
      <c r="HH3" s="48">
        <v>3016894168</v>
      </c>
      <c r="HI3" s="85" t="s">
        <v>1391</v>
      </c>
      <c r="HJ3" s="48" t="s">
        <v>1223</v>
      </c>
      <c r="HK3" s="48" t="s">
        <v>1222</v>
      </c>
      <c r="HL3" s="48" t="s">
        <v>1184</v>
      </c>
      <c r="HM3" s="85" t="s">
        <v>1185</v>
      </c>
      <c r="HN3" s="48"/>
      <c r="HO3" s="48"/>
      <c r="HP3" s="48">
        <v>5</v>
      </c>
      <c r="HQ3" s="48" t="s">
        <v>1186</v>
      </c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  <c r="IY3" s="76"/>
      <c r="IZ3" s="76"/>
    </row>
    <row r="4" spans="1:260" x14ac:dyDescent="0.25">
      <c r="A4" s="48">
        <v>1081</v>
      </c>
      <c r="B4" s="123">
        <v>56773</v>
      </c>
      <c r="C4" s="48">
        <v>1081</v>
      </c>
      <c r="D4" s="116" t="s">
        <v>1298</v>
      </c>
      <c r="E4" s="123">
        <v>56773</v>
      </c>
      <c r="F4" s="123">
        <v>57966</v>
      </c>
      <c r="G4" s="48" t="s">
        <v>243</v>
      </c>
      <c r="H4" s="76" t="s">
        <v>244</v>
      </c>
      <c r="I4" s="76" t="s">
        <v>245</v>
      </c>
      <c r="J4" s="76" t="s">
        <v>1275</v>
      </c>
      <c r="K4" s="76">
        <v>0</v>
      </c>
      <c r="L4" s="76">
        <v>0</v>
      </c>
      <c r="M4" s="76" t="s">
        <v>1468</v>
      </c>
      <c r="N4" s="76" t="s">
        <v>1468</v>
      </c>
      <c r="O4" s="76" t="s">
        <v>1468</v>
      </c>
      <c r="P4" s="76" t="s">
        <v>1469</v>
      </c>
      <c r="Q4" s="76"/>
      <c r="R4" s="48" t="s">
        <v>246</v>
      </c>
      <c r="S4" s="76" t="s">
        <v>249</v>
      </c>
      <c r="T4" s="76">
        <v>10086113</v>
      </c>
      <c r="U4" s="48" t="s">
        <v>250</v>
      </c>
      <c r="V4" s="76"/>
      <c r="W4" s="76"/>
      <c r="X4" s="77">
        <v>45597</v>
      </c>
      <c r="Y4" s="76"/>
      <c r="Z4" s="76"/>
      <c r="AA4" s="76"/>
      <c r="AB4" s="48" t="s">
        <v>252</v>
      </c>
      <c r="AC4" s="48" t="s">
        <v>253</v>
      </c>
      <c r="AD4" s="78">
        <v>88274195</v>
      </c>
      <c r="AE4" s="48" t="s">
        <v>332</v>
      </c>
      <c r="AF4" s="48" t="s">
        <v>333</v>
      </c>
      <c r="AG4" s="76" t="s">
        <v>439</v>
      </c>
      <c r="AH4" s="79">
        <v>1153000</v>
      </c>
      <c r="AI4" s="48">
        <v>0</v>
      </c>
      <c r="AJ4" s="80">
        <v>97000</v>
      </c>
      <c r="AK4" s="48">
        <v>0</v>
      </c>
      <c r="AL4" s="48">
        <v>0</v>
      </c>
      <c r="AM4" s="81">
        <f t="shared" si="0"/>
        <v>1250000</v>
      </c>
      <c r="AN4" s="48" t="s">
        <v>475</v>
      </c>
      <c r="AO4" s="48" t="s">
        <v>473</v>
      </c>
      <c r="AP4" s="48" t="s">
        <v>474</v>
      </c>
      <c r="AQ4" s="82">
        <v>0.08</v>
      </c>
      <c r="AR4" s="48">
        <v>0</v>
      </c>
      <c r="AS4" s="81">
        <f t="shared" si="1"/>
        <v>92240</v>
      </c>
      <c r="AT4" s="82">
        <v>0.08</v>
      </c>
      <c r="AU4" s="81">
        <f t="shared" si="2"/>
        <v>7760</v>
      </c>
      <c r="AV4" s="83">
        <v>2.5700000000000001E-2</v>
      </c>
      <c r="AW4" s="81">
        <f t="shared" si="3"/>
        <v>32125</v>
      </c>
      <c r="AX4" s="82">
        <v>0.08</v>
      </c>
      <c r="AY4" s="84">
        <f t="shared" si="4"/>
        <v>100000</v>
      </c>
      <c r="AZ4" s="76" t="s">
        <v>476</v>
      </c>
      <c r="BA4" s="48" t="s">
        <v>1464</v>
      </c>
      <c r="BB4" s="48">
        <v>0</v>
      </c>
      <c r="BC4" s="48" t="s">
        <v>475</v>
      </c>
      <c r="BD4" s="48" t="s">
        <v>477</v>
      </c>
      <c r="BE4" s="116" t="s">
        <v>517</v>
      </c>
      <c r="BF4" s="48" t="s">
        <v>479</v>
      </c>
      <c r="BG4" s="48" t="s">
        <v>475</v>
      </c>
      <c r="BH4" s="48" t="s">
        <v>475</v>
      </c>
      <c r="BI4" s="76">
        <v>11001</v>
      </c>
      <c r="BJ4" s="48"/>
      <c r="BK4" s="48">
        <v>3</v>
      </c>
      <c r="BL4" s="48" t="s">
        <v>637</v>
      </c>
      <c r="BM4" s="48" t="s">
        <v>638</v>
      </c>
      <c r="BN4" s="85" t="s">
        <v>639</v>
      </c>
      <c r="BO4" s="48"/>
      <c r="BP4" s="48">
        <v>3205724953</v>
      </c>
      <c r="BQ4" s="48" t="s">
        <v>738</v>
      </c>
      <c r="BR4" s="48" t="s">
        <v>479</v>
      </c>
      <c r="BS4" s="48" t="s">
        <v>754</v>
      </c>
      <c r="BT4" s="48">
        <v>12</v>
      </c>
      <c r="BU4" s="86">
        <v>45352</v>
      </c>
      <c r="BV4" s="86">
        <v>45716</v>
      </c>
      <c r="BW4" s="48" t="s">
        <v>755</v>
      </c>
      <c r="BX4" s="86">
        <v>45716</v>
      </c>
      <c r="BY4" s="124">
        <v>45597</v>
      </c>
      <c r="BZ4" s="124">
        <v>45597</v>
      </c>
      <c r="CA4" s="48" t="s">
        <v>757</v>
      </c>
      <c r="CB4" s="48" t="s">
        <v>253</v>
      </c>
      <c r="CC4" s="48">
        <v>88205466</v>
      </c>
      <c r="CD4" s="48" t="s">
        <v>791</v>
      </c>
      <c r="CE4" s="76">
        <v>11001</v>
      </c>
      <c r="CF4" s="48" t="s">
        <v>836</v>
      </c>
      <c r="CG4" s="48" t="s">
        <v>479</v>
      </c>
      <c r="CH4" s="48">
        <v>3107532644</v>
      </c>
      <c r="CI4" s="48"/>
      <c r="CJ4" s="85" t="s">
        <v>866</v>
      </c>
      <c r="CK4" s="48"/>
      <c r="CL4" s="48"/>
      <c r="CM4" s="48"/>
      <c r="CN4" s="48"/>
      <c r="CO4" s="76"/>
      <c r="CP4" s="48"/>
      <c r="CQ4" s="48"/>
      <c r="CR4" s="48"/>
      <c r="CS4" s="48"/>
      <c r="CT4" s="48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48" t="s">
        <v>757</v>
      </c>
      <c r="DP4" s="48">
        <v>79632736</v>
      </c>
      <c r="DQ4" s="48" t="s">
        <v>253</v>
      </c>
      <c r="DR4" s="48" t="s">
        <v>965</v>
      </c>
      <c r="DS4" s="48">
        <v>100</v>
      </c>
      <c r="DT4" s="48" t="s">
        <v>1057</v>
      </c>
      <c r="DU4" s="48"/>
      <c r="DV4" s="48" t="s">
        <v>1058</v>
      </c>
      <c r="DW4" s="48"/>
      <c r="DX4" s="85" t="s">
        <v>1059</v>
      </c>
      <c r="DY4" s="48" t="s">
        <v>754</v>
      </c>
      <c r="DZ4" s="48" t="s">
        <v>1099</v>
      </c>
      <c r="EA4" s="76"/>
      <c r="EB4" s="48" t="s">
        <v>959</v>
      </c>
      <c r="EC4" s="48">
        <v>79632736</v>
      </c>
      <c r="ED4" s="48" t="s">
        <v>1296</v>
      </c>
      <c r="EE4" s="48" t="s">
        <v>1111</v>
      </c>
      <c r="EF4" s="48" t="s">
        <v>1106</v>
      </c>
      <c r="EG4" s="87">
        <v>550009400858222</v>
      </c>
      <c r="EH4" s="48" t="s">
        <v>1435</v>
      </c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125">
        <v>830079991</v>
      </c>
      <c r="HD4" s="116" t="s">
        <v>1236</v>
      </c>
      <c r="HE4" s="48" t="s">
        <v>1401</v>
      </c>
      <c r="HF4" s="48" t="s">
        <v>1432</v>
      </c>
      <c r="HG4" s="48">
        <v>4571459</v>
      </c>
      <c r="HH4" s="48">
        <v>0</v>
      </c>
      <c r="HI4" s="85" t="s">
        <v>1433</v>
      </c>
      <c r="HJ4" s="48" t="s">
        <v>1236</v>
      </c>
      <c r="HK4" s="125">
        <v>830079991</v>
      </c>
      <c r="HL4" s="48" t="s">
        <v>1184</v>
      </c>
      <c r="HM4" s="85" t="s">
        <v>1185</v>
      </c>
      <c r="HN4" s="48"/>
      <c r="HO4" s="48"/>
      <c r="HP4" s="48">
        <v>5</v>
      </c>
      <c r="HQ4" s="48" t="s">
        <v>1186</v>
      </c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</row>
    <row r="5" spans="1:260" s="118" customFormat="1" x14ac:dyDescent="0.25">
      <c r="A5" s="48">
        <v>1106</v>
      </c>
      <c r="B5" s="123">
        <v>56793</v>
      </c>
      <c r="C5" s="48">
        <v>1106</v>
      </c>
      <c r="D5" s="116" t="s">
        <v>1298</v>
      </c>
      <c r="E5" s="123">
        <v>56793</v>
      </c>
      <c r="F5" s="123">
        <v>57986</v>
      </c>
      <c r="G5" s="48" t="s">
        <v>243</v>
      </c>
      <c r="H5" s="76" t="s">
        <v>244</v>
      </c>
      <c r="I5" s="76" t="s">
        <v>245</v>
      </c>
      <c r="J5" s="76" t="s">
        <v>1275</v>
      </c>
      <c r="K5" s="76">
        <v>0</v>
      </c>
      <c r="L5" s="76">
        <v>0</v>
      </c>
      <c r="M5" s="76" t="s">
        <v>1468</v>
      </c>
      <c r="N5" s="76" t="s">
        <v>1468</v>
      </c>
      <c r="O5" s="76" t="s">
        <v>1468</v>
      </c>
      <c r="P5" s="76" t="s">
        <v>1469</v>
      </c>
      <c r="Q5" s="76"/>
      <c r="R5" s="48" t="s">
        <v>246</v>
      </c>
      <c r="S5" s="76" t="s">
        <v>249</v>
      </c>
      <c r="T5" s="76">
        <v>10086133</v>
      </c>
      <c r="U5" s="48" t="s">
        <v>250</v>
      </c>
      <c r="V5" s="76"/>
      <c r="W5" s="76"/>
      <c r="X5" s="77">
        <v>45597</v>
      </c>
      <c r="Y5" s="76"/>
      <c r="Z5" s="76"/>
      <c r="AA5" s="76"/>
      <c r="AB5" s="48" t="s">
        <v>252</v>
      </c>
      <c r="AC5" s="48" t="s">
        <v>253</v>
      </c>
      <c r="AD5" s="78">
        <v>52169444</v>
      </c>
      <c r="AE5" s="48" t="s">
        <v>373</v>
      </c>
      <c r="AF5" s="48" t="s">
        <v>374</v>
      </c>
      <c r="AG5" s="76" t="s">
        <v>459</v>
      </c>
      <c r="AH5" s="79">
        <v>1090000</v>
      </c>
      <c r="AI5" s="48">
        <v>0</v>
      </c>
      <c r="AJ5" s="80">
        <v>210000</v>
      </c>
      <c r="AK5" s="48">
        <v>0</v>
      </c>
      <c r="AL5" s="48">
        <v>0</v>
      </c>
      <c r="AM5" s="81">
        <f t="shared" si="0"/>
        <v>1300000</v>
      </c>
      <c r="AN5" s="48" t="s">
        <v>475</v>
      </c>
      <c r="AO5" s="48" t="s">
        <v>473</v>
      </c>
      <c r="AP5" s="48" t="s">
        <v>474</v>
      </c>
      <c r="AQ5" s="82">
        <v>0.08</v>
      </c>
      <c r="AR5" s="48">
        <v>0</v>
      </c>
      <c r="AS5" s="81">
        <f t="shared" si="1"/>
        <v>87200</v>
      </c>
      <c r="AT5" s="82">
        <v>0.08</v>
      </c>
      <c r="AU5" s="81">
        <f t="shared" si="2"/>
        <v>16800</v>
      </c>
      <c r="AV5" s="83">
        <v>2.5700000000000001E-2</v>
      </c>
      <c r="AW5" s="81">
        <f t="shared" si="3"/>
        <v>33410</v>
      </c>
      <c r="AX5" s="82">
        <v>0.08</v>
      </c>
      <c r="AY5" s="84">
        <f t="shared" si="4"/>
        <v>104000</v>
      </c>
      <c r="AZ5" s="76" t="s">
        <v>476</v>
      </c>
      <c r="BA5" s="48" t="s">
        <v>475</v>
      </c>
      <c r="BB5" s="48">
        <v>0</v>
      </c>
      <c r="BC5" s="48" t="s">
        <v>475</v>
      </c>
      <c r="BD5" s="48" t="s">
        <v>477</v>
      </c>
      <c r="BE5" s="116" t="s">
        <v>536</v>
      </c>
      <c r="BF5" s="48" t="s">
        <v>479</v>
      </c>
      <c r="BG5" s="48" t="s">
        <v>475</v>
      </c>
      <c r="BH5" s="48" t="s">
        <v>475</v>
      </c>
      <c r="BI5" s="76">
        <v>11001</v>
      </c>
      <c r="BJ5" s="48"/>
      <c r="BK5" s="48">
        <v>3</v>
      </c>
      <c r="BL5" s="48" t="s">
        <v>688</v>
      </c>
      <c r="BM5" s="48" t="s">
        <v>689</v>
      </c>
      <c r="BN5" s="85" t="s">
        <v>690</v>
      </c>
      <c r="BO5" s="48"/>
      <c r="BP5" s="48">
        <v>3178008245</v>
      </c>
      <c r="BQ5" s="48" t="s">
        <v>748</v>
      </c>
      <c r="BR5" s="48" t="s">
        <v>479</v>
      </c>
      <c r="BS5" s="48" t="s">
        <v>754</v>
      </c>
      <c r="BT5" s="48">
        <v>12</v>
      </c>
      <c r="BU5" s="86">
        <v>45505</v>
      </c>
      <c r="BV5" s="86">
        <v>45869</v>
      </c>
      <c r="BW5" s="86" t="s">
        <v>755</v>
      </c>
      <c r="BX5" s="86">
        <v>45869</v>
      </c>
      <c r="BY5" s="124">
        <v>45597</v>
      </c>
      <c r="BZ5" s="124">
        <v>45597</v>
      </c>
      <c r="CA5" s="48" t="s">
        <v>757</v>
      </c>
      <c r="CB5" s="48" t="s">
        <v>253</v>
      </c>
      <c r="CC5" s="48">
        <v>35468742</v>
      </c>
      <c r="CD5" s="48" t="s">
        <v>810</v>
      </c>
      <c r="CE5" s="76">
        <v>11001</v>
      </c>
      <c r="CF5" s="48" t="s">
        <v>1335</v>
      </c>
      <c r="CG5" s="48" t="s">
        <v>479</v>
      </c>
      <c r="CH5" s="48">
        <v>3118871157</v>
      </c>
      <c r="CI5" s="48"/>
      <c r="CJ5" s="48"/>
      <c r="CK5" s="48" t="s">
        <v>757</v>
      </c>
      <c r="CL5" s="48" t="s">
        <v>253</v>
      </c>
      <c r="CM5" s="48">
        <v>39773860</v>
      </c>
      <c r="CN5" s="48" t="s">
        <v>907</v>
      </c>
      <c r="CO5" s="76">
        <v>11001</v>
      </c>
      <c r="CP5" s="48" t="s">
        <v>923</v>
      </c>
      <c r="CQ5" s="48" t="s">
        <v>479</v>
      </c>
      <c r="CR5" s="48">
        <v>3143196652</v>
      </c>
      <c r="CS5" s="48"/>
      <c r="CT5" s="85" t="s">
        <v>924</v>
      </c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48" t="s">
        <v>757</v>
      </c>
      <c r="DP5" s="48">
        <v>51996760</v>
      </c>
      <c r="DQ5" s="48" t="s">
        <v>253</v>
      </c>
      <c r="DR5" s="48" t="s">
        <v>981</v>
      </c>
      <c r="DS5" s="48">
        <v>100</v>
      </c>
      <c r="DT5" s="48" t="s">
        <v>923</v>
      </c>
      <c r="DU5" s="48"/>
      <c r="DV5" s="48">
        <v>3118432494</v>
      </c>
      <c r="DW5" s="48"/>
      <c r="DX5" s="85" t="s">
        <v>1081</v>
      </c>
      <c r="DY5" s="48" t="s">
        <v>754</v>
      </c>
      <c r="DZ5" s="48" t="s">
        <v>479</v>
      </c>
      <c r="EA5" s="76">
        <v>11001</v>
      </c>
      <c r="EB5" s="48" t="s">
        <v>1169</v>
      </c>
      <c r="EC5" s="48">
        <v>51996760</v>
      </c>
      <c r="ED5" s="48" t="s">
        <v>1296</v>
      </c>
      <c r="EE5" s="48" t="s">
        <v>1164</v>
      </c>
      <c r="EF5" s="48" t="s">
        <v>1106</v>
      </c>
      <c r="EG5" s="87">
        <v>111120658698</v>
      </c>
      <c r="EH5" s="48" t="s">
        <v>1435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125">
        <v>830116263</v>
      </c>
      <c r="HD5" s="116" t="s">
        <v>1253</v>
      </c>
      <c r="HE5" s="48" t="s">
        <v>1423</v>
      </c>
      <c r="HF5" s="48" t="s">
        <v>1424</v>
      </c>
      <c r="HG5" s="48">
        <v>7512832</v>
      </c>
      <c r="HH5" s="48">
        <v>0</v>
      </c>
      <c r="HI5" s="85" t="s">
        <v>1425</v>
      </c>
      <c r="HJ5" s="48" t="s">
        <v>1253</v>
      </c>
      <c r="HK5" s="48" t="s">
        <v>1252</v>
      </c>
      <c r="HL5" s="48" t="s">
        <v>1184</v>
      </c>
      <c r="HM5" s="85" t="s">
        <v>1254</v>
      </c>
      <c r="HN5" s="48"/>
      <c r="HO5" s="48"/>
      <c r="HP5" s="48">
        <v>5</v>
      </c>
      <c r="HQ5" s="48" t="s">
        <v>1186</v>
      </c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</row>
    <row r="6" spans="1:260" s="118" customFormat="1" x14ac:dyDescent="0.25">
      <c r="A6" s="88">
        <v>998</v>
      </c>
      <c r="B6" s="90">
        <v>56735</v>
      </c>
      <c r="C6" s="88">
        <v>998</v>
      </c>
      <c r="D6" s="89" t="s">
        <v>1298</v>
      </c>
      <c r="E6" s="90">
        <v>56735</v>
      </c>
      <c r="F6" s="90">
        <v>57928</v>
      </c>
      <c r="G6" s="88" t="s">
        <v>243</v>
      </c>
      <c r="H6" s="91" t="s">
        <v>244</v>
      </c>
      <c r="I6" s="91" t="s">
        <v>245</v>
      </c>
      <c r="J6" s="91" t="s">
        <v>1275</v>
      </c>
      <c r="K6" s="91">
        <v>0</v>
      </c>
      <c r="L6" s="91">
        <v>0</v>
      </c>
      <c r="M6" s="91" t="s">
        <v>1468</v>
      </c>
      <c r="N6" s="91" t="s">
        <v>1496</v>
      </c>
      <c r="O6" s="91" t="s">
        <v>1468</v>
      </c>
      <c r="P6" s="91" t="s">
        <v>1470</v>
      </c>
      <c r="Q6" s="91"/>
      <c r="R6" s="88" t="s">
        <v>246</v>
      </c>
      <c r="S6" s="91" t="s">
        <v>249</v>
      </c>
      <c r="T6" s="91">
        <v>10086079</v>
      </c>
      <c r="U6" s="88" t="s">
        <v>250</v>
      </c>
      <c r="V6" s="91"/>
      <c r="W6" s="91"/>
      <c r="X6" s="92">
        <v>45597</v>
      </c>
      <c r="Y6" s="91"/>
      <c r="Z6" s="91"/>
      <c r="AA6" s="91"/>
      <c r="AB6" s="88" t="s">
        <v>252</v>
      </c>
      <c r="AC6" s="88" t="s">
        <v>253</v>
      </c>
      <c r="AD6" s="93">
        <v>1047490962</v>
      </c>
      <c r="AE6" s="88" t="s">
        <v>259</v>
      </c>
      <c r="AF6" s="88" t="s">
        <v>260</v>
      </c>
      <c r="AG6" s="91" t="s">
        <v>402</v>
      </c>
      <c r="AH6" s="94">
        <v>659343</v>
      </c>
      <c r="AI6" s="88">
        <v>0</v>
      </c>
      <c r="AJ6" s="95">
        <v>70000</v>
      </c>
      <c r="AK6" s="88">
        <v>0</v>
      </c>
      <c r="AL6" s="88">
        <v>0</v>
      </c>
      <c r="AM6" s="96">
        <f t="shared" si="0"/>
        <v>729343</v>
      </c>
      <c r="AN6" s="88" t="s">
        <v>475</v>
      </c>
      <c r="AO6" s="88" t="s">
        <v>473</v>
      </c>
      <c r="AP6" s="88" t="s">
        <v>474</v>
      </c>
      <c r="AQ6" s="97">
        <v>0.08</v>
      </c>
      <c r="AR6" s="88">
        <v>0</v>
      </c>
      <c r="AS6" s="96">
        <f t="shared" si="1"/>
        <v>52747.44</v>
      </c>
      <c r="AT6" s="97">
        <v>0.08</v>
      </c>
      <c r="AU6" s="96">
        <f t="shared" si="2"/>
        <v>5600</v>
      </c>
      <c r="AV6" s="98">
        <v>2.5700000000000001E-2</v>
      </c>
      <c r="AW6" s="96">
        <f t="shared" si="3"/>
        <v>18744.115099999999</v>
      </c>
      <c r="AX6" s="97">
        <v>0.08</v>
      </c>
      <c r="AY6" s="99">
        <f t="shared" si="4"/>
        <v>58347.44</v>
      </c>
      <c r="AZ6" s="91" t="s">
        <v>476</v>
      </c>
      <c r="BA6" s="88" t="s">
        <v>475</v>
      </c>
      <c r="BB6" s="88">
        <v>0</v>
      </c>
      <c r="BC6" s="88">
        <v>0</v>
      </c>
      <c r="BD6" s="88" t="s">
        <v>477</v>
      </c>
      <c r="BE6" s="89" t="s">
        <v>482</v>
      </c>
      <c r="BF6" s="88" t="s">
        <v>479</v>
      </c>
      <c r="BG6" s="88" t="s">
        <v>475</v>
      </c>
      <c r="BH6" s="88" t="s">
        <v>475</v>
      </c>
      <c r="BI6" s="91">
        <v>11001</v>
      </c>
      <c r="BJ6" s="88"/>
      <c r="BK6" s="88">
        <v>2</v>
      </c>
      <c r="BL6" s="88" t="s">
        <v>555</v>
      </c>
      <c r="BM6" s="88" t="s">
        <v>556</v>
      </c>
      <c r="BN6" s="100" t="s">
        <v>557</v>
      </c>
      <c r="BO6" s="88"/>
      <c r="BP6" s="88">
        <v>3008584697</v>
      </c>
      <c r="BQ6" s="88" t="s">
        <v>482</v>
      </c>
      <c r="BR6" s="88" t="s">
        <v>479</v>
      </c>
      <c r="BS6" s="88" t="s">
        <v>754</v>
      </c>
      <c r="BT6" s="88">
        <v>12</v>
      </c>
      <c r="BU6" s="101">
        <v>45505</v>
      </c>
      <c r="BV6" s="101">
        <v>45869</v>
      </c>
      <c r="BW6" s="101" t="s">
        <v>755</v>
      </c>
      <c r="BX6" s="101">
        <v>45869</v>
      </c>
      <c r="BY6" s="102">
        <v>45597</v>
      </c>
      <c r="BZ6" s="102">
        <v>45597</v>
      </c>
      <c r="CA6" s="88" t="s">
        <v>758</v>
      </c>
      <c r="CB6" s="88" t="s">
        <v>253</v>
      </c>
      <c r="CC6" s="88">
        <v>1045308637</v>
      </c>
      <c r="CD6" s="88" t="s">
        <v>761</v>
      </c>
      <c r="CE6" s="91">
        <v>11001</v>
      </c>
      <c r="CF6" s="88" t="s">
        <v>482</v>
      </c>
      <c r="CG6" s="88" t="s">
        <v>479</v>
      </c>
      <c r="CH6" s="88">
        <v>3216114104</v>
      </c>
      <c r="CI6" s="88"/>
      <c r="CJ6" s="100" t="s">
        <v>841</v>
      </c>
      <c r="CK6" s="88" t="s">
        <v>757</v>
      </c>
      <c r="CL6" s="88" t="s">
        <v>253</v>
      </c>
      <c r="CM6" s="88">
        <v>1024568268</v>
      </c>
      <c r="CN6" s="88" t="s">
        <v>895</v>
      </c>
      <c r="CO6" s="91">
        <v>11001</v>
      </c>
      <c r="CP6" s="88" t="s">
        <v>482</v>
      </c>
      <c r="CQ6" s="88" t="s">
        <v>479</v>
      </c>
      <c r="CR6" s="88">
        <v>3219194990</v>
      </c>
      <c r="CS6" s="88"/>
      <c r="CT6" s="100" t="s">
        <v>910</v>
      </c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88" t="s">
        <v>757</v>
      </c>
      <c r="DP6" s="88">
        <v>35254977</v>
      </c>
      <c r="DQ6" s="88" t="s">
        <v>253</v>
      </c>
      <c r="DR6" s="88" t="s">
        <v>928</v>
      </c>
      <c r="DS6" s="88">
        <v>100</v>
      </c>
      <c r="DT6" s="88" t="s">
        <v>482</v>
      </c>
      <c r="DU6" s="88"/>
      <c r="DV6" s="88">
        <v>3144656116</v>
      </c>
      <c r="DW6" s="88"/>
      <c r="DX6" s="100" t="s">
        <v>996</v>
      </c>
      <c r="DY6" s="88" t="s">
        <v>754</v>
      </c>
      <c r="DZ6" s="88" t="s">
        <v>479</v>
      </c>
      <c r="EA6" s="91">
        <v>11001</v>
      </c>
      <c r="EB6" s="88" t="s">
        <v>1103</v>
      </c>
      <c r="EC6" s="88">
        <v>35254977</v>
      </c>
      <c r="ED6" s="88" t="s">
        <v>1296</v>
      </c>
      <c r="EE6" s="88" t="s">
        <v>1105</v>
      </c>
      <c r="EF6" s="88" t="s">
        <v>1106</v>
      </c>
      <c r="EG6" s="88">
        <v>24115395473</v>
      </c>
      <c r="EH6" s="88" t="s">
        <v>1435</v>
      </c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88"/>
      <c r="HD6" s="89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 t="s">
        <v>1182</v>
      </c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</row>
    <row r="7" spans="1:260" ht="30" x14ac:dyDescent="0.25">
      <c r="A7" s="88">
        <v>1012</v>
      </c>
      <c r="B7" s="90">
        <v>56741</v>
      </c>
      <c r="C7" s="88">
        <v>1012</v>
      </c>
      <c r="D7" s="89" t="s">
        <v>1460</v>
      </c>
      <c r="E7" s="90">
        <v>56741</v>
      </c>
      <c r="F7" s="90">
        <v>57934</v>
      </c>
      <c r="G7" s="88" t="s">
        <v>242</v>
      </c>
      <c r="H7" s="91" t="s">
        <v>244</v>
      </c>
      <c r="I7" s="91" t="s">
        <v>245</v>
      </c>
      <c r="J7" s="106" t="s">
        <v>1499</v>
      </c>
      <c r="K7" s="117" t="s">
        <v>1343</v>
      </c>
      <c r="L7" s="117" t="s">
        <v>1344</v>
      </c>
      <c r="M7" s="91" t="s">
        <v>1468</v>
      </c>
      <c r="N7" s="91" t="s">
        <v>1468</v>
      </c>
      <c r="O7" s="91" t="s">
        <v>1468</v>
      </c>
      <c r="P7" s="91" t="s">
        <v>1470</v>
      </c>
      <c r="Q7" s="91"/>
      <c r="R7" s="88" t="s">
        <v>246</v>
      </c>
      <c r="S7" s="91" t="s">
        <v>249</v>
      </c>
      <c r="T7" s="91">
        <v>10086085</v>
      </c>
      <c r="U7" s="88" t="s">
        <v>250</v>
      </c>
      <c r="V7" s="91"/>
      <c r="W7" s="91"/>
      <c r="X7" s="92">
        <v>45597</v>
      </c>
      <c r="Y7" s="91"/>
      <c r="Z7" s="91"/>
      <c r="AA7" s="91"/>
      <c r="AB7" s="88" t="s">
        <v>271</v>
      </c>
      <c r="AC7" s="88" t="s">
        <v>253</v>
      </c>
      <c r="AD7" s="93">
        <v>900866780</v>
      </c>
      <c r="AE7" s="88"/>
      <c r="AF7" s="88"/>
      <c r="AG7" s="91" t="s">
        <v>408</v>
      </c>
      <c r="AH7" s="94">
        <v>4352279</v>
      </c>
      <c r="AI7" s="88">
        <v>0</v>
      </c>
      <c r="AJ7" s="95">
        <v>1046000</v>
      </c>
      <c r="AK7" s="88">
        <v>0</v>
      </c>
      <c r="AL7" s="88">
        <v>0</v>
      </c>
      <c r="AM7" s="96">
        <f t="shared" si="0"/>
        <v>5398279</v>
      </c>
      <c r="AN7" s="88" t="s">
        <v>475</v>
      </c>
      <c r="AO7" s="88" t="s">
        <v>473</v>
      </c>
      <c r="AP7" s="88" t="s">
        <v>474</v>
      </c>
      <c r="AQ7" s="97">
        <v>0.08</v>
      </c>
      <c r="AR7" s="88">
        <v>0</v>
      </c>
      <c r="AS7" s="96">
        <f t="shared" si="1"/>
        <v>348182.32</v>
      </c>
      <c r="AT7" s="97">
        <v>0</v>
      </c>
      <c r="AU7" s="96">
        <f t="shared" si="2"/>
        <v>83680</v>
      </c>
      <c r="AV7" s="98">
        <v>2.5700000000000001E-2</v>
      </c>
      <c r="AW7" s="96">
        <f t="shared" si="3"/>
        <v>138735.7703</v>
      </c>
      <c r="AX7" s="97">
        <v>0.08</v>
      </c>
      <c r="AY7" s="99">
        <f t="shared" si="4"/>
        <v>431862.32</v>
      </c>
      <c r="AZ7" s="91" t="s">
        <v>476</v>
      </c>
      <c r="BA7" s="88" t="s">
        <v>475</v>
      </c>
      <c r="BB7" s="88">
        <v>0</v>
      </c>
      <c r="BC7" s="88" t="s">
        <v>475</v>
      </c>
      <c r="BD7" s="88" t="s">
        <v>477</v>
      </c>
      <c r="BE7" s="89" t="s">
        <v>488</v>
      </c>
      <c r="BF7" s="88" t="s">
        <v>479</v>
      </c>
      <c r="BG7" s="88"/>
      <c r="BH7" s="88"/>
      <c r="BI7" s="91">
        <v>11001</v>
      </c>
      <c r="BJ7" s="88"/>
      <c r="BK7" s="88">
        <v>5</v>
      </c>
      <c r="BL7" s="88"/>
      <c r="BM7" s="88"/>
      <c r="BN7" s="100" t="s">
        <v>1310</v>
      </c>
      <c r="BO7" s="88"/>
      <c r="BP7" s="88">
        <v>3008006597</v>
      </c>
      <c r="BQ7" s="88" t="s">
        <v>488</v>
      </c>
      <c r="BR7" s="88" t="s">
        <v>479</v>
      </c>
      <c r="BS7" s="88" t="s">
        <v>754</v>
      </c>
      <c r="BT7" s="88">
        <v>12</v>
      </c>
      <c r="BU7" s="101">
        <v>44228</v>
      </c>
      <c r="BV7" s="101">
        <v>45716</v>
      </c>
      <c r="BW7" s="88" t="s">
        <v>755</v>
      </c>
      <c r="BX7" s="101">
        <v>45716</v>
      </c>
      <c r="BY7" s="102">
        <v>45597</v>
      </c>
      <c r="BZ7" s="102">
        <v>45597</v>
      </c>
      <c r="CA7" s="88" t="s">
        <v>757</v>
      </c>
      <c r="CB7" s="88" t="s">
        <v>253</v>
      </c>
      <c r="CC7" s="88">
        <v>45444202</v>
      </c>
      <c r="CD7" s="88" t="s">
        <v>766</v>
      </c>
      <c r="CE7" s="91">
        <v>11001</v>
      </c>
      <c r="CF7" s="88" t="s">
        <v>488</v>
      </c>
      <c r="CG7" s="88" t="s">
        <v>479</v>
      </c>
      <c r="CH7" s="88">
        <v>3008006597</v>
      </c>
      <c r="CI7" s="88"/>
      <c r="CJ7" s="100" t="s">
        <v>1310</v>
      </c>
      <c r="CK7" s="88" t="s">
        <v>757</v>
      </c>
      <c r="CL7" s="88" t="s">
        <v>253</v>
      </c>
      <c r="CM7" s="88">
        <v>80189913</v>
      </c>
      <c r="CN7" s="88" t="s">
        <v>899</v>
      </c>
      <c r="CO7" s="91">
        <v>11001</v>
      </c>
      <c r="CP7" s="88" t="s">
        <v>914</v>
      </c>
      <c r="CQ7" s="88" t="s">
        <v>479</v>
      </c>
      <c r="CR7" s="88">
        <v>3168699597</v>
      </c>
      <c r="CS7" s="88"/>
      <c r="CT7" s="88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88" t="s">
        <v>933</v>
      </c>
      <c r="DP7" s="88">
        <v>358297</v>
      </c>
      <c r="DQ7" s="88" t="s">
        <v>934</v>
      </c>
      <c r="DR7" s="88" t="s">
        <v>935</v>
      </c>
      <c r="DS7" s="88">
        <v>100</v>
      </c>
      <c r="DT7" s="88"/>
      <c r="DU7" s="88"/>
      <c r="DV7" s="88" t="s">
        <v>1006</v>
      </c>
      <c r="DW7" s="88"/>
      <c r="DX7" s="100" t="s">
        <v>1007</v>
      </c>
      <c r="DY7" s="88" t="s">
        <v>754</v>
      </c>
      <c r="DZ7" s="88" t="s">
        <v>1099</v>
      </c>
      <c r="EA7" s="91"/>
      <c r="EB7" s="88" t="s">
        <v>1115</v>
      </c>
      <c r="EC7" s="88">
        <v>358297</v>
      </c>
      <c r="ED7" s="88" t="s">
        <v>1296</v>
      </c>
      <c r="EE7" s="88" t="s">
        <v>1108</v>
      </c>
      <c r="EF7" s="88" t="s">
        <v>1106</v>
      </c>
      <c r="EG7" s="88">
        <v>20242615736</v>
      </c>
      <c r="EH7" s="88" t="s">
        <v>1435</v>
      </c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88"/>
      <c r="HD7" s="89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 t="s">
        <v>1182</v>
      </c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</row>
    <row r="8" spans="1:260" x14ac:dyDescent="0.25">
      <c r="A8" s="88">
        <v>1013</v>
      </c>
      <c r="B8" s="90">
        <v>56742</v>
      </c>
      <c r="C8" s="88">
        <v>1013</v>
      </c>
      <c r="D8" s="89" t="s">
        <v>1465</v>
      </c>
      <c r="E8" s="90">
        <v>56742</v>
      </c>
      <c r="F8" s="90">
        <v>57935</v>
      </c>
      <c r="G8" s="88" t="s">
        <v>242</v>
      </c>
      <c r="H8" s="91" t="s">
        <v>244</v>
      </c>
      <c r="I8" s="91" t="s">
        <v>245</v>
      </c>
      <c r="J8" s="91" t="s">
        <v>1275</v>
      </c>
      <c r="K8" s="91" t="s">
        <v>1277</v>
      </c>
      <c r="L8" s="91">
        <v>0</v>
      </c>
      <c r="M8" s="91" t="s">
        <v>1468</v>
      </c>
      <c r="N8" s="91" t="s">
        <v>1468</v>
      </c>
      <c r="O8" s="91" t="s">
        <v>1468</v>
      </c>
      <c r="P8" s="91" t="s">
        <v>1470</v>
      </c>
      <c r="Q8" s="91"/>
      <c r="R8" s="88" t="s">
        <v>246</v>
      </c>
      <c r="S8" s="91" t="s">
        <v>249</v>
      </c>
      <c r="T8" s="91">
        <v>10086086</v>
      </c>
      <c r="U8" s="88" t="s">
        <v>251</v>
      </c>
      <c r="V8" s="91"/>
      <c r="W8" s="91"/>
      <c r="X8" s="92">
        <v>45597</v>
      </c>
      <c r="Y8" s="91"/>
      <c r="Z8" s="91"/>
      <c r="AA8" s="91"/>
      <c r="AB8" s="88" t="s">
        <v>252</v>
      </c>
      <c r="AC8" s="88" t="s">
        <v>253</v>
      </c>
      <c r="AD8" s="93">
        <v>1015416238</v>
      </c>
      <c r="AE8" s="88" t="s">
        <v>272</v>
      </c>
      <c r="AF8" s="88" t="s">
        <v>273</v>
      </c>
      <c r="AG8" s="91" t="s">
        <v>409</v>
      </c>
      <c r="AH8" s="94">
        <v>1781264</v>
      </c>
      <c r="AI8" s="88">
        <v>0</v>
      </c>
      <c r="AJ8" s="95">
        <v>0</v>
      </c>
      <c r="AK8" s="88">
        <v>0</v>
      </c>
      <c r="AL8" s="88">
        <v>0</v>
      </c>
      <c r="AM8" s="96">
        <f>+AH8</f>
        <v>1781264</v>
      </c>
      <c r="AN8" s="88" t="s">
        <v>475</v>
      </c>
      <c r="AO8" s="88" t="s">
        <v>473</v>
      </c>
      <c r="AP8" s="88" t="s">
        <v>474</v>
      </c>
      <c r="AQ8" s="97">
        <v>0.06</v>
      </c>
      <c r="AR8" s="88">
        <v>0</v>
      </c>
      <c r="AS8" s="96">
        <f t="shared" si="1"/>
        <v>106875.84</v>
      </c>
      <c r="AT8" s="97">
        <v>0.06</v>
      </c>
      <c r="AU8" s="96">
        <f t="shared" si="2"/>
        <v>0</v>
      </c>
      <c r="AV8" s="98">
        <v>0.02</v>
      </c>
      <c r="AW8" s="96">
        <f t="shared" si="3"/>
        <v>35625.279999999999</v>
      </c>
      <c r="AX8" s="97">
        <v>0.08</v>
      </c>
      <c r="AY8" s="99">
        <f t="shared" si="4"/>
        <v>106875.84</v>
      </c>
      <c r="AZ8" s="91">
        <v>0</v>
      </c>
      <c r="BA8" s="88" t="s">
        <v>475</v>
      </c>
      <c r="BB8" s="88">
        <v>0</v>
      </c>
      <c r="BC8" s="88" t="s">
        <v>475</v>
      </c>
      <c r="BD8" s="88" t="s">
        <v>477</v>
      </c>
      <c r="BE8" s="89" t="s">
        <v>489</v>
      </c>
      <c r="BF8" s="88" t="s">
        <v>479</v>
      </c>
      <c r="BG8" s="88" t="s">
        <v>475</v>
      </c>
      <c r="BH8" s="88" t="s">
        <v>475</v>
      </c>
      <c r="BI8" s="91">
        <v>11001</v>
      </c>
      <c r="BJ8" s="88"/>
      <c r="BK8" s="88">
        <v>4</v>
      </c>
      <c r="BL8" s="88"/>
      <c r="BM8" s="88"/>
      <c r="BN8" s="100" t="s">
        <v>568</v>
      </c>
      <c r="BO8" s="88">
        <v>7033522</v>
      </c>
      <c r="BP8" s="88">
        <v>3178768139</v>
      </c>
      <c r="BQ8" s="88" t="s">
        <v>489</v>
      </c>
      <c r="BR8" s="88" t="s">
        <v>479</v>
      </c>
      <c r="BS8" s="88" t="s">
        <v>754</v>
      </c>
      <c r="BT8" s="88">
        <v>12</v>
      </c>
      <c r="BU8" s="101">
        <v>43313</v>
      </c>
      <c r="BV8" s="101">
        <v>45869</v>
      </c>
      <c r="BW8" s="88" t="s">
        <v>755</v>
      </c>
      <c r="BX8" s="101">
        <v>45869</v>
      </c>
      <c r="BY8" s="102">
        <v>45597</v>
      </c>
      <c r="BZ8" s="102">
        <v>45597</v>
      </c>
      <c r="CA8" s="88" t="s">
        <v>757</v>
      </c>
      <c r="CB8" s="88" t="s">
        <v>253</v>
      </c>
      <c r="CC8" s="88">
        <v>52021708</v>
      </c>
      <c r="CD8" s="88" t="s">
        <v>767</v>
      </c>
      <c r="CE8" s="91">
        <v>11001</v>
      </c>
      <c r="CF8" s="88" t="s">
        <v>489</v>
      </c>
      <c r="CG8" s="88" t="s">
        <v>479</v>
      </c>
      <c r="CH8" s="88">
        <v>3112748797</v>
      </c>
      <c r="CI8" s="88"/>
      <c r="CJ8" s="100" t="s">
        <v>847</v>
      </c>
      <c r="CK8" s="88"/>
      <c r="CL8" s="88"/>
      <c r="CM8" s="88"/>
      <c r="CN8" s="88"/>
      <c r="CO8" s="91"/>
      <c r="CP8" s="88"/>
      <c r="CQ8" s="88"/>
      <c r="CR8" s="88"/>
      <c r="CS8" s="88"/>
      <c r="CT8" s="88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88" t="s">
        <v>758</v>
      </c>
      <c r="DP8" s="88">
        <v>51780491</v>
      </c>
      <c r="DQ8" s="88" t="s">
        <v>253</v>
      </c>
      <c r="DR8" s="88" t="s">
        <v>936</v>
      </c>
      <c r="DS8" s="88">
        <v>100</v>
      </c>
      <c r="DT8" s="88" t="s">
        <v>489</v>
      </c>
      <c r="DU8" s="88"/>
      <c r="DV8" s="88">
        <v>3108726068</v>
      </c>
      <c r="DW8" s="88"/>
      <c r="DX8" s="100" t="s">
        <v>1008</v>
      </c>
      <c r="DY8" s="88" t="s">
        <v>754</v>
      </c>
      <c r="DZ8" s="88" t="s">
        <v>479</v>
      </c>
      <c r="EA8" s="91">
        <v>11001</v>
      </c>
      <c r="EB8" s="88" t="s">
        <v>1116</v>
      </c>
      <c r="EC8" s="88">
        <v>51780491</v>
      </c>
      <c r="ED8" s="88" t="s">
        <v>1296</v>
      </c>
      <c r="EE8" s="88" t="s">
        <v>1101</v>
      </c>
      <c r="EF8" s="88" t="s">
        <v>1106</v>
      </c>
      <c r="EG8" s="88">
        <v>77821168</v>
      </c>
      <c r="EH8" s="88" t="s">
        <v>1435</v>
      </c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88"/>
      <c r="HD8" s="89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 t="s">
        <v>1192</v>
      </c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</row>
    <row r="9" spans="1:260" s="104" customFormat="1" x14ac:dyDescent="0.25">
      <c r="A9" s="88">
        <v>1025</v>
      </c>
      <c r="B9" s="90">
        <v>56745</v>
      </c>
      <c r="C9" s="88">
        <v>1025</v>
      </c>
      <c r="D9" s="89" t="s">
        <v>240</v>
      </c>
      <c r="E9" s="90">
        <v>56745</v>
      </c>
      <c r="F9" s="90">
        <v>57938</v>
      </c>
      <c r="G9" s="88" t="s">
        <v>242</v>
      </c>
      <c r="H9" s="91" t="s">
        <v>244</v>
      </c>
      <c r="I9" s="91" t="s">
        <v>245</v>
      </c>
      <c r="J9" s="91" t="s">
        <v>1275</v>
      </c>
      <c r="K9" s="91"/>
      <c r="L9" s="91"/>
      <c r="M9" s="91" t="s">
        <v>1468</v>
      </c>
      <c r="N9" s="91" t="s">
        <v>1468</v>
      </c>
      <c r="O9" s="91" t="s">
        <v>1468</v>
      </c>
      <c r="P9" s="91" t="s">
        <v>1470</v>
      </c>
      <c r="Q9" s="91"/>
      <c r="R9" s="88" t="s">
        <v>246</v>
      </c>
      <c r="S9" s="91" t="s">
        <v>249</v>
      </c>
      <c r="T9" s="91">
        <v>10086089</v>
      </c>
      <c r="U9" s="88" t="s">
        <v>250</v>
      </c>
      <c r="V9" s="91"/>
      <c r="W9" s="91"/>
      <c r="X9" s="92">
        <v>45597</v>
      </c>
      <c r="Y9" s="91"/>
      <c r="Z9" s="91"/>
      <c r="AA9" s="91"/>
      <c r="AB9" s="88" t="s">
        <v>252</v>
      </c>
      <c r="AC9" s="88" t="s">
        <v>253</v>
      </c>
      <c r="AD9" s="93">
        <v>1104070381</v>
      </c>
      <c r="AE9" s="88" t="s">
        <v>278</v>
      </c>
      <c r="AF9" s="88" t="s">
        <v>279</v>
      </c>
      <c r="AG9" s="91" t="s">
        <v>412</v>
      </c>
      <c r="AH9" s="94">
        <v>737640</v>
      </c>
      <c r="AI9" s="88">
        <v>0</v>
      </c>
      <c r="AJ9" s="95">
        <v>95100</v>
      </c>
      <c r="AK9" s="88">
        <v>0</v>
      </c>
      <c r="AL9" s="88">
        <v>0</v>
      </c>
      <c r="AM9" s="96">
        <f>+AH9+AJ9</f>
        <v>832740</v>
      </c>
      <c r="AN9" s="88" t="s">
        <v>475</v>
      </c>
      <c r="AO9" s="88" t="s">
        <v>473</v>
      </c>
      <c r="AP9" s="88" t="s">
        <v>474</v>
      </c>
      <c r="AQ9" s="97">
        <v>0.08</v>
      </c>
      <c r="AR9" s="88">
        <v>0</v>
      </c>
      <c r="AS9" s="96">
        <f t="shared" si="1"/>
        <v>59011.200000000004</v>
      </c>
      <c r="AT9" s="97">
        <v>0.08</v>
      </c>
      <c r="AU9" s="96">
        <f t="shared" si="2"/>
        <v>7608</v>
      </c>
      <c r="AV9" s="98">
        <v>2.5700000000000001E-2</v>
      </c>
      <c r="AW9" s="96">
        <f t="shared" si="3"/>
        <v>21401.418000000001</v>
      </c>
      <c r="AX9" s="97">
        <v>0.08</v>
      </c>
      <c r="AY9" s="99">
        <f t="shared" si="4"/>
        <v>66619.200000000012</v>
      </c>
      <c r="AZ9" s="91" t="s">
        <v>476</v>
      </c>
      <c r="BA9" s="88" t="s">
        <v>475</v>
      </c>
      <c r="BB9" s="88">
        <v>0</v>
      </c>
      <c r="BC9" s="88" t="s">
        <v>475</v>
      </c>
      <c r="BD9" s="88" t="s">
        <v>477</v>
      </c>
      <c r="BE9" s="89" t="s">
        <v>492</v>
      </c>
      <c r="BF9" s="88" t="s">
        <v>479</v>
      </c>
      <c r="BG9" s="88" t="s">
        <v>475</v>
      </c>
      <c r="BH9" s="88" t="s">
        <v>475</v>
      </c>
      <c r="BI9" s="91">
        <v>11001</v>
      </c>
      <c r="BJ9" s="88"/>
      <c r="BK9" s="88">
        <v>3</v>
      </c>
      <c r="BL9" s="88" t="s">
        <v>573</v>
      </c>
      <c r="BM9" s="88" t="s">
        <v>574</v>
      </c>
      <c r="BN9" s="100" t="s">
        <v>575</v>
      </c>
      <c r="BO9" s="88"/>
      <c r="BP9" s="88">
        <v>3214532898</v>
      </c>
      <c r="BQ9" s="88" t="s">
        <v>492</v>
      </c>
      <c r="BR9" s="88" t="s">
        <v>479</v>
      </c>
      <c r="BS9" s="88" t="s">
        <v>754</v>
      </c>
      <c r="BT9" s="88">
        <v>12</v>
      </c>
      <c r="BU9" s="101">
        <v>44958</v>
      </c>
      <c r="BV9" s="101">
        <v>45688</v>
      </c>
      <c r="BW9" s="88" t="s">
        <v>755</v>
      </c>
      <c r="BX9" s="101">
        <v>45688</v>
      </c>
      <c r="BY9" s="102">
        <v>45597</v>
      </c>
      <c r="BZ9" s="102">
        <v>45597</v>
      </c>
      <c r="CA9" s="88" t="s">
        <v>757</v>
      </c>
      <c r="CB9" s="88" t="s">
        <v>253</v>
      </c>
      <c r="CC9" s="88">
        <v>1019147109</v>
      </c>
      <c r="CD9" s="88" t="s">
        <v>770</v>
      </c>
      <c r="CE9" s="91">
        <v>11001</v>
      </c>
      <c r="CF9" s="88" t="s">
        <v>826</v>
      </c>
      <c r="CG9" s="88" t="s">
        <v>479</v>
      </c>
      <c r="CH9" s="88">
        <v>3124684794</v>
      </c>
      <c r="CI9" s="88"/>
      <c r="CJ9" s="100" t="s">
        <v>848</v>
      </c>
      <c r="CK9" s="88"/>
      <c r="CL9" s="88"/>
      <c r="CM9" s="88"/>
      <c r="CN9" s="88"/>
      <c r="CO9" s="91"/>
      <c r="CP9" s="88"/>
      <c r="CQ9" s="88"/>
      <c r="CR9" s="88"/>
      <c r="CS9" s="88"/>
      <c r="CT9" s="88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88" t="s">
        <v>757</v>
      </c>
      <c r="DP9" s="88">
        <v>80031735</v>
      </c>
      <c r="DQ9" s="88" t="s">
        <v>253</v>
      </c>
      <c r="DR9" s="88" t="s">
        <v>939</v>
      </c>
      <c r="DS9" s="88">
        <v>100</v>
      </c>
      <c r="DT9" s="88" t="s">
        <v>1011</v>
      </c>
      <c r="DU9" s="88"/>
      <c r="DV9" s="88">
        <v>3115348936</v>
      </c>
      <c r="DW9" s="88"/>
      <c r="DX9" s="100" t="s">
        <v>1012</v>
      </c>
      <c r="DY9" s="88" t="s">
        <v>754</v>
      </c>
      <c r="DZ9" s="88" t="s">
        <v>479</v>
      </c>
      <c r="EA9" s="91">
        <v>11001</v>
      </c>
      <c r="EB9" s="88" t="s">
        <v>1119</v>
      </c>
      <c r="EC9" s="88">
        <v>80031735</v>
      </c>
      <c r="ED9" s="88" t="s">
        <v>1296</v>
      </c>
      <c r="EE9" s="88" t="s">
        <v>1105</v>
      </c>
      <c r="EF9" s="88" t="s">
        <v>1106</v>
      </c>
      <c r="EG9" s="88">
        <v>24060778301</v>
      </c>
      <c r="EH9" s="88" t="s">
        <v>1435</v>
      </c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88"/>
      <c r="HD9" s="89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 t="s">
        <v>1182</v>
      </c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</row>
    <row r="10" spans="1:260" s="104" customFormat="1" x14ac:dyDescent="0.25">
      <c r="A10" s="119">
        <v>1027</v>
      </c>
      <c r="B10" s="90">
        <v>56746</v>
      </c>
      <c r="C10" s="119">
        <v>1027</v>
      </c>
      <c r="D10" s="89" t="s">
        <v>240</v>
      </c>
      <c r="E10" s="90">
        <v>56746</v>
      </c>
      <c r="F10" s="90">
        <v>57939</v>
      </c>
      <c r="G10" s="88" t="s">
        <v>242</v>
      </c>
      <c r="H10" s="91" t="s">
        <v>244</v>
      </c>
      <c r="I10" s="91" t="s">
        <v>245</v>
      </c>
      <c r="J10" s="91" t="s">
        <v>1275</v>
      </c>
      <c r="K10" s="91">
        <v>0</v>
      </c>
      <c r="L10" s="91">
        <v>0</v>
      </c>
      <c r="M10" s="91" t="s">
        <v>1468</v>
      </c>
      <c r="N10" s="91" t="s">
        <v>1468</v>
      </c>
      <c r="O10" s="91" t="s">
        <v>1468</v>
      </c>
      <c r="P10" s="91" t="s">
        <v>1470</v>
      </c>
      <c r="Q10" s="91"/>
      <c r="R10" s="88" t="s">
        <v>246</v>
      </c>
      <c r="S10" s="91" t="s">
        <v>249</v>
      </c>
      <c r="T10" s="91">
        <v>10086150</v>
      </c>
      <c r="U10" s="88" t="s">
        <v>250</v>
      </c>
      <c r="V10" s="91"/>
      <c r="W10" s="91"/>
      <c r="X10" s="92">
        <v>45597</v>
      </c>
      <c r="Y10" s="91"/>
      <c r="Z10" s="91"/>
      <c r="AA10" s="91"/>
      <c r="AB10" s="88" t="s">
        <v>252</v>
      </c>
      <c r="AC10" s="88" t="s">
        <v>253</v>
      </c>
      <c r="AD10" s="93">
        <v>41512385</v>
      </c>
      <c r="AE10" s="88" t="s">
        <v>254</v>
      </c>
      <c r="AF10" s="88" t="s">
        <v>255</v>
      </c>
      <c r="AG10" s="91" t="s">
        <v>400</v>
      </c>
      <c r="AH10" s="94">
        <v>3044541</v>
      </c>
      <c r="AI10" s="88">
        <v>0</v>
      </c>
      <c r="AJ10" s="95">
        <v>451400</v>
      </c>
      <c r="AK10" s="88">
        <v>0</v>
      </c>
      <c r="AL10" s="88">
        <v>0</v>
      </c>
      <c r="AM10" s="96">
        <f>+AH10+AJ10</f>
        <v>3495941</v>
      </c>
      <c r="AN10" s="88" t="s">
        <v>475</v>
      </c>
      <c r="AO10" s="88" t="s">
        <v>473</v>
      </c>
      <c r="AP10" s="88" t="s">
        <v>474</v>
      </c>
      <c r="AQ10" s="97">
        <v>0.08</v>
      </c>
      <c r="AR10" s="88">
        <v>0</v>
      </c>
      <c r="AS10" s="96">
        <f t="shared" si="1"/>
        <v>243563.28</v>
      </c>
      <c r="AT10" s="97">
        <v>0.08</v>
      </c>
      <c r="AU10" s="96">
        <f t="shared" si="2"/>
        <v>36112</v>
      </c>
      <c r="AV10" s="98">
        <v>2.5700000000000001E-2</v>
      </c>
      <c r="AW10" s="96">
        <f t="shared" si="3"/>
        <v>89845.683700000009</v>
      </c>
      <c r="AX10" s="97">
        <v>0.08</v>
      </c>
      <c r="AY10" s="99">
        <f t="shared" si="4"/>
        <v>279675.28000000003</v>
      </c>
      <c r="AZ10" s="91" t="s">
        <v>476</v>
      </c>
      <c r="BA10" s="88" t="s">
        <v>475</v>
      </c>
      <c r="BB10" s="88">
        <v>0</v>
      </c>
      <c r="BC10" s="88" t="s">
        <v>475</v>
      </c>
      <c r="BD10" s="88" t="s">
        <v>477</v>
      </c>
      <c r="BE10" s="89" t="s">
        <v>478</v>
      </c>
      <c r="BF10" s="88" t="s">
        <v>479</v>
      </c>
      <c r="BG10" s="88">
        <v>32</v>
      </c>
      <c r="BH10" s="88">
        <v>31</v>
      </c>
      <c r="BI10" s="91">
        <v>11001</v>
      </c>
      <c r="BJ10" s="88"/>
      <c r="BK10" s="88"/>
      <c r="BL10" s="88"/>
      <c r="BM10" s="88"/>
      <c r="BN10" s="100" t="s">
        <v>1446</v>
      </c>
      <c r="BO10" s="88"/>
      <c r="BP10" s="88">
        <v>3105653711</v>
      </c>
      <c r="BQ10" s="88" t="s">
        <v>1447</v>
      </c>
      <c r="BR10" s="88" t="s">
        <v>479</v>
      </c>
      <c r="BS10" s="88" t="s">
        <v>754</v>
      </c>
      <c r="BT10" s="88">
        <v>12</v>
      </c>
      <c r="BU10" s="101">
        <v>44986</v>
      </c>
      <c r="BV10" s="101">
        <v>45716</v>
      </c>
      <c r="BW10" s="88" t="s">
        <v>755</v>
      </c>
      <c r="BX10" s="101">
        <v>45716</v>
      </c>
      <c r="BY10" s="102">
        <v>45597</v>
      </c>
      <c r="BZ10" s="102">
        <v>45597</v>
      </c>
      <c r="CA10" s="88" t="s">
        <v>757</v>
      </c>
      <c r="CB10" s="88" t="s">
        <v>253</v>
      </c>
      <c r="CC10" s="88">
        <v>79657261</v>
      </c>
      <c r="CD10" s="88" t="s">
        <v>1448</v>
      </c>
      <c r="CE10" s="91">
        <v>11001</v>
      </c>
      <c r="CF10" s="88" t="s">
        <v>1449</v>
      </c>
      <c r="CG10" s="88" t="s">
        <v>479</v>
      </c>
      <c r="CH10" s="88">
        <v>3114438198</v>
      </c>
      <c r="CI10" s="88"/>
      <c r="CJ10" s="100" t="s">
        <v>1450</v>
      </c>
      <c r="CK10" s="88"/>
      <c r="CL10" s="88"/>
      <c r="CM10" s="88"/>
      <c r="CN10" s="88"/>
      <c r="CO10" s="91"/>
      <c r="CP10" s="88"/>
      <c r="CQ10" s="88"/>
      <c r="CR10" s="88"/>
      <c r="CS10" s="88"/>
      <c r="CT10" s="88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88" t="s">
        <v>757</v>
      </c>
      <c r="DP10" s="88">
        <v>1020728337</v>
      </c>
      <c r="DQ10" s="88" t="s">
        <v>253</v>
      </c>
      <c r="DR10" s="88" t="s">
        <v>1451</v>
      </c>
      <c r="DS10" s="88">
        <v>100</v>
      </c>
      <c r="DT10" s="88" t="s">
        <v>1452</v>
      </c>
      <c r="DU10" s="88"/>
      <c r="DV10" s="88">
        <v>3208020937</v>
      </c>
      <c r="DW10" s="88"/>
      <c r="DX10" s="100" t="s">
        <v>1453</v>
      </c>
      <c r="DY10" s="88" t="s">
        <v>754</v>
      </c>
      <c r="DZ10" s="88" t="s">
        <v>479</v>
      </c>
      <c r="EA10" s="91">
        <v>11001</v>
      </c>
      <c r="EB10" s="88" t="s">
        <v>1451</v>
      </c>
      <c r="EC10" s="88">
        <v>1020728337</v>
      </c>
      <c r="ED10" s="88" t="s">
        <v>1454</v>
      </c>
      <c r="EE10" s="88" t="s">
        <v>1108</v>
      </c>
      <c r="EF10" s="88" t="s">
        <v>1301</v>
      </c>
      <c r="EG10" s="88">
        <v>57181345103</v>
      </c>
      <c r="EH10" s="88" t="s">
        <v>1435</v>
      </c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88"/>
      <c r="HD10" s="89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 t="s">
        <v>1182</v>
      </c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</row>
    <row r="11" spans="1:260" s="104" customFormat="1" x14ac:dyDescent="0.25">
      <c r="A11" s="88">
        <v>1031</v>
      </c>
      <c r="B11" s="90">
        <v>56748</v>
      </c>
      <c r="C11" s="88">
        <v>1031</v>
      </c>
      <c r="D11" s="89" t="s">
        <v>1298</v>
      </c>
      <c r="E11" s="90">
        <v>56748</v>
      </c>
      <c r="F11" s="90">
        <v>57941</v>
      </c>
      <c r="G11" s="88" t="s">
        <v>243</v>
      </c>
      <c r="H11" s="91" t="s">
        <v>244</v>
      </c>
      <c r="I11" s="91" t="s">
        <v>245</v>
      </c>
      <c r="J11" s="91" t="s">
        <v>1275</v>
      </c>
      <c r="K11" s="91">
        <v>0</v>
      </c>
      <c r="L11" s="91">
        <v>0</v>
      </c>
      <c r="M11" s="91" t="s">
        <v>1468</v>
      </c>
      <c r="N11" s="91" t="s">
        <v>1468</v>
      </c>
      <c r="O11" s="91" t="s">
        <v>1468</v>
      </c>
      <c r="P11" s="91" t="s">
        <v>1470</v>
      </c>
      <c r="Q11" s="91"/>
      <c r="R11" s="88" t="s">
        <v>246</v>
      </c>
      <c r="S11" s="91" t="s">
        <v>249</v>
      </c>
      <c r="T11" s="91">
        <v>10086151</v>
      </c>
      <c r="U11" s="88" t="s">
        <v>250</v>
      </c>
      <c r="V11" s="91"/>
      <c r="W11" s="91"/>
      <c r="X11" s="92">
        <v>45597</v>
      </c>
      <c r="Y11" s="91"/>
      <c r="Z11" s="91"/>
      <c r="AA11" s="91"/>
      <c r="AB11" s="88" t="s">
        <v>252</v>
      </c>
      <c r="AC11" s="88" t="s">
        <v>253</v>
      </c>
      <c r="AD11" s="93">
        <v>80134824</v>
      </c>
      <c r="AE11" s="88" t="s">
        <v>282</v>
      </c>
      <c r="AF11" s="88" t="s">
        <v>283</v>
      </c>
      <c r="AG11" s="91" t="s">
        <v>414</v>
      </c>
      <c r="AH11" s="94">
        <v>2468200</v>
      </c>
      <c r="AI11" s="88">
        <v>0</v>
      </c>
      <c r="AJ11" s="95">
        <v>531800</v>
      </c>
      <c r="AK11" s="88">
        <v>0</v>
      </c>
      <c r="AL11" s="88">
        <v>0</v>
      </c>
      <c r="AM11" s="96">
        <f>+AH11+AJ11</f>
        <v>3000000</v>
      </c>
      <c r="AN11" s="88" t="s">
        <v>475</v>
      </c>
      <c r="AO11" s="88" t="s">
        <v>473</v>
      </c>
      <c r="AP11" s="88" t="s">
        <v>474</v>
      </c>
      <c r="AQ11" s="97">
        <v>0.08</v>
      </c>
      <c r="AR11" s="88">
        <v>0</v>
      </c>
      <c r="AS11" s="96">
        <f t="shared" si="1"/>
        <v>197456</v>
      </c>
      <c r="AT11" s="97">
        <v>0.08</v>
      </c>
      <c r="AU11" s="96">
        <f t="shared" si="2"/>
        <v>42544</v>
      </c>
      <c r="AV11" s="98">
        <v>2.5700000000000001E-2</v>
      </c>
      <c r="AW11" s="96">
        <f t="shared" si="3"/>
        <v>77100</v>
      </c>
      <c r="AX11" s="97">
        <v>0.08</v>
      </c>
      <c r="AY11" s="99">
        <f t="shared" si="4"/>
        <v>240000</v>
      </c>
      <c r="AZ11" s="91" t="s">
        <v>476</v>
      </c>
      <c r="BA11" s="88" t="s">
        <v>475</v>
      </c>
      <c r="BB11" s="88">
        <v>0</v>
      </c>
      <c r="BC11" s="88" t="s">
        <v>475</v>
      </c>
      <c r="BD11" s="88" t="s">
        <v>477</v>
      </c>
      <c r="BE11" s="89" t="s">
        <v>494</v>
      </c>
      <c r="BF11" s="88" t="s">
        <v>479</v>
      </c>
      <c r="BG11" s="88">
        <v>60</v>
      </c>
      <c r="BH11" s="88">
        <v>39</v>
      </c>
      <c r="BI11" s="91">
        <v>11001</v>
      </c>
      <c r="BJ11" s="88"/>
      <c r="BK11" s="88"/>
      <c r="BL11" s="88"/>
      <c r="BM11" s="88"/>
      <c r="BN11" s="100" t="s">
        <v>1323</v>
      </c>
      <c r="BO11" s="88"/>
      <c r="BP11" s="88">
        <v>3016620547</v>
      </c>
      <c r="BQ11" s="88" t="s">
        <v>494</v>
      </c>
      <c r="BR11" s="88" t="s">
        <v>479</v>
      </c>
      <c r="BS11" s="88" t="s">
        <v>754</v>
      </c>
      <c r="BT11" s="88">
        <v>12</v>
      </c>
      <c r="BU11" s="101">
        <v>45413</v>
      </c>
      <c r="BV11" s="101" t="s">
        <v>756</v>
      </c>
      <c r="BW11" s="88" t="s">
        <v>755</v>
      </c>
      <c r="BX11" s="101" t="s">
        <v>756</v>
      </c>
      <c r="BY11" s="102">
        <v>45597</v>
      </c>
      <c r="BZ11" s="102">
        <v>45597</v>
      </c>
      <c r="CA11" s="88" t="s">
        <v>757</v>
      </c>
      <c r="CB11" s="88" t="s">
        <v>253</v>
      </c>
      <c r="CC11" s="88">
        <v>1020778218</v>
      </c>
      <c r="CD11" s="88" t="s">
        <v>1324</v>
      </c>
      <c r="CE11" s="91">
        <v>11001</v>
      </c>
      <c r="CF11" s="88" t="s">
        <v>494</v>
      </c>
      <c r="CG11" s="88" t="s">
        <v>479</v>
      </c>
      <c r="CH11" s="88">
        <v>3214583078</v>
      </c>
      <c r="CI11" s="88"/>
      <c r="CJ11" s="100" t="s">
        <v>1325</v>
      </c>
      <c r="CK11" s="88"/>
      <c r="CL11" s="88"/>
      <c r="CM11" s="88"/>
      <c r="CN11" s="88"/>
      <c r="CO11" s="91"/>
      <c r="CP11" s="88"/>
      <c r="CQ11" s="88"/>
      <c r="CR11" s="88"/>
      <c r="CS11" s="88"/>
      <c r="CT11" s="88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88" t="s">
        <v>758</v>
      </c>
      <c r="DP11" s="88">
        <v>11189149</v>
      </c>
      <c r="DQ11" s="88" t="s">
        <v>253</v>
      </c>
      <c r="DR11" s="88" t="s">
        <v>1326</v>
      </c>
      <c r="DS11" s="88">
        <v>100</v>
      </c>
      <c r="DT11" s="88" t="s">
        <v>1327</v>
      </c>
      <c r="DU11" s="88"/>
      <c r="DV11" s="88">
        <v>3102173072</v>
      </c>
      <c r="DW11" s="88"/>
      <c r="DX11" s="100" t="s">
        <v>1328</v>
      </c>
      <c r="DY11" s="88" t="s">
        <v>754</v>
      </c>
      <c r="DZ11" s="88" t="s">
        <v>479</v>
      </c>
      <c r="EA11" s="91">
        <v>11001</v>
      </c>
      <c r="EB11" s="88" t="s">
        <v>1121</v>
      </c>
      <c r="EC11" s="88">
        <v>11189149</v>
      </c>
      <c r="ED11" s="88" t="s">
        <v>1296</v>
      </c>
      <c r="EE11" s="88" t="s">
        <v>1111</v>
      </c>
      <c r="EF11" s="88" t="s">
        <v>1102</v>
      </c>
      <c r="EG11" s="105">
        <v>540600070697</v>
      </c>
      <c r="EH11" s="88" t="s">
        <v>1435</v>
      </c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88"/>
      <c r="HD11" s="89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 t="s">
        <v>1182</v>
      </c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  <c r="IX11" s="91"/>
      <c r="IY11" s="91"/>
      <c r="IZ11" s="91"/>
    </row>
    <row r="12" spans="1:260" s="104" customFormat="1" x14ac:dyDescent="0.25">
      <c r="A12" s="88">
        <v>1047</v>
      </c>
      <c r="B12" s="90">
        <v>56754</v>
      </c>
      <c r="C12" s="88">
        <v>1047</v>
      </c>
      <c r="D12" s="89" t="s">
        <v>1298</v>
      </c>
      <c r="E12" s="90">
        <v>56754</v>
      </c>
      <c r="F12" s="90">
        <v>57947</v>
      </c>
      <c r="G12" s="88" t="s">
        <v>243</v>
      </c>
      <c r="H12" s="91" t="s">
        <v>244</v>
      </c>
      <c r="I12" s="91" t="s">
        <v>245</v>
      </c>
      <c r="J12" s="91" t="s">
        <v>1275</v>
      </c>
      <c r="K12" s="91">
        <v>0</v>
      </c>
      <c r="L12" s="91" t="s">
        <v>1284</v>
      </c>
      <c r="M12" s="91" t="s">
        <v>1468</v>
      </c>
      <c r="N12" s="91" t="s">
        <v>1468</v>
      </c>
      <c r="O12" s="91" t="s">
        <v>1498</v>
      </c>
      <c r="P12" s="91" t="s">
        <v>1470</v>
      </c>
      <c r="Q12" s="91"/>
      <c r="R12" s="88" t="s">
        <v>246</v>
      </c>
      <c r="S12" s="91" t="s">
        <v>249</v>
      </c>
      <c r="T12" s="91">
        <v>10086094</v>
      </c>
      <c r="U12" s="88" t="s">
        <v>250</v>
      </c>
      <c r="V12" s="91"/>
      <c r="W12" s="91"/>
      <c r="X12" s="92">
        <v>45597</v>
      </c>
      <c r="Y12" s="91"/>
      <c r="Z12" s="91"/>
      <c r="AA12" s="91"/>
      <c r="AB12" s="88" t="s">
        <v>252</v>
      </c>
      <c r="AC12" s="88" t="s">
        <v>253</v>
      </c>
      <c r="AD12" s="93">
        <v>27251043</v>
      </c>
      <c r="AE12" s="88" t="s">
        <v>294</v>
      </c>
      <c r="AF12" s="88" t="s">
        <v>295</v>
      </c>
      <c r="AG12" s="91" t="s">
        <v>420</v>
      </c>
      <c r="AH12" s="94">
        <v>1529920</v>
      </c>
      <c r="AI12" s="88">
        <v>0</v>
      </c>
      <c r="AJ12" s="95">
        <v>0</v>
      </c>
      <c r="AK12" s="88">
        <v>0</v>
      </c>
      <c r="AL12" s="88">
        <v>0</v>
      </c>
      <c r="AM12" s="96">
        <f>+AH12</f>
        <v>1529920</v>
      </c>
      <c r="AN12" s="88" t="s">
        <v>475</v>
      </c>
      <c r="AO12" s="88" t="s">
        <v>473</v>
      </c>
      <c r="AP12" s="88" t="s">
        <v>474</v>
      </c>
      <c r="AQ12" s="97">
        <v>0.08</v>
      </c>
      <c r="AR12" s="88">
        <v>0</v>
      </c>
      <c r="AS12" s="96">
        <f t="shared" si="1"/>
        <v>122393.60000000001</v>
      </c>
      <c r="AT12" s="97">
        <v>0.08</v>
      </c>
      <c r="AU12" s="96">
        <f t="shared" si="2"/>
        <v>0</v>
      </c>
      <c r="AV12" s="98">
        <v>2.5700000000000001E-2</v>
      </c>
      <c r="AW12" s="96">
        <f t="shared" si="3"/>
        <v>39318.944000000003</v>
      </c>
      <c r="AX12" s="97">
        <v>0.08</v>
      </c>
      <c r="AY12" s="99">
        <f t="shared" si="4"/>
        <v>122393.60000000001</v>
      </c>
      <c r="AZ12" s="91" t="s">
        <v>476</v>
      </c>
      <c r="BA12" s="88" t="s">
        <v>475</v>
      </c>
      <c r="BB12" s="88">
        <v>0</v>
      </c>
      <c r="BC12" s="88" t="s">
        <v>475</v>
      </c>
      <c r="BD12" s="88" t="s">
        <v>477</v>
      </c>
      <c r="BE12" s="89" t="s">
        <v>500</v>
      </c>
      <c r="BF12" s="88" t="s">
        <v>479</v>
      </c>
      <c r="BG12" s="88" t="s">
        <v>475</v>
      </c>
      <c r="BH12" s="88" t="s">
        <v>475</v>
      </c>
      <c r="BI12" s="91">
        <v>11001</v>
      </c>
      <c r="BJ12" s="88"/>
      <c r="BK12" s="88">
        <v>4</v>
      </c>
      <c r="BL12" s="88" t="s">
        <v>590</v>
      </c>
      <c r="BM12" s="88" t="s">
        <v>591</v>
      </c>
      <c r="BN12" s="100" t="s">
        <v>592</v>
      </c>
      <c r="BO12" s="88"/>
      <c r="BP12" s="88">
        <v>3178030415</v>
      </c>
      <c r="BQ12" s="88" t="s">
        <v>730</v>
      </c>
      <c r="BR12" s="88" t="s">
        <v>479</v>
      </c>
      <c r="BS12" s="88" t="s">
        <v>754</v>
      </c>
      <c r="BT12" s="88">
        <v>12</v>
      </c>
      <c r="BU12" s="101">
        <v>45139</v>
      </c>
      <c r="BV12" s="101">
        <v>45869</v>
      </c>
      <c r="BW12" s="101" t="s">
        <v>755</v>
      </c>
      <c r="BX12" s="101">
        <v>45869</v>
      </c>
      <c r="BY12" s="102">
        <v>45597</v>
      </c>
      <c r="BZ12" s="102">
        <v>45597</v>
      </c>
      <c r="CA12" s="88" t="s">
        <v>757</v>
      </c>
      <c r="CB12" s="88" t="s">
        <v>253</v>
      </c>
      <c r="CC12" s="88">
        <v>2100134</v>
      </c>
      <c r="CD12" s="88" t="s">
        <v>777</v>
      </c>
      <c r="CE12" s="91">
        <v>68679</v>
      </c>
      <c r="CF12" s="88" t="s">
        <v>1337</v>
      </c>
      <c r="CG12" s="88" t="s">
        <v>830</v>
      </c>
      <c r="CH12" s="88">
        <v>3107123964</v>
      </c>
      <c r="CI12" s="88"/>
      <c r="CJ12" s="100" t="s">
        <v>856</v>
      </c>
      <c r="CK12" s="88"/>
      <c r="CL12" s="88"/>
      <c r="CM12" s="88"/>
      <c r="CN12" s="88"/>
      <c r="CO12" s="91"/>
      <c r="CP12" s="88"/>
      <c r="CQ12" s="88"/>
      <c r="CR12" s="88"/>
      <c r="CS12" s="88"/>
      <c r="CT12" s="88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88" t="s">
        <v>758</v>
      </c>
      <c r="DP12" s="88">
        <v>19381672</v>
      </c>
      <c r="DQ12" s="88" t="s">
        <v>253</v>
      </c>
      <c r="DR12" s="88" t="s">
        <v>1127</v>
      </c>
      <c r="DS12" s="88">
        <v>100</v>
      </c>
      <c r="DT12" s="88" t="s">
        <v>1338</v>
      </c>
      <c r="DU12" s="88"/>
      <c r="DV12" s="88">
        <v>3112967418</v>
      </c>
      <c r="DW12" s="88"/>
      <c r="DX12" s="100" t="s">
        <v>1339</v>
      </c>
      <c r="DY12" s="88" t="s">
        <v>754</v>
      </c>
      <c r="DZ12" s="88" t="s">
        <v>479</v>
      </c>
      <c r="EA12" s="91">
        <v>11001</v>
      </c>
      <c r="EB12" s="88" t="s">
        <v>1127</v>
      </c>
      <c r="EC12" s="88">
        <v>19381672</v>
      </c>
      <c r="ED12" s="88" t="s">
        <v>1296</v>
      </c>
      <c r="EE12" s="88" t="s">
        <v>479</v>
      </c>
      <c r="EF12" s="88" t="s">
        <v>1301</v>
      </c>
      <c r="EG12" s="88">
        <v>81457111</v>
      </c>
      <c r="EH12" s="88" t="s">
        <v>1435</v>
      </c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88"/>
      <c r="HD12" s="89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 t="s">
        <v>1470</v>
      </c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  <c r="IX12" s="91"/>
      <c r="IY12" s="91"/>
      <c r="IZ12" s="91"/>
    </row>
    <row r="13" spans="1:260" s="104" customFormat="1" x14ac:dyDescent="0.25">
      <c r="A13" s="88">
        <v>1055</v>
      </c>
      <c r="B13" s="90">
        <v>56759</v>
      </c>
      <c r="C13" s="88">
        <v>1055</v>
      </c>
      <c r="D13" s="89" t="s">
        <v>1314</v>
      </c>
      <c r="E13" s="90">
        <v>56759</v>
      </c>
      <c r="F13" s="90">
        <v>57952</v>
      </c>
      <c r="G13" s="88" t="s">
        <v>242</v>
      </c>
      <c r="H13" s="91" t="s">
        <v>244</v>
      </c>
      <c r="I13" s="91" t="s">
        <v>245</v>
      </c>
      <c r="J13" s="91" t="s">
        <v>1275</v>
      </c>
      <c r="K13" s="91">
        <v>0</v>
      </c>
      <c r="L13" s="91" t="s">
        <v>1282</v>
      </c>
      <c r="M13" s="91" t="s">
        <v>1468</v>
      </c>
      <c r="N13" s="91" t="s">
        <v>1468</v>
      </c>
      <c r="O13" s="91" t="s">
        <v>1468</v>
      </c>
      <c r="P13" s="91" t="s">
        <v>1470</v>
      </c>
      <c r="Q13" s="91"/>
      <c r="R13" s="88" t="s">
        <v>246</v>
      </c>
      <c r="S13" s="91" t="s">
        <v>249</v>
      </c>
      <c r="T13" s="91">
        <v>10086099</v>
      </c>
      <c r="U13" s="88" t="s">
        <v>250</v>
      </c>
      <c r="V13" s="91"/>
      <c r="W13" s="91"/>
      <c r="X13" s="92">
        <v>45597</v>
      </c>
      <c r="Y13" s="91"/>
      <c r="Z13" s="91"/>
      <c r="AA13" s="91"/>
      <c r="AB13" s="88" t="s">
        <v>252</v>
      </c>
      <c r="AC13" s="88" t="s">
        <v>253</v>
      </c>
      <c r="AD13" s="93">
        <v>79461948</v>
      </c>
      <c r="AE13" s="88" t="s">
        <v>304</v>
      </c>
      <c r="AF13" s="88" t="s">
        <v>305</v>
      </c>
      <c r="AG13" s="91" t="s">
        <v>425</v>
      </c>
      <c r="AH13" s="94">
        <v>979149</v>
      </c>
      <c r="AI13" s="88">
        <v>0</v>
      </c>
      <c r="AJ13" s="95">
        <v>104000</v>
      </c>
      <c r="AK13" s="88">
        <v>0</v>
      </c>
      <c r="AL13" s="88">
        <v>0</v>
      </c>
      <c r="AM13" s="96">
        <f>+AH13+AJ13</f>
        <v>1083149</v>
      </c>
      <c r="AN13" s="88" t="s">
        <v>475</v>
      </c>
      <c r="AO13" s="88" t="s">
        <v>473</v>
      </c>
      <c r="AP13" s="88" t="s">
        <v>474</v>
      </c>
      <c r="AQ13" s="97">
        <v>0.08</v>
      </c>
      <c r="AR13" s="88">
        <v>0</v>
      </c>
      <c r="AS13" s="96">
        <f t="shared" si="1"/>
        <v>78331.92</v>
      </c>
      <c r="AT13" s="97">
        <v>0.08</v>
      </c>
      <c r="AU13" s="96">
        <f t="shared" si="2"/>
        <v>8320</v>
      </c>
      <c r="AV13" s="98">
        <v>2.5700000000000001E-2</v>
      </c>
      <c r="AW13" s="96">
        <f t="shared" si="3"/>
        <v>27836.9293</v>
      </c>
      <c r="AX13" s="97">
        <v>0.08</v>
      </c>
      <c r="AY13" s="99">
        <f t="shared" si="4"/>
        <v>86651.92</v>
      </c>
      <c r="AZ13" s="91" t="s">
        <v>476</v>
      </c>
      <c r="BA13" s="88" t="s">
        <v>475</v>
      </c>
      <c r="BB13" s="88">
        <v>0</v>
      </c>
      <c r="BC13" s="88" t="s">
        <v>475</v>
      </c>
      <c r="BD13" s="88" t="s">
        <v>477</v>
      </c>
      <c r="BE13" s="89" t="s">
        <v>505</v>
      </c>
      <c r="BF13" s="88" t="s">
        <v>479</v>
      </c>
      <c r="BG13" s="88" t="s">
        <v>475</v>
      </c>
      <c r="BH13" s="88" t="s">
        <v>475</v>
      </c>
      <c r="BI13" s="91">
        <v>11001</v>
      </c>
      <c r="BJ13" s="88"/>
      <c r="BK13" s="88">
        <v>3</v>
      </c>
      <c r="BL13" s="88" t="s">
        <v>601</v>
      </c>
      <c r="BM13" s="88" t="s">
        <v>602</v>
      </c>
      <c r="BN13" s="88" t="s">
        <v>1463</v>
      </c>
      <c r="BO13" s="88"/>
      <c r="BP13" s="88">
        <v>3213997637</v>
      </c>
      <c r="BQ13" s="88" t="s">
        <v>505</v>
      </c>
      <c r="BR13" s="88" t="s">
        <v>479</v>
      </c>
      <c r="BS13" s="88" t="s">
        <v>754</v>
      </c>
      <c r="BT13" s="88">
        <v>12</v>
      </c>
      <c r="BU13" s="101">
        <v>45536</v>
      </c>
      <c r="BV13" s="101">
        <v>45900</v>
      </c>
      <c r="BW13" s="88" t="s">
        <v>755</v>
      </c>
      <c r="BX13" s="101">
        <v>45900</v>
      </c>
      <c r="BY13" s="102">
        <v>45597</v>
      </c>
      <c r="BZ13" s="102">
        <v>45597</v>
      </c>
      <c r="CA13" s="88"/>
      <c r="CB13" s="88"/>
      <c r="CC13" s="88"/>
      <c r="CD13" s="88"/>
      <c r="CE13" s="91"/>
      <c r="CF13" s="88"/>
      <c r="CG13" s="88"/>
      <c r="CH13" s="88"/>
      <c r="CI13" s="88"/>
      <c r="CJ13" s="88"/>
      <c r="CK13" s="88"/>
      <c r="CL13" s="88"/>
      <c r="CM13" s="88"/>
      <c r="CN13" s="88"/>
      <c r="CO13" s="91"/>
      <c r="CP13" s="88"/>
      <c r="CQ13" s="88"/>
      <c r="CR13" s="88"/>
      <c r="CS13" s="88"/>
      <c r="CT13" s="88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88" t="s">
        <v>950</v>
      </c>
      <c r="DP13" s="88">
        <v>74369684</v>
      </c>
      <c r="DQ13" s="88" t="s">
        <v>253</v>
      </c>
      <c r="DR13" s="88" t="s">
        <v>951</v>
      </c>
      <c r="DS13" s="88">
        <v>100</v>
      </c>
      <c r="DT13" s="88" t="s">
        <v>1031</v>
      </c>
      <c r="DU13" s="88"/>
      <c r="DV13" s="88">
        <v>3154996883</v>
      </c>
      <c r="DW13" s="88"/>
      <c r="DX13" s="100" t="s">
        <v>1032</v>
      </c>
      <c r="DY13" s="88" t="s">
        <v>754</v>
      </c>
      <c r="DZ13" s="88" t="s">
        <v>479</v>
      </c>
      <c r="EA13" s="91">
        <v>11001</v>
      </c>
      <c r="EB13" s="88" t="s">
        <v>1133</v>
      </c>
      <c r="EC13" s="88">
        <v>74369684</v>
      </c>
      <c r="ED13" s="88" t="s">
        <v>1296</v>
      </c>
      <c r="EE13" s="88" t="s">
        <v>1111</v>
      </c>
      <c r="EF13" s="88" t="s">
        <v>1106</v>
      </c>
      <c r="EG13" s="105">
        <v>550488412392620</v>
      </c>
      <c r="EH13" s="88" t="s">
        <v>1435</v>
      </c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88"/>
      <c r="HD13" s="89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 t="s">
        <v>1182</v>
      </c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  <c r="IX13" s="91"/>
      <c r="IY13" s="91"/>
      <c r="IZ13" s="91"/>
    </row>
    <row r="14" spans="1:260" s="104" customFormat="1" x14ac:dyDescent="0.25">
      <c r="A14" s="88">
        <v>1062</v>
      </c>
      <c r="B14" s="90">
        <v>56765</v>
      </c>
      <c r="C14" s="88">
        <v>1062</v>
      </c>
      <c r="D14" s="89" t="s">
        <v>240</v>
      </c>
      <c r="E14" s="90">
        <v>56765</v>
      </c>
      <c r="F14" s="90">
        <v>57958</v>
      </c>
      <c r="G14" s="88" t="s">
        <v>242</v>
      </c>
      <c r="H14" s="91" t="s">
        <v>244</v>
      </c>
      <c r="I14" s="91" t="s">
        <v>245</v>
      </c>
      <c r="J14" s="91" t="s">
        <v>1275</v>
      </c>
      <c r="K14" s="91">
        <v>0</v>
      </c>
      <c r="L14" s="91">
        <v>0</v>
      </c>
      <c r="M14" s="91" t="s">
        <v>1468</v>
      </c>
      <c r="N14" s="91" t="s">
        <v>1468</v>
      </c>
      <c r="O14" s="91" t="s">
        <v>1468</v>
      </c>
      <c r="P14" s="91" t="s">
        <v>1470</v>
      </c>
      <c r="Q14" s="91"/>
      <c r="R14" s="88" t="s">
        <v>246</v>
      </c>
      <c r="S14" s="91" t="s">
        <v>249</v>
      </c>
      <c r="T14" s="91">
        <v>10086105</v>
      </c>
      <c r="U14" s="88" t="s">
        <v>250</v>
      </c>
      <c r="V14" s="91"/>
      <c r="W14" s="91"/>
      <c r="X14" s="92">
        <v>45597</v>
      </c>
      <c r="Y14" s="91"/>
      <c r="Z14" s="91"/>
      <c r="AA14" s="91"/>
      <c r="AB14" s="88" t="s">
        <v>252</v>
      </c>
      <c r="AC14" s="88" t="s">
        <v>253</v>
      </c>
      <c r="AD14" s="93">
        <v>1069499110</v>
      </c>
      <c r="AE14" s="88" t="s">
        <v>316</v>
      </c>
      <c r="AF14" s="88" t="s">
        <v>317</v>
      </c>
      <c r="AG14" s="91" t="s">
        <v>431</v>
      </c>
      <c r="AH14" s="94">
        <v>1000944</v>
      </c>
      <c r="AI14" s="88">
        <v>0</v>
      </c>
      <c r="AJ14" s="95">
        <v>70000</v>
      </c>
      <c r="AK14" s="88">
        <v>0</v>
      </c>
      <c r="AL14" s="88">
        <v>0</v>
      </c>
      <c r="AM14" s="96">
        <f>+AH14+AJ14</f>
        <v>1070944</v>
      </c>
      <c r="AN14" s="88" t="s">
        <v>475</v>
      </c>
      <c r="AO14" s="88" t="s">
        <v>473</v>
      </c>
      <c r="AP14" s="88" t="s">
        <v>474</v>
      </c>
      <c r="AQ14" s="97">
        <v>0.08</v>
      </c>
      <c r="AR14" s="88">
        <v>0</v>
      </c>
      <c r="AS14" s="96">
        <f t="shared" si="1"/>
        <v>80075.520000000004</v>
      </c>
      <c r="AT14" s="97">
        <v>0.08</v>
      </c>
      <c r="AU14" s="96">
        <f t="shared" si="2"/>
        <v>5600</v>
      </c>
      <c r="AV14" s="98">
        <v>2.5700000000000001E-2</v>
      </c>
      <c r="AW14" s="96">
        <f t="shared" si="3"/>
        <v>27523.2608</v>
      </c>
      <c r="AX14" s="97">
        <v>0.08</v>
      </c>
      <c r="AY14" s="99">
        <f t="shared" si="4"/>
        <v>85675.520000000004</v>
      </c>
      <c r="AZ14" s="91" t="s">
        <v>476</v>
      </c>
      <c r="BA14" s="88" t="s">
        <v>475</v>
      </c>
      <c r="BB14" s="88">
        <v>0</v>
      </c>
      <c r="BC14" s="88" t="s">
        <v>475</v>
      </c>
      <c r="BD14" s="88" t="s">
        <v>477</v>
      </c>
      <c r="BE14" s="89" t="s">
        <v>510</v>
      </c>
      <c r="BF14" s="88" t="s">
        <v>479</v>
      </c>
      <c r="BG14" s="88" t="s">
        <v>475</v>
      </c>
      <c r="BH14" s="88" t="s">
        <v>475</v>
      </c>
      <c r="BI14" s="91">
        <v>11001</v>
      </c>
      <c r="BJ14" s="88"/>
      <c r="BK14" s="88">
        <v>3</v>
      </c>
      <c r="BL14" s="88" t="s">
        <v>617</v>
      </c>
      <c r="BM14" s="88" t="s">
        <v>618</v>
      </c>
      <c r="BN14" s="100" t="s">
        <v>619</v>
      </c>
      <c r="BO14" s="88"/>
      <c r="BP14" s="88">
        <v>3228214060</v>
      </c>
      <c r="BQ14" s="88" t="s">
        <v>510</v>
      </c>
      <c r="BR14" s="88" t="s">
        <v>479</v>
      </c>
      <c r="BS14" s="88" t="s">
        <v>754</v>
      </c>
      <c r="BT14" s="88">
        <v>12</v>
      </c>
      <c r="BU14" s="101">
        <v>45231</v>
      </c>
      <c r="BV14" s="101">
        <v>45961</v>
      </c>
      <c r="BW14" s="88" t="s">
        <v>755</v>
      </c>
      <c r="BX14" s="101">
        <v>45961</v>
      </c>
      <c r="BY14" s="102">
        <v>45597</v>
      </c>
      <c r="BZ14" s="102">
        <v>45597</v>
      </c>
      <c r="CA14" s="88" t="s">
        <v>757</v>
      </c>
      <c r="CB14" s="88" t="s">
        <v>253</v>
      </c>
      <c r="CC14" s="88">
        <v>1069468157</v>
      </c>
      <c r="CD14" s="88" t="s">
        <v>784</v>
      </c>
      <c r="CE14" s="91">
        <v>11001</v>
      </c>
      <c r="CF14" s="88" t="s">
        <v>735</v>
      </c>
      <c r="CG14" s="88" t="s">
        <v>479</v>
      </c>
      <c r="CH14" s="88">
        <v>3134731189</v>
      </c>
      <c r="CI14" s="88"/>
      <c r="CJ14" s="100" t="s">
        <v>861</v>
      </c>
      <c r="CK14" s="88"/>
      <c r="CL14" s="88"/>
      <c r="CM14" s="88"/>
      <c r="CN14" s="88"/>
      <c r="CO14" s="91"/>
      <c r="CP14" s="88"/>
      <c r="CQ14" s="88"/>
      <c r="CR14" s="88"/>
      <c r="CS14" s="88"/>
      <c r="CT14" s="88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88" t="s">
        <v>758</v>
      </c>
      <c r="DP14" s="88">
        <v>80156621</v>
      </c>
      <c r="DQ14" s="88" t="s">
        <v>253</v>
      </c>
      <c r="DR14" s="88" t="s">
        <v>957</v>
      </c>
      <c r="DS14" s="88">
        <v>100</v>
      </c>
      <c r="DT14" s="88" t="s">
        <v>1042</v>
      </c>
      <c r="DU14" s="88"/>
      <c r="DV14" s="88">
        <v>3223447515</v>
      </c>
      <c r="DW14" s="88"/>
      <c r="DX14" s="100" t="s">
        <v>1043</v>
      </c>
      <c r="DY14" s="88" t="s">
        <v>754</v>
      </c>
      <c r="DZ14" s="88" t="s">
        <v>479</v>
      </c>
      <c r="EA14" s="91">
        <v>11001</v>
      </c>
      <c r="EB14" s="88" t="s">
        <v>1139</v>
      </c>
      <c r="EC14" s="88">
        <v>80156621</v>
      </c>
      <c r="ED14" s="88" t="s">
        <v>1296</v>
      </c>
      <c r="EE14" s="88" t="s">
        <v>1140</v>
      </c>
      <c r="EF14" s="88" t="s">
        <v>1301</v>
      </c>
      <c r="EG14" s="88">
        <v>3223447515</v>
      </c>
      <c r="EH14" s="88" t="s">
        <v>1435</v>
      </c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88"/>
      <c r="HD14" s="89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 t="s">
        <v>1182</v>
      </c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</row>
    <row r="15" spans="1:260" s="104" customFormat="1" x14ac:dyDescent="0.25">
      <c r="A15" s="88">
        <v>1071</v>
      </c>
      <c r="B15" s="90">
        <v>56768</v>
      </c>
      <c r="C15" s="88">
        <v>1071</v>
      </c>
      <c r="D15" s="89" t="s">
        <v>240</v>
      </c>
      <c r="E15" s="90">
        <v>56768</v>
      </c>
      <c r="F15" s="90">
        <v>57961</v>
      </c>
      <c r="G15" s="88" t="s">
        <v>242</v>
      </c>
      <c r="H15" s="91" t="s">
        <v>244</v>
      </c>
      <c r="I15" s="91" t="s">
        <v>245</v>
      </c>
      <c r="J15" s="91" t="s">
        <v>1275</v>
      </c>
      <c r="K15" s="91">
        <v>0</v>
      </c>
      <c r="L15" s="91">
        <v>0</v>
      </c>
      <c r="M15" s="91" t="s">
        <v>1468</v>
      </c>
      <c r="N15" s="91" t="s">
        <v>1468</v>
      </c>
      <c r="O15" s="91" t="s">
        <v>1468</v>
      </c>
      <c r="P15" s="91" t="s">
        <v>1470</v>
      </c>
      <c r="Q15" s="91"/>
      <c r="R15" s="88" t="s">
        <v>246</v>
      </c>
      <c r="S15" s="91" t="s">
        <v>249</v>
      </c>
      <c r="T15" s="91">
        <v>10086108</v>
      </c>
      <c r="U15" s="88" t="s">
        <v>251</v>
      </c>
      <c r="V15" s="91"/>
      <c r="W15" s="91"/>
      <c r="X15" s="92">
        <v>45597</v>
      </c>
      <c r="Y15" s="91"/>
      <c r="Z15" s="91"/>
      <c r="AA15" s="91"/>
      <c r="AB15" s="88" t="s">
        <v>252</v>
      </c>
      <c r="AC15" s="88" t="s">
        <v>253</v>
      </c>
      <c r="AD15" s="93">
        <v>79542429</v>
      </c>
      <c r="AE15" s="88" t="s">
        <v>322</v>
      </c>
      <c r="AF15" s="88" t="s">
        <v>323</v>
      </c>
      <c r="AG15" s="91" t="s">
        <v>434</v>
      </c>
      <c r="AH15" s="94">
        <v>795000</v>
      </c>
      <c r="AI15" s="88">
        <v>0</v>
      </c>
      <c r="AJ15" s="95">
        <v>55000</v>
      </c>
      <c r="AK15" s="88">
        <v>0</v>
      </c>
      <c r="AL15" s="88">
        <v>0</v>
      </c>
      <c r="AM15" s="96">
        <f>+AH15+AJ15</f>
        <v>850000</v>
      </c>
      <c r="AN15" s="88" t="s">
        <v>475</v>
      </c>
      <c r="AO15" s="88" t="s">
        <v>473</v>
      </c>
      <c r="AP15" s="88" t="s">
        <v>474</v>
      </c>
      <c r="AQ15" s="97">
        <v>0.08</v>
      </c>
      <c r="AR15" s="88">
        <v>0</v>
      </c>
      <c r="AS15" s="96">
        <f t="shared" si="1"/>
        <v>63600</v>
      </c>
      <c r="AT15" s="97">
        <v>0.08</v>
      </c>
      <c r="AU15" s="96">
        <f t="shared" si="2"/>
        <v>4400</v>
      </c>
      <c r="AV15" s="98">
        <v>2.5700000000000001E-2</v>
      </c>
      <c r="AW15" s="96">
        <f t="shared" si="3"/>
        <v>21845</v>
      </c>
      <c r="AX15" s="97">
        <v>0.08</v>
      </c>
      <c r="AY15" s="99">
        <f t="shared" si="4"/>
        <v>68000</v>
      </c>
      <c r="AZ15" s="91" t="s">
        <v>476</v>
      </c>
      <c r="BA15" s="88" t="s">
        <v>475</v>
      </c>
      <c r="BB15" s="88">
        <v>0</v>
      </c>
      <c r="BC15" s="88" t="s">
        <v>475</v>
      </c>
      <c r="BD15" s="88" t="s">
        <v>477</v>
      </c>
      <c r="BE15" s="89" t="s">
        <v>513</v>
      </c>
      <c r="BF15" s="88" t="s">
        <v>479</v>
      </c>
      <c r="BG15" s="88" t="s">
        <v>475</v>
      </c>
      <c r="BH15" s="88" t="s">
        <v>475</v>
      </c>
      <c r="BI15" s="91">
        <v>11001</v>
      </c>
      <c r="BJ15" s="88"/>
      <c r="BK15" s="88">
        <v>2</v>
      </c>
      <c r="BL15" s="88" t="s">
        <v>626</v>
      </c>
      <c r="BM15" s="88" t="s">
        <v>627</v>
      </c>
      <c r="BN15" s="100" t="s">
        <v>1336</v>
      </c>
      <c r="BO15" s="88"/>
      <c r="BP15" s="88">
        <v>3008164886</v>
      </c>
      <c r="BQ15" s="88" t="s">
        <v>513</v>
      </c>
      <c r="BR15" s="88" t="s">
        <v>479</v>
      </c>
      <c r="BS15" s="88" t="s">
        <v>754</v>
      </c>
      <c r="BT15" s="88">
        <v>12</v>
      </c>
      <c r="BU15" s="101">
        <v>45292</v>
      </c>
      <c r="BV15" s="101">
        <v>45657</v>
      </c>
      <c r="BW15" s="101" t="s">
        <v>755</v>
      </c>
      <c r="BX15" s="101">
        <v>45657</v>
      </c>
      <c r="BY15" s="102">
        <v>45597</v>
      </c>
      <c r="BZ15" s="102">
        <v>45597</v>
      </c>
      <c r="CA15" s="88" t="s">
        <v>758</v>
      </c>
      <c r="CB15" s="88" t="s">
        <v>253</v>
      </c>
      <c r="CC15" s="88">
        <v>1000327380</v>
      </c>
      <c r="CD15" s="88" t="s">
        <v>787</v>
      </c>
      <c r="CE15" s="91">
        <v>11001</v>
      </c>
      <c r="CF15" s="88" t="s">
        <v>513</v>
      </c>
      <c r="CG15" s="88" t="s">
        <v>479</v>
      </c>
      <c r="CH15" s="88">
        <v>3008164886</v>
      </c>
      <c r="CI15" s="88"/>
      <c r="CJ15" s="88"/>
      <c r="CK15" s="88"/>
      <c r="CL15" s="88"/>
      <c r="CM15" s="88"/>
      <c r="CN15" s="88"/>
      <c r="CO15" s="91"/>
      <c r="CP15" s="88"/>
      <c r="CQ15" s="88"/>
      <c r="CR15" s="88"/>
      <c r="CS15" s="88"/>
      <c r="CT15" s="88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88" t="s">
        <v>758</v>
      </c>
      <c r="DP15" s="88">
        <v>52171494</v>
      </c>
      <c r="DQ15" s="88" t="s">
        <v>253</v>
      </c>
      <c r="DR15" s="88" t="s">
        <v>960</v>
      </c>
      <c r="DS15" s="88">
        <v>100</v>
      </c>
      <c r="DT15" s="88" t="s">
        <v>1048</v>
      </c>
      <c r="DU15" s="88"/>
      <c r="DV15" s="88">
        <v>3202487693</v>
      </c>
      <c r="DW15" s="88"/>
      <c r="DX15" s="100" t="s">
        <v>1049</v>
      </c>
      <c r="DY15" s="88" t="s">
        <v>754</v>
      </c>
      <c r="DZ15" s="88" t="s">
        <v>479</v>
      </c>
      <c r="EA15" s="91">
        <v>11001</v>
      </c>
      <c r="EB15" s="88" t="s">
        <v>1143</v>
      </c>
      <c r="EC15" s="88">
        <v>52171494</v>
      </c>
      <c r="ED15" s="88" t="s">
        <v>1296</v>
      </c>
      <c r="EE15" s="88" t="s">
        <v>1108</v>
      </c>
      <c r="EF15" s="88" t="s">
        <v>1106</v>
      </c>
      <c r="EG15" s="88">
        <v>91219642852</v>
      </c>
      <c r="EH15" s="88" t="s">
        <v>1435</v>
      </c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88"/>
      <c r="HD15" s="89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 t="s">
        <v>1182</v>
      </c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  <c r="IX15" s="91"/>
      <c r="IY15" s="91"/>
      <c r="IZ15" s="91"/>
    </row>
    <row r="16" spans="1:260" s="104" customFormat="1" x14ac:dyDescent="0.25">
      <c r="A16" s="88">
        <v>1083</v>
      </c>
      <c r="B16" s="90">
        <v>56774</v>
      </c>
      <c r="C16" s="88">
        <v>1083</v>
      </c>
      <c r="D16" s="89" t="s">
        <v>1298</v>
      </c>
      <c r="E16" s="90">
        <v>56774</v>
      </c>
      <c r="F16" s="90">
        <v>57967</v>
      </c>
      <c r="G16" s="88" t="s">
        <v>242</v>
      </c>
      <c r="H16" s="91" t="s">
        <v>244</v>
      </c>
      <c r="I16" s="91" t="s">
        <v>245</v>
      </c>
      <c r="J16" s="91" t="s">
        <v>1275</v>
      </c>
      <c r="K16" s="91">
        <v>0</v>
      </c>
      <c r="L16" s="91">
        <v>0</v>
      </c>
      <c r="M16" s="91" t="s">
        <v>1468</v>
      </c>
      <c r="N16" s="91" t="s">
        <v>1468</v>
      </c>
      <c r="O16" s="91" t="s">
        <v>1468</v>
      </c>
      <c r="P16" s="91" t="s">
        <v>1470</v>
      </c>
      <c r="Q16" s="91"/>
      <c r="R16" s="88" t="s">
        <v>246</v>
      </c>
      <c r="S16" s="91" t="s">
        <v>249</v>
      </c>
      <c r="T16" s="91">
        <v>10086114</v>
      </c>
      <c r="U16" s="88" t="s">
        <v>250</v>
      </c>
      <c r="V16" s="91"/>
      <c r="W16" s="91"/>
      <c r="X16" s="92">
        <v>45597</v>
      </c>
      <c r="Y16" s="91"/>
      <c r="Z16" s="91"/>
      <c r="AA16" s="91"/>
      <c r="AB16" s="88" t="s">
        <v>252</v>
      </c>
      <c r="AC16" s="88" t="s">
        <v>253</v>
      </c>
      <c r="AD16" s="93">
        <v>1030550590</v>
      </c>
      <c r="AE16" s="88" t="s">
        <v>334</v>
      </c>
      <c r="AF16" s="88" t="s">
        <v>335</v>
      </c>
      <c r="AG16" s="91" t="s">
        <v>440</v>
      </c>
      <c r="AH16" s="94">
        <v>755000</v>
      </c>
      <c r="AI16" s="88">
        <v>0</v>
      </c>
      <c r="AJ16" s="95">
        <v>95000</v>
      </c>
      <c r="AK16" s="88">
        <v>0</v>
      </c>
      <c r="AL16" s="88">
        <v>0</v>
      </c>
      <c r="AM16" s="96">
        <f>+AH16+AJ16</f>
        <v>850000</v>
      </c>
      <c r="AN16" s="88" t="s">
        <v>475</v>
      </c>
      <c r="AO16" s="88" t="s">
        <v>473</v>
      </c>
      <c r="AP16" s="88" t="s">
        <v>474</v>
      </c>
      <c r="AQ16" s="97">
        <v>0.08</v>
      </c>
      <c r="AR16" s="88">
        <v>0</v>
      </c>
      <c r="AS16" s="96">
        <f t="shared" si="1"/>
        <v>60400</v>
      </c>
      <c r="AT16" s="97">
        <v>0.08</v>
      </c>
      <c r="AU16" s="96">
        <f t="shared" si="2"/>
        <v>7600</v>
      </c>
      <c r="AV16" s="98">
        <v>2.5700000000000001E-2</v>
      </c>
      <c r="AW16" s="96">
        <f t="shared" si="3"/>
        <v>21845</v>
      </c>
      <c r="AX16" s="97">
        <v>0.08</v>
      </c>
      <c r="AY16" s="99">
        <f t="shared" si="4"/>
        <v>68000</v>
      </c>
      <c r="AZ16" s="91" t="s">
        <v>476</v>
      </c>
      <c r="BA16" s="88" t="s">
        <v>475</v>
      </c>
      <c r="BB16" s="88">
        <v>0</v>
      </c>
      <c r="BC16" s="88" t="s">
        <v>475</v>
      </c>
      <c r="BD16" s="88" t="s">
        <v>477</v>
      </c>
      <c r="BE16" s="89" t="s">
        <v>1340</v>
      </c>
      <c r="BF16" s="88" t="s">
        <v>479</v>
      </c>
      <c r="BG16" s="88" t="s">
        <v>475</v>
      </c>
      <c r="BH16" s="88" t="s">
        <v>475</v>
      </c>
      <c r="BI16" s="91">
        <v>11001</v>
      </c>
      <c r="BJ16" s="88"/>
      <c r="BK16" s="88">
        <v>2</v>
      </c>
      <c r="BL16" s="88" t="s">
        <v>640</v>
      </c>
      <c r="BM16" s="88" t="s">
        <v>641</v>
      </c>
      <c r="BN16" s="100" t="s">
        <v>642</v>
      </c>
      <c r="BO16" s="88"/>
      <c r="BP16" s="88">
        <v>3204115376</v>
      </c>
      <c r="BQ16" s="88" t="s">
        <v>739</v>
      </c>
      <c r="BR16" s="88" t="s">
        <v>479</v>
      </c>
      <c r="BS16" s="88" t="s">
        <v>754</v>
      </c>
      <c r="BT16" s="88">
        <v>12</v>
      </c>
      <c r="BU16" s="101">
        <v>45352</v>
      </c>
      <c r="BV16" s="101">
        <v>45716</v>
      </c>
      <c r="BW16" s="88" t="s">
        <v>755</v>
      </c>
      <c r="BX16" s="101">
        <v>45716</v>
      </c>
      <c r="BY16" s="102">
        <v>45597</v>
      </c>
      <c r="BZ16" s="102">
        <v>45597</v>
      </c>
      <c r="CA16" s="88" t="s">
        <v>757</v>
      </c>
      <c r="CB16" s="88" t="s">
        <v>253</v>
      </c>
      <c r="CC16" s="88">
        <v>1022398666</v>
      </c>
      <c r="CD16" s="88" t="s">
        <v>792</v>
      </c>
      <c r="CE16" s="91">
        <v>11001</v>
      </c>
      <c r="CF16" s="88" t="s">
        <v>837</v>
      </c>
      <c r="CG16" s="88" t="s">
        <v>479</v>
      </c>
      <c r="CH16" s="88">
        <v>3108216136</v>
      </c>
      <c r="CI16" s="91"/>
      <c r="CJ16" s="100" t="s">
        <v>867</v>
      </c>
      <c r="CK16" s="88"/>
      <c r="CL16" s="88"/>
      <c r="CM16" s="88"/>
      <c r="CN16" s="88"/>
      <c r="CO16" s="91"/>
      <c r="CP16" s="88"/>
      <c r="CQ16" s="88"/>
      <c r="CR16" s="88"/>
      <c r="CS16" s="88"/>
      <c r="CT16" s="88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88" t="s">
        <v>757</v>
      </c>
      <c r="DP16" s="88">
        <v>52898744</v>
      </c>
      <c r="DQ16" s="88" t="s">
        <v>253</v>
      </c>
      <c r="DR16" s="88" t="s">
        <v>966</v>
      </c>
      <c r="DS16" s="88">
        <v>100</v>
      </c>
      <c r="DT16" s="88" t="s">
        <v>837</v>
      </c>
      <c r="DU16" s="88"/>
      <c r="DV16" s="88">
        <v>3214405730</v>
      </c>
      <c r="DW16" s="88"/>
      <c r="DX16" s="100" t="s">
        <v>1060</v>
      </c>
      <c r="DY16" s="88" t="s">
        <v>754</v>
      </c>
      <c r="DZ16" s="88" t="s">
        <v>479</v>
      </c>
      <c r="EA16" s="91">
        <v>11001</v>
      </c>
      <c r="EB16" s="88" t="s">
        <v>1148</v>
      </c>
      <c r="EC16" s="88">
        <v>52898744</v>
      </c>
      <c r="ED16" s="88" t="s">
        <v>1296</v>
      </c>
      <c r="EE16" s="88" t="s">
        <v>1111</v>
      </c>
      <c r="EF16" s="88" t="s">
        <v>1106</v>
      </c>
      <c r="EG16" s="105">
        <v>570006570206042</v>
      </c>
      <c r="EH16" s="88" t="s">
        <v>1435</v>
      </c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88"/>
      <c r="HD16" s="89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 t="s">
        <v>1182</v>
      </c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  <c r="IX16" s="91"/>
      <c r="IY16" s="91"/>
      <c r="IZ16" s="91"/>
    </row>
    <row r="17" spans="1:260" s="104" customFormat="1" x14ac:dyDescent="0.25">
      <c r="A17" s="88">
        <v>1084</v>
      </c>
      <c r="B17" s="90">
        <v>56775</v>
      </c>
      <c r="C17" s="88">
        <v>1084</v>
      </c>
      <c r="D17" s="89" t="s">
        <v>1298</v>
      </c>
      <c r="E17" s="90">
        <v>56775</v>
      </c>
      <c r="F17" s="90">
        <v>57968</v>
      </c>
      <c r="G17" s="88" t="s">
        <v>243</v>
      </c>
      <c r="H17" s="91" t="s">
        <v>244</v>
      </c>
      <c r="I17" s="91" t="s">
        <v>245</v>
      </c>
      <c r="J17" s="91" t="s">
        <v>1275</v>
      </c>
      <c r="K17" s="91">
        <v>0</v>
      </c>
      <c r="L17" s="91">
        <v>0</v>
      </c>
      <c r="M17" s="91" t="s">
        <v>1468</v>
      </c>
      <c r="N17" s="91" t="s">
        <v>1601</v>
      </c>
      <c r="O17" s="91" t="s">
        <v>1472</v>
      </c>
      <c r="P17" s="91" t="s">
        <v>1470</v>
      </c>
      <c r="Q17" s="91"/>
      <c r="R17" s="88" t="s">
        <v>246</v>
      </c>
      <c r="S17" s="91" t="s">
        <v>249</v>
      </c>
      <c r="T17" s="91">
        <v>10086115</v>
      </c>
      <c r="U17" s="88" t="s">
        <v>250</v>
      </c>
      <c r="V17" s="91"/>
      <c r="W17" s="91"/>
      <c r="X17" s="92">
        <v>45597</v>
      </c>
      <c r="Y17" s="91"/>
      <c r="Z17" s="91"/>
      <c r="AA17" s="91"/>
      <c r="AB17" s="88" t="s">
        <v>252</v>
      </c>
      <c r="AC17" s="88" t="s">
        <v>253</v>
      </c>
      <c r="AD17" s="93">
        <v>1115856058</v>
      </c>
      <c r="AE17" s="88" t="s">
        <v>336</v>
      </c>
      <c r="AF17" s="88" t="s">
        <v>337</v>
      </c>
      <c r="AG17" s="91" t="s">
        <v>441</v>
      </c>
      <c r="AH17" s="94">
        <v>941200</v>
      </c>
      <c r="AI17" s="88">
        <v>0</v>
      </c>
      <c r="AJ17" s="95">
        <v>158800</v>
      </c>
      <c r="AK17" s="88">
        <v>0</v>
      </c>
      <c r="AL17" s="88">
        <v>0</v>
      </c>
      <c r="AM17" s="96">
        <f>+AH17+AJ17</f>
        <v>1100000</v>
      </c>
      <c r="AN17" s="88" t="s">
        <v>475</v>
      </c>
      <c r="AO17" s="88" t="s">
        <v>473</v>
      </c>
      <c r="AP17" s="88" t="s">
        <v>474</v>
      </c>
      <c r="AQ17" s="97">
        <v>0.08</v>
      </c>
      <c r="AR17" s="88">
        <v>0</v>
      </c>
      <c r="AS17" s="96">
        <f t="shared" si="1"/>
        <v>75296</v>
      </c>
      <c r="AT17" s="97">
        <v>0.08</v>
      </c>
      <c r="AU17" s="96">
        <f t="shared" si="2"/>
        <v>12704</v>
      </c>
      <c r="AV17" s="98">
        <v>2.5700000000000001E-2</v>
      </c>
      <c r="AW17" s="96">
        <f t="shared" si="3"/>
        <v>28270</v>
      </c>
      <c r="AX17" s="97">
        <v>0.08</v>
      </c>
      <c r="AY17" s="99">
        <f t="shared" si="4"/>
        <v>88000</v>
      </c>
      <c r="AZ17" s="91" t="s">
        <v>476</v>
      </c>
      <c r="BA17" s="88" t="s">
        <v>475</v>
      </c>
      <c r="BB17" s="88">
        <v>0</v>
      </c>
      <c r="BC17" s="88" t="s">
        <v>475</v>
      </c>
      <c r="BD17" s="88" t="s">
        <v>477</v>
      </c>
      <c r="BE17" s="89" t="s">
        <v>518</v>
      </c>
      <c r="BF17" s="88" t="s">
        <v>479</v>
      </c>
      <c r="BG17" s="88" t="s">
        <v>475</v>
      </c>
      <c r="BH17" s="88" t="s">
        <v>475</v>
      </c>
      <c r="BI17" s="91">
        <v>11001</v>
      </c>
      <c r="BJ17" s="88"/>
      <c r="BK17" s="88">
        <v>3</v>
      </c>
      <c r="BL17" s="88" t="s">
        <v>643</v>
      </c>
      <c r="BM17" s="88" t="s">
        <v>644</v>
      </c>
      <c r="BN17" s="100" t="s">
        <v>645</v>
      </c>
      <c r="BO17" s="88"/>
      <c r="BP17" s="88">
        <v>3208306074</v>
      </c>
      <c r="BQ17" s="88" t="s">
        <v>518</v>
      </c>
      <c r="BR17" s="88" t="s">
        <v>479</v>
      </c>
      <c r="BS17" s="88" t="s">
        <v>754</v>
      </c>
      <c r="BT17" s="88">
        <v>12</v>
      </c>
      <c r="BU17" s="101">
        <v>45383</v>
      </c>
      <c r="BV17" s="88" t="s">
        <v>756</v>
      </c>
      <c r="BW17" s="88" t="s">
        <v>755</v>
      </c>
      <c r="BX17" s="88" t="s">
        <v>756</v>
      </c>
      <c r="BY17" s="102">
        <v>45597</v>
      </c>
      <c r="BZ17" s="102">
        <v>45597</v>
      </c>
      <c r="CA17" s="88" t="s">
        <v>757</v>
      </c>
      <c r="CB17" s="88" t="s">
        <v>253</v>
      </c>
      <c r="CC17" s="88">
        <v>1118554035</v>
      </c>
      <c r="CD17" s="88" t="s">
        <v>793</v>
      </c>
      <c r="CE17" s="91">
        <v>11001</v>
      </c>
      <c r="CF17" s="88" t="s">
        <v>518</v>
      </c>
      <c r="CG17" s="88" t="s">
        <v>479</v>
      </c>
      <c r="CH17" s="88">
        <v>3209001732</v>
      </c>
      <c r="CI17" s="88"/>
      <c r="CJ17" s="100" t="s">
        <v>868</v>
      </c>
      <c r="CK17" s="88"/>
      <c r="CL17" s="88"/>
      <c r="CM17" s="88"/>
      <c r="CN17" s="88"/>
      <c r="CO17" s="91"/>
      <c r="CP17" s="88"/>
      <c r="CQ17" s="88"/>
      <c r="CR17" s="88"/>
      <c r="CS17" s="88"/>
      <c r="CT17" s="88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88" t="s">
        <v>757</v>
      </c>
      <c r="DP17" s="88">
        <v>1016022789</v>
      </c>
      <c r="DQ17" s="88" t="s">
        <v>253</v>
      </c>
      <c r="DR17" s="88" t="s">
        <v>967</v>
      </c>
      <c r="DS17" s="88">
        <v>100</v>
      </c>
      <c r="DT17" s="88" t="s">
        <v>1061</v>
      </c>
      <c r="DU17" s="88"/>
      <c r="DV17" s="88">
        <v>3017421124</v>
      </c>
      <c r="DW17" s="88"/>
      <c r="DX17" s="100" t="s">
        <v>1062</v>
      </c>
      <c r="DY17" s="88" t="s">
        <v>754</v>
      </c>
      <c r="DZ17" s="88" t="s">
        <v>479</v>
      </c>
      <c r="EA17" s="91">
        <v>11001</v>
      </c>
      <c r="EB17" s="88" t="s">
        <v>967</v>
      </c>
      <c r="EC17" s="88">
        <v>1016022789</v>
      </c>
      <c r="ED17" s="88" t="s">
        <v>1296</v>
      </c>
      <c r="EE17" s="88" t="s">
        <v>1111</v>
      </c>
      <c r="EF17" s="88" t="s">
        <v>1106</v>
      </c>
      <c r="EG17" s="105">
        <v>462100072703</v>
      </c>
      <c r="EH17" s="88" t="s">
        <v>1435</v>
      </c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88"/>
      <c r="HD17" s="89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 t="s">
        <v>1182</v>
      </c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</row>
    <row r="18" spans="1:260" s="104" customFormat="1" x14ac:dyDescent="0.25">
      <c r="A18" s="88">
        <v>1085</v>
      </c>
      <c r="B18" s="90">
        <v>56776</v>
      </c>
      <c r="C18" s="88">
        <v>1085</v>
      </c>
      <c r="D18" s="89" t="s">
        <v>1298</v>
      </c>
      <c r="E18" s="90">
        <v>56776</v>
      </c>
      <c r="F18" s="90">
        <v>57969</v>
      </c>
      <c r="G18" s="88" t="s">
        <v>243</v>
      </c>
      <c r="H18" s="91" t="s">
        <v>244</v>
      </c>
      <c r="I18" s="91" t="s">
        <v>245</v>
      </c>
      <c r="J18" s="91" t="s">
        <v>1275</v>
      </c>
      <c r="K18" s="91">
        <v>0</v>
      </c>
      <c r="L18" s="91">
        <v>0</v>
      </c>
      <c r="M18" s="91" t="s">
        <v>1468</v>
      </c>
      <c r="N18" s="91" t="s">
        <v>1468</v>
      </c>
      <c r="O18" s="91" t="s">
        <v>1468</v>
      </c>
      <c r="P18" s="91" t="s">
        <v>1470</v>
      </c>
      <c r="Q18" s="91"/>
      <c r="R18" s="88" t="s">
        <v>246</v>
      </c>
      <c r="S18" s="91" t="s">
        <v>249</v>
      </c>
      <c r="T18" s="91">
        <v>10086116</v>
      </c>
      <c r="U18" s="88" t="s">
        <v>250</v>
      </c>
      <c r="V18" s="91"/>
      <c r="W18" s="91"/>
      <c r="X18" s="92">
        <v>45597</v>
      </c>
      <c r="Y18" s="91"/>
      <c r="Z18" s="91"/>
      <c r="AA18" s="91"/>
      <c r="AB18" s="88" t="s">
        <v>252</v>
      </c>
      <c r="AC18" s="88" t="s">
        <v>253</v>
      </c>
      <c r="AD18" s="93">
        <v>1024530934</v>
      </c>
      <c r="AE18" s="88" t="s">
        <v>338</v>
      </c>
      <c r="AF18" s="88" t="s">
        <v>339</v>
      </c>
      <c r="AG18" s="91" t="s">
        <v>442</v>
      </c>
      <c r="AH18" s="94">
        <v>750000</v>
      </c>
      <c r="AI18" s="88">
        <v>0</v>
      </c>
      <c r="AJ18" s="95">
        <v>0</v>
      </c>
      <c r="AK18" s="88">
        <v>0</v>
      </c>
      <c r="AL18" s="88">
        <v>0</v>
      </c>
      <c r="AM18" s="96">
        <v>750000</v>
      </c>
      <c r="AN18" s="88" t="s">
        <v>475</v>
      </c>
      <c r="AO18" s="88" t="s">
        <v>473</v>
      </c>
      <c r="AP18" s="88" t="s">
        <v>474</v>
      </c>
      <c r="AQ18" s="97">
        <v>0.08</v>
      </c>
      <c r="AR18" s="88">
        <v>0</v>
      </c>
      <c r="AS18" s="96">
        <f t="shared" si="1"/>
        <v>60000</v>
      </c>
      <c r="AT18" s="97">
        <v>0.08</v>
      </c>
      <c r="AU18" s="96">
        <f t="shared" si="2"/>
        <v>0</v>
      </c>
      <c r="AV18" s="98">
        <v>2.5700000000000001E-2</v>
      </c>
      <c r="AW18" s="96">
        <f t="shared" si="3"/>
        <v>19275</v>
      </c>
      <c r="AX18" s="97">
        <v>0.08</v>
      </c>
      <c r="AY18" s="99">
        <f t="shared" si="4"/>
        <v>60000</v>
      </c>
      <c r="AZ18" s="91" t="s">
        <v>476</v>
      </c>
      <c r="BA18" s="88" t="s">
        <v>475</v>
      </c>
      <c r="BB18" s="88">
        <v>0</v>
      </c>
      <c r="BC18" s="88" t="s">
        <v>475</v>
      </c>
      <c r="BD18" s="88" t="s">
        <v>477</v>
      </c>
      <c r="BE18" s="89" t="s">
        <v>519</v>
      </c>
      <c r="BF18" s="88" t="s">
        <v>479</v>
      </c>
      <c r="BG18" s="88" t="s">
        <v>475</v>
      </c>
      <c r="BH18" s="88" t="s">
        <v>475</v>
      </c>
      <c r="BI18" s="91">
        <v>11001</v>
      </c>
      <c r="BJ18" s="88"/>
      <c r="BK18" s="88">
        <v>2</v>
      </c>
      <c r="BL18" s="88" t="s">
        <v>646</v>
      </c>
      <c r="BM18" s="88" t="s">
        <v>647</v>
      </c>
      <c r="BN18" s="100" t="s">
        <v>648</v>
      </c>
      <c r="BO18" s="88"/>
      <c r="BP18" s="88">
        <v>3204390528</v>
      </c>
      <c r="BQ18" s="88" t="s">
        <v>740</v>
      </c>
      <c r="BR18" s="88" t="s">
        <v>479</v>
      </c>
      <c r="BS18" s="88" t="s">
        <v>754</v>
      </c>
      <c r="BT18" s="88">
        <v>12</v>
      </c>
      <c r="BU18" s="101">
        <v>45383</v>
      </c>
      <c r="BV18" s="101">
        <v>45747</v>
      </c>
      <c r="BW18" s="101" t="s">
        <v>755</v>
      </c>
      <c r="BX18" s="101">
        <v>45747</v>
      </c>
      <c r="BY18" s="102">
        <v>45597</v>
      </c>
      <c r="BZ18" s="102">
        <v>45597</v>
      </c>
      <c r="CA18" s="88" t="s">
        <v>757</v>
      </c>
      <c r="CB18" s="88" t="s">
        <v>253</v>
      </c>
      <c r="CC18" s="88">
        <v>1024580004</v>
      </c>
      <c r="CD18" s="88" t="s">
        <v>794</v>
      </c>
      <c r="CE18" s="91">
        <v>11001</v>
      </c>
      <c r="CF18" s="88" t="s">
        <v>740</v>
      </c>
      <c r="CG18" s="88" t="s">
        <v>479</v>
      </c>
      <c r="CH18" s="88">
        <v>3107913367</v>
      </c>
      <c r="CI18" s="88"/>
      <c r="CJ18" s="100" t="s">
        <v>869</v>
      </c>
      <c r="CK18" s="88"/>
      <c r="CL18" s="88"/>
      <c r="CM18" s="88"/>
      <c r="CN18" s="88"/>
      <c r="CO18" s="91"/>
      <c r="CP18" s="88"/>
      <c r="CQ18" s="88"/>
      <c r="CR18" s="88"/>
      <c r="CS18" s="88"/>
      <c r="CT18" s="88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88" t="s">
        <v>758</v>
      </c>
      <c r="DP18" s="88">
        <v>41726861</v>
      </c>
      <c r="DQ18" s="88" t="s">
        <v>253</v>
      </c>
      <c r="DR18" s="88" t="s">
        <v>968</v>
      </c>
      <c r="DS18" s="88">
        <v>100</v>
      </c>
      <c r="DT18" s="88" t="s">
        <v>740</v>
      </c>
      <c r="DU18" s="88"/>
      <c r="DV18" s="88">
        <v>3142597820</v>
      </c>
      <c r="DW18" s="88"/>
      <c r="DX18" s="100" t="s">
        <v>1063</v>
      </c>
      <c r="DY18" s="88" t="s">
        <v>754</v>
      </c>
      <c r="DZ18" s="88" t="s">
        <v>479</v>
      </c>
      <c r="EA18" s="91">
        <v>11001</v>
      </c>
      <c r="EB18" s="88" t="s">
        <v>1149</v>
      </c>
      <c r="EC18" s="88">
        <v>80219422</v>
      </c>
      <c r="ED18" s="88" t="s">
        <v>1296</v>
      </c>
      <c r="EE18" s="88" t="s">
        <v>1108</v>
      </c>
      <c r="EF18" s="88" t="s">
        <v>1106</v>
      </c>
      <c r="EG18" s="88">
        <v>20700020763</v>
      </c>
      <c r="EH18" s="88" t="s">
        <v>1435</v>
      </c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88"/>
      <c r="HD18" s="89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 t="s">
        <v>1237</v>
      </c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  <c r="IX18" s="91"/>
      <c r="IY18" s="91"/>
      <c r="IZ18" s="91"/>
    </row>
    <row r="19" spans="1:260" s="104" customFormat="1" x14ac:dyDescent="0.25">
      <c r="A19" s="88">
        <v>1091</v>
      </c>
      <c r="B19" s="90">
        <v>56782</v>
      </c>
      <c r="C19" s="88">
        <v>1091</v>
      </c>
      <c r="D19" s="89" t="s">
        <v>1466</v>
      </c>
      <c r="E19" s="90">
        <v>56782</v>
      </c>
      <c r="F19" s="90">
        <v>57975</v>
      </c>
      <c r="G19" s="88" t="s">
        <v>242</v>
      </c>
      <c r="H19" s="91" t="s">
        <v>244</v>
      </c>
      <c r="I19" s="91" t="s">
        <v>245</v>
      </c>
      <c r="J19" s="91" t="s">
        <v>1275</v>
      </c>
      <c r="K19" s="91" t="s">
        <v>1277</v>
      </c>
      <c r="L19" s="91" t="s">
        <v>1285</v>
      </c>
      <c r="M19" s="91" t="s">
        <v>1468</v>
      </c>
      <c r="N19" s="91" t="s">
        <v>1468</v>
      </c>
      <c r="O19" s="91" t="s">
        <v>1498</v>
      </c>
      <c r="P19" s="91" t="s">
        <v>1470</v>
      </c>
      <c r="Q19" s="91"/>
      <c r="R19" s="88" t="s">
        <v>248</v>
      </c>
      <c r="S19" s="91" t="s">
        <v>249</v>
      </c>
      <c r="T19" s="91">
        <v>10086122</v>
      </c>
      <c r="U19" s="88" t="s">
        <v>250</v>
      </c>
      <c r="V19" s="91"/>
      <c r="W19" s="91"/>
      <c r="X19" s="92">
        <v>45597</v>
      </c>
      <c r="Y19" s="91"/>
      <c r="Z19" s="91"/>
      <c r="AA19" s="91"/>
      <c r="AB19" s="88" t="s">
        <v>252</v>
      </c>
      <c r="AC19" s="88" t="s">
        <v>253</v>
      </c>
      <c r="AD19" s="93">
        <v>3228290</v>
      </c>
      <c r="AE19" s="88" t="s">
        <v>350</v>
      </c>
      <c r="AF19" s="88" t="s">
        <v>351</v>
      </c>
      <c r="AG19" s="91" t="s">
        <v>448</v>
      </c>
      <c r="AH19" s="95">
        <v>1079600</v>
      </c>
      <c r="AI19" s="88">
        <v>0</v>
      </c>
      <c r="AJ19" s="95">
        <v>120400</v>
      </c>
      <c r="AK19" s="88">
        <v>0</v>
      </c>
      <c r="AL19" s="88">
        <v>0</v>
      </c>
      <c r="AM19" s="96">
        <f>+AH19+AJ19</f>
        <v>1200000</v>
      </c>
      <c r="AN19" s="88" t="s">
        <v>475</v>
      </c>
      <c r="AO19" s="88" t="s">
        <v>473</v>
      </c>
      <c r="AP19" s="88" t="s">
        <v>474</v>
      </c>
      <c r="AQ19" s="97">
        <v>0.08</v>
      </c>
      <c r="AR19" s="88">
        <v>0</v>
      </c>
      <c r="AS19" s="96">
        <f t="shared" si="1"/>
        <v>86368</v>
      </c>
      <c r="AT19" s="97">
        <v>0.08</v>
      </c>
      <c r="AU19" s="96">
        <f t="shared" si="2"/>
        <v>9632</v>
      </c>
      <c r="AV19" s="98">
        <v>2.5700000000000001E-2</v>
      </c>
      <c r="AW19" s="96">
        <f t="shared" si="3"/>
        <v>30840</v>
      </c>
      <c r="AX19" s="97">
        <v>0.08</v>
      </c>
      <c r="AY19" s="99">
        <f t="shared" si="4"/>
        <v>96000</v>
      </c>
      <c r="AZ19" s="91" t="s">
        <v>476</v>
      </c>
      <c r="BA19" s="88" t="s">
        <v>475</v>
      </c>
      <c r="BB19" s="88">
        <v>0</v>
      </c>
      <c r="BC19" s="88" t="s">
        <v>475</v>
      </c>
      <c r="BD19" s="88" t="s">
        <v>477</v>
      </c>
      <c r="BE19" s="89" t="s">
        <v>525</v>
      </c>
      <c r="BF19" s="88" t="s">
        <v>479</v>
      </c>
      <c r="BG19" s="88" t="s">
        <v>475</v>
      </c>
      <c r="BH19" s="88" t="s">
        <v>475</v>
      </c>
      <c r="BI19" s="91">
        <v>11001</v>
      </c>
      <c r="BJ19" s="88"/>
      <c r="BK19" s="88">
        <v>3</v>
      </c>
      <c r="BL19" s="88" t="s">
        <v>661</v>
      </c>
      <c r="BM19" s="88" t="s">
        <v>662</v>
      </c>
      <c r="BN19" s="100" t="s">
        <v>663</v>
      </c>
      <c r="BO19" s="88"/>
      <c r="BP19" s="88">
        <v>3108678786</v>
      </c>
      <c r="BQ19" s="88" t="s">
        <v>743</v>
      </c>
      <c r="BR19" s="88" t="s">
        <v>479</v>
      </c>
      <c r="BS19" s="88" t="s">
        <v>754</v>
      </c>
      <c r="BT19" s="88">
        <v>12</v>
      </c>
      <c r="BU19" s="101">
        <v>45413</v>
      </c>
      <c r="BV19" s="101">
        <v>45777</v>
      </c>
      <c r="BW19" s="88" t="s">
        <v>1302</v>
      </c>
      <c r="BX19" s="101">
        <v>45777</v>
      </c>
      <c r="BY19" s="102">
        <v>45597</v>
      </c>
      <c r="BZ19" s="102">
        <v>45597</v>
      </c>
      <c r="CA19" s="88" t="s">
        <v>757</v>
      </c>
      <c r="CB19" s="88" t="s">
        <v>253</v>
      </c>
      <c r="CC19" s="88">
        <v>1032454303</v>
      </c>
      <c r="CD19" s="88" t="s">
        <v>800</v>
      </c>
      <c r="CE19" s="91">
        <v>11001</v>
      </c>
      <c r="CF19" s="88" t="s">
        <v>743</v>
      </c>
      <c r="CG19" s="88" t="s">
        <v>479</v>
      </c>
      <c r="CH19" s="88">
        <v>3213425222</v>
      </c>
      <c r="CI19" s="88"/>
      <c r="CJ19" s="100" t="s">
        <v>875</v>
      </c>
      <c r="CK19" s="88" t="s">
        <v>757</v>
      </c>
      <c r="CL19" s="88" t="s">
        <v>253</v>
      </c>
      <c r="CM19" s="88">
        <v>1022430125</v>
      </c>
      <c r="CN19" s="88" t="s">
        <v>904</v>
      </c>
      <c r="CO19" s="91">
        <v>11001</v>
      </c>
      <c r="CP19" s="88" t="s">
        <v>743</v>
      </c>
      <c r="CQ19" s="88" t="s">
        <v>479</v>
      </c>
      <c r="CR19" s="88">
        <v>3219696394</v>
      </c>
      <c r="CS19" s="88"/>
      <c r="CT19" s="100" t="s">
        <v>920</v>
      </c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88" t="s">
        <v>757</v>
      </c>
      <c r="DP19" s="88">
        <v>80009157</v>
      </c>
      <c r="DQ19" s="88" t="s">
        <v>253</v>
      </c>
      <c r="DR19" s="88" t="s">
        <v>973</v>
      </c>
      <c r="DS19" s="88">
        <v>100</v>
      </c>
      <c r="DT19" s="88" t="s">
        <v>1294</v>
      </c>
      <c r="DU19" s="88"/>
      <c r="DV19" s="88">
        <v>3123958711</v>
      </c>
      <c r="DW19" s="88"/>
      <c r="DX19" s="100" t="s">
        <v>1071</v>
      </c>
      <c r="DY19" s="88" t="s">
        <v>754</v>
      </c>
      <c r="DZ19" s="88" t="s">
        <v>479</v>
      </c>
      <c r="EA19" s="91">
        <v>11001</v>
      </c>
      <c r="EB19" s="88" t="s">
        <v>1156</v>
      </c>
      <c r="EC19" s="88">
        <v>80009157</v>
      </c>
      <c r="ED19" s="88" t="s">
        <v>1296</v>
      </c>
      <c r="EE19" s="88" t="s">
        <v>1157</v>
      </c>
      <c r="EF19" s="88" t="s">
        <v>1106</v>
      </c>
      <c r="EG19" s="88">
        <v>41290008</v>
      </c>
      <c r="EH19" s="88" t="s">
        <v>1435</v>
      </c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88"/>
      <c r="HD19" s="89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 t="s">
        <v>1182</v>
      </c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  <c r="IX19" s="91"/>
      <c r="IY19" s="91"/>
      <c r="IZ19" s="91"/>
    </row>
    <row r="20" spans="1:260" s="104" customFormat="1" x14ac:dyDescent="0.25">
      <c r="A20" s="88">
        <v>1092</v>
      </c>
      <c r="B20" s="90">
        <v>56783</v>
      </c>
      <c r="C20" s="88">
        <v>1092</v>
      </c>
      <c r="D20" s="89" t="s">
        <v>1298</v>
      </c>
      <c r="E20" s="90">
        <v>56783</v>
      </c>
      <c r="F20" s="90">
        <v>57976</v>
      </c>
      <c r="G20" s="88" t="s">
        <v>243</v>
      </c>
      <c r="H20" s="91" t="s">
        <v>244</v>
      </c>
      <c r="I20" s="91" t="s">
        <v>245</v>
      </c>
      <c r="J20" s="91" t="s">
        <v>1275</v>
      </c>
      <c r="K20" s="91">
        <v>0</v>
      </c>
      <c r="L20" s="91">
        <v>0</v>
      </c>
      <c r="M20" s="91" t="s">
        <v>1468</v>
      </c>
      <c r="N20" s="91" t="s">
        <v>1468</v>
      </c>
      <c r="O20" s="91" t="s">
        <v>1468</v>
      </c>
      <c r="P20" s="91" t="s">
        <v>1470</v>
      </c>
      <c r="Q20" s="91"/>
      <c r="R20" s="88" t="s">
        <v>246</v>
      </c>
      <c r="S20" s="91" t="s">
        <v>249</v>
      </c>
      <c r="T20" s="91">
        <v>10086123</v>
      </c>
      <c r="U20" s="88" t="s">
        <v>250</v>
      </c>
      <c r="V20" s="91"/>
      <c r="W20" s="91"/>
      <c r="X20" s="92">
        <v>45597</v>
      </c>
      <c r="Y20" s="91"/>
      <c r="Z20" s="91"/>
      <c r="AA20" s="91"/>
      <c r="AB20" s="88" t="s">
        <v>252</v>
      </c>
      <c r="AC20" s="88" t="s">
        <v>253</v>
      </c>
      <c r="AD20" s="93">
        <v>80069543</v>
      </c>
      <c r="AE20" s="88" t="s">
        <v>352</v>
      </c>
      <c r="AF20" s="88" t="s">
        <v>353</v>
      </c>
      <c r="AG20" s="91" t="s">
        <v>449</v>
      </c>
      <c r="AH20" s="94">
        <v>1130800</v>
      </c>
      <c r="AI20" s="88">
        <v>0</v>
      </c>
      <c r="AJ20" s="95">
        <v>169200</v>
      </c>
      <c r="AK20" s="88">
        <v>0</v>
      </c>
      <c r="AL20" s="88">
        <v>0</v>
      </c>
      <c r="AM20" s="96">
        <f>+AH20+AJ20</f>
        <v>1300000</v>
      </c>
      <c r="AN20" s="88" t="s">
        <v>475</v>
      </c>
      <c r="AO20" s="88" t="s">
        <v>473</v>
      </c>
      <c r="AP20" s="88" t="s">
        <v>474</v>
      </c>
      <c r="AQ20" s="97">
        <v>0.08</v>
      </c>
      <c r="AR20" s="88">
        <v>0</v>
      </c>
      <c r="AS20" s="96">
        <f t="shared" si="1"/>
        <v>90464</v>
      </c>
      <c r="AT20" s="97">
        <v>0.08</v>
      </c>
      <c r="AU20" s="96">
        <f t="shared" si="2"/>
        <v>13536</v>
      </c>
      <c r="AV20" s="98">
        <v>2.5700000000000001E-2</v>
      </c>
      <c r="AW20" s="96">
        <f t="shared" si="3"/>
        <v>33410</v>
      </c>
      <c r="AX20" s="97">
        <v>0.08</v>
      </c>
      <c r="AY20" s="99">
        <f t="shared" si="4"/>
        <v>104000</v>
      </c>
      <c r="AZ20" s="91" t="s">
        <v>476</v>
      </c>
      <c r="BA20" s="88" t="s">
        <v>475</v>
      </c>
      <c r="BB20" s="88">
        <v>0</v>
      </c>
      <c r="BC20" s="88" t="s">
        <v>475</v>
      </c>
      <c r="BD20" s="88" t="s">
        <v>477</v>
      </c>
      <c r="BE20" s="89" t="s">
        <v>526</v>
      </c>
      <c r="BF20" s="88" t="s">
        <v>479</v>
      </c>
      <c r="BG20" s="88" t="s">
        <v>475</v>
      </c>
      <c r="BH20" s="88" t="s">
        <v>475</v>
      </c>
      <c r="BI20" s="91">
        <v>11001</v>
      </c>
      <c r="BJ20" s="88"/>
      <c r="BK20" s="88">
        <v>3</v>
      </c>
      <c r="BL20" s="88" t="s">
        <v>664</v>
      </c>
      <c r="BM20" s="88" t="s">
        <v>665</v>
      </c>
      <c r="BN20" s="100" t="s">
        <v>666</v>
      </c>
      <c r="BO20" s="88"/>
      <c r="BP20" s="88">
        <v>3115655897</v>
      </c>
      <c r="BQ20" s="88" t="s">
        <v>744</v>
      </c>
      <c r="BR20" s="88" t="s">
        <v>479</v>
      </c>
      <c r="BS20" s="88" t="s">
        <v>754</v>
      </c>
      <c r="BT20" s="88">
        <v>12</v>
      </c>
      <c r="BU20" s="101">
        <v>45413</v>
      </c>
      <c r="BV20" s="101">
        <v>45777</v>
      </c>
      <c r="BW20" s="88" t="s">
        <v>755</v>
      </c>
      <c r="BX20" s="101">
        <v>45777</v>
      </c>
      <c r="BY20" s="102">
        <v>45597</v>
      </c>
      <c r="BZ20" s="102">
        <v>45597</v>
      </c>
      <c r="CA20" s="88" t="s">
        <v>757</v>
      </c>
      <c r="CB20" s="88" t="s">
        <v>253</v>
      </c>
      <c r="CC20" s="88">
        <v>1033744023</v>
      </c>
      <c r="CD20" s="88" t="s">
        <v>801</v>
      </c>
      <c r="CE20" s="91">
        <v>11001</v>
      </c>
      <c r="CF20" s="88" t="s">
        <v>744</v>
      </c>
      <c r="CG20" s="88" t="s">
        <v>479</v>
      </c>
      <c r="CH20" s="88">
        <v>3204822987</v>
      </c>
      <c r="CI20" s="88"/>
      <c r="CJ20" s="100" t="s">
        <v>876</v>
      </c>
      <c r="CK20" s="88"/>
      <c r="CL20" s="88"/>
      <c r="CM20" s="88"/>
      <c r="CN20" s="88"/>
      <c r="CO20" s="91"/>
      <c r="CP20" s="88"/>
      <c r="CQ20" s="88"/>
      <c r="CR20" s="88"/>
      <c r="CS20" s="88"/>
      <c r="CT20" s="88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88" t="s">
        <v>757</v>
      </c>
      <c r="DP20" s="88">
        <v>51774198</v>
      </c>
      <c r="DQ20" s="88" t="s">
        <v>253</v>
      </c>
      <c r="DR20" s="88" t="s">
        <v>974</v>
      </c>
      <c r="DS20" s="88">
        <v>100</v>
      </c>
      <c r="DT20" s="88" t="s">
        <v>1072</v>
      </c>
      <c r="DU20" s="88"/>
      <c r="DV20" s="88">
        <v>3103313025</v>
      </c>
      <c r="DW20" s="88"/>
      <c r="DX20" s="100" t="s">
        <v>1073</v>
      </c>
      <c r="DY20" s="88" t="s">
        <v>754</v>
      </c>
      <c r="DZ20" s="88" t="s">
        <v>479</v>
      </c>
      <c r="EA20" s="91">
        <v>11001</v>
      </c>
      <c r="EB20" s="88" t="s">
        <v>1158</v>
      </c>
      <c r="EC20" s="88">
        <v>51774198</v>
      </c>
      <c r="ED20" s="88" t="s">
        <v>1296</v>
      </c>
      <c r="EE20" s="88" t="s">
        <v>479</v>
      </c>
      <c r="EF20" s="88" t="s">
        <v>1106</v>
      </c>
      <c r="EG20" s="88">
        <v>60188059</v>
      </c>
      <c r="EH20" s="88" t="s">
        <v>1435</v>
      </c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88"/>
      <c r="HD20" s="89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 t="s">
        <v>1182</v>
      </c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  <c r="IX20" s="91"/>
      <c r="IY20" s="91"/>
      <c r="IZ20" s="91"/>
    </row>
    <row r="21" spans="1:260" s="104" customFormat="1" x14ac:dyDescent="0.25">
      <c r="A21" s="11">
        <v>1102</v>
      </c>
      <c r="B21" s="31">
        <v>56789</v>
      </c>
      <c r="C21" s="11">
        <v>1102</v>
      </c>
      <c r="D21" s="75" t="s">
        <v>1596</v>
      </c>
      <c r="E21" s="31">
        <v>56789</v>
      </c>
      <c r="F21" s="31">
        <v>57982</v>
      </c>
      <c r="G21" s="11" t="s">
        <v>243</v>
      </c>
      <c r="H21" s="10" t="s">
        <v>244</v>
      </c>
      <c r="I21" s="10" t="s">
        <v>245</v>
      </c>
      <c r="J21" s="10" t="s">
        <v>1275</v>
      </c>
      <c r="K21" s="10">
        <v>0</v>
      </c>
      <c r="L21" s="10">
        <v>0</v>
      </c>
      <c r="M21" s="10" t="s">
        <v>1468</v>
      </c>
      <c r="N21" s="10" t="s">
        <v>1600</v>
      </c>
      <c r="O21" s="10" t="s">
        <v>1497</v>
      </c>
      <c r="P21" s="10" t="s">
        <v>1470</v>
      </c>
      <c r="Q21" s="10"/>
      <c r="R21" s="11" t="s">
        <v>246</v>
      </c>
      <c r="S21" s="10" t="s">
        <v>249</v>
      </c>
      <c r="T21" s="10">
        <v>10086129</v>
      </c>
      <c r="U21" s="11" t="s">
        <v>250</v>
      </c>
      <c r="V21" s="10"/>
      <c r="W21" s="10"/>
      <c r="X21" s="21">
        <v>45597</v>
      </c>
      <c r="Y21" s="10"/>
      <c r="Z21" s="10"/>
      <c r="AA21" s="10"/>
      <c r="AB21" s="11" t="s">
        <v>252</v>
      </c>
      <c r="AC21" s="11" t="s">
        <v>253</v>
      </c>
      <c r="AD21" s="120">
        <v>1007328351</v>
      </c>
      <c r="AE21" s="11" t="s">
        <v>366</v>
      </c>
      <c r="AF21" s="11" t="s">
        <v>367</v>
      </c>
      <c r="AG21" s="10" t="s">
        <v>455</v>
      </c>
      <c r="AH21" s="121">
        <v>1050000</v>
      </c>
      <c r="AI21" s="11">
        <v>0</v>
      </c>
      <c r="AJ21" s="121">
        <v>0</v>
      </c>
      <c r="AK21" s="11">
        <v>0</v>
      </c>
      <c r="AL21" s="11">
        <v>0</v>
      </c>
      <c r="AM21" s="15">
        <f>+AH21</f>
        <v>1050000</v>
      </c>
      <c r="AN21" s="11" t="s">
        <v>475</v>
      </c>
      <c r="AO21" s="11" t="s">
        <v>473</v>
      </c>
      <c r="AP21" s="11" t="s">
        <v>474</v>
      </c>
      <c r="AQ21" s="16">
        <v>0.08</v>
      </c>
      <c r="AR21" s="11">
        <v>0</v>
      </c>
      <c r="AS21" s="15">
        <f t="shared" si="1"/>
        <v>84000</v>
      </c>
      <c r="AT21" s="16">
        <v>0.08</v>
      </c>
      <c r="AU21" s="15">
        <f t="shared" si="2"/>
        <v>0</v>
      </c>
      <c r="AV21" s="17">
        <v>2.5700000000000001E-2</v>
      </c>
      <c r="AW21" s="15">
        <f t="shared" si="3"/>
        <v>26985</v>
      </c>
      <c r="AX21" s="16">
        <v>0.08</v>
      </c>
      <c r="AY21" s="27">
        <f t="shared" si="4"/>
        <v>84000</v>
      </c>
      <c r="AZ21" s="10" t="s">
        <v>476</v>
      </c>
      <c r="BA21" s="11" t="s">
        <v>475</v>
      </c>
      <c r="BB21" s="11">
        <v>0</v>
      </c>
      <c r="BC21" s="11" t="s">
        <v>475</v>
      </c>
      <c r="BD21" s="11" t="s">
        <v>477</v>
      </c>
      <c r="BE21" s="75" t="s">
        <v>532</v>
      </c>
      <c r="BF21" s="11" t="s">
        <v>479</v>
      </c>
      <c r="BG21" s="11" t="s">
        <v>475</v>
      </c>
      <c r="BH21" s="11" t="s">
        <v>475</v>
      </c>
      <c r="BI21" s="10">
        <v>11001</v>
      </c>
      <c r="BJ21" s="11"/>
      <c r="BK21" s="11">
        <v>3</v>
      </c>
      <c r="BL21" s="11"/>
      <c r="BM21" s="11" t="s">
        <v>680</v>
      </c>
      <c r="BN21" s="19" t="s">
        <v>681</v>
      </c>
      <c r="BO21" s="11"/>
      <c r="BP21" s="11">
        <v>3058921081</v>
      </c>
      <c r="BQ21" s="11" t="s">
        <v>532</v>
      </c>
      <c r="BR21" s="11" t="s">
        <v>479</v>
      </c>
      <c r="BS21" s="11" t="s">
        <v>754</v>
      </c>
      <c r="BT21" s="11">
        <v>12</v>
      </c>
      <c r="BU21" s="20">
        <v>45465</v>
      </c>
      <c r="BV21" s="20">
        <v>45829</v>
      </c>
      <c r="BW21" s="11" t="s">
        <v>755</v>
      </c>
      <c r="BX21" s="20">
        <v>45829</v>
      </c>
      <c r="BY21" s="28">
        <v>45597</v>
      </c>
      <c r="BZ21" s="28">
        <v>45597</v>
      </c>
      <c r="CA21" s="11" t="s">
        <v>757</v>
      </c>
      <c r="CB21" s="11" t="s">
        <v>253</v>
      </c>
      <c r="CC21" s="11">
        <v>1024534593</v>
      </c>
      <c r="CD21" s="11" t="s">
        <v>806</v>
      </c>
      <c r="CE21" s="10">
        <v>11001</v>
      </c>
      <c r="CF21" s="11" t="s">
        <v>839</v>
      </c>
      <c r="CG21" s="11" t="s">
        <v>479</v>
      </c>
      <c r="CH21" s="11">
        <v>3196636245</v>
      </c>
      <c r="CI21" s="11"/>
      <c r="CJ21" s="19" t="s">
        <v>881</v>
      </c>
      <c r="CK21" s="11"/>
      <c r="CL21" s="11"/>
      <c r="CM21" s="11"/>
      <c r="CN21" s="11"/>
      <c r="CO21" s="10"/>
      <c r="CP21" s="11"/>
      <c r="CQ21" s="11"/>
      <c r="CR21" s="11"/>
      <c r="CS21" s="11"/>
      <c r="CT21" s="11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1" t="s">
        <v>757</v>
      </c>
      <c r="DP21" s="11">
        <v>67033972</v>
      </c>
      <c r="DQ21" s="11" t="s">
        <v>253</v>
      </c>
      <c r="DR21" s="11" t="s">
        <v>978</v>
      </c>
      <c r="DS21" s="11">
        <v>100</v>
      </c>
      <c r="DT21" s="11" t="s">
        <v>532</v>
      </c>
      <c r="DU21" s="11"/>
      <c r="DV21" s="11">
        <v>3192421266</v>
      </c>
      <c r="DW21" s="11"/>
      <c r="DX21" s="19" t="s">
        <v>1077</v>
      </c>
      <c r="DY21" s="11" t="s">
        <v>754</v>
      </c>
      <c r="DZ21" s="11" t="s">
        <v>479</v>
      </c>
      <c r="EA21" s="10">
        <v>11001</v>
      </c>
      <c r="EB21" s="11" t="s">
        <v>1163</v>
      </c>
      <c r="EC21" s="11">
        <v>67033972</v>
      </c>
      <c r="ED21" s="11" t="s">
        <v>1296</v>
      </c>
      <c r="EE21" s="11" t="s">
        <v>1164</v>
      </c>
      <c r="EF21" s="11" t="s">
        <v>1112</v>
      </c>
      <c r="EG21" s="29">
        <v>111770001053</v>
      </c>
      <c r="EH21" s="11" t="s">
        <v>1435</v>
      </c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1"/>
      <c r="HD21" s="75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 t="s">
        <v>1182</v>
      </c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</row>
    <row r="22" spans="1:260" s="104" customFormat="1" x14ac:dyDescent="0.25">
      <c r="A22" s="88">
        <v>1104</v>
      </c>
      <c r="B22" s="90">
        <v>56791</v>
      </c>
      <c r="C22" s="88">
        <v>1104</v>
      </c>
      <c r="D22" s="89" t="s">
        <v>1298</v>
      </c>
      <c r="E22" s="90">
        <v>56791</v>
      </c>
      <c r="F22" s="90">
        <v>57984</v>
      </c>
      <c r="G22" s="88" t="s">
        <v>243</v>
      </c>
      <c r="H22" s="91" t="s">
        <v>244</v>
      </c>
      <c r="I22" s="91" t="s">
        <v>245</v>
      </c>
      <c r="J22" s="91" t="s">
        <v>1275</v>
      </c>
      <c r="K22" s="91">
        <v>0</v>
      </c>
      <c r="L22" s="91">
        <v>0</v>
      </c>
      <c r="M22" s="91" t="s">
        <v>1468</v>
      </c>
      <c r="N22" s="91" t="s">
        <v>1468</v>
      </c>
      <c r="O22" s="91" t="s">
        <v>1468</v>
      </c>
      <c r="P22" s="91" t="s">
        <v>1470</v>
      </c>
      <c r="Q22" s="91"/>
      <c r="R22" s="88" t="s">
        <v>246</v>
      </c>
      <c r="S22" s="91" t="s">
        <v>249</v>
      </c>
      <c r="T22" s="91">
        <v>10086131</v>
      </c>
      <c r="U22" s="88" t="s">
        <v>250</v>
      </c>
      <c r="V22" s="91"/>
      <c r="W22" s="91"/>
      <c r="X22" s="92">
        <v>45597</v>
      </c>
      <c r="Y22" s="91"/>
      <c r="Z22" s="91"/>
      <c r="AA22" s="91"/>
      <c r="AB22" s="88" t="s">
        <v>252</v>
      </c>
      <c r="AC22" s="88" t="s">
        <v>253</v>
      </c>
      <c r="AD22" s="93">
        <v>1143362181</v>
      </c>
      <c r="AE22" s="88" t="s">
        <v>370</v>
      </c>
      <c r="AF22" s="88" t="s">
        <v>371</v>
      </c>
      <c r="AG22" s="91" t="s">
        <v>457</v>
      </c>
      <c r="AH22" s="94">
        <v>1237500</v>
      </c>
      <c r="AI22" s="88">
        <v>0</v>
      </c>
      <c r="AJ22" s="95">
        <v>162500</v>
      </c>
      <c r="AK22" s="88">
        <v>0</v>
      </c>
      <c r="AL22" s="88">
        <v>0</v>
      </c>
      <c r="AM22" s="96">
        <f>+AH22+AJ22</f>
        <v>1400000</v>
      </c>
      <c r="AN22" s="88" t="s">
        <v>475</v>
      </c>
      <c r="AO22" s="88" t="s">
        <v>473</v>
      </c>
      <c r="AP22" s="88" t="s">
        <v>474</v>
      </c>
      <c r="AQ22" s="97">
        <v>0.08</v>
      </c>
      <c r="AR22" s="88">
        <v>0</v>
      </c>
      <c r="AS22" s="96">
        <f t="shared" si="1"/>
        <v>99000</v>
      </c>
      <c r="AT22" s="97">
        <v>0.08</v>
      </c>
      <c r="AU22" s="96">
        <f t="shared" si="2"/>
        <v>13000</v>
      </c>
      <c r="AV22" s="98">
        <v>2.5700000000000001E-2</v>
      </c>
      <c r="AW22" s="96">
        <f t="shared" si="3"/>
        <v>35980</v>
      </c>
      <c r="AX22" s="97">
        <v>0.08</v>
      </c>
      <c r="AY22" s="99">
        <f t="shared" si="4"/>
        <v>112000</v>
      </c>
      <c r="AZ22" s="91" t="s">
        <v>476</v>
      </c>
      <c r="BA22" s="88" t="s">
        <v>475</v>
      </c>
      <c r="BB22" s="88">
        <v>0</v>
      </c>
      <c r="BC22" s="88" t="s">
        <v>475</v>
      </c>
      <c r="BD22" s="88" t="s">
        <v>477</v>
      </c>
      <c r="BE22" s="89" t="s">
        <v>534</v>
      </c>
      <c r="BF22" s="88" t="s">
        <v>479</v>
      </c>
      <c r="BG22" s="88" t="s">
        <v>475</v>
      </c>
      <c r="BH22" s="88" t="s">
        <v>475</v>
      </c>
      <c r="BI22" s="91">
        <v>11001</v>
      </c>
      <c r="BJ22" s="88"/>
      <c r="BK22" s="88">
        <v>3</v>
      </c>
      <c r="BL22" s="88"/>
      <c r="BM22" s="88" t="s">
        <v>684</v>
      </c>
      <c r="BN22" s="100" t="s">
        <v>685</v>
      </c>
      <c r="BO22" s="88"/>
      <c r="BP22" s="88">
        <v>3022832711</v>
      </c>
      <c r="BQ22" s="88" t="s">
        <v>534</v>
      </c>
      <c r="BR22" s="88" t="s">
        <v>728</v>
      </c>
      <c r="BS22" s="88" t="s">
        <v>754</v>
      </c>
      <c r="BT22" s="88">
        <v>12</v>
      </c>
      <c r="BU22" s="101">
        <v>45474</v>
      </c>
      <c r="BV22" s="101">
        <v>45838</v>
      </c>
      <c r="BW22" s="88" t="s">
        <v>755</v>
      </c>
      <c r="BX22" s="101">
        <v>45838</v>
      </c>
      <c r="BY22" s="102">
        <v>45597</v>
      </c>
      <c r="BZ22" s="102">
        <v>45597</v>
      </c>
      <c r="CA22" s="88" t="s">
        <v>757</v>
      </c>
      <c r="CB22" s="88" t="s">
        <v>253</v>
      </c>
      <c r="CC22" s="88">
        <v>1047413427</v>
      </c>
      <c r="CD22" s="88" t="s">
        <v>808</v>
      </c>
      <c r="CE22" s="91">
        <v>11001</v>
      </c>
      <c r="CF22" s="88" t="s">
        <v>534</v>
      </c>
      <c r="CG22" s="88" t="s">
        <v>479</v>
      </c>
      <c r="CH22" s="88">
        <v>3008390155</v>
      </c>
      <c r="CI22" s="88"/>
      <c r="CJ22" s="100" t="s">
        <v>1331</v>
      </c>
      <c r="CK22" s="88"/>
      <c r="CL22" s="88"/>
      <c r="CM22" s="88"/>
      <c r="CN22" s="88"/>
      <c r="CO22" s="91"/>
      <c r="CP22" s="88"/>
      <c r="CQ22" s="88"/>
      <c r="CR22" s="88"/>
      <c r="CS22" s="88"/>
      <c r="CT22" s="88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88" t="s">
        <v>757</v>
      </c>
      <c r="DP22" s="88">
        <v>79051182</v>
      </c>
      <c r="DQ22" s="88" t="s">
        <v>253</v>
      </c>
      <c r="DR22" s="88" t="s">
        <v>1272</v>
      </c>
      <c r="DS22" s="88">
        <v>100</v>
      </c>
      <c r="DT22" s="88" t="s">
        <v>534</v>
      </c>
      <c r="DU22" s="88"/>
      <c r="DV22" s="88">
        <v>3112331704</v>
      </c>
      <c r="DW22" s="88"/>
      <c r="DX22" s="100" t="s">
        <v>1079</v>
      </c>
      <c r="DY22" s="88" t="s">
        <v>754</v>
      </c>
      <c r="DZ22" s="88" t="s">
        <v>479</v>
      </c>
      <c r="EA22" s="91">
        <v>11001</v>
      </c>
      <c r="EB22" s="88" t="s">
        <v>980</v>
      </c>
      <c r="EC22" s="88">
        <v>79051182</v>
      </c>
      <c r="ED22" s="88" t="s">
        <v>1166</v>
      </c>
      <c r="EE22" s="88" t="s">
        <v>1130</v>
      </c>
      <c r="EF22" s="88" t="s">
        <v>1112</v>
      </c>
      <c r="EG22" s="88">
        <v>24108010279</v>
      </c>
      <c r="EH22" s="88" t="s">
        <v>1435</v>
      </c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88"/>
      <c r="HD22" s="89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 t="s">
        <v>1182</v>
      </c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  <c r="IX22" s="91"/>
      <c r="IY22" s="91"/>
      <c r="IZ22" s="91"/>
    </row>
    <row r="23" spans="1:260" s="104" customFormat="1" x14ac:dyDescent="0.25">
      <c r="A23" s="88">
        <v>1105</v>
      </c>
      <c r="B23" s="90">
        <v>56792</v>
      </c>
      <c r="C23" s="88">
        <v>1105</v>
      </c>
      <c r="D23" s="89" t="s">
        <v>1298</v>
      </c>
      <c r="E23" s="90">
        <v>56792</v>
      </c>
      <c r="F23" s="90">
        <v>57985</v>
      </c>
      <c r="G23" s="88" t="s">
        <v>243</v>
      </c>
      <c r="H23" s="91" t="s">
        <v>244</v>
      </c>
      <c r="I23" s="91" t="s">
        <v>245</v>
      </c>
      <c r="J23" s="91" t="s">
        <v>1275</v>
      </c>
      <c r="K23" s="91">
        <v>0</v>
      </c>
      <c r="L23" s="91" t="s">
        <v>1283</v>
      </c>
      <c r="M23" s="91" t="s">
        <v>1468</v>
      </c>
      <c r="N23" s="91" t="s">
        <v>1505</v>
      </c>
      <c r="O23" s="91" t="s">
        <v>1498</v>
      </c>
      <c r="P23" s="91" t="s">
        <v>1470</v>
      </c>
      <c r="Q23" s="91"/>
      <c r="R23" s="88" t="s">
        <v>246</v>
      </c>
      <c r="S23" s="91" t="s">
        <v>249</v>
      </c>
      <c r="T23" s="91">
        <v>10086132</v>
      </c>
      <c r="U23" s="88" t="s">
        <v>250</v>
      </c>
      <c r="V23" s="91"/>
      <c r="W23" s="91"/>
      <c r="X23" s="92">
        <v>45597</v>
      </c>
      <c r="Y23" s="91"/>
      <c r="Z23" s="91"/>
      <c r="AA23" s="91"/>
      <c r="AB23" s="88" t="s">
        <v>252</v>
      </c>
      <c r="AC23" s="88" t="s">
        <v>253</v>
      </c>
      <c r="AD23" s="93">
        <v>1018417551</v>
      </c>
      <c r="AE23" s="88" t="s">
        <v>1262</v>
      </c>
      <c r="AF23" s="88" t="s">
        <v>372</v>
      </c>
      <c r="AG23" s="91" t="s">
        <v>458</v>
      </c>
      <c r="AH23" s="94">
        <v>1640000</v>
      </c>
      <c r="AI23" s="88">
        <v>0</v>
      </c>
      <c r="AJ23" s="95">
        <v>160000</v>
      </c>
      <c r="AK23" s="88">
        <v>0</v>
      </c>
      <c r="AL23" s="88">
        <v>0</v>
      </c>
      <c r="AM23" s="96">
        <f>+AH23+AJ23</f>
        <v>1800000</v>
      </c>
      <c r="AN23" s="88" t="s">
        <v>475</v>
      </c>
      <c r="AO23" s="88" t="s">
        <v>473</v>
      </c>
      <c r="AP23" s="88" t="s">
        <v>474</v>
      </c>
      <c r="AQ23" s="97">
        <v>0.08</v>
      </c>
      <c r="AR23" s="88">
        <v>0</v>
      </c>
      <c r="AS23" s="96">
        <f t="shared" si="1"/>
        <v>131200</v>
      </c>
      <c r="AT23" s="97">
        <v>0.08</v>
      </c>
      <c r="AU23" s="96">
        <f t="shared" si="2"/>
        <v>12800</v>
      </c>
      <c r="AV23" s="98">
        <v>2.5700000000000001E-2</v>
      </c>
      <c r="AW23" s="96">
        <f t="shared" si="3"/>
        <v>46260</v>
      </c>
      <c r="AX23" s="97">
        <v>0.08</v>
      </c>
      <c r="AY23" s="99">
        <f t="shared" si="4"/>
        <v>144000</v>
      </c>
      <c r="AZ23" s="91" t="s">
        <v>476</v>
      </c>
      <c r="BA23" s="88" t="s">
        <v>475</v>
      </c>
      <c r="BB23" s="88">
        <v>0</v>
      </c>
      <c r="BC23" s="88" t="s">
        <v>475</v>
      </c>
      <c r="BD23" s="88" t="s">
        <v>477</v>
      </c>
      <c r="BE23" s="89" t="s">
        <v>535</v>
      </c>
      <c r="BF23" s="88" t="s">
        <v>479</v>
      </c>
      <c r="BG23" s="88" t="s">
        <v>475</v>
      </c>
      <c r="BH23" s="88" t="s">
        <v>475</v>
      </c>
      <c r="BI23" s="91">
        <v>11001</v>
      </c>
      <c r="BJ23" s="88"/>
      <c r="BK23" s="88">
        <v>2</v>
      </c>
      <c r="BL23" s="88"/>
      <c r="BM23" s="88" t="s">
        <v>686</v>
      </c>
      <c r="BN23" s="100" t="s">
        <v>687</v>
      </c>
      <c r="BO23" s="88"/>
      <c r="BP23" s="88">
        <v>3108991699</v>
      </c>
      <c r="BQ23" s="88" t="s">
        <v>535</v>
      </c>
      <c r="BR23" s="88" t="s">
        <v>479</v>
      </c>
      <c r="BS23" s="88" t="s">
        <v>754</v>
      </c>
      <c r="BT23" s="88">
        <v>6</v>
      </c>
      <c r="BU23" s="101">
        <v>45474</v>
      </c>
      <c r="BV23" s="101">
        <v>45657</v>
      </c>
      <c r="BW23" s="88" t="s">
        <v>755</v>
      </c>
      <c r="BX23" s="101">
        <v>45838</v>
      </c>
      <c r="BY23" s="102">
        <v>45597</v>
      </c>
      <c r="BZ23" s="102">
        <v>45597</v>
      </c>
      <c r="CA23" s="88" t="s">
        <v>757</v>
      </c>
      <c r="CB23" s="88" t="s">
        <v>253</v>
      </c>
      <c r="CC23" s="88">
        <v>5348281</v>
      </c>
      <c r="CD23" s="88" t="s">
        <v>809</v>
      </c>
      <c r="CE23" s="91">
        <v>11001</v>
      </c>
      <c r="CF23" s="88" t="s">
        <v>535</v>
      </c>
      <c r="CG23" s="88" t="s">
        <v>479</v>
      </c>
      <c r="CH23" s="88">
        <v>3204548849</v>
      </c>
      <c r="CI23" s="88"/>
      <c r="CJ23" s="100" t="s">
        <v>883</v>
      </c>
      <c r="CK23" s="88"/>
      <c r="CL23" s="88"/>
      <c r="CM23" s="88"/>
      <c r="CN23" s="88"/>
      <c r="CO23" s="91"/>
      <c r="CP23" s="88"/>
      <c r="CQ23" s="88"/>
      <c r="CR23" s="88"/>
      <c r="CS23" s="88"/>
      <c r="CT23" s="88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88" t="s">
        <v>271</v>
      </c>
      <c r="DP23" s="88">
        <v>900188641</v>
      </c>
      <c r="DQ23" s="88" t="s">
        <v>253</v>
      </c>
      <c r="DR23" s="88" t="s">
        <v>1329</v>
      </c>
      <c r="DS23" s="88">
        <v>50</v>
      </c>
      <c r="DT23" s="88" t="s">
        <v>1080</v>
      </c>
      <c r="DU23" s="88"/>
      <c r="DV23" s="88">
        <v>3174366351</v>
      </c>
      <c r="DW23" s="88"/>
      <c r="DX23" s="100" t="s">
        <v>1330</v>
      </c>
      <c r="DY23" s="88" t="s">
        <v>1305</v>
      </c>
      <c r="DZ23" s="88" t="s">
        <v>479</v>
      </c>
      <c r="EA23" s="91">
        <v>11001</v>
      </c>
      <c r="EB23" s="88" t="s">
        <v>1167</v>
      </c>
      <c r="EC23" s="88">
        <v>830002193</v>
      </c>
      <c r="ED23" s="88" t="s">
        <v>1296</v>
      </c>
      <c r="EE23" s="88" t="s">
        <v>1168</v>
      </c>
      <c r="EF23" s="88" t="s">
        <v>1162</v>
      </c>
      <c r="EG23" s="194">
        <v>757037908</v>
      </c>
      <c r="EH23" s="88" t="s">
        <v>1435</v>
      </c>
      <c r="EI23" s="88" t="s">
        <v>1167</v>
      </c>
      <c r="EJ23" s="91" t="s">
        <v>271</v>
      </c>
      <c r="EK23" s="91" t="s">
        <v>1308</v>
      </c>
      <c r="EL23" s="88">
        <v>830002193</v>
      </c>
      <c r="EM23" s="88">
        <v>50</v>
      </c>
      <c r="EN23" s="88" t="s">
        <v>1080</v>
      </c>
      <c r="EO23" s="88">
        <v>3174366351</v>
      </c>
      <c r="EP23" s="100" t="s">
        <v>1330</v>
      </c>
      <c r="EQ23" s="88" t="s">
        <v>1305</v>
      </c>
      <c r="ER23" s="88" t="s">
        <v>479</v>
      </c>
      <c r="ES23" s="91"/>
      <c r="ET23" s="88" t="s">
        <v>1167</v>
      </c>
      <c r="EU23" s="88">
        <v>830002193</v>
      </c>
      <c r="EV23" s="88" t="s">
        <v>1166</v>
      </c>
      <c r="EW23" s="88" t="s">
        <v>1168</v>
      </c>
      <c r="EX23" s="88" t="s">
        <v>1162</v>
      </c>
      <c r="EY23" s="194">
        <v>757037908</v>
      </c>
      <c r="EZ23" s="88" t="s">
        <v>1435</v>
      </c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88"/>
      <c r="HD23" s="89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 t="s">
        <v>1182</v>
      </c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  <c r="IX23" s="91"/>
      <c r="IY23" s="91"/>
      <c r="IZ23" s="91"/>
    </row>
    <row r="24" spans="1:260" s="104" customFormat="1" x14ac:dyDescent="0.25">
      <c r="A24" s="88">
        <v>1108</v>
      </c>
      <c r="B24" s="90">
        <v>56795</v>
      </c>
      <c r="C24" s="88">
        <v>1108</v>
      </c>
      <c r="D24" s="89" t="s">
        <v>1298</v>
      </c>
      <c r="E24" s="90">
        <v>56795</v>
      </c>
      <c r="F24" s="90">
        <v>57988</v>
      </c>
      <c r="G24" s="88" t="s">
        <v>243</v>
      </c>
      <c r="H24" s="91" t="s">
        <v>244</v>
      </c>
      <c r="I24" s="91" t="s">
        <v>245</v>
      </c>
      <c r="J24" s="91" t="s">
        <v>1275</v>
      </c>
      <c r="K24" s="91">
        <v>0</v>
      </c>
      <c r="L24" s="91">
        <v>0</v>
      </c>
      <c r="M24" s="91" t="s">
        <v>1468</v>
      </c>
      <c r="N24" s="91" t="s">
        <v>1468</v>
      </c>
      <c r="O24" s="91" t="s">
        <v>1468</v>
      </c>
      <c r="P24" s="91" t="s">
        <v>1470</v>
      </c>
      <c r="Q24" s="91"/>
      <c r="R24" s="88" t="s">
        <v>246</v>
      </c>
      <c r="S24" s="91" t="s">
        <v>249</v>
      </c>
      <c r="T24" s="91">
        <v>10086135</v>
      </c>
      <c r="U24" s="88" t="s">
        <v>250</v>
      </c>
      <c r="V24" s="91"/>
      <c r="W24" s="91"/>
      <c r="X24" s="92">
        <v>45597</v>
      </c>
      <c r="Y24" s="91"/>
      <c r="Z24" s="91"/>
      <c r="AA24" s="91"/>
      <c r="AB24" s="88" t="s">
        <v>252</v>
      </c>
      <c r="AC24" s="88" t="s">
        <v>253</v>
      </c>
      <c r="AD24" s="93">
        <v>1014188682</v>
      </c>
      <c r="AE24" s="88" t="s">
        <v>377</v>
      </c>
      <c r="AF24" s="88" t="s">
        <v>378</v>
      </c>
      <c r="AG24" s="91" t="s">
        <v>461</v>
      </c>
      <c r="AH24" s="94">
        <v>1005200</v>
      </c>
      <c r="AI24" s="88">
        <v>0</v>
      </c>
      <c r="AJ24" s="95">
        <v>144800</v>
      </c>
      <c r="AK24" s="88">
        <v>0</v>
      </c>
      <c r="AL24" s="88">
        <v>0</v>
      </c>
      <c r="AM24" s="96">
        <f>+AH24+AJ24</f>
        <v>1150000</v>
      </c>
      <c r="AN24" s="88" t="s">
        <v>475</v>
      </c>
      <c r="AO24" s="88" t="s">
        <v>473</v>
      </c>
      <c r="AP24" s="88" t="s">
        <v>474</v>
      </c>
      <c r="AQ24" s="97">
        <v>0.08</v>
      </c>
      <c r="AR24" s="88">
        <v>0</v>
      </c>
      <c r="AS24" s="96">
        <f t="shared" si="1"/>
        <v>80416</v>
      </c>
      <c r="AT24" s="97">
        <v>0.06</v>
      </c>
      <c r="AU24" s="96">
        <f t="shared" si="2"/>
        <v>11584</v>
      </c>
      <c r="AV24" s="98">
        <v>2.5700000000000001E-2</v>
      </c>
      <c r="AW24" s="96">
        <f t="shared" si="3"/>
        <v>29555</v>
      </c>
      <c r="AX24" s="97">
        <v>0.08</v>
      </c>
      <c r="AY24" s="99">
        <f t="shared" si="4"/>
        <v>92000</v>
      </c>
      <c r="AZ24" s="91" t="s">
        <v>476</v>
      </c>
      <c r="BA24" s="88" t="s">
        <v>475</v>
      </c>
      <c r="BB24" s="88">
        <v>0</v>
      </c>
      <c r="BC24" s="88" t="s">
        <v>475</v>
      </c>
      <c r="BD24" s="88" t="s">
        <v>477</v>
      </c>
      <c r="BE24" s="89" t="s">
        <v>538</v>
      </c>
      <c r="BF24" s="88" t="s">
        <v>479</v>
      </c>
      <c r="BG24" s="88" t="s">
        <v>475</v>
      </c>
      <c r="BH24" s="88" t="s">
        <v>475</v>
      </c>
      <c r="BI24" s="91">
        <v>11001</v>
      </c>
      <c r="BJ24" s="88"/>
      <c r="BK24" s="88">
        <v>3</v>
      </c>
      <c r="BL24" s="88"/>
      <c r="BM24" s="88" t="s">
        <v>694</v>
      </c>
      <c r="BN24" s="100" t="s">
        <v>695</v>
      </c>
      <c r="BO24" s="88"/>
      <c r="BP24" s="88">
        <v>3203049975</v>
      </c>
      <c r="BQ24" s="88" t="s">
        <v>749</v>
      </c>
      <c r="BR24" s="88" t="s">
        <v>479</v>
      </c>
      <c r="BS24" s="88" t="s">
        <v>754</v>
      </c>
      <c r="BT24" s="88">
        <v>12</v>
      </c>
      <c r="BU24" s="101">
        <v>45505</v>
      </c>
      <c r="BV24" s="101">
        <v>45930</v>
      </c>
      <c r="BW24" s="101" t="s">
        <v>755</v>
      </c>
      <c r="BX24" s="101">
        <v>45930</v>
      </c>
      <c r="BY24" s="102">
        <v>45597</v>
      </c>
      <c r="BZ24" s="102">
        <v>45597</v>
      </c>
      <c r="CA24" s="88" t="s">
        <v>757</v>
      </c>
      <c r="CB24" s="88" t="s">
        <v>253</v>
      </c>
      <c r="CC24" s="88">
        <v>1022396427</v>
      </c>
      <c r="CD24" s="88" t="s">
        <v>811</v>
      </c>
      <c r="CE24" s="91">
        <v>11001</v>
      </c>
      <c r="CF24" s="88" t="s">
        <v>749</v>
      </c>
      <c r="CG24" s="88" t="s">
        <v>479</v>
      </c>
      <c r="CH24" s="88">
        <v>3208430456</v>
      </c>
      <c r="CI24" s="88"/>
      <c r="CJ24" s="100" t="s">
        <v>884</v>
      </c>
      <c r="CK24" s="88"/>
      <c r="CL24" s="88"/>
      <c r="CM24" s="88"/>
      <c r="CN24" s="88"/>
      <c r="CO24" s="91"/>
      <c r="CP24" s="88"/>
      <c r="CQ24" s="88"/>
      <c r="CR24" s="88"/>
      <c r="CS24" s="88"/>
      <c r="CT24" s="88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88" t="s">
        <v>757</v>
      </c>
      <c r="DP24" s="88">
        <v>1024581186</v>
      </c>
      <c r="DQ24" s="88" t="s">
        <v>253</v>
      </c>
      <c r="DR24" s="88" t="s">
        <v>983</v>
      </c>
      <c r="DS24" s="88">
        <v>100</v>
      </c>
      <c r="DT24" s="88" t="s">
        <v>749</v>
      </c>
      <c r="DU24" s="88"/>
      <c r="DV24" s="88">
        <v>3125644653</v>
      </c>
      <c r="DW24" s="88"/>
      <c r="DX24" s="100" t="s">
        <v>1084</v>
      </c>
      <c r="DY24" s="88" t="s">
        <v>754</v>
      </c>
      <c r="DZ24" s="88" t="s">
        <v>479</v>
      </c>
      <c r="EA24" s="91">
        <v>11001</v>
      </c>
      <c r="EB24" s="88" t="s">
        <v>1171</v>
      </c>
      <c r="EC24" s="103">
        <v>1073711747</v>
      </c>
      <c r="ED24" s="88" t="s">
        <v>1296</v>
      </c>
      <c r="EE24" s="88" t="s">
        <v>1108</v>
      </c>
      <c r="EF24" s="88" t="s">
        <v>1106</v>
      </c>
      <c r="EG24" s="88">
        <v>91247884233</v>
      </c>
      <c r="EH24" s="88" t="s">
        <v>1435</v>
      </c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88"/>
      <c r="HD24" s="89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 t="s">
        <v>1182</v>
      </c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  <c r="IX24" s="91"/>
      <c r="IY24" s="91"/>
      <c r="IZ24" s="91"/>
    </row>
    <row r="25" spans="1:260" s="104" customFormat="1" x14ac:dyDescent="0.25">
      <c r="A25" s="88">
        <v>1109</v>
      </c>
      <c r="B25" s="90">
        <v>56796</v>
      </c>
      <c r="C25" s="88">
        <v>1109</v>
      </c>
      <c r="D25" s="89" t="s">
        <v>1298</v>
      </c>
      <c r="E25" s="90">
        <v>56796</v>
      </c>
      <c r="F25" s="90">
        <v>57989</v>
      </c>
      <c r="G25" s="88" t="s">
        <v>243</v>
      </c>
      <c r="H25" s="91" t="s">
        <v>244</v>
      </c>
      <c r="I25" s="91" t="s">
        <v>245</v>
      </c>
      <c r="J25" s="91" t="s">
        <v>1275</v>
      </c>
      <c r="K25" s="91">
        <v>0</v>
      </c>
      <c r="L25" s="91">
        <v>0</v>
      </c>
      <c r="M25" s="91" t="s">
        <v>1468</v>
      </c>
      <c r="N25" s="91" t="s">
        <v>1468</v>
      </c>
      <c r="O25" s="91" t="s">
        <v>1468</v>
      </c>
      <c r="P25" s="91" t="s">
        <v>1470</v>
      </c>
      <c r="Q25" s="91"/>
      <c r="R25" s="88" t="s">
        <v>246</v>
      </c>
      <c r="S25" s="91" t="s">
        <v>249</v>
      </c>
      <c r="T25" s="91">
        <v>10086136</v>
      </c>
      <c r="U25" s="88" t="s">
        <v>250</v>
      </c>
      <c r="V25" s="91"/>
      <c r="W25" s="91"/>
      <c r="X25" s="92">
        <v>45597</v>
      </c>
      <c r="Y25" s="91"/>
      <c r="Z25" s="91"/>
      <c r="AA25" s="91"/>
      <c r="AB25" s="88" t="s">
        <v>252</v>
      </c>
      <c r="AC25" s="88" t="s">
        <v>253</v>
      </c>
      <c r="AD25" s="93">
        <v>1031139972</v>
      </c>
      <c r="AE25" s="88" t="s">
        <v>379</v>
      </c>
      <c r="AF25" s="88" t="s">
        <v>380</v>
      </c>
      <c r="AG25" s="91" t="s">
        <v>462</v>
      </c>
      <c r="AH25" s="94">
        <v>766000</v>
      </c>
      <c r="AI25" s="88">
        <v>0</v>
      </c>
      <c r="AJ25" s="95">
        <v>134000</v>
      </c>
      <c r="AK25" s="88">
        <v>0</v>
      </c>
      <c r="AL25" s="88">
        <v>0</v>
      </c>
      <c r="AM25" s="96">
        <f>+AH25+AJ25</f>
        <v>900000</v>
      </c>
      <c r="AN25" s="88" t="s">
        <v>475</v>
      </c>
      <c r="AO25" s="88" t="s">
        <v>473</v>
      </c>
      <c r="AP25" s="88" t="s">
        <v>474</v>
      </c>
      <c r="AQ25" s="97">
        <v>0.08</v>
      </c>
      <c r="AR25" s="88">
        <v>0</v>
      </c>
      <c r="AS25" s="96">
        <f t="shared" si="1"/>
        <v>61280</v>
      </c>
      <c r="AT25" s="97">
        <v>0.08</v>
      </c>
      <c r="AU25" s="96">
        <f t="shared" si="2"/>
        <v>10720</v>
      </c>
      <c r="AV25" s="98">
        <v>2.5700000000000001E-2</v>
      </c>
      <c r="AW25" s="96">
        <f t="shared" si="3"/>
        <v>23130</v>
      </c>
      <c r="AX25" s="97">
        <v>0.08</v>
      </c>
      <c r="AY25" s="99">
        <f t="shared" si="4"/>
        <v>72000</v>
      </c>
      <c r="AZ25" s="91" t="s">
        <v>476</v>
      </c>
      <c r="BA25" s="88" t="s">
        <v>475</v>
      </c>
      <c r="BB25" s="88">
        <v>0</v>
      </c>
      <c r="BC25" s="88" t="s">
        <v>475</v>
      </c>
      <c r="BD25" s="88" t="s">
        <v>477</v>
      </c>
      <c r="BE25" s="89" t="s">
        <v>539</v>
      </c>
      <c r="BF25" s="88" t="s">
        <v>479</v>
      </c>
      <c r="BG25" s="88" t="s">
        <v>475</v>
      </c>
      <c r="BH25" s="88" t="s">
        <v>475</v>
      </c>
      <c r="BI25" s="91">
        <v>11001</v>
      </c>
      <c r="BJ25" s="88"/>
      <c r="BK25" s="88">
        <v>3</v>
      </c>
      <c r="BL25" s="88" t="s">
        <v>696</v>
      </c>
      <c r="BM25" s="88" t="s">
        <v>697</v>
      </c>
      <c r="BN25" s="100" t="s">
        <v>698</v>
      </c>
      <c r="BO25" s="88"/>
      <c r="BP25" s="88">
        <v>3132200864</v>
      </c>
      <c r="BQ25" s="88" t="s">
        <v>539</v>
      </c>
      <c r="BR25" s="88" t="s">
        <v>479</v>
      </c>
      <c r="BS25" s="88" t="s">
        <v>754</v>
      </c>
      <c r="BT25" s="88">
        <v>12</v>
      </c>
      <c r="BU25" s="101">
        <v>45536</v>
      </c>
      <c r="BV25" s="101">
        <v>45900</v>
      </c>
      <c r="BW25" s="88" t="s">
        <v>755</v>
      </c>
      <c r="BX25" s="101">
        <v>45900</v>
      </c>
      <c r="BY25" s="102">
        <v>45597</v>
      </c>
      <c r="BZ25" s="102">
        <v>45597</v>
      </c>
      <c r="CA25" s="88" t="s">
        <v>757</v>
      </c>
      <c r="CB25" s="88" t="s">
        <v>253</v>
      </c>
      <c r="CC25" s="88">
        <v>1013620573</v>
      </c>
      <c r="CD25" s="88" t="s">
        <v>812</v>
      </c>
      <c r="CE25" s="91">
        <v>11001</v>
      </c>
      <c r="CF25" s="88" t="s">
        <v>539</v>
      </c>
      <c r="CG25" s="88" t="s">
        <v>479</v>
      </c>
      <c r="CH25" s="88">
        <v>3208862731</v>
      </c>
      <c r="CI25" s="88"/>
      <c r="CJ25" s="100" t="s">
        <v>885</v>
      </c>
      <c r="CK25" s="88"/>
      <c r="CL25" s="88"/>
      <c r="CM25" s="88"/>
      <c r="CN25" s="88"/>
      <c r="CO25" s="91"/>
      <c r="CP25" s="88"/>
      <c r="CQ25" s="88"/>
      <c r="CR25" s="88"/>
      <c r="CS25" s="88"/>
      <c r="CT25" s="88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88" t="s">
        <v>757</v>
      </c>
      <c r="DP25" s="88">
        <v>65497905</v>
      </c>
      <c r="DQ25" s="88" t="s">
        <v>253</v>
      </c>
      <c r="DR25" s="88" t="s">
        <v>1273</v>
      </c>
      <c r="DS25" s="88">
        <v>100</v>
      </c>
      <c r="DT25" s="88" t="s">
        <v>539</v>
      </c>
      <c r="DU25" s="88"/>
      <c r="DV25" s="88">
        <v>3123639901</v>
      </c>
      <c r="DW25" s="88"/>
      <c r="DX25" s="100" t="s">
        <v>1085</v>
      </c>
      <c r="DY25" s="88" t="s">
        <v>754</v>
      </c>
      <c r="DZ25" s="88" t="s">
        <v>479</v>
      </c>
      <c r="EA25" s="91">
        <v>11001</v>
      </c>
      <c r="EB25" s="88" t="s">
        <v>984</v>
      </c>
      <c r="EC25" s="88">
        <v>65497905</v>
      </c>
      <c r="ED25" s="88" t="s">
        <v>1296</v>
      </c>
      <c r="EE25" s="88" t="s">
        <v>1130</v>
      </c>
      <c r="EF25" s="88" t="s">
        <v>1106</v>
      </c>
      <c r="EG25" s="88">
        <v>24125907657</v>
      </c>
      <c r="EH25" s="88" t="s">
        <v>1435</v>
      </c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88"/>
      <c r="HD25" s="89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 t="s">
        <v>1182</v>
      </c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  <c r="IX25" s="91"/>
      <c r="IY25" s="91"/>
      <c r="IZ25" s="91"/>
    </row>
    <row r="26" spans="1:260" s="104" customFormat="1" x14ac:dyDescent="0.25">
      <c r="A26" s="88">
        <v>1110</v>
      </c>
      <c r="B26" s="90">
        <v>56797</v>
      </c>
      <c r="C26" s="88">
        <v>1110</v>
      </c>
      <c r="D26" s="89" t="s">
        <v>1298</v>
      </c>
      <c r="E26" s="90">
        <v>56797</v>
      </c>
      <c r="F26" s="90">
        <v>57990</v>
      </c>
      <c r="G26" s="88" t="s">
        <v>243</v>
      </c>
      <c r="H26" s="91" t="s">
        <v>244</v>
      </c>
      <c r="I26" s="91" t="s">
        <v>245</v>
      </c>
      <c r="J26" s="91" t="s">
        <v>1275</v>
      </c>
      <c r="K26" s="91">
        <v>0</v>
      </c>
      <c r="L26" s="91">
        <v>0</v>
      </c>
      <c r="M26" s="91" t="s">
        <v>1468</v>
      </c>
      <c r="N26" s="91" t="s">
        <v>1496</v>
      </c>
      <c r="O26" s="91" t="s">
        <v>1468</v>
      </c>
      <c r="P26" s="91" t="s">
        <v>1470</v>
      </c>
      <c r="Q26" s="91"/>
      <c r="R26" s="88" t="s">
        <v>246</v>
      </c>
      <c r="S26" s="91" t="s">
        <v>249</v>
      </c>
      <c r="T26" s="91">
        <v>10086137</v>
      </c>
      <c r="U26" s="88" t="s">
        <v>250</v>
      </c>
      <c r="V26" s="91"/>
      <c r="W26" s="91"/>
      <c r="X26" s="92">
        <v>45597</v>
      </c>
      <c r="Y26" s="91"/>
      <c r="Z26" s="91"/>
      <c r="AA26" s="91"/>
      <c r="AB26" s="88" t="s">
        <v>252</v>
      </c>
      <c r="AC26" s="88" t="s">
        <v>253</v>
      </c>
      <c r="AD26" s="93">
        <v>52885281</v>
      </c>
      <c r="AE26" s="88" t="s">
        <v>381</v>
      </c>
      <c r="AF26" s="88" t="s">
        <v>382</v>
      </c>
      <c r="AG26" s="91" t="s">
        <v>463</v>
      </c>
      <c r="AH26" s="94">
        <v>900000</v>
      </c>
      <c r="AI26" s="88">
        <v>0</v>
      </c>
      <c r="AJ26" s="95">
        <v>0</v>
      </c>
      <c r="AK26" s="88">
        <v>0</v>
      </c>
      <c r="AL26" s="88">
        <v>0</v>
      </c>
      <c r="AM26" s="96">
        <v>900000</v>
      </c>
      <c r="AN26" s="88" t="s">
        <v>475</v>
      </c>
      <c r="AO26" s="88" t="s">
        <v>473</v>
      </c>
      <c r="AP26" s="88" t="s">
        <v>474</v>
      </c>
      <c r="AQ26" s="97">
        <v>0.08</v>
      </c>
      <c r="AR26" s="88">
        <v>0</v>
      </c>
      <c r="AS26" s="96">
        <f t="shared" si="1"/>
        <v>72000</v>
      </c>
      <c r="AT26" s="97">
        <v>0.06</v>
      </c>
      <c r="AU26" s="96">
        <f t="shared" si="2"/>
        <v>0</v>
      </c>
      <c r="AV26" s="98">
        <v>2.5700000000000001E-2</v>
      </c>
      <c r="AW26" s="96">
        <f t="shared" si="3"/>
        <v>23130</v>
      </c>
      <c r="AX26" s="97">
        <v>0.08</v>
      </c>
      <c r="AY26" s="99">
        <f t="shared" si="4"/>
        <v>72000</v>
      </c>
      <c r="AZ26" s="91" t="s">
        <v>476</v>
      </c>
      <c r="BA26" s="88" t="s">
        <v>475</v>
      </c>
      <c r="BB26" s="88">
        <v>0</v>
      </c>
      <c r="BC26" s="88" t="s">
        <v>475</v>
      </c>
      <c r="BD26" s="88" t="s">
        <v>477</v>
      </c>
      <c r="BE26" s="89" t="s">
        <v>540</v>
      </c>
      <c r="BF26" s="88" t="s">
        <v>479</v>
      </c>
      <c r="BG26" s="88" t="s">
        <v>475</v>
      </c>
      <c r="BH26" s="88" t="s">
        <v>475</v>
      </c>
      <c r="BI26" s="91">
        <v>11001</v>
      </c>
      <c r="BJ26" s="88"/>
      <c r="BK26" s="88">
        <v>2</v>
      </c>
      <c r="BL26" s="88" t="s">
        <v>699</v>
      </c>
      <c r="BM26" s="88" t="s">
        <v>700</v>
      </c>
      <c r="BN26" s="100" t="s">
        <v>701</v>
      </c>
      <c r="BO26" s="88"/>
      <c r="BP26" s="88">
        <v>3142514795</v>
      </c>
      <c r="BQ26" s="88" t="s">
        <v>750</v>
      </c>
      <c r="BR26" s="88" t="s">
        <v>479</v>
      </c>
      <c r="BS26" s="88" t="s">
        <v>754</v>
      </c>
      <c r="BT26" s="88">
        <v>12</v>
      </c>
      <c r="BU26" s="101">
        <v>45505</v>
      </c>
      <c r="BV26" s="101">
        <v>45869</v>
      </c>
      <c r="BW26" s="88" t="s">
        <v>755</v>
      </c>
      <c r="BX26" s="101">
        <v>45869</v>
      </c>
      <c r="BY26" s="102">
        <v>45597</v>
      </c>
      <c r="BZ26" s="102">
        <v>45597</v>
      </c>
      <c r="CA26" s="88" t="s">
        <v>757</v>
      </c>
      <c r="CB26" s="88" t="s">
        <v>253</v>
      </c>
      <c r="CC26" s="88">
        <v>1016015608</v>
      </c>
      <c r="CD26" s="88" t="s">
        <v>813</v>
      </c>
      <c r="CE26" s="91">
        <v>11001</v>
      </c>
      <c r="CF26" s="88" t="s">
        <v>750</v>
      </c>
      <c r="CG26" s="88" t="s">
        <v>479</v>
      </c>
      <c r="CH26" s="88">
        <v>1016015608</v>
      </c>
      <c r="CI26" s="88"/>
      <c r="CJ26" s="100" t="s">
        <v>886</v>
      </c>
      <c r="CK26" s="88"/>
      <c r="CL26" s="88"/>
      <c r="CM26" s="88"/>
      <c r="CN26" s="88"/>
      <c r="CO26" s="91"/>
      <c r="CP26" s="88"/>
      <c r="CQ26" s="88"/>
      <c r="CR26" s="88"/>
      <c r="CS26" s="88"/>
      <c r="CT26" s="88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88" t="s">
        <v>757</v>
      </c>
      <c r="DP26" s="88">
        <v>30347804</v>
      </c>
      <c r="DQ26" s="88" t="s">
        <v>253</v>
      </c>
      <c r="DR26" s="88" t="s">
        <v>985</v>
      </c>
      <c r="DS26" s="88">
        <v>100</v>
      </c>
      <c r="DT26" s="88" t="s">
        <v>1086</v>
      </c>
      <c r="DU26" s="88"/>
      <c r="DV26" s="88">
        <v>3107859140</v>
      </c>
      <c r="DW26" s="88"/>
      <c r="DX26" s="100" t="s">
        <v>1087</v>
      </c>
      <c r="DY26" s="88" t="s">
        <v>754</v>
      </c>
      <c r="DZ26" s="88" t="s">
        <v>479</v>
      </c>
      <c r="EA26" s="91">
        <v>11001</v>
      </c>
      <c r="EB26" s="88" t="s">
        <v>1172</v>
      </c>
      <c r="EC26" s="88">
        <v>30347804</v>
      </c>
      <c r="ED26" s="88" t="s">
        <v>1296</v>
      </c>
      <c r="EE26" s="88" t="s">
        <v>1173</v>
      </c>
      <c r="EF26" s="88" t="s">
        <v>1106</v>
      </c>
      <c r="EG26" s="88">
        <v>72694595</v>
      </c>
      <c r="EH26" s="88" t="s">
        <v>1435</v>
      </c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88"/>
      <c r="HD26" s="89"/>
      <c r="HE26" s="88"/>
      <c r="HF26" s="88"/>
      <c r="HG26" s="88"/>
      <c r="HH26" s="88"/>
      <c r="HI26" s="88"/>
      <c r="HJ26" s="88"/>
      <c r="HK26" s="88"/>
      <c r="HL26" s="88"/>
      <c r="HM26" s="88"/>
      <c r="HN26" s="88"/>
      <c r="HO26" s="88"/>
      <c r="HP26" s="88"/>
      <c r="HQ26" s="88" t="s">
        <v>1470</v>
      </c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  <c r="IW26" s="91"/>
      <c r="IX26" s="91"/>
      <c r="IY26" s="91"/>
      <c r="IZ26" s="91"/>
    </row>
    <row r="27" spans="1:260" s="104" customFormat="1" x14ac:dyDescent="0.25">
      <c r="A27" s="88">
        <v>1112</v>
      </c>
      <c r="B27" s="90">
        <v>56799</v>
      </c>
      <c r="C27" s="88">
        <v>1112</v>
      </c>
      <c r="D27" s="89" t="s">
        <v>1298</v>
      </c>
      <c r="E27" s="90">
        <v>56799</v>
      </c>
      <c r="F27" s="90">
        <v>57992</v>
      </c>
      <c r="G27" s="88" t="s">
        <v>243</v>
      </c>
      <c r="H27" s="91" t="s">
        <v>244</v>
      </c>
      <c r="I27" s="91" t="s">
        <v>245</v>
      </c>
      <c r="J27" s="91" t="s">
        <v>1275</v>
      </c>
      <c r="K27" s="91">
        <v>0</v>
      </c>
      <c r="L27" s="91">
        <v>0</v>
      </c>
      <c r="M27" s="91" t="s">
        <v>1468</v>
      </c>
      <c r="N27" s="91" t="s">
        <v>1504</v>
      </c>
      <c r="O27" s="91" t="s">
        <v>1468</v>
      </c>
      <c r="P27" s="91" t="s">
        <v>1470</v>
      </c>
      <c r="Q27" s="91"/>
      <c r="R27" s="88" t="s">
        <v>246</v>
      </c>
      <c r="S27" s="91" t="s">
        <v>249</v>
      </c>
      <c r="T27" s="91">
        <v>10086139</v>
      </c>
      <c r="U27" s="88" t="s">
        <v>250</v>
      </c>
      <c r="V27" s="91"/>
      <c r="W27" s="91"/>
      <c r="X27" s="92">
        <v>45597</v>
      </c>
      <c r="Y27" s="91"/>
      <c r="Z27" s="91"/>
      <c r="AA27" s="91"/>
      <c r="AB27" s="88" t="s">
        <v>252</v>
      </c>
      <c r="AC27" s="88" t="s">
        <v>253</v>
      </c>
      <c r="AD27" s="93">
        <v>1000588523</v>
      </c>
      <c r="AE27" s="88" t="s">
        <v>384</v>
      </c>
      <c r="AF27" s="88" t="s">
        <v>385</v>
      </c>
      <c r="AG27" s="91" t="s">
        <v>465</v>
      </c>
      <c r="AH27" s="94">
        <v>1500000</v>
      </c>
      <c r="AI27" s="88">
        <v>0</v>
      </c>
      <c r="AJ27" s="95">
        <v>0</v>
      </c>
      <c r="AK27" s="88">
        <v>0</v>
      </c>
      <c r="AL27" s="88">
        <v>0</v>
      </c>
      <c r="AM27" s="96">
        <f>+AH27</f>
        <v>1500000</v>
      </c>
      <c r="AN27" s="88" t="s">
        <v>475</v>
      </c>
      <c r="AO27" s="88" t="s">
        <v>473</v>
      </c>
      <c r="AP27" s="88" t="s">
        <v>474</v>
      </c>
      <c r="AQ27" s="97">
        <v>0.08</v>
      </c>
      <c r="AR27" s="88">
        <v>0</v>
      </c>
      <c r="AS27" s="96">
        <f t="shared" si="1"/>
        <v>120000</v>
      </c>
      <c r="AT27" s="97">
        <v>0.06</v>
      </c>
      <c r="AU27" s="96">
        <f t="shared" si="2"/>
        <v>0</v>
      </c>
      <c r="AV27" s="98">
        <v>2.5700000000000001E-2</v>
      </c>
      <c r="AW27" s="96">
        <f t="shared" si="3"/>
        <v>38550</v>
      </c>
      <c r="AX27" s="97">
        <v>0.08</v>
      </c>
      <c r="AY27" s="99">
        <f t="shared" si="4"/>
        <v>120000</v>
      </c>
      <c r="AZ27" s="91" t="s">
        <v>476</v>
      </c>
      <c r="BA27" s="88" t="s">
        <v>475</v>
      </c>
      <c r="BB27" s="88">
        <v>0</v>
      </c>
      <c r="BC27" s="88" t="s">
        <v>475</v>
      </c>
      <c r="BD27" s="88" t="s">
        <v>477</v>
      </c>
      <c r="BE27" s="89" t="s">
        <v>542</v>
      </c>
      <c r="BF27" s="88" t="s">
        <v>479</v>
      </c>
      <c r="BG27" s="88" t="s">
        <v>475</v>
      </c>
      <c r="BH27" s="88" t="s">
        <v>475</v>
      </c>
      <c r="BI27" s="91">
        <v>11001</v>
      </c>
      <c r="BJ27" s="88"/>
      <c r="BK27" s="88">
        <v>3</v>
      </c>
      <c r="BL27" s="88" t="s">
        <v>704</v>
      </c>
      <c r="BM27" s="88" t="s">
        <v>705</v>
      </c>
      <c r="BN27" s="100" t="s">
        <v>706</v>
      </c>
      <c r="BO27" s="88"/>
      <c r="BP27" s="88">
        <v>3224016237</v>
      </c>
      <c r="BQ27" s="88" t="s">
        <v>752</v>
      </c>
      <c r="BR27" s="88" t="s">
        <v>479</v>
      </c>
      <c r="BS27" s="88" t="s">
        <v>754</v>
      </c>
      <c r="BT27" s="88">
        <v>12</v>
      </c>
      <c r="BU27" s="101">
        <v>45505</v>
      </c>
      <c r="BV27" s="101">
        <v>45869</v>
      </c>
      <c r="BW27" s="88" t="s">
        <v>755</v>
      </c>
      <c r="BX27" s="101">
        <v>45869</v>
      </c>
      <c r="BY27" s="102">
        <v>45597</v>
      </c>
      <c r="BZ27" s="102">
        <v>45597</v>
      </c>
      <c r="CA27" s="88" t="s">
        <v>757</v>
      </c>
      <c r="CB27" s="88" t="s">
        <v>253</v>
      </c>
      <c r="CC27" s="88">
        <v>52337449</v>
      </c>
      <c r="CD27" s="88" t="s">
        <v>815</v>
      </c>
      <c r="CE27" s="91">
        <v>11001</v>
      </c>
      <c r="CF27" s="88" t="s">
        <v>752</v>
      </c>
      <c r="CG27" s="88" t="s">
        <v>479</v>
      </c>
      <c r="CH27" s="88">
        <v>3152421133</v>
      </c>
      <c r="CI27" s="88"/>
      <c r="CJ27" s="100" t="s">
        <v>887</v>
      </c>
      <c r="CK27" s="88"/>
      <c r="CL27" s="88"/>
      <c r="CM27" s="88"/>
      <c r="CN27" s="88"/>
      <c r="CO27" s="91"/>
      <c r="CP27" s="88"/>
      <c r="CQ27" s="88"/>
      <c r="CR27" s="88"/>
      <c r="CS27" s="88"/>
      <c r="CT27" s="88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88" t="s">
        <v>757</v>
      </c>
      <c r="DP27" s="88">
        <v>51809506</v>
      </c>
      <c r="DQ27" s="88" t="s">
        <v>253</v>
      </c>
      <c r="DR27" s="88" t="s">
        <v>987</v>
      </c>
      <c r="DS27" s="88">
        <v>100</v>
      </c>
      <c r="DT27" s="88" t="s">
        <v>752</v>
      </c>
      <c r="DU27" s="88"/>
      <c r="DV27" s="88">
        <v>3158722399</v>
      </c>
      <c r="DW27" s="88"/>
      <c r="DX27" s="100" t="s">
        <v>1090</v>
      </c>
      <c r="DY27" s="88" t="s">
        <v>754</v>
      </c>
      <c r="DZ27" s="88" t="s">
        <v>479</v>
      </c>
      <c r="EA27" s="91">
        <v>11001</v>
      </c>
      <c r="EB27" s="88" t="s">
        <v>1176</v>
      </c>
      <c r="EC27" s="88">
        <v>51809506</v>
      </c>
      <c r="ED27" s="88" t="s">
        <v>1296</v>
      </c>
      <c r="EE27" s="88" t="s">
        <v>1108</v>
      </c>
      <c r="EF27" s="88" t="s">
        <v>1106</v>
      </c>
      <c r="EG27" s="88">
        <v>46724461085</v>
      </c>
      <c r="EH27" s="88" t="s">
        <v>1435</v>
      </c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88"/>
      <c r="HD27" s="89"/>
      <c r="HE27" s="88"/>
      <c r="HF27" s="88"/>
      <c r="HG27" s="88"/>
      <c r="HH27" s="88"/>
      <c r="HI27" s="88"/>
      <c r="HJ27" s="88"/>
      <c r="HK27" s="88"/>
      <c r="HL27" s="88"/>
      <c r="HM27" s="88"/>
      <c r="HN27" s="88"/>
      <c r="HO27" s="88"/>
      <c r="HP27" s="88"/>
      <c r="HQ27" s="88" t="s">
        <v>1192</v>
      </c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  <c r="IX27" s="91"/>
      <c r="IY27" s="91"/>
      <c r="IZ27" s="91"/>
    </row>
    <row r="28" spans="1:260" s="104" customFormat="1" x14ac:dyDescent="0.25">
      <c r="A28" s="88">
        <v>1113</v>
      </c>
      <c r="B28" s="90">
        <v>56800</v>
      </c>
      <c r="C28" s="88">
        <v>1113</v>
      </c>
      <c r="D28" s="89" t="s">
        <v>1346</v>
      </c>
      <c r="E28" s="90">
        <v>56800</v>
      </c>
      <c r="F28" s="90">
        <v>57993</v>
      </c>
      <c r="G28" s="88" t="s">
        <v>243</v>
      </c>
      <c r="H28" s="91" t="s">
        <v>244</v>
      </c>
      <c r="I28" s="91" t="s">
        <v>245</v>
      </c>
      <c r="J28" s="91" t="s">
        <v>1275</v>
      </c>
      <c r="K28" s="91"/>
      <c r="L28" s="91"/>
      <c r="M28" s="91" t="s">
        <v>1468</v>
      </c>
      <c r="N28" s="91" t="s">
        <v>1496</v>
      </c>
      <c r="O28" s="91" t="s">
        <v>1468</v>
      </c>
      <c r="P28" s="91" t="s">
        <v>1470</v>
      </c>
      <c r="Q28" s="91"/>
      <c r="R28" s="88" t="s">
        <v>246</v>
      </c>
      <c r="S28" s="91" t="s">
        <v>249</v>
      </c>
      <c r="T28" s="91">
        <v>10086140</v>
      </c>
      <c r="U28" s="88" t="s">
        <v>250</v>
      </c>
      <c r="V28" s="91"/>
      <c r="W28" s="91"/>
      <c r="X28" s="92">
        <v>45597</v>
      </c>
      <c r="Y28" s="91"/>
      <c r="Z28" s="91"/>
      <c r="AA28" s="91"/>
      <c r="AB28" s="88" t="s">
        <v>252</v>
      </c>
      <c r="AC28" s="88" t="s">
        <v>253</v>
      </c>
      <c r="AD28" s="93">
        <v>1012381658</v>
      </c>
      <c r="AE28" s="88" t="s">
        <v>386</v>
      </c>
      <c r="AF28" s="88" t="s">
        <v>387</v>
      </c>
      <c r="AG28" s="91" t="s">
        <v>466</v>
      </c>
      <c r="AH28" s="95">
        <v>1600000</v>
      </c>
      <c r="AI28" s="88">
        <v>0</v>
      </c>
      <c r="AJ28" s="95">
        <v>0</v>
      </c>
      <c r="AK28" s="88">
        <v>0</v>
      </c>
      <c r="AL28" s="88">
        <v>0</v>
      </c>
      <c r="AM28" s="96">
        <f>+AH28</f>
        <v>1600000</v>
      </c>
      <c r="AN28" s="88" t="s">
        <v>475</v>
      </c>
      <c r="AO28" s="88" t="s">
        <v>473</v>
      </c>
      <c r="AP28" s="88" t="s">
        <v>474</v>
      </c>
      <c r="AQ28" s="97">
        <v>0.08</v>
      </c>
      <c r="AR28" s="88">
        <v>0</v>
      </c>
      <c r="AS28" s="96">
        <f t="shared" si="1"/>
        <v>128000</v>
      </c>
      <c r="AT28" s="97">
        <v>0.06</v>
      </c>
      <c r="AU28" s="96">
        <f t="shared" si="2"/>
        <v>0</v>
      </c>
      <c r="AV28" s="98">
        <v>2.5700000000000001E-2</v>
      </c>
      <c r="AW28" s="96">
        <f t="shared" si="3"/>
        <v>41120</v>
      </c>
      <c r="AX28" s="97">
        <v>0.08</v>
      </c>
      <c r="AY28" s="99">
        <f t="shared" si="4"/>
        <v>128000</v>
      </c>
      <c r="AZ28" s="91" t="s">
        <v>476</v>
      </c>
      <c r="BA28" s="88" t="s">
        <v>475</v>
      </c>
      <c r="BB28" s="88">
        <v>0</v>
      </c>
      <c r="BC28" s="88" t="s">
        <v>475</v>
      </c>
      <c r="BD28" s="88" t="s">
        <v>477</v>
      </c>
      <c r="BE28" s="89" t="s">
        <v>1292</v>
      </c>
      <c r="BF28" s="88" t="s">
        <v>479</v>
      </c>
      <c r="BG28" s="88" t="s">
        <v>475</v>
      </c>
      <c r="BH28" s="88" t="s">
        <v>475</v>
      </c>
      <c r="BI28" s="91">
        <v>11001</v>
      </c>
      <c r="BJ28" s="88"/>
      <c r="BK28" s="88">
        <v>3</v>
      </c>
      <c r="BL28" s="88" t="s">
        <v>704</v>
      </c>
      <c r="BM28" s="88" t="s">
        <v>705</v>
      </c>
      <c r="BN28" s="100" t="s">
        <v>707</v>
      </c>
      <c r="BO28" s="88"/>
      <c r="BP28" s="88">
        <v>3102185204</v>
      </c>
      <c r="BQ28" s="88" t="s">
        <v>753</v>
      </c>
      <c r="BR28" s="88" t="s">
        <v>479</v>
      </c>
      <c r="BS28" s="88" t="s">
        <v>754</v>
      </c>
      <c r="BT28" s="88">
        <v>12</v>
      </c>
      <c r="BU28" s="101">
        <v>45536</v>
      </c>
      <c r="BV28" s="101">
        <v>45900</v>
      </c>
      <c r="BW28" s="88" t="s">
        <v>1293</v>
      </c>
      <c r="BX28" s="101">
        <v>45900</v>
      </c>
      <c r="BY28" s="102">
        <v>45597</v>
      </c>
      <c r="BZ28" s="102">
        <v>45597</v>
      </c>
      <c r="CA28" s="88" t="s">
        <v>757</v>
      </c>
      <c r="CB28" s="88" t="s">
        <v>253</v>
      </c>
      <c r="CC28" s="88">
        <v>1012410040</v>
      </c>
      <c r="CD28" s="88" t="s">
        <v>816</v>
      </c>
      <c r="CE28" s="91">
        <v>11001</v>
      </c>
      <c r="CF28" s="88" t="s">
        <v>753</v>
      </c>
      <c r="CG28" s="88" t="s">
        <v>479</v>
      </c>
      <c r="CH28" s="88">
        <v>3142560639</v>
      </c>
      <c r="CI28" s="88"/>
      <c r="CJ28" s="100" t="s">
        <v>888</v>
      </c>
      <c r="CK28" s="88"/>
      <c r="CL28" s="88"/>
      <c r="CM28" s="88"/>
      <c r="CN28" s="88"/>
      <c r="CO28" s="91"/>
      <c r="CP28" s="88"/>
      <c r="CQ28" s="88"/>
      <c r="CR28" s="88"/>
      <c r="CS28" s="88"/>
      <c r="CT28" s="88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88" t="s">
        <v>757</v>
      </c>
      <c r="DP28" s="88">
        <v>51809506</v>
      </c>
      <c r="DQ28" s="88" t="s">
        <v>253</v>
      </c>
      <c r="DR28" s="88" t="s">
        <v>987</v>
      </c>
      <c r="DS28" s="88">
        <v>100</v>
      </c>
      <c r="DT28" s="88" t="s">
        <v>1294</v>
      </c>
      <c r="DU28" s="88"/>
      <c r="DV28" s="88">
        <v>3158722399</v>
      </c>
      <c r="DW28" s="88"/>
      <c r="DX28" s="100" t="s">
        <v>1090</v>
      </c>
      <c r="DY28" s="88" t="s">
        <v>754</v>
      </c>
      <c r="DZ28" s="88" t="s">
        <v>479</v>
      </c>
      <c r="EA28" s="91">
        <v>11001</v>
      </c>
      <c r="EB28" s="88" t="s">
        <v>1176</v>
      </c>
      <c r="EC28" s="88">
        <v>51809506</v>
      </c>
      <c r="ED28" s="88" t="s">
        <v>1296</v>
      </c>
      <c r="EE28" s="88" t="s">
        <v>1108</v>
      </c>
      <c r="EF28" s="88" t="s">
        <v>1106</v>
      </c>
      <c r="EG28" s="88">
        <v>46724461085</v>
      </c>
      <c r="EH28" s="88" t="s">
        <v>1435</v>
      </c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88"/>
      <c r="HD28" s="89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 t="s">
        <v>1192</v>
      </c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  <c r="IX28" s="91"/>
      <c r="IY28" s="91"/>
      <c r="IZ28" s="91"/>
    </row>
    <row r="29" spans="1:260" s="104" customFormat="1" x14ac:dyDescent="0.25">
      <c r="A29" s="88">
        <v>1116</v>
      </c>
      <c r="B29" s="90">
        <v>56803</v>
      </c>
      <c r="C29" s="88">
        <v>1116</v>
      </c>
      <c r="D29" s="89" t="s">
        <v>1298</v>
      </c>
      <c r="E29" s="90">
        <v>56803</v>
      </c>
      <c r="F29" s="90">
        <v>57996</v>
      </c>
      <c r="G29" s="88" t="s">
        <v>243</v>
      </c>
      <c r="H29" s="91" t="s">
        <v>244</v>
      </c>
      <c r="I29" s="91" t="s">
        <v>245</v>
      </c>
      <c r="J29" s="91" t="s">
        <v>1275</v>
      </c>
      <c r="K29" s="91">
        <v>0</v>
      </c>
      <c r="L29" s="91">
        <v>0</v>
      </c>
      <c r="M29" s="91" t="s">
        <v>1468</v>
      </c>
      <c r="N29" s="91" t="s">
        <v>1505</v>
      </c>
      <c r="O29" s="91" t="s">
        <v>1468</v>
      </c>
      <c r="P29" s="91" t="s">
        <v>1470</v>
      </c>
      <c r="Q29" s="91"/>
      <c r="R29" s="88" t="s">
        <v>246</v>
      </c>
      <c r="S29" s="91" t="s">
        <v>249</v>
      </c>
      <c r="T29" s="91">
        <v>10086143</v>
      </c>
      <c r="U29" s="88" t="s">
        <v>250</v>
      </c>
      <c r="V29" s="91"/>
      <c r="W29" s="91"/>
      <c r="X29" s="92">
        <v>45597</v>
      </c>
      <c r="Y29" s="91"/>
      <c r="Z29" s="91"/>
      <c r="AA29" s="91"/>
      <c r="AB29" s="88" t="s">
        <v>252</v>
      </c>
      <c r="AC29" s="88" t="s">
        <v>253</v>
      </c>
      <c r="AD29" s="93">
        <v>1075294797</v>
      </c>
      <c r="AE29" s="88" t="s">
        <v>392</v>
      </c>
      <c r="AF29" s="88" t="s">
        <v>393</v>
      </c>
      <c r="AG29" s="91" t="s">
        <v>469</v>
      </c>
      <c r="AH29" s="94">
        <v>738000</v>
      </c>
      <c r="AI29" s="88">
        <v>0</v>
      </c>
      <c r="AJ29" s="95">
        <v>112000</v>
      </c>
      <c r="AK29" s="88">
        <v>0</v>
      </c>
      <c r="AL29" s="88">
        <v>0</v>
      </c>
      <c r="AM29" s="96">
        <f>+AH29+AJ29</f>
        <v>850000</v>
      </c>
      <c r="AN29" s="88" t="s">
        <v>475</v>
      </c>
      <c r="AO29" s="88" t="s">
        <v>473</v>
      </c>
      <c r="AP29" s="88" t="s">
        <v>474</v>
      </c>
      <c r="AQ29" s="97">
        <v>0.08</v>
      </c>
      <c r="AR29" s="88">
        <v>0</v>
      </c>
      <c r="AS29" s="96">
        <f t="shared" si="1"/>
        <v>59040</v>
      </c>
      <c r="AT29" s="97">
        <v>0.08</v>
      </c>
      <c r="AU29" s="96">
        <f t="shared" si="2"/>
        <v>8960</v>
      </c>
      <c r="AV29" s="98">
        <v>2.5700000000000001E-2</v>
      </c>
      <c r="AW29" s="96">
        <f t="shared" si="3"/>
        <v>21845</v>
      </c>
      <c r="AX29" s="97">
        <v>0.08</v>
      </c>
      <c r="AY29" s="99">
        <f t="shared" si="4"/>
        <v>68000</v>
      </c>
      <c r="AZ29" s="91" t="s">
        <v>476</v>
      </c>
      <c r="BA29" s="88" t="s">
        <v>475</v>
      </c>
      <c r="BB29" s="88">
        <v>0</v>
      </c>
      <c r="BC29" s="88" t="s">
        <v>475</v>
      </c>
      <c r="BD29" s="88" t="s">
        <v>477</v>
      </c>
      <c r="BE29" s="89" t="s">
        <v>545</v>
      </c>
      <c r="BF29" s="88" t="s">
        <v>546</v>
      </c>
      <c r="BG29" s="88" t="s">
        <v>475</v>
      </c>
      <c r="BH29" s="88" t="s">
        <v>475</v>
      </c>
      <c r="BI29" s="91">
        <v>25430</v>
      </c>
      <c r="BJ29" s="88"/>
      <c r="BK29" s="88">
        <v>3</v>
      </c>
      <c r="BL29" s="88"/>
      <c r="BM29" s="88" t="s">
        <v>713</v>
      </c>
      <c r="BN29" s="100" t="s">
        <v>714</v>
      </c>
      <c r="BO29" s="88"/>
      <c r="BP29" s="88">
        <v>3115496669</v>
      </c>
      <c r="BQ29" s="88" t="s">
        <v>545</v>
      </c>
      <c r="BR29" s="88" t="s">
        <v>546</v>
      </c>
      <c r="BS29" s="88" t="s">
        <v>754</v>
      </c>
      <c r="BT29" s="88">
        <v>6</v>
      </c>
      <c r="BU29" s="101">
        <v>45536</v>
      </c>
      <c r="BV29" s="101">
        <v>45716</v>
      </c>
      <c r="BW29" s="88" t="s">
        <v>755</v>
      </c>
      <c r="BX29" s="101">
        <v>45900</v>
      </c>
      <c r="BY29" s="102">
        <v>45597</v>
      </c>
      <c r="BZ29" s="102">
        <v>45597</v>
      </c>
      <c r="CA29" s="88" t="s">
        <v>757</v>
      </c>
      <c r="CB29" s="88" t="s">
        <v>253</v>
      </c>
      <c r="CC29" s="88">
        <v>36302514</v>
      </c>
      <c r="CD29" s="88" t="s">
        <v>818</v>
      </c>
      <c r="CE29" s="91">
        <v>25430</v>
      </c>
      <c r="CF29" s="88" t="s">
        <v>545</v>
      </c>
      <c r="CG29" s="88" t="s">
        <v>546</v>
      </c>
      <c r="CH29" s="88">
        <v>3164457244</v>
      </c>
      <c r="CI29" s="88"/>
      <c r="CJ29" s="100" t="s">
        <v>891</v>
      </c>
      <c r="CK29" s="88" t="s">
        <v>757</v>
      </c>
      <c r="CL29" s="88" t="s">
        <v>253</v>
      </c>
      <c r="CM29" s="88">
        <v>1051589107</v>
      </c>
      <c r="CN29" s="88" t="s">
        <v>909</v>
      </c>
      <c r="CO29" s="91">
        <v>25430</v>
      </c>
      <c r="CP29" s="88" t="s">
        <v>545</v>
      </c>
      <c r="CQ29" s="88" t="s">
        <v>546</v>
      </c>
      <c r="CR29" s="88">
        <v>3133046017</v>
      </c>
      <c r="CS29" s="88"/>
      <c r="CT29" s="100" t="s">
        <v>926</v>
      </c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88" t="s">
        <v>758</v>
      </c>
      <c r="DP29" s="88">
        <v>1018462021</v>
      </c>
      <c r="DQ29" s="88" t="s">
        <v>990</v>
      </c>
      <c r="DR29" s="88" t="s">
        <v>991</v>
      </c>
      <c r="DS29" s="88">
        <v>100</v>
      </c>
      <c r="DT29" s="88" t="s">
        <v>545</v>
      </c>
      <c r="DU29" s="88"/>
      <c r="DV29" s="88">
        <v>3132797519</v>
      </c>
      <c r="DW29" s="88"/>
      <c r="DX29" s="100" t="s">
        <v>1093</v>
      </c>
      <c r="DY29" s="88" t="s">
        <v>754</v>
      </c>
      <c r="DZ29" s="88" t="s">
        <v>479</v>
      </c>
      <c r="EA29" s="91">
        <v>11001</v>
      </c>
      <c r="EB29" s="88" t="s">
        <v>1179</v>
      </c>
      <c r="EC29" s="88">
        <v>1018462021</v>
      </c>
      <c r="ED29" s="88" t="s">
        <v>1296</v>
      </c>
      <c r="EE29" s="88" t="s">
        <v>1105</v>
      </c>
      <c r="EF29" s="88" t="s">
        <v>1106</v>
      </c>
      <c r="EG29" s="88">
        <v>24088700616</v>
      </c>
      <c r="EH29" s="88" t="s">
        <v>1435</v>
      </c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88"/>
      <c r="HD29" s="89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 t="s">
        <v>1182</v>
      </c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  <c r="IX29" s="91"/>
      <c r="IY29" s="91"/>
      <c r="IZ29" s="91"/>
    </row>
    <row r="30" spans="1:260" s="104" customFormat="1" x14ac:dyDescent="0.25">
      <c r="A30" s="88">
        <v>1118</v>
      </c>
      <c r="B30" s="90">
        <v>56805</v>
      </c>
      <c r="C30" s="88">
        <v>1118</v>
      </c>
      <c r="D30" s="89" t="s">
        <v>1298</v>
      </c>
      <c r="E30" s="90">
        <v>56805</v>
      </c>
      <c r="F30" s="90">
        <v>57998</v>
      </c>
      <c r="G30" s="88" t="s">
        <v>243</v>
      </c>
      <c r="H30" s="91" t="s">
        <v>244</v>
      </c>
      <c r="I30" s="91" t="s">
        <v>245</v>
      </c>
      <c r="J30" s="91" t="s">
        <v>1275</v>
      </c>
      <c r="K30" s="91">
        <v>0</v>
      </c>
      <c r="L30" s="91">
        <v>0</v>
      </c>
      <c r="M30" s="91" t="s">
        <v>1468</v>
      </c>
      <c r="N30" s="91" t="s">
        <v>1603</v>
      </c>
      <c r="O30" s="91" t="s">
        <v>1468</v>
      </c>
      <c r="P30" s="91" t="s">
        <v>1470</v>
      </c>
      <c r="Q30" s="91"/>
      <c r="R30" s="88" t="s">
        <v>246</v>
      </c>
      <c r="S30" s="91" t="s">
        <v>249</v>
      </c>
      <c r="T30" s="91">
        <v>10086145</v>
      </c>
      <c r="U30" s="88" t="s">
        <v>250</v>
      </c>
      <c r="V30" s="91"/>
      <c r="W30" s="91"/>
      <c r="X30" s="92">
        <v>45597</v>
      </c>
      <c r="Y30" s="91"/>
      <c r="Z30" s="91"/>
      <c r="AA30" s="91"/>
      <c r="AB30" s="88" t="s">
        <v>252</v>
      </c>
      <c r="AC30" s="88" t="s">
        <v>253</v>
      </c>
      <c r="AD30" s="93">
        <v>1005482891</v>
      </c>
      <c r="AE30" s="88" t="s">
        <v>396</v>
      </c>
      <c r="AF30" s="88" t="s">
        <v>397</v>
      </c>
      <c r="AG30" s="91" t="s">
        <v>471</v>
      </c>
      <c r="AH30" s="94">
        <v>1300000</v>
      </c>
      <c r="AI30" s="88">
        <v>0</v>
      </c>
      <c r="AJ30" s="95">
        <v>0</v>
      </c>
      <c r="AK30" s="88">
        <v>0</v>
      </c>
      <c r="AL30" s="88">
        <v>0</v>
      </c>
      <c r="AM30" s="96">
        <f>+AH30</f>
        <v>1300000</v>
      </c>
      <c r="AN30" s="88" t="s">
        <v>475</v>
      </c>
      <c r="AO30" s="88" t="s">
        <v>473</v>
      </c>
      <c r="AP30" s="88" t="s">
        <v>474</v>
      </c>
      <c r="AQ30" s="97">
        <v>0.08</v>
      </c>
      <c r="AR30" s="88">
        <v>0</v>
      </c>
      <c r="AS30" s="96">
        <f t="shared" si="1"/>
        <v>104000</v>
      </c>
      <c r="AT30" s="97">
        <v>0.06</v>
      </c>
      <c r="AU30" s="96">
        <f t="shared" si="2"/>
        <v>0</v>
      </c>
      <c r="AV30" s="98">
        <v>2.5700000000000001E-2</v>
      </c>
      <c r="AW30" s="96">
        <f t="shared" si="3"/>
        <v>33410</v>
      </c>
      <c r="AX30" s="97">
        <v>0.08</v>
      </c>
      <c r="AY30" s="99">
        <f t="shared" si="4"/>
        <v>104000</v>
      </c>
      <c r="AZ30" s="91" t="s">
        <v>476</v>
      </c>
      <c r="BA30" s="88" t="s">
        <v>475</v>
      </c>
      <c r="BB30" s="88">
        <v>0</v>
      </c>
      <c r="BC30" s="88" t="s">
        <v>475</v>
      </c>
      <c r="BD30" s="88" t="s">
        <v>477</v>
      </c>
      <c r="BE30" s="89" t="s">
        <v>548</v>
      </c>
      <c r="BF30" s="88" t="s">
        <v>479</v>
      </c>
      <c r="BG30" s="88" t="s">
        <v>475</v>
      </c>
      <c r="BH30" s="88" t="s">
        <v>475</v>
      </c>
      <c r="BI30" s="91">
        <v>11001</v>
      </c>
      <c r="BJ30" s="88"/>
      <c r="BK30" s="88">
        <v>3</v>
      </c>
      <c r="BL30" s="88"/>
      <c r="BM30" s="88" t="s">
        <v>717</v>
      </c>
      <c r="BN30" s="100" t="s">
        <v>718</v>
      </c>
      <c r="BO30" s="88"/>
      <c r="BP30" s="88">
        <v>3226242774</v>
      </c>
      <c r="BQ30" s="88" t="s">
        <v>548</v>
      </c>
      <c r="BR30" s="88" t="s">
        <v>479</v>
      </c>
      <c r="BS30" s="88" t="s">
        <v>754</v>
      </c>
      <c r="BT30" s="88">
        <v>12</v>
      </c>
      <c r="BU30" s="101">
        <v>45566</v>
      </c>
      <c r="BV30" s="101">
        <v>45930</v>
      </c>
      <c r="BW30" s="88" t="s">
        <v>755</v>
      </c>
      <c r="BX30" s="101">
        <v>45930</v>
      </c>
      <c r="BY30" s="102">
        <v>45597</v>
      </c>
      <c r="BZ30" s="102">
        <v>45597</v>
      </c>
      <c r="CA30" s="88" t="s">
        <v>757</v>
      </c>
      <c r="CB30" s="88" t="s">
        <v>253</v>
      </c>
      <c r="CC30" s="88">
        <v>1101683218</v>
      </c>
      <c r="CD30" s="88" t="s">
        <v>820</v>
      </c>
      <c r="CE30" s="91">
        <v>11001</v>
      </c>
      <c r="CF30" s="88" t="s">
        <v>548</v>
      </c>
      <c r="CG30" s="88" t="s">
        <v>479</v>
      </c>
      <c r="CH30" s="88">
        <v>3193322130</v>
      </c>
      <c r="CI30" s="88"/>
      <c r="CJ30" s="100" t="s">
        <v>892</v>
      </c>
      <c r="CK30" s="88" t="s">
        <v>758</v>
      </c>
      <c r="CL30" s="88" t="s">
        <v>253</v>
      </c>
      <c r="CM30" s="88">
        <v>1006149224</v>
      </c>
      <c r="CN30" s="88" t="s">
        <v>1268</v>
      </c>
      <c r="CO30" s="91">
        <v>11001</v>
      </c>
      <c r="CP30" s="88" t="s">
        <v>548</v>
      </c>
      <c r="CQ30" s="88" t="s">
        <v>479</v>
      </c>
      <c r="CR30" s="88">
        <v>3208869041</v>
      </c>
      <c r="CS30" s="88"/>
      <c r="CT30" s="100" t="s">
        <v>927</v>
      </c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88" t="s">
        <v>758</v>
      </c>
      <c r="DP30" s="88">
        <v>19220002</v>
      </c>
      <c r="DQ30" s="88" t="s">
        <v>253</v>
      </c>
      <c r="DR30" s="88" t="s">
        <v>1274</v>
      </c>
      <c r="DS30" s="88">
        <v>100</v>
      </c>
      <c r="DT30" s="88" t="s">
        <v>548</v>
      </c>
      <c r="DU30" s="88"/>
      <c r="DV30" s="88">
        <v>3105001679</v>
      </c>
      <c r="DW30" s="88"/>
      <c r="DX30" s="100" t="s">
        <v>1095</v>
      </c>
      <c r="DY30" s="88" t="s">
        <v>754</v>
      </c>
      <c r="DZ30" s="88" t="s">
        <v>479</v>
      </c>
      <c r="EA30" s="91">
        <v>11001</v>
      </c>
      <c r="EB30" s="88" t="s">
        <v>993</v>
      </c>
      <c r="EC30" s="88">
        <v>19220002</v>
      </c>
      <c r="ED30" s="88" t="s">
        <v>1296</v>
      </c>
      <c r="EE30" s="88" t="s">
        <v>1150</v>
      </c>
      <c r="EF30" s="88" t="s">
        <v>1106</v>
      </c>
      <c r="EG30" s="88">
        <v>4702068466</v>
      </c>
      <c r="EH30" s="88" t="s">
        <v>1435</v>
      </c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88"/>
      <c r="HD30" s="89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 t="s">
        <v>1192</v>
      </c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  <c r="IX30" s="91"/>
      <c r="IY30" s="91"/>
      <c r="IZ30" s="91"/>
    </row>
    <row r="31" spans="1:260" s="104" customFormat="1" x14ac:dyDescent="0.25">
      <c r="A31" s="119">
        <v>1120</v>
      </c>
      <c r="B31" s="90">
        <v>56807</v>
      </c>
      <c r="C31" s="119">
        <v>1120</v>
      </c>
      <c r="D31" s="89" t="s">
        <v>1298</v>
      </c>
      <c r="E31" s="90">
        <v>56807</v>
      </c>
      <c r="F31" s="90">
        <v>58000</v>
      </c>
      <c r="G31" s="88" t="s">
        <v>243</v>
      </c>
      <c r="H31" s="91" t="s">
        <v>244</v>
      </c>
      <c r="I31" s="91" t="s">
        <v>245</v>
      </c>
      <c r="J31" s="91" t="s">
        <v>1275</v>
      </c>
      <c r="K31" s="91"/>
      <c r="L31" s="91"/>
      <c r="M31" s="91" t="s">
        <v>1468</v>
      </c>
      <c r="N31" s="91" t="s">
        <v>1505</v>
      </c>
      <c r="O31" s="91" t="s">
        <v>1498</v>
      </c>
      <c r="P31" s="91" t="s">
        <v>1470</v>
      </c>
      <c r="Q31" s="91"/>
      <c r="R31" s="88" t="s">
        <v>246</v>
      </c>
      <c r="S31" s="91" t="s">
        <v>249</v>
      </c>
      <c r="T31" s="91">
        <v>10086147</v>
      </c>
      <c r="U31" s="88" t="s">
        <v>250</v>
      </c>
      <c r="V31" s="91"/>
      <c r="W31" s="91"/>
      <c r="X31" s="92">
        <v>45597</v>
      </c>
      <c r="Y31" s="91"/>
      <c r="Z31" s="91"/>
      <c r="AA31" s="91"/>
      <c r="AB31" s="88" t="s">
        <v>252</v>
      </c>
      <c r="AC31" s="88" t="s">
        <v>253</v>
      </c>
      <c r="AD31" s="93">
        <v>80777749</v>
      </c>
      <c r="AE31" s="88" t="s">
        <v>1288</v>
      </c>
      <c r="AF31" s="88" t="s">
        <v>256</v>
      </c>
      <c r="AG31" s="91" t="s">
        <v>1342</v>
      </c>
      <c r="AH31" s="94">
        <v>582000</v>
      </c>
      <c r="AI31" s="88">
        <v>0</v>
      </c>
      <c r="AJ31" s="95">
        <v>118000</v>
      </c>
      <c r="AK31" s="88">
        <v>0</v>
      </c>
      <c r="AL31" s="88">
        <v>0</v>
      </c>
      <c r="AM31" s="96">
        <f t="shared" ref="AM31:AM64" si="5">+AH31+AJ31</f>
        <v>700000</v>
      </c>
      <c r="AN31" s="88" t="s">
        <v>475</v>
      </c>
      <c r="AO31" s="88" t="s">
        <v>473</v>
      </c>
      <c r="AP31" s="88" t="s">
        <v>474</v>
      </c>
      <c r="AQ31" s="97">
        <v>0.08</v>
      </c>
      <c r="AR31" s="88">
        <v>0</v>
      </c>
      <c r="AS31" s="96">
        <f t="shared" si="1"/>
        <v>46560</v>
      </c>
      <c r="AT31" s="97">
        <v>0.08</v>
      </c>
      <c r="AU31" s="96">
        <f t="shared" si="2"/>
        <v>9440</v>
      </c>
      <c r="AV31" s="98">
        <v>2.5700000000000001E-2</v>
      </c>
      <c r="AW31" s="96">
        <f t="shared" si="3"/>
        <v>17990</v>
      </c>
      <c r="AX31" s="97">
        <v>0.08</v>
      </c>
      <c r="AY31" s="99">
        <f t="shared" si="4"/>
        <v>56000</v>
      </c>
      <c r="AZ31" s="91" t="s">
        <v>476</v>
      </c>
      <c r="BA31" s="88" t="s">
        <v>475</v>
      </c>
      <c r="BB31" s="88">
        <v>0</v>
      </c>
      <c r="BC31" s="88" t="s">
        <v>475</v>
      </c>
      <c r="BD31" s="88" t="s">
        <v>477</v>
      </c>
      <c r="BE31" s="89" t="s">
        <v>480</v>
      </c>
      <c r="BF31" s="88" t="s">
        <v>479</v>
      </c>
      <c r="BG31" s="88" t="s">
        <v>475</v>
      </c>
      <c r="BH31" s="88" t="s">
        <v>475</v>
      </c>
      <c r="BI31" s="91">
        <v>11001</v>
      </c>
      <c r="BJ31" s="88"/>
      <c r="BK31" s="88"/>
      <c r="BL31" s="88"/>
      <c r="BM31" s="88"/>
      <c r="BN31" s="100" t="s">
        <v>1436</v>
      </c>
      <c r="BO31" s="88"/>
      <c r="BP31" s="88">
        <v>3017745879</v>
      </c>
      <c r="BQ31" s="88" t="s">
        <v>480</v>
      </c>
      <c r="BR31" s="88" t="s">
        <v>479</v>
      </c>
      <c r="BS31" s="88" t="s">
        <v>754</v>
      </c>
      <c r="BT31" s="88">
        <v>6</v>
      </c>
      <c r="BU31" s="101">
        <v>45597</v>
      </c>
      <c r="BV31" s="101">
        <v>45777</v>
      </c>
      <c r="BW31" s="88" t="s">
        <v>755</v>
      </c>
      <c r="BX31" s="101">
        <v>45961</v>
      </c>
      <c r="BY31" s="102">
        <v>45597</v>
      </c>
      <c r="BZ31" s="102">
        <v>45597</v>
      </c>
      <c r="CA31" s="88"/>
      <c r="CB31" s="88"/>
      <c r="CC31" s="88"/>
      <c r="CD31" s="88"/>
      <c r="CE31" s="91"/>
      <c r="CF31" s="88"/>
      <c r="CG31" s="88"/>
      <c r="CH31" s="88"/>
      <c r="CI31" s="88"/>
      <c r="CJ31" s="88"/>
      <c r="CK31" s="88"/>
      <c r="CL31" s="88"/>
      <c r="CM31" s="88"/>
      <c r="CN31" s="88"/>
      <c r="CO31" s="91"/>
      <c r="CP31" s="88"/>
      <c r="CQ31" s="88"/>
      <c r="CR31" s="88"/>
      <c r="CS31" s="88"/>
      <c r="CT31" s="88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88" t="s">
        <v>757</v>
      </c>
      <c r="DP31" s="88">
        <v>1019029360</v>
      </c>
      <c r="DQ31" s="88" t="s">
        <v>253</v>
      </c>
      <c r="DR31" s="88" t="s">
        <v>1437</v>
      </c>
      <c r="DS31" s="97">
        <v>1</v>
      </c>
      <c r="DT31" s="88" t="s">
        <v>1438</v>
      </c>
      <c r="DU31" s="88"/>
      <c r="DV31" s="88">
        <v>3212450262</v>
      </c>
      <c r="DW31" s="88"/>
      <c r="DX31" s="100" t="s">
        <v>1439</v>
      </c>
      <c r="DY31" s="88" t="s">
        <v>754</v>
      </c>
      <c r="DZ31" s="88" t="s">
        <v>479</v>
      </c>
      <c r="EA31" s="91">
        <v>11001</v>
      </c>
      <c r="EB31" s="88" t="s">
        <v>1437</v>
      </c>
      <c r="EC31" s="88">
        <v>1019029360</v>
      </c>
      <c r="ED31" s="88" t="s">
        <v>1296</v>
      </c>
      <c r="EE31" s="88" t="s">
        <v>1175</v>
      </c>
      <c r="EF31" s="88" t="s">
        <v>1301</v>
      </c>
      <c r="EG31" s="88">
        <v>36153377</v>
      </c>
      <c r="EH31" s="88" t="s">
        <v>1435</v>
      </c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88"/>
      <c r="HD31" s="89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 t="s">
        <v>1182</v>
      </c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  <c r="IX31" s="91"/>
      <c r="IY31" s="91"/>
      <c r="IZ31" s="91"/>
    </row>
    <row r="32" spans="1:260" s="104" customFormat="1" x14ac:dyDescent="0.25">
      <c r="A32" s="119">
        <v>1121</v>
      </c>
      <c r="B32" s="90">
        <v>56808</v>
      </c>
      <c r="C32" s="119">
        <v>1121</v>
      </c>
      <c r="D32" s="89" t="s">
        <v>1298</v>
      </c>
      <c r="E32" s="90">
        <v>56808</v>
      </c>
      <c r="F32" s="90">
        <v>58001</v>
      </c>
      <c r="G32" s="88" t="s">
        <v>243</v>
      </c>
      <c r="H32" s="91" t="s">
        <v>244</v>
      </c>
      <c r="I32" s="91" t="s">
        <v>245</v>
      </c>
      <c r="J32" s="91" t="s">
        <v>1275</v>
      </c>
      <c r="K32" s="91"/>
      <c r="L32" s="91"/>
      <c r="M32" s="91" t="s">
        <v>1468</v>
      </c>
      <c r="N32" s="91" t="s">
        <v>1468</v>
      </c>
      <c r="O32" s="91" t="s">
        <v>1468</v>
      </c>
      <c r="P32" s="91" t="s">
        <v>1470</v>
      </c>
      <c r="Q32" s="91"/>
      <c r="R32" s="88" t="s">
        <v>246</v>
      </c>
      <c r="S32" s="91" t="s">
        <v>249</v>
      </c>
      <c r="T32" s="91">
        <v>10086148</v>
      </c>
      <c r="U32" s="88" t="s">
        <v>250</v>
      </c>
      <c r="V32" s="91"/>
      <c r="W32" s="91"/>
      <c r="X32" s="92">
        <v>45597</v>
      </c>
      <c r="Y32" s="91"/>
      <c r="Z32" s="91"/>
      <c r="AA32" s="91"/>
      <c r="AB32" s="88" t="s">
        <v>252</v>
      </c>
      <c r="AC32" s="88" t="s">
        <v>253</v>
      </c>
      <c r="AD32" s="93">
        <v>79133045</v>
      </c>
      <c r="AE32" s="88" t="s">
        <v>257</v>
      </c>
      <c r="AF32" s="88" t="s">
        <v>258</v>
      </c>
      <c r="AG32" s="91" t="s">
        <v>401</v>
      </c>
      <c r="AH32" s="94">
        <v>1136700</v>
      </c>
      <c r="AI32" s="88">
        <v>0</v>
      </c>
      <c r="AJ32" s="95">
        <v>153300</v>
      </c>
      <c r="AK32" s="88">
        <v>0</v>
      </c>
      <c r="AL32" s="88">
        <v>0</v>
      </c>
      <c r="AM32" s="96">
        <f t="shared" si="5"/>
        <v>1290000</v>
      </c>
      <c r="AN32" s="88" t="s">
        <v>475</v>
      </c>
      <c r="AO32" s="88" t="s">
        <v>473</v>
      </c>
      <c r="AP32" s="88" t="s">
        <v>474</v>
      </c>
      <c r="AQ32" s="97">
        <v>0.06</v>
      </c>
      <c r="AR32" s="88">
        <v>0</v>
      </c>
      <c r="AS32" s="96">
        <f t="shared" si="1"/>
        <v>68202</v>
      </c>
      <c r="AT32" s="97">
        <v>0.06</v>
      </c>
      <c r="AU32" s="96">
        <f t="shared" si="2"/>
        <v>9198</v>
      </c>
      <c r="AV32" s="98">
        <v>2.5700000000000001E-2</v>
      </c>
      <c r="AW32" s="96">
        <f t="shared" si="3"/>
        <v>33153</v>
      </c>
      <c r="AX32" s="97">
        <v>0.06</v>
      </c>
      <c r="AY32" s="99">
        <f t="shared" si="4"/>
        <v>77400</v>
      </c>
      <c r="AZ32" s="91" t="s">
        <v>476</v>
      </c>
      <c r="BA32" s="88" t="s">
        <v>475</v>
      </c>
      <c r="BB32" s="88">
        <v>0</v>
      </c>
      <c r="BC32" s="88" t="s">
        <v>475</v>
      </c>
      <c r="BD32" s="88" t="s">
        <v>477</v>
      </c>
      <c r="BE32" s="89" t="s">
        <v>481</v>
      </c>
      <c r="BF32" s="88" t="s">
        <v>479</v>
      </c>
      <c r="BG32" s="88" t="s">
        <v>475</v>
      </c>
      <c r="BH32" s="88" t="s">
        <v>475</v>
      </c>
      <c r="BI32" s="91">
        <v>11001</v>
      </c>
      <c r="BJ32" s="88"/>
      <c r="BK32" s="88"/>
      <c r="BL32" s="88"/>
      <c r="BM32" s="88"/>
      <c r="BN32" s="100" t="s">
        <v>554</v>
      </c>
      <c r="BO32" s="88"/>
      <c r="BP32" s="88">
        <v>3214110730</v>
      </c>
      <c r="BQ32" s="88" t="s">
        <v>481</v>
      </c>
      <c r="BR32" s="88" t="s">
        <v>479</v>
      </c>
      <c r="BS32" s="88" t="s">
        <v>754</v>
      </c>
      <c r="BT32" s="88">
        <v>12</v>
      </c>
      <c r="BU32" s="101">
        <v>45566</v>
      </c>
      <c r="BV32" s="101">
        <v>45930</v>
      </c>
      <c r="BW32" s="88" t="s">
        <v>755</v>
      </c>
      <c r="BX32" s="101">
        <v>45930</v>
      </c>
      <c r="BY32" s="102">
        <v>45597</v>
      </c>
      <c r="BZ32" s="102">
        <v>45597</v>
      </c>
      <c r="CA32" s="88" t="s">
        <v>757</v>
      </c>
      <c r="CB32" s="88" t="s">
        <v>253</v>
      </c>
      <c r="CC32" s="88">
        <v>1088319186</v>
      </c>
      <c r="CD32" s="88" t="s">
        <v>760</v>
      </c>
      <c r="CE32" s="91">
        <v>11001</v>
      </c>
      <c r="CF32" s="88" t="s">
        <v>481</v>
      </c>
      <c r="CG32" s="88" t="s">
        <v>479</v>
      </c>
      <c r="CH32" s="88">
        <v>3218356379</v>
      </c>
      <c r="CI32" s="88"/>
      <c r="CJ32" s="100" t="s">
        <v>840</v>
      </c>
      <c r="CK32" s="88" t="s">
        <v>358</v>
      </c>
      <c r="CL32" s="88"/>
      <c r="CM32" s="88">
        <v>7101979</v>
      </c>
      <c r="CN32" s="88" t="s">
        <v>1440</v>
      </c>
      <c r="CO32" s="91">
        <v>11001</v>
      </c>
      <c r="CP32" s="88" t="s">
        <v>481</v>
      </c>
      <c r="CQ32" s="88" t="s">
        <v>479</v>
      </c>
      <c r="CR32" s="88">
        <v>3223204503</v>
      </c>
      <c r="CS32" s="88"/>
      <c r="CT32" s="100" t="s">
        <v>1441</v>
      </c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88" t="s">
        <v>757</v>
      </c>
      <c r="DP32" s="88">
        <v>1001347375</v>
      </c>
      <c r="DQ32" s="88" t="s">
        <v>253</v>
      </c>
      <c r="DR32" s="88" t="s">
        <v>1442</v>
      </c>
      <c r="DS32" s="97">
        <v>1</v>
      </c>
      <c r="DT32" s="88" t="s">
        <v>1443</v>
      </c>
      <c r="DU32" s="88"/>
      <c r="DV32" s="88">
        <v>3164473059</v>
      </c>
      <c r="DW32" s="88"/>
      <c r="DX32" s="100" t="s">
        <v>1444</v>
      </c>
      <c r="DY32" s="88" t="s">
        <v>754</v>
      </c>
      <c r="DZ32" s="88" t="s">
        <v>479</v>
      </c>
      <c r="EA32" s="91">
        <v>11001</v>
      </c>
      <c r="EB32" s="88" t="s">
        <v>1445</v>
      </c>
      <c r="EC32" s="88">
        <v>1001347375</v>
      </c>
      <c r="ED32" s="88" t="s">
        <v>1296</v>
      </c>
      <c r="EE32" s="88" t="s">
        <v>1111</v>
      </c>
      <c r="EF32" s="88" t="s">
        <v>1301</v>
      </c>
      <c r="EG32" s="105">
        <v>550005800491994</v>
      </c>
      <c r="EH32" s="88" t="s">
        <v>1435</v>
      </c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88"/>
      <c r="HD32" s="89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 t="s">
        <v>1182</v>
      </c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  <c r="IX32" s="91"/>
      <c r="IY32" s="91"/>
      <c r="IZ32" s="91"/>
    </row>
    <row r="33" spans="1:260" s="104" customFormat="1" x14ac:dyDescent="0.25">
      <c r="A33" s="88">
        <v>1122</v>
      </c>
      <c r="B33" s="90">
        <v>56809</v>
      </c>
      <c r="C33" s="88">
        <v>1122</v>
      </c>
      <c r="D33" s="89" t="s">
        <v>1298</v>
      </c>
      <c r="E33" s="90">
        <v>56809</v>
      </c>
      <c r="F33" s="90">
        <v>58002</v>
      </c>
      <c r="G33" s="88" t="s">
        <v>243</v>
      </c>
      <c r="H33" s="91" t="s">
        <v>244</v>
      </c>
      <c r="I33" s="91" t="s">
        <v>245</v>
      </c>
      <c r="J33" s="91" t="s">
        <v>1275</v>
      </c>
      <c r="K33" s="91">
        <v>0</v>
      </c>
      <c r="L33" s="91">
        <v>0</v>
      </c>
      <c r="M33" s="91" t="s">
        <v>1468</v>
      </c>
      <c r="N33" s="91" t="s">
        <v>1468</v>
      </c>
      <c r="O33" s="91" t="s">
        <v>1468</v>
      </c>
      <c r="P33" s="91" t="s">
        <v>1470</v>
      </c>
      <c r="Q33" s="91"/>
      <c r="R33" s="88" t="s">
        <v>246</v>
      </c>
      <c r="S33" s="91" t="s">
        <v>249</v>
      </c>
      <c r="T33" s="91">
        <v>10086149</v>
      </c>
      <c r="U33" s="88" t="s">
        <v>250</v>
      </c>
      <c r="V33" s="91"/>
      <c r="W33" s="91"/>
      <c r="X33" s="92">
        <v>45597</v>
      </c>
      <c r="Y33" s="91"/>
      <c r="Z33" s="91"/>
      <c r="AA33" s="91"/>
      <c r="AB33" s="88" t="s">
        <v>252</v>
      </c>
      <c r="AC33" s="88" t="s">
        <v>253</v>
      </c>
      <c r="AD33" s="93">
        <v>1022373227</v>
      </c>
      <c r="AE33" s="88" t="s">
        <v>398</v>
      </c>
      <c r="AF33" s="88" t="s">
        <v>399</v>
      </c>
      <c r="AG33" s="91" t="s">
        <v>472</v>
      </c>
      <c r="AH33" s="94">
        <v>1055000</v>
      </c>
      <c r="AI33" s="88">
        <v>0</v>
      </c>
      <c r="AJ33" s="95">
        <v>145000</v>
      </c>
      <c r="AK33" s="88">
        <v>0</v>
      </c>
      <c r="AL33" s="88">
        <v>0</v>
      </c>
      <c r="AM33" s="96">
        <f t="shared" si="5"/>
        <v>1200000</v>
      </c>
      <c r="AN33" s="88" t="s">
        <v>475</v>
      </c>
      <c r="AO33" s="88" t="s">
        <v>473</v>
      </c>
      <c r="AP33" s="88" t="s">
        <v>474</v>
      </c>
      <c r="AQ33" s="97">
        <v>0.06</v>
      </c>
      <c r="AR33" s="88">
        <v>0</v>
      </c>
      <c r="AS33" s="96">
        <f t="shared" si="1"/>
        <v>63300</v>
      </c>
      <c r="AT33" s="97">
        <v>0.06</v>
      </c>
      <c r="AU33" s="96">
        <f t="shared" si="2"/>
        <v>8700</v>
      </c>
      <c r="AV33" s="98">
        <v>2.5700000000000001E-2</v>
      </c>
      <c r="AW33" s="96">
        <f t="shared" si="3"/>
        <v>30840</v>
      </c>
      <c r="AX33" s="97">
        <v>0.06</v>
      </c>
      <c r="AY33" s="99">
        <f t="shared" si="4"/>
        <v>72000</v>
      </c>
      <c r="AZ33" s="91" t="s">
        <v>476</v>
      </c>
      <c r="BA33" s="88" t="s">
        <v>475</v>
      </c>
      <c r="BB33" s="88">
        <v>0</v>
      </c>
      <c r="BC33" s="88" t="s">
        <v>475</v>
      </c>
      <c r="BD33" s="88" t="s">
        <v>477</v>
      </c>
      <c r="BE33" s="89" t="s">
        <v>550</v>
      </c>
      <c r="BF33" s="88" t="s">
        <v>479</v>
      </c>
      <c r="BG33" s="88" t="s">
        <v>475</v>
      </c>
      <c r="BH33" s="88" t="s">
        <v>475</v>
      </c>
      <c r="BI33" s="91">
        <v>11001</v>
      </c>
      <c r="BJ33" s="88"/>
      <c r="BK33" s="88">
        <v>3</v>
      </c>
      <c r="BL33" s="88"/>
      <c r="BM33" s="88" t="s">
        <v>721</v>
      </c>
      <c r="BN33" s="100" t="s">
        <v>722</v>
      </c>
      <c r="BO33" s="88"/>
      <c r="BP33" s="88">
        <v>3053141326</v>
      </c>
      <c r="BQ33" s="88" t="s">
        <v>550</v>
      </c>
      <c r="BR33" s="88" t="s">
        <v>479</v>
      </c>
      <c r="BS33" s="88" t="s">
        <v>754</v>
      </c>
      <c r="BT33" s="88">
        <v>12</v>
      </c>
      <c r="BU33" s="101">
        <v>45566</v>
      </c>
      <c r="BV33" s="101">
        <v>45930</v>
      </c>
      <c r="BW33" s="88" t="s">
        <v>755</v>
      </c>
      <c r="BX33" s="101">
        <v>45930</v>
      </c>
      <c r="BY33" s="102">
        <v>45597</v>
      </c>
      <c r="BZ33" s="102">
        <v>45597</v>
      </c>
      <c r="CA33" s="88" t="s">
        <v>758</v>
      </c>
      <c r="CB33" s="88" t="s">
        <v>253</v>
      </c>
      <c r="CC33" s="88">
        <v>1022375046</v>
      </c>
      <c r="CD33" s="88" t="s">
        <v>822</v>
      </c>
      <c r="CE33" s="91">
        <v>11001</v>
      </c>
      <c r="CF33" s="88" t="s">
        <v>550</v>
      </c>
      <c r="CG33" s="88" t="s">
        <v>479</v>
      </c>
      <c r="CH33" s="88">
        <v>3114180855</v>
      </c>
      <c r="CI33" s="88"/>
      <c r="CJ33" s="100" t="s">
        <v>894</v>
      </c>
      <c r="CK33" s="88"/>
      <c r="CL33" s="88"/>
      <c r="CM33" s="88"/>
      <c r="CN33" s="88"/>
      <c r="CO33" s="91"/>
      <c r="CP33" s="88"/>
      <c r="CQ33" s="88"/>
      <c r="CR33" s="88"/>
      <c r="CS33" s="88"/>
      <c r="CT33" s="88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88" t="s">
        <v>757</v>
      </c>
      <c r="DP33" s="88">
        <v>51573830</v>
      </c>
      <c r="DQ33" s="88" t="s">
        <v>253</v>
      </c>
      <c r="DR33" s="88" t="s">
        <v>995</v>
      </c>
      <c r="DS33" s="88">
        <v>100</v>
      </c>
      <c r="DT33" s="88" t="s">
        <v>550</v>
      </c>
      <c r="DU33" s="88"/>
      <c r="DV33" s="88">
        <v>3118465606</v>
      </c>
      <c r="DW33" s="88"/>
      <c r="DX33" s="100" t="s">
        <v>1097</v>
      </c>
      <c r="DY33" s="88" t="s">
        <v>754</v>
      </c>
      <c r="DZ33" s="88" t="s">
        <v>479</v>
      </c>
      <c r="EA33" s="91">
        <v>11001</v>
      </c>
      <c r="EB33" s="88" t="s">
        <v>995</v>
      </c>
      <c r="EC33" s="88">
        <v>51573830</v>
      </c>
      <c r="ED33" s="88" t="s">
        <v>1296</v>
      </c>
      <c r="EE33" s="88" t="s">
        <v>479</v>
      </c>
      <c r="EF33" s="88" t="s">
        <v>1106</v>
      </c>
      <c r="EG33" s="88">
        <v>33442112</v>
      </c>
      <c r="EH33" s="88" t="s">
        <v>1435</v>
      </c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88"/>
      <c r="HD33" s="89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 t="s">
        <v>1182</v>
      </c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  <c r="IX33" s="91"/>
      <c r="IY33" s="91"/>
      <c r="IZ33" s="91"/>
    </row>
    <row r="34" spans="1:260" s="104" customFormat="1" x14ac:dyDescent="0.25">
      <c r="A34" s="88">
        <v>1000</v>
      </c>
      <c r="B34" s="90">
        <v>56737</v>
      </c>
      <c r="C34" s="88">
        <v>1000</v>
      </c>
      <c r="D34" s="89" t="s">
        <v>1298</v>
      </c>
      <c r="E34" s="90">
        <v>56737</v>
      </c>
      <c r="F34" s="90">
        <v>57930</v>
      </c>
      <c r="G34" s="88" t="s">
        <v>243</v>
      </c>
      <c r="H34" s="91" t="s">
        <v>244</v>
      </c>
      <c r="I34" s="91" t="s">
        <v>245</v>
      </c>
      <c r="J34" s="91" t="s">
        <v>1275</v>
      </c>
      <c r="K34" s="91">
        <v>0</v>
      </c>
      <c r="L34" s="91">
        <v>0</v>
      </c>
      <c r="M34" s="91" t="s">
        <v>1468</v>
      </c>
      <c r="N34" s="91" t="s">
        <v>1468</v>
      </c>
      <c r="O34" s="91" t="s">
        <v>1468</v>
      </c>
      <c r="P34" s="91" t="s">
        <v>1468</v>
      </c>
      <c r="Q34" s="91"/>
      <c r="R34" s="88" t="s">
        <v>246</v>
      </c>
      <c r="S34" s="91" t="s">
        <v>249</v>
      </c>
      <c r="T34" s="91">
        <v>10086081</v>
      </c>
      <c r="U34" s="88" t="s">
        <v>250</v>
      </c>
      <c r="V34" s="91"/>
      <c r="W34" s="91"/>
      <c r="X34" s="92">
        <v>45597</v>
      </c>
      <c r="Y34" s="91"/>
      <c r="Z34" s="91"/>
      <c r="AA34" s="91"/>
      <c r="AB34" s="88" t="s">
        <v>252</v>
      </c>
      <c r="AC34" s="88" t="s">
        <v>253</v>
      </c>
      <c r="AD34" s="93">
        <v>79045647</v>
      </c>
      <c r="AE34" s="88" t="s">
        <v>263</v>
      </c>
      <c r="AF34" s="88" t="s">
        <v>264</v>
      </c>
      <c r="AG34" s="91" t="s">
        <v>404</v>
      </c>
      <c r="AH34" s="94">
        <v>1081500</v>
      </c>
      <c r="AI34" s="88">
        <v>0</v>
      </c>
      <c r="AJ34" s="95">
        <v>118500</v>
      </c>
      <c r="AK34" s="88">
        <v>0</v>
      </c>
      <c r="AL34" s="88">
        <v>0</v>
      </c>
      <c r="AM34" s="96">
        <f t="shared" si="5"/>
        <v>1200000</v>
      </c>
      <c r="AN34" s="88" t="s">
        <v>475</v>
      </c>
      <c r="AO34" s="88" t="s">
        <v>473</v>
      </c>
      <c r="AP34" s="88" t="s">
        <v>474</v>
      </c>
      <c r="AQ34" s="97">
        <v>0.08</v>
      </c>
      <c r="AR34" s="88">
        <v>0</v>
      </c>
      <c r="AS34" s="96">
        <f t="shared" ref="AS34:AS65" si="6">+AH34*AQ34</f>
        <v>86520</v>
      </c>
      <c r="AT34" s="97">
        <v>0.08</v>
      </c>
      <c r="AU34" s="96">
        <f t="shared" ref="AU34:AU65" si="7">+AJ34*AQ34</f>
        <v>9480</v>
      </c>
      <c r="AV34" s="98">
        <v>2.5700000000000001E-2</v>
      </c>
      <c r="AW34" s="96">
        <f t="shared" ref="AW34:AW65" si="8">+AM34*AV34</f>
        <v>30840</v>
      </c>
      <c r="AX34" s="97">
        <v>0.08</v>
      </c>
      <c r="AY34" s="99">
        <f t="shared" ref="AY34:AY51" si="9">+AS34+AU34</f>
        <v>96000</v>
      </c>
      <c r="AZ34" s="91" t="s">
        <v>476</v>
      </c>
      <c r="BA34" s="88" t="s">
        <v>475</v>
      </c>
      <c r="BB34" s="88">
        <v>0</v>
      </c>
      <c r="BC34" s="88" t="s">
        <v>475</v>
      </c>
      <c r="BD34" s="88" t="s">
        <v>477</v>
      </c>
      <c r="BE34" s="89" t="s">
        <v>484</v>
      </c>
      <c r="BF34" s="88" t="s">
        <v>479</v>
      </c>
      <c r="BG34" s="88" t="s">
        <v>475</v>
      </c>
      <c r="BH34" s="88" t="s">
        <v>475</v>
      </c>
      <c r="BI34" s="91">
        <v>11001</v>
      </c>
      <c r="BJ34" s="88"/>
      <c r="BK34" s="88">
        <v>3</v>
      </c>
      <c r="BL34" s="88" t="s">
        <v>559</v>
      </c>
      <c r="BM34" s="88" t="s">
        <v>560</v>
      </c>
      <c r="BN34" s="100" t="s">
        <v>561</v>
      </c>
      <c r="BO34" s="88"/>
      <c r="BP34" s="88">
        <v>3123314506</v>
      </c>
      <c r="BQ34" s="88" t="s">
        <v>723</v>
      </c>
      <c r="BR34" s="88" t="s">
        <v>479</v>
      </c>
      <c r="BS34" s="88" t="s">
        <v>754</v>
      </c>
      <c r="BT34" s="88">
        <v>12</v>
      </c>
      <c r="BU34" s="101">
        <v>45474</v>
      </c>
      <c r="BV34" s="101">
        <v>45838</v>
      </c>
      <c r="BW34" s="88" t="s">
        <v>755</v>
      </c>
      <c r="BX34" s="101">
        <v>45838</v>
      </c>
      <c r="BY34" s="102">
        <v>45597</v>
      </c>
      <c r="BZ34" s="102">
        <v>45597</v>
      </c>
      <c r="CA34" s="88" t="s">
        <v>757</v>
      </c>
      <c r="CB34" s="88" t="s">
        <v>253</v>
      </c>
      <c r="CC34" s="88">
        <v>51715063</v>
      </c>
      <c r="CD34" s="88" t="s">
        <v>762</v>
      </c>
      <c r="CE34" s="91">
        <v>11001</v>
      </c>
      <c r="CF34" s="88" t="s">
        <v>723</v>
      </c>
      <c r="CG34" s="88" t="s">
        <v>479</v>
      </c>
      <c r="CH34" s="88">
        <v>3125057926</v>
      </c>
      <c r="CI34" s="88"/>
      <c r="CJ34" s="100" t="s">
        <v>843</v>
      </c>
      <c r="CK34" s="88"/>
      <c r="CL34" s="88"/>
      <c r="CM34" s="88"/>
      <c r="CN34" s="88"/>
      <c r="CO34" s="91"/>
      <c r="CP34" s="88"/>
      <c r="CQ34" s="88"/>
      <c r="CR34" s="88"/>
      <c r="CS34" s="88"/>
      <c r="CT34" s="88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88" t="s">
        <v>758</v>
      </c>
      <c r="DP34" s="88">
        <v>1013647875</v>
      </c>
      <c r="DQ34" s="88" t="s">
        <v>253</v>
      </c>
      <c r="DR34" s="88" t="s">
        <v>930</v>
      </c>
      <c r="DS34" s="88">
        <v>100</v>
      </c>
      <c r="DT34" s="88" t="s">
        <v>999</v>
      </c>
      <c r="DU34" s="88"/>
      <c r="DV34" s="88">
        <v>3142528157</v>
      </c>
      <c r="DW34" s="88"/>
      <c r="DX34" s="100" t="s">
        <v>1000</v>
      </c>
      <c r="DY34" s="88" t="s">
        <v>754</v>
      </c>
      <c r="DZ34" s="88" t="s">
        <v>479</v>
      </c>
      <c r="EA34" s="91">
        <v>11001</v>
      </c>
      <c r="EB34" s="88" t="s">
        <v>1109</v>
      </c>
      <c r="EC34" s="88">
        <v>1013647875</v>
      </c>
      <c r="ED34" s="88" t="s">
        <v>1296</v>
      </c>
      <c r="EE34" s="88" t="s">
        <v>1108</v>
      </c>
      <c r="EF34" s="88" t="s">
        <v>1106</v>
      </c>
      <c r="EG34" s="88">
        <v>20565771476</v>
      </c>
      <c r="EH34" s="88" t="s">
        <v>1435</v>
      </c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103">
        <v>800196011</v>
      </c>
      <c r="HD34" s="89" t="s">
        <v>1187</v>
      </c>
      <c r="HE34" s="88" t="s">
        <v>1350</v>
      </c>
      <c r="HF34" s="88" t="s">
        <v>1351</v>
      </c>
      <c r="HG34" s="88">
        <v>9260706</v>
      </c>
      <c r="HH34" s="88">
        <v>3208023980</v>
      </c>
      <c r="HI34" s="100" t="s">
        <v>1352</v>
      </c>
      <c r="HJ34" s="88" t="s">
        <v>1187</v>
      </c>
      <c r="HK34" s="88"/>
      <c r="HL34" s="88" t="s">
        <v>1184</v>
      </c>
      <c r="HM34" s="100" t="s">
        <v>1188</v>
      </c>
      <c r="HN34" s="88"/>
      <c r="HO34" s="88"/>
      <c r="HP34" s="88">
        <v>5</v>
      </c>
      <c r="HQ34" s="88" t="s">
        <v>1186</v>
      </c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  <c r="IX34" s="91"/>
      <c r="IY34" s="91"/>
      <c r="IZ34" s="91"/>
    </row>
    <row r="35" spans="1:260" s="104" customFormat="1" x14ac:dyDescent="0.25">
      <c r="A35" s="88">
        <v>1006</v>
      </c>
      <c r="B35" s="90">
        <v>56738</v>
      </c>
      <c r="C35" s="88">
        <v>1006</v>
      </c>
      <c r="D35" s="89" t="s">
        <v>1595</v>
      </c>
      <c r="E35" s="90">
        <v>56738</v>
      </c>
      <c r="F35" s="90">
        <v>57931</v>
      </c>
      <c r="G35" s="88" t="s">
        <v>242</v>
      </c>
      <c r="H35" s="91" t="s">
        <v>244</v>
      </c>
      <c r="I35" s="91" t="s">
        <v>245</v>
      </c>
      <c r="J35" s="91" t="s">
        <v>1275</v>
      </c>
      <c r="K35" s="91">
        <v>0</v>
      </c>
      <c r="L35" s="91">
        <v>0</v>
      </c>
      <c r="M35" s="91" t="s">
        <v>1468</v>
      </c>
      <c r="N35" s="91" t="s">
        <v>1468</v>
      </c>
      <c r="O35" s="91" t="s">
        <v>1468</v>
      </c>
      <c r="P35" s="91" t="s">
        <v>1468</v>
      </c>
      <c r="Q35" s="91"/>
      <c r="R35" s="88" t="s">
        <v>246</v>
      </c>
      <c r="S35" s="91" t="s">
        <v>249</v>
      </c>
      <c r="T35" s="91">
        <v>10086082</v>
      </c>
      <c r="U35" s="88" t="s">
        <v>250</v>
      </c>
      <c r="V35" s="91"/>
      <c r="W35" s="91"/>
      <c r="X35" s="92">
        <v>45597</v>
      </c>
      <c r="Y35" s="91"/>
      <c r="Z35" s="91"/>
      <c r="AA35" s="91"/>
      <c r="AB35" s="88" t="s">
        <v>252</v>
      </c>
      <c r="AC35" s="88" t="s">
        <v>253</v>
      </c>
      <c r="AD35" s="93">
        <v>79410584</v>
      </c>
      <c r="AE35" s="88" t="s">
        <v>265</v>
      </c>
      <c r="AF35" s="88" t="s">
        <v>266</v>
      </c>
      <c r="AG35" s="91" t="s">
        <v>405</v>
      </c>
      <c r="AH35" s="94">
        <v>847236</v>
      </c>
      <c r="AI35" s="88">
        <v>0</v>
      </c>
      <c r="AJ35" s="95">
        <v>132000</v>
      </c>
      <c r="AK35" s="88">
        <v>0</v>
      </c>
      <c r="AL35" s="88">
        <v>0</v>
      </c>
      <c r="AM35" s="96">
        <f t="shared" si="5"/>
        <v>979236</v>
      </c>
      <c r="AN35" s="88" t="s">
        <v>475</v>
      </c>
      <c r="AO35" s="88" t="s">
        <v>473</v>
      </c>
      <c r="AP35" s="88" t="s">
        <v>474</v>
      </c>
      <c r="AQ35" s="97">
        <v>0.08</v>
      </c>
      <c r="AR35" s="88">
        <v>0</v>
      </c>
      <c r="AS35" s="96">
        <f t="shared" si="6"/>
        <v>67778.880000000005</v>
      </c>
      <c r="AT35" s="97">
        <v>0.08</v>
      </c>
      <c r="AU35" s="96">
        <f t="shared" si="7"/>
        <v>10560</v>
      </c>
      <c r="AV35" s="98">
        <v>2.5700000000000001E-2</v>
      </c>
      <c r="AW35" s="96">
        <f t="shared" si="8"/>
        <v>25166.3652</v>
      </c>
      <c r="AX35" s="97">
        <v>0.08</v>
      </c>
      <c r="AY35" s="99">
        <f t="shared" si="9"/>
        <v>78338.880000000005</v>
      </c>
      <c r="AZ35" s="91" t="s">
        <v>476</v>
      </c>
      <c r="BA35" s="88" t="s">
        <v>475</v>
      </c>
      <c r="BB35" s="88">
        <v>0</v>
      </c>
      <c r="BC35" s="88" t="s">
        <v>475</v>
      </c>
      <c r="BD35" s="88" t="s">
        <v>477</v>
      </c>
      <c r="BE35" s="89" t="s">
        <v>485</v>
      </c>
      <c r="BF35" s="88" t="s">
        <v>479</v>
      </c>
      <c r="BG35" s="88" t="s">
        <v>475</v>
      </c>
      <c r="BH35" s="88" t="s">
        <v>475</v>
      </c>
      <c r="BI35" s="91">
        <v>11001</v>
      </c>
      <c r="BJ35" s="88"/>
      <c r="BK35" s="88">
        <v>3</v>
      </c>
      <c r="BL35" s="88"/>
      <c r="BM35" s="88" t="s">
        <v>562</v>
      </c>
      <c r="BN35" s="100" t="s">
        <v>563</v>
      </c>
      <c r="BO35" s="88"/>
      <c r="BP35" s="88">
        <v>3112862351</v>
      </c>
      <c r="BQ35" s="88" t="s">
        <v>724</v>
      </c>
      <c r="BR35" s="88" t="s">
        <v>479</v>
      </c>
      <c r="BS35" s="88" t="s">
        <v>754</v>
      </c>
      <c r="BT35" s="88">
        <v>12</v>
      </c>
      <c r="BU35" s="101">
        <v>44287</v>
      </c>
      <c r="BV35" s="101">
        <v>45747</v>
      </c>
      <c r="BW35" s="88" t="s">
        <v>755</v>
      </c>
      <c r="BX35" s="101">
        <v>45747</v>
      </c>
      <c r="BY35" s="102">
        <v>45597</v>
      </c>
      <c r="BZ35" s="102">
        <v>45597</v>
      </c>
      <c r="CA35" s="88" t="s">
        <v>758</v>
      </c>
      <c r="CB35" s="88" t="s">
        <v>253</v>
      </c>
      <c r="CC35" s="88">
        <v>1022369196</v>
      </c>
      <c r="CD35" s="88" t="s">
        <v>763</v>
      </c>
      <c r="CE35" s="91">
        <v>11001</v>
      </c>
      <c r="CF35" s="88" t="s">
        <v>824</v>
      </c>
      <c r="CG35" s="88" t="s">
        <v>479</v>
      </c>
      <c r="CH35" s="88">
        <v>3006997029</v>
      </c>
      <c r="CI35" s="88"/>
      <c r="CJ35" s="100" t="s">
        <v>844</v>
      </c>
      <c r="CK35" s="88" t="s">
        <v>758</v>
      </c>
      <c r="CL35" s="88" t="s">
        <v>253</v>
      </c>
      <c r="CM35" s="88">
        <v>39757549</v>
      </c>
      <c r="CN35" s="88" t="s">
        <v>897</v>
      </c>
      <c r="CO35" s="91">
        <v>11001</v>
      </c>
      <c r="CP35" s="88" t="s">
        <v>911</v>
      </c>
      <c r="CQ35" s="88" t="s">
        <v>479</v>
      </c>
      <c r="CR35" s="88">
        <v>3052654198</v>
      </c>
      <c r="CS35" s="88"/>
      <c r="CT35" s="100" t="s">
        <v>912</v>
      </c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88" t="s">
        <v>758</v>
      </c>
      <c r="DP35" s="88">
        <v>51876445</v>
      </c>
      <c r="DQ35" s="88" t="s">
        <v>253</v>
      </c>
      <c r="DR35" s="88" t="s">
        <v>1269</v>
      </c>
      <c r="DS35" s="88">
        <v>100</v>
      </c>
      <c r="DT35" s="88" t="s">
        <v>1001</v>
      </c>
      <c r="DU35" s="88"/>
      <c r="DV35" s="88">
        <v>3108562270</v>
      </c>
      <c r="DW35" s="88"/>
      <c r="DX35" s="100" t="s">
        <v>1002</v>
      </c>
      <c r="DY35" s="88" t="s">
        <v>754</v>
      </c>
      <c r="DZ35" s="88" t="s">
        <v>479</v>
      </c>
      <c r="EA35" s="91">
        <v>11001</v>
      </c>
      <c r="EB35" s="100" t="s">
        <v>1110</v>
      </c>
      <c r="EC35" s="88">
        <v>51876445</v>
      </c>
      <c r="ED35" s="88" t="s">
        <v>1296</v>
      </c>
      <c r="EE35" s="88" t="s">
        <v>1111</v>
      </c>
      <c r="EF35" s="88" t="s">
        <v>1112</v>
      </c>
      <c r="EG35" s="105">
        <v>550003900148531</v>
      </c>
      <c r="EH35" s="88" t="s">
        <v>1435</v>
      </c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103">
        <v>800237079</v>
      </c>
      <c r="HD35" s="89" t="s">
        <v>1190</v>
      </c>
      <c r="HE35" s="88" t="s">
        <v>1353</v>
      </c>
      <c r="HF35" s="88" t="s">
        <v>1354</v>
      </c>
      <c r="HG35" s="88">
        <v>3099055</v>
      </c>
      <c r="HH35" s="88">
        <v>0</v>
      </c>
      <c r="HI35" s="100" t="s">
        <v>1355</v>
      </c>
      <c r="HJ35" s="88" t="s">
        <v>1190</v>
      </c>
      <c r="HK35" s="88" t="s">
        <v>1189</v>
      </c>
      <c r="HL35" s="88" t="s">
        <v>1104</v>
      </c>
      <c r="HM35" s="88" t="s">
        <v>1101</v>
      </c>
      <c r="HN35" s="88" t="s">
        <v>1162</v>
      </c>
      <c r="HO35" s="88" t="s">
        <v>1191</v>
      </c>
      <c r="HP35" s="88">
        <v>5</v>
      </c>
      <c r="HQ35" s="88" t="s">
        <v>1186</v>
      </c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  <c r="IX35" s="91"/>
      <c r="IY35" s="91"/>
      <c r="IZ35" s="91"/>
    </row>
    <row r="36" spans="1:260" s="32" customFormat="1" x14ac:dyDescent="0.25">
      <c r="A36" s="88">
        <v>1008</v>
      </c>
      <c r="B36" s="90">
        <v>56739</v>
      </c>
      <c r="C36" s="88">
        <v>1008</v>
      </c>
      <c r="D36" s="89" t="s">
        <v>1298</v>
      </c>
      <c r="E36" s="90">
        <v>56739</v>
      </c>
      <c r="F36" s="90">
        <v>57932</v>
      </c>
      <c r="G36" s="88" t="s">
        <v>243</v>
      </c>
      <c r="H36" s="91" t="s">
        <v>244</v>
      </c>
      <c r="I36" s="91" t="s">
        <v>245</v>
      </c>
      <c r="J36" s="91" t="s">
        <v>1275</v>
      </c>
      <c r="K36" s="91"/>
      <c r="L36" s="91">
        <v>0</v>
      </c>
      <c r="M36" s="91" t="s">
        <v>1468</v>
      </c>
      <c r="N36" s="91" t="s">
        <v>1468</v>
      </c>
      <c r="O36" s="91" t="s">
        <v>1468</v>
      </c>
      <c r="P36" s="91" t="s">
        <v>1468</v>
      </c>
      <c r="Q36" s="91"/>
      <c r="R36" s="88" t="s">
        <v>246</v>
      </c>
      <c r="S36" s="91" t="s">
        <v>249</v>
      </c>
      <c r="T36" s="91">
        <v>10086083</v>
      </c>
      <c r="U36" s="88" t="s">
        <v>250</v>
      </c>
      <c r="V36" s="91"/>
      <c r="W36" s="91"/>
      <c r="X36" s="92">
        <v>45597</v>
      </c>
      <c r="Y36" s="91"/>
      <c r="Z36" s="91"/>
      <c r="AA36" s="91"/>
      <c r="AB36" s="88" t="s">
        <v>252</v>
      </c>
      <c r="AC36" s="88" t="s">
        <v>253</v>
      </c>
      <c r="AD36" s="93">
        <v>1030684376</v>
      </c>
      <c r="AE36" s="88" t="s">
        <v>267</v>
      </c>
      <c r="AF36" s="88" t="s">
        <v>268</v>
      </c>
      <c r="AG36" s="91" t="s">
        <v>406</v>
      </c>
      <c r="AH36" s="94">
        <v>701200</v>
      </c>
      <c r="AI36" s="88">
        <v>0</v>
      </c>
      <c r="AJ36" s="95">
        <v>98800</v>
      </c>
      <c r="AK36" s="88">
        <v>0</v>
      </c>
      <c r="AL36" s="88">
        <v>0</v>
      </c>
      <c r="AM36" s="96">
        <f t="shared" si="5"/>
        <v>800000</v>
      </c>
      <c r="AN36" s="88" t="s">
        <v>475</v>
      </c>
      <c r="AO36" s="88" t="s">
        <v>473</v>
      </c>
      <c r="AP36" s="88" t="s">
        <v>474</v>
      </c>
      <c r="AQ36" s="97">
        <v>0.08</v>
      </c>
      <c r="AR36" s="88">
        <v>0</v>
      </c>
      <c r="AS36" s="96">
        <f t="shared" si="6"/>
        <v>56096</v>
      </c>
      <c r="AT36" s="97">
        <v>0.08</v>
      </c>
      <c r="AU36" s="96">
        <f t="shared" si="7"/>
        <v>7904</v>
      </c>
      <c r="AV36" s="98">
        <v>2.5700000000000001E-2</v>
      </c>
      <c r="AW36" s="96">
        <f t="shared" si="8"/>
        <v>20560</v>
      </c>
      <c r="AX36" s="97">
        <v>0.08</v>
      </c>
      <c r="AY36" s="99">
        <f t="shared" si="9"/>
        <v>64000</v>
      </c>
      <c r="AZ36" s="91" t="s">
        <v>476</v>
      </c>
      <c r="BA36" s="88" t="s">
        <v>475</v>
      </c>
      <c r="BB36" s="88">
        <v>0</v>
      </c>
      <c r="BC36" s="88" t="s">
        <v>475</v>
      </c>
      <c r="BD36" s="88" t="s">
        <v>477</v>
      </c>
      <c r="BE36" s="89" t="s">
        <v>486</v>
      </c>
      <c r="BF36" s="88" t="s">
        <v>479</v>
      </c>
      <c r="BG36" s="88" t="s">
        <v>475</v>
      </c>
      <c r="BH36" s="88" t="s">
        <v>475</v>
      </c>
      <c r="BI36" s="91">
        <v>11001</v>
      </c>
      <c r="BJ36" s="88"/>
      <c r="BK36" s="88">
        <v>2</v>
      </c>
      <c r="BL36" s="88"/>
      <c r="BM36" s="88"/>
      <c r="BN36" s="100" t="s">
        <v>564</v>
      </c>
      <c r="BO36" s="88"/>
      <c r="BP36" s="88">
        <v>3202192249</v>
      </c>
      <c r="BQ36" s="88" t="s">
        <v>486</v>
      </c>
      <c r="BR36" s="88" t="s">
        <v>479</v>
      </c>
      <c r="BS36" s="88" t="s">
        <v>754</v>
      </c>
      <c r="BT36" s="88">
        <v>12</v>
      </c>
      <c r="BU36" s="101">
        <v>45413</v>
      </c>
      <c r="BV36" s="101">
        <v>45777</v>
      </c>
      <c r="BW36" s="101" t="s">
        <v>755</v>
      </c>
      <c r="BX36" s="101">
        <v>45777</v>
      </c>
      <c r="BY36" s="102">
        <v>45597</v>
      </c>
      <c r="BZ36" s="102">
        <v>45597</v>
      </c>
      <c r="CA36" s="88" t="s">
        <v>757</v>
      </c>
      <c r="CB36" s="88" t="s">
        <v>253</v>
      </c>
      <c r="CC36" s="88">
        <v>1001348037</v>
      </c>
      <c r="CD36" s="88" t="s">
        <v>764</v>
      </c>
      <c r="CE36" s="91">
        <v>11001</v>
      </c>
      <c r="CF36" s="88" t="s">
        <v>486</v>
      </c>
      <c r="CG36" s="88" t="s">
        <v>479</v>
      </c>
      <c r="CH36" s="88">
        <v>3046723031</v>
      </c>
      <c r="CI36" s="88"/>
      <c r="CJ36" s="100" t="s">
        <v>845</v>
      </c>
      <c r="CK36" s="88" t="s">
        <v>757</v>
      </c>
      <c r="CL36" s="88" t="s">
        <v>253</v>
      </c>
      <c r="CM36" s="88">
        <v>1233502600</v>
      </c>
      <c r="CN36" s="88" t="s">
        <v>898</v>
      </c>
      <c r="CO36" s="91">
        <v>11001</v>
      </c>
      <c r="CP36" s="88" t="s">
        <v>486</v>
      </c>
      <c r="CQ36" s="88" t="s">
        <v>479</v>
      </c>
      <c r="CR36" s="88">
        <v>3005870145</v>
      </c>
      <c r="CS36" s="88"/>
      <c r="CT36" s="100" t="s">
        <v>913</v>
      </c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88" t="s">
        <v>757</v>
      </c>
      <c r="DP36" s="88">
        <v>1018434928</v>
      </c>
      <c r="DQ36" s="88" t="s">
        <v>253</v>
      </c>
      <c r="DR36" s="88" t="s">
        <v>931</v>
      </c>
      <c r="DS36" s="88">
        <v>100</v>
      </c>
      <c r="DT36" s="88" t="s">
        <v>486</v>
      </c>
      <c r="DU36" s="88"/>
      <c r="DV36" s="88">
        <v>3202920476</v>
      </c>
      <c r="DW36" s="88"/>
      <c r="DX36" s="100" t="s">
        <v>1003</v>
      </c>
      <c r="DY36" s="88" t="s">
        <v>754</v>
      </c>
      <c r="DZ36" s="88" t="s">
        <v>479</v>
      </c>
      <c r="EA36" s="91">
        <v>11001</v>
      </c>
      <c r="EB36" s="88" t="s">
        <v>1113</v>
      </c>
      <c r="EC36" s="88">
        <v>1018434928</v>
      </c>
      <c r="ED36" s="88" t="s">
        <v>1296</v>
      </c>
      <c r="EE36" s="88" t="s">
        <v>1108</v>
      </c>
      <c r="EF36" s="88" t="s">
        <v>1106</v>
      </c>
      <c r="EG36" s="88">
        <v>13202920476</v>
      </c>
      <c r="EH36" s="88" t="s">
        <v>1434</v>
      </c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103">
        <v>900845793</v>
      </c>
      <c r="HD36" s="89" t="s">
        <v>1248</v>
      </c>
      <c r="HE36" s="88" t="s">
        <v>1356</v>
      </c>
      <c r="HF36" s="88" t="s">
        <v>1357</v>
      </c>
      <c r="HG36" s="88"/>
      <c r="HH36" s="88">
        <v>3502678246</v>
      </c>
      <c r="HI36" s="100" t="s">
        <v>1358</v>
      </c>
      <c r="HJ36" s="88" t="s">
        <v>1248</v>
      </c>
      <c r="HK36" s="88"/>
      <c r="HL36" s="88" t="s">
        <v>1184</v>
      </c>
      <c r="HM36" s="100" t="s">
        <v>1188</v>
      </c>
      <c r="HN36" s="88"/>
      <c r="HO36" s="88"/>
      <c r="HP36" s="88">
        <v>5</v>
      </c>
      <c r="HQ36" s="88" t="s">
        <v>1186</v>
      </c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  <c r="IX36" s="91"/>
      <c r="IY36" s="91"/>
      <c r="IZ36" s="91"/>
    </row>
    <row r="37" spans="1:260" s="104" customFormat="1" x14ac:dyDescent="0.25">
      <c r="A37" s="88">
        <v>1024</v>
      </c>
      <c r="B37" s="90">
        <v>56744</v>
      </c>
      <c r="C37" s="88">
        <v>1024</v>
      </c>
      <c r="D37" s="89" t="s">
        <v>240</v>
      </c>
      <c r="E37" s="90">
        <v>56744</v>
      </c>
      <c r="F37" s="90">
        <v>57937</v>
      </c>
      <c r="G37" s="88" t="s">
        <v>242</v>
      </c>
      <c r="H37" s="91" t="s">
        <v>244</v>
      </c>
      <c r="I37" s="91" t="s">
        <v>245</v>
      </c>
      <c r="J37" s="91" t="s">
        <v>1275</v>
      </c>
      <c r="K37" s="91">
        <v>0</v>
      </c>
      <c r="L37" s="91">
        <v>0</v>
      </c>
      <c r="M37" s="91" t="s">
        <v>1468</v>
      </c>
      <c r="N37" s="91" t="s">
        <v>1468</v>
      </c>
      <c r="O37" s="91" t="s">
        <v>1468</v>
      </c>
      <c r="P37" s="91" t="s">
        <v>1468</v>
      </c>
      <c r="Q37" s="91"/>
      <c r="R37" s="88" t="s">
        <v>246</v>
      </c>
      <c r="S37" s="91" t="s">
        <v>249</v>
      </c>
      <c r="T37" s="91">
        <v>10086088</v>
      </c>
      <c r="U37" s="88" t="s">
        <v>250</v>
      </c>
      <c r="V37" s="91"/>
      <c r="W37" s="91"/>
      <c r="X37" s="92">
        <v>45597</v>
      </c>
      <c r="Y37" s="91"/>
      <c r="Z37" s="91"/>
      <c r="AA37" s="91"/>
      <c r="AB37" s="88" t="s">
        <v>252</v>
      </c>
      <c r="AC37" s="88" t="s">
        <v>253</v>
      </c>
      <c r="AD37" s="93">
        <v>1078350203</v>
      </c>
      <c r="AE37" s="88" t="s">
        <v>276</v>
      </c>
      <c r="AF37" s="88" t="s">
        <v>277</v>
      </c>
      <c r="AG37" s="91" t="s">
        <v>411</v>
      </c>
      <c r="AH37" s="94">
        <v>596700</v>
      </c>
      <c r="AI37" s="88">
        <v>0</v>
      </c>
      <c r="AJ37" s="95">
        <v>65300</v>
      </c>
      <c r="AK37" s="88">
        <v>0</v>
      </c>
      <c r="AL37" s="88">
        <v>0</v>
      </c>
      <c r="AM37" s="96">
        <f t="shared" si="5"/>
        <v>662000</v>
      </c>
      <c r="AN37" s="88" t="s">
        <v>475</v>
      </c>
      <c r="AO37" s="88" t="s">
        <v>473</v>
      </c>
      <c r="AP37" s="88" t="s">
        <v>474</v>
      </c>
      <c r="AQ37" s="97">
        <v>0.08</v>
      </c>
      <c r="AR37" s="88">
        <v>0</v>
      </c>
      <c r="AS37" s="96">
        <f t="shared" si="6"/>
        <v>47736</v>
      </c>
      <c r="AT37" s="97">
        <v>0.08</v>
      </c>
      <c r="AU37" s="96">
        <f t="shared" si="7"/>
        <v>5224</v>
      </c>
      <c r="AV37" s="98">
        <v>2.5700000000000001E-2</v>
      </c>
      <c r="AW37" s="96">
        <f t="shared" si="8"/>
        <v>17013.400000000001</v>
      </c>
      <c r="AX37" s="97">
        <v>0.08</v>
      </c>
      <c r="AY37" s="99">
        <f t="shared" si="9"/>
        <v>52960</v>
      </c>
      <c r="AZ37" s="91" t="s">
        <v>476</v>
      </c>
      <c r="BA37" s="88" t="s">
        <v>475</v>
      </c>
      <c r="BB37" s="88">
        <v>0</v>
      </c>
      <c r="BC37" s="88" t="s">
        <v>475</v>
      </c>
      <c r="BD37" s="88" t="s">
        <v>477</v>
      </c>
      <c r="BE37" s="89" t="s">
        <v>491</v>
      </c>
      <c r="BF37" s="88" t="s">
        <v>479</v>
      </c>
      <c r="BG37" s="88" t="s">
        <v>475</v>
      </c>
      <c r="BH37" s="88" t="s">
        <v>475</v>
      </c>
      <c r="BI37" s="91">
        <v>11001</v>
      </c>
      <c r="BJ37" s="88"/>
      <c r="BK37" s="88">
        <v>1</v>
      </c>
      <c r="BL37" s="88" t="s">
        <v>570</v>
      </c>
      <c r="BM37" s="88" t="s">
        <v>571</v>
      </c>
      <c r="BN37" s="100" t="s">
        <v>572</v>
      </c>
      <c r="BO37" s="88"/>
      <c r="BP37" s="88">
        <v>3023702833</v>
      </c>
      <c r="BQ37" s="88" t="s">
        <v>491</v>
      </c>
      <c r="BR37" s="88" t="s">
        <v>479</v>
      </c>
      <c r="BS37" s="88" t="s">
        <v>754</v>
      </c>
      <c r="BT37" s="88">
        <v>12</v>
      </c>
      <c r="BU37" s="101">
        <v>44958</v>
      </c>
      <c r="BV37" s="101">
        <v>45688</v>
      </c>
      <c r="BW37" s="88" t="s">
        <v>755</v>
      </c>
      <c r="BX37" s="101">
        <v>45688</v>
      </c>
      <c r="BY37" s="102">
        <v>45597</v>
      </c>
      <c r="BZ37" s="102">
        <v>45597</v>
      </c>
      <c r="CA37" s="88" t="s">
        <v>757</v>
      </c>
      <c r="CB37" s="88" t="s">
        <v>253</v>
      </c>
      <c r="CC37" s="88">
        <v>16137615</v>
      </c>
      <c r="CD37" s="88" t="s">
        <v>769</v>
      </c>
      <c r="CE37" s="91">
        <v>11001</v>
      </c>
      <c r="CF37" s="88" t="s">
        <v>491</v>
      </c>
      <c r="CG37" s="88" t="s">
        <v>479</v>
      </c>
      <c r="CH37" s="88">
        <v>3202772117</v>
      </c>
      <c r="CI37" s="88"/>
      <c r="CJ37" s="100" t="s">
        <v>1311</v>
      </c>
      <c r="CK37" s="88"/>
      <c r="CL37" s="88"/>
      <c r="CM37" s="88"/>
      <c r="CN37" s="88"/>
      <c r="CO37" s="91"/>
      <c r="CP37" s="88"/>
      <c r="CQ37" s="88"/>
      <c r="CR37" s="88"/>
      <c r="CS37" s="88"/>
      <c r="CT37" s="88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88" t="s">
        <v>758</v>
      </c>
      <c r="DP37" s="88">
        <v>1022337306</v>
      </c>
      <c r="DQ37" s="88" t="s">
        <v>253</v>
      </c>
      <c r="DR37" s="88" t="s">
        <v>938</v>
      </c>
      <c r="DS37" s="88">
        <v>100</v>
      </c>
      <c r="DT37" s="88" t="s">
        <v>491</v>
      </c>
      <c r="DU37" s="88"/>
      <c r="DV37" s="88">
        <v>3123101312</v>
      </c>
      <c r="DW37" s="88"/>
      <c r="DX37" s="100" t="s">
        <v>1010</v>
      </c>
      <c r="DY37" s="88" t="s">
        <v>754</v>
      </c>
      <c r="DZ37" s="88" t="s">
        <v>479</v>
      </c>
      <c r="EA37" s="91">
        <v>11001</v>
      </c>
      <c r="EB37" s="88" t="s">
        <v>1118</v>
      </c>
      <c r="EC37" s="88">
        <v>1022337306</v>
      </c>
      <c r="ED37" s="88" t="s">
        <v>1296</v>
      </c>
      <c r="EE37" s="88" t="s">
        <v>1108</v>
      </c>
      <c r="EF37" s="88" t="s">
        <v>1106</v>
      </c>
      <c r="EG37" s="88">
        <v>21161502232</v>
      </c>
      <c r="EH37" s="88" t="s">
        <v>1435</v>
      </c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103">
        <v>901120202</v>
      </c>
      <c r="HD37" s="89" t="s">
        <v>1195</v>
      </c>
      <c r="HE37" s="88" t="s">
        <v>1359</v>
      </c>
      <c r="HF37" s="88" t="s">
        <v>1360</v>
      </c>
      <c r="HG37" s="191">
        <v>0</v>
      </c>
      <c r="HH37" s="88">
        <v>3017383591</v>
      </c>
      <c r="HI37" s="100" t="s">
        <v>1361</v>
      </c>
      <c r="HJ37" s="88" t="s">
        <v>1195</v>
      </c>
      <c r="HK37" s="88" t="s">
        <v>1194</v>
      </c>
      <c r="HL37" s="88" t="s">
        <v>1184</v>
      </c>
      <c r="HM37" s="100" t="s">
        <v>1196</v>
      </c>
      <c r="HN37" s="88"/>
      <c r="HO37" s="88"/>
      <c r="HP37" s="88">
        <v>5</v>
      </c>
      <c r="HQ37" s="88" t="s">
        <v>1186</v>
      </c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  <c r="IX37" s="91"/>
      <c r="IY37" s="91"/>
      <c r="IZ37" s="91"/>
    </row>
    <row r="38" spans="1:260" s="104" customFormat="1" x14ac:dyDescent="0.25">
      <c r="A38" s="88">
        <v>1039</v>
      </c>
      <c r="B38" s="90">
        <v>56749</v>
      </c>
      <c r="C38" s="88">
        <v>1039</v>
      </c>
      <c r="D38" s="89" t="s">
        <v>1298</v>
      </c>
      <c r="E38" s="90">
        <v>56749</v>
      </c>
      <c r="F38" s="90">
        <v>57942</v>
      </c>
      <c r="G38" s="88" t="s">
        <v>242</v>
      </c>
      <c r="H38" s="91" t="s">
        <v>244</v>
      </c>
      <c r="I38" s="91" t="s">
        <v>245</v>
      </c>
      <c r="J38" s="91" t="s">
        <v>1275</v>
      </c>
      <c r="K38" s="91">
        <v>0</v>
      </c>
      <c r="L38" s="91">
        <v>0</v>
      </c>
      <c r="M38" s="91" t="s">
        <v>1468</v>
      </c>
      <c r="N38" s="91" t="s">
        <v>1505</v>
      </c>
      <c r="O38" s="91" t="s">
        <v>1468</v>
      </c>
      <c r="P38" s="91" t="s">
        <v>1468</v>
      </c>
      <c r="Q38" s="91"/>
      <c r="R38" s="88" t="s">
        <v>246</v>
      </c>
      <c r="S38" s="91" t="s">
        <v>249</v>
      </c>
      <c r="T38" s="91">
        <v>10086152</v>
      </c>
      <c r="U38" s="88" t="s">
        <v>250</v>
      </c>
      <c r="V38" s="91"/>
      <c r="W38" s="91"/>
      <c r="X38" s="92">
        <v>45597</v>
      </c>
      <c r="Y38" s="91"/>
      <c r="Z38" s="91"/>
      <c r="AA38" s="91"/>
      <c r="AB38" s="88" t="s">
        <v>252</v>
      </c>
      <c r="AC38" s="88" t="s">
        <v>253</v>
      </c>
      <c r="AD38" s="93">
        <v>1030696876</v>
      </c>
      <c r="AE38" s="88" t="s">
        <v>284</v>
      </c>
      <c r="AF38" s="88" t="s">
        <v>285</v>
      </c>
      <c r="AG38" s="91" t="s">
        <v>415</v>
      </c>
      <c r="AH38" s="94">
        <v>1663351</v>
      </c>
      <c r="AI38" s="88">
        <v>0</v>
      </c>
      <c r="AJ38" s="95">
        <v>257500</v>
      </c>
      <c r="AK38" s="88">
        <v>0</v>
      </c>
      <c r="AL38" s="88">
        <v>0</v>
      </c>
      <c r="AM38" s="96">
        <f t="shared" si="5"/>
        <v>1920851</v>
      </c>
      <c r="AN38" s="88" t="s">
        <v>475</v>
      </c>
      <c r="AO38" s="88" t="s">
        <v>473</v>
      </c>
      <c r="AP38" s="88" t="s">
        <v>474</v>
      </c>
      <c r="AQ38" s="97">
        <v>0.08</v>
      </c>
      <c r="AR38" s="88">
        <v>0</v>
      </c>
      <c r="AS38" s="96">
        <f t="shared" si="6"/>
        <v>133068.08000000002</v>
      </c>
      <c r="AT38" s="97">
        <v>0.08</v>
      </c>
      <c r="AU38" s="96">
        <f t="shared" si="7"/>
        <v>20600</v>
      </c>
      <c r="AV38" s="98">
        <v>2.5700000000000001E-2</v>
      </c>
      <c r="AW38" s="96">
        <f t="shared" si="8"/>
        <v>49365.870699999999</v>
      </c>
      <c r="AX38" s="97">
        <v>0.08</v>
      </c>
      <c r="AY38" s="99">
        <f t="shared" si="9"/>
        <v>153668.08000000002</v>
      </c>
      <c r="AZ38" s="91" t="s">
        <v>476</v>
      </c>
      <c r="BA38" s="88" t="s">
        <v>475</v>
      </c>
      <c r="BB38" s="88">
        <v>0</v>
      </c>
      <c r="BC38" s="88" t="s">
        <v>475</v>
      </c>
      <c r="BD38" s="88" t="s">
        <v>477</v>
      </c>
      <c r="BE38" s="89" t="s">
        <v>495</v>
      </c>
      <c r="BF38" s="88" t="s">
        <v>479</v>
      </c>
      <c r="BG38" s="88">
        <v>16</v>
      </c>
      <c r="BH38" s="88"/>
      <c r="BI38" s="91">
        <v>11001</v>
      </c>
      <c r="BJ38" s="88"/>
      <c r="BK38" s="88">
        <v>4</v>
      </c>
      <c r="BL38" s="88" t="s">
        <v>578</v>
      </c>
      <c r="BM38" s="88" t="s">
        <v>579</v>
      </c>
      <c r="BN38" s="100" t="s">
        <v>580</v>
      </c>
      <c r="BO38" s="88"/>
      <c r="BP38" s="88">
        <v>3138207052</v>
      </c>
      <c r="BQ38" s="88" t="s">
        <v>726</v>
      </c>
      <c r="BR38" s="88" t="s">
        <v>479</v>
      </c>
      <c r="BS38" s="88" t="s">
        <v>754</v>
      </c>
      <c r="BT38" s="88">
        <v>12</v>
      </c>
      <c r="BU38" s="101">
        <v>45078</v>
      </c>
      <c r="BV38" s="101">
        <v>45808</v>
      </c>
      <c r="BW38" s="88" t="s">
        <v>755</v>
      </c>
      <c r="BX38" s="101">
        <v>45808</v>
      </c>
      <c r="BY38" s="102">
        <v>45597</v>
      </c>
      <c r="BZ38" s="102">
        <v>45597</v>
      </c>
      <c r="CA38" s="88" t="s">
        <v>757</v>
      </c>
      <c r="CB38" s="88" t="s">
        <v>253</v>
      </c>
      <c r="CC38" s="88">
        <v>1013687709</v>
      </c>
      <c r="CD38" s="88" t="s">
        <v>772</v>
      </c>
      <c r="CE38" s="91">
        <v>11001</v>
      </c>
      <c r="CF38" s="88" t="s">
        <v>726</v>
      </c>
      <c r="CG38" s="88" t="s">
        <v>479</v>
      </c>
      <c r="CH38" s="88">
        <v>3125683143</v>
      </c>
      <c r="CI38" s="88"/>
      <c r="CJ38" s="100" t="s">
        <v>850</v>
      </c>
      <c r="CK38" s="88"/>
      <c r="CL38" s="88"/>
      <c r="CM38" s="88"/>
      <c r="CN38" s="88"/>
      <c r="CO38" s="91"/>
      <c r="CP38" s="88"/>
      <c r="CQ38" s="88"/>
      <c r="CR38" s="88"/>
      <c r="CS38" s="88"/>
      <c r="CT38" s="88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88" t="s">
        <v>757</v>
      </c>
      <c r="DP38" s="88">
        <v>52516055</v>
      </c>
      <c r="DQ38" s="88" t="s">
        <v>253</v>
      </c>
      <c r="DR38" s="88" t="s">
        <v>941</v>
      </c>
      <c r="DS38" s="88">
        <v>100</v>
      </c>
      <c r="DT38" s="88" t="s">
        <v>1015</v>
      </c>
      <c r="DU38" s="88"/>
      <c r="DV38" s="88">
        <v>3188882577</v>
      </c>
      <c r="DW38" s="88"/>
      <c r="DX38" s="100" t="s">
        <v>1016</v>
      </c>
      <c r="DY38" s="88" t="s">
        <v>754</v>
      </c>
      <c r="DZ38" s="88" t="s">
        <v>479</v>
      </c>
      <c r="EA38" s="91">
        <v>11001</v>
      </c>
      <c r="EB38" s="88" t="s">
        <v>1122</v>
      </c>
      <c r="EC38" s="88">
        <v>41545531</v>
      </c>
      <c r="ED38" s="88" t="s">
        <v>1296</v>
      </c>
      <c r="EE38" s="88" t="s">
        <v>1123</v>
      </c>
      <c r="EF38" s="88" t="s">
        <v>1106</v>
      </c>
      <c r="EG38" s="105">
        <v>230088029863</v>
      </c>
      <c r="EH38" s="88" t="s">
        <v>1435</v>
      </c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103">
        <v>901190690</v>
      </c>
      <c r="HD38" s="89" t="s">
        <v>1200</v>
      </c>
      <c r="HE38" s="88" t="s">
        <v>1365</v>
      </c>
      <c r="HF38" s="88" t="s">
        <v>1366</v>
      </c>
      <c r="HG38" s="88">
        <v>0</v>
      </c>
      <c r="HH38" s="88">
        <v>3045899100</v>
      </c>
      <c r="HI38" s="100" t="s">
        <v>1367</v>
      </c>
      <c r="HJ38" s="111" t="s">
        <v>1200</v>
      </c>
      <c r="HK38" s="88" t="s">
        <v>1199</v>
      </c>
      <c r="HL38" s="88" t="s">
        <v>1104</v>
      </c>
      <c r="HM38" s="88" t="s">
        <v>1111</v>
      </c>
      <c r="HN38" s="88" t="s">
        <v>1162</v>
      </c>
      <c r="HO38" s="105">
        <v>457369985330</v>
      </c>
      <c r="HP38" s="88">
        <v>5</v>
      </c>
      <c r="HQ38" s="88" t="s">
        <v>1186</v>
      </c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  <c r="IW38" s="91"/>
      <c r="IX38" s="91"/>
      <c r="IY38" s="91"/>
      <c r="IZ38" s="91"/>
    </row>
    <row r="39" spans="1:260" s="104" customFormat="1" x14ac:dyDescent="0.25">
      <c r="A39" s="88">
        <v>1041</v>
      </c>
      <c r="B39" s="90">
        <v>56750</v>
      </c>
      <c r="C39" s="88">
        <v>1041</v>
      </c>
      <c r="D39" s="89" t="s">
        <v>1341</v>
      </c>
      <c r="E39" s="90">
        <v>56750</v>
      </c>
      <c r="F39" s="90">
        <v>57943</v>
      </c>
      <c r="G39" s="88" t="s">
        <v>243</v>
      </c>
      <c r="H39" s="91" t="s">
        <v>244</v>
      </c>
      <c r="I39" s="91" t="s">
        <v>245</v>
      </c>
      <c r="J39" s="91" t="s">
        <v>1275</v>
      </c>
      <c r="K39" s="91">
        <v>0</v>
      </c>
      <c r="L39" s="91">
        <v>0</v>
      </c>
      <c r="M39" s="91" t="s">
        <v>1468</v>
      </c>
      <c r="N39" s="91" t="s">
        <v>1468</v>
      </c>
      <c r="O39" s="91" t="s">
        <v>1497</v>
      </c>
      <c r="P39" s="91" t="s">
        <v>1468</v>
      </c>
      <c r="Q39" s="91"/>
      <c r="R39" s="88" t="s">
        <v>246</v>
      </c>
      <c r="S39" s="91" t="s">
        <v>249</v>
      </c>
      <c r="T39" s="91">
        <v>10086090</v>
      </c>
      <c r="U39" s="88" t="s">
        <v>250</v>
      </c>
      <c r="V39" s="91"/>
      <c r="W39" s="91"/>
      <c r="X39" s="92">
        <v>45597</v>
      </c>
      <c r="Y39" s="91"/>
      <c r="Z39" s="91"/>
      <c r="AA39" s="91"/>
      <c r="AB39" s="88" t="s">
        <v>252</v>
      </c>
      <c r="AC39" s="88" t="s">
        <v>253</v>
      </c>
      <c r="AD39" s="93">
        <v>1026297531</v>
      </c>
      <c r="AE39" s="88" t="s">
        <v>286</v>
      </c>
      <c r="AF39" s="88" t="s">
        <v>287</v>
      </c>
      <c r="AG39" s="91" t="s">
        <v>416</v>
      </c>
      <c r="AH39" s="94">
        <v>805612</v>
      </c>
      <c r="AI39" s="88">
        <v>0</v>
      </c>
      <c r="AJ39" s="95">
        <v>129685</v>
      </c>
      <c r="AK39" s="88">
        <v>0</v>
      </c>
      <c r="AL39" s="88">
        <v>0</v>
      </c>
      <c r="AM39" s="96">
        <f t="shared" si="5"/>
        <v>935297</v>
      </c>
      <c r="AN39" s="88" t="s">
        <v>475</v>
      </c>
      <c r="AO39" s="88" t="s">
        <v>473</v>
      </c>
      <c r="AP39" s="88" t="s">
        <v>474</v>
      </c>
      <c r="AQ39" s="97">
        <v>0.08</v>
      </c>
      <c r="AR39" s="88">
        <v>0</v>
      </c>
      <c r="AS39" s="96">
        <f t="shared" si="6"/>
        <v>64448.959999999999</v>
      </c>
      <c r="AT39" s="97">
        <v>0.08</v>
      </c>
      <c r="AU39" s="96">
        <f t="shared" si="7"/>
        <v>10374.800000000001</v>
      </c>
      <c r="AV39" s="98">
        <v>2.5700000000000001E-2</v>
      </c>
      <c r="AW39" s="96">
        <f t="shared" si="8"/>
        <v>24037.132900000001</v>
      </c>
      <c r="AX39" s="97">
        <v>0.08</v>
      </c>
      <c r="AY39" s="99">
        <f t="shared" si="9"/>
        <v>74823.759999999995</v>
      </c>
      <c r="AZ39" s="91" t="s">
        <v>476</v>
      </c>
      <c r="BA39" s="88" t="s">
        <v>475</v>
      </c>
      <c r="BB39" s="88">
        <v>0</v>
      </c>
      <c r="BC39" s="88" t="s">
        <v>475</v>
      </c>
      <c r="BD39" s="88" t="s">
        <v>477</v>
      </c>
      <c r="BE39" s="89" t="s">
        <v>496</v>
      </c>
      <c r="BF39" s="88" t="s">
        <v>479</v>
      </c>
      <c r="BG39" s="88" t="s">
        <v>475</v>
      </c>
      <c r="BH39" s="88" t="s">
        <v>475</v>
      </c>
      <c r="BI39" s="91">
        <v>11001</v>
      </c>
      <c r="BJ39" s="88"/>
      <c r="BK39" s="88">
        <v>2</v>
      </c>
      <c r="BL39" s="88" t="s">
        <v>581</v>
      </c>
      <c r="BM39" s="88" t="s">
        <v>582</v>
      </c>
      <c r="BN39" s="100" t="s">
        <v>583</v>
      </c>
      <c r="BO39" s="88"/>
      <c r="BP39" s="88"/>
      <c r="BQ39" s="88" t="s">
        <v>496</v>
      </c>
      <c r="BR39" s="88" t="s">
        <v>479</v>
      </c>
      <c r="BS39" s="88" t="s">
        <v>754</v>
      </c>
      <c r="BT39" s="88">
        <v>12</v>
      </c>
      <c r="BU39" s="101">
        <v>45101</v>
      </c>
      <c r="BV39" s="101">
        <v>45831</v>
      </c>
      <c r="BW39" s="88" t="s">
        <v>755</v>
      </c>
      <c r="BX39" s="101">
        <v>45831</v>
      </c>
      <c r="BY39" s="102">
        <v>45597</v>
      </c>
      <c r="BZ39" s="102">
        <v>45597</v>
      </c>
      <c r="CA39" s="88" t="s">
        <v>757</v>
      </c>
      <c r="CB39" s="88" t="s">
        <v>253</v>
      </c>
      <c r="CC39" s="88">
        <v>1026289062</v>
      </c>
      <c r="CD39" s="88" t="s">
        <v>773</v>
      </c>
      <c r="CE39" s="91">
        <v>11001</v>
      </c>
      <c r="CF39" s="88" t="s">
        <v>496</v>
      </c>
      <c r="CG39" s="88" t="s">
        <v>479</v>
      </c>
      <c r="CH39" s="88">
        <v>3004378087</v>
      </c>
      <c r="CI39" s="88"/>
      <c r="CJ39" s="100" t="s">
        <v>851</v>
      </c>
      <c r="CK39" s="88"/>
      <c r="CL39" s="88"/>
      <c r="CM39" s="88"/>
      <c r="CN39" s="88"/>
      <c r="CO39" s="91"/>
      <c r="CP39" s="88"/>
      <c r="CQ39" s="88"/>
      <c r="CR39" s="88"/>
      <c r="CS39" s="88"/>
      <c r="CT39" s="88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88" t="s">
        <v>758</v>
      </c>
      <c r="DP39" s="88">
        <v>1097332693</v>
      </c>
      <c r="DQ39" s="88" t="s">
        <v>253</v>
      </c>
      <c r="DR39" s="88" t="s">
        <v>942</v>
      </c>
      <c r="DS39" s="88">
        <v>100</v>
      </c>
      <c r="DT39" s="88" t="s">
        <v>1017</v>
      </c>
      <c r="DU39" s="88"/>
      <c r="DV39" s="88">
        <v>3142159941</v>
      </c>
      <c r="DW39" s="88"/>
      <c r="DX39" s="100" t="s">
        <v>1018</v>
      </c>
      <c r="DY39" s="88" t="s">
        <v>754</v>
      </c>
      <c r="DZ39" s="88" t="s">
        <v>479</v>
      </c>
      <c r="EA39" s="91">
        <v>11001</v>
      </c>
      <c r="EB39" s="88" t="s">
        <v>1124</v>
      </c>
      <c r="EC39" s="88">
        <v>1097332693</v>
      </c>
      <c r="ED39" s="88" t="s">
        <v>1296</v>
      </c>
      <c r="EE39" s="88" t="s">
        <v>1108</v>
      </c>
      <c r="EF39" s="88" t="s">
        <v>1106</v>
      </c>
      <c r="EG39" s="88">
        <v>18971351370</v>
      </c>
      <c r="EH39" s="88" t="s">
        <v>1435</v>
      </c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103">
        <v>901420649</v>
      </c>
      <c r="HD39" s="89" t="s">
        <v>1202</v>
      </c>
      <c r="HE39" s="88" t="s">
        <v>1368</v>
      </c>
      <c r="HF39" s="88" t="s">
        <v>1369</v>
      </c>
      <c r="HG39" s="88">
        <v>0</v>
      </c>
      <c r="HH39" s="88">
        <v>3042072973</v>
      </c>
      <c r="HI39" s="100" t="s">
        <v>1370</v>
      </c>
      <c r="HJ39" s="88" t="s">
        <v>1202</v>
      </c>
      <c r="HK39" s="88" t="s">
        <v>1201</v>
      </c>
      <c r="HL39" s="88" t="s">
        <v>1184</v>
      </c>
      <c r="HM39" s="100" t="s">
        <v>1203</v>
      </c>
      <c r="HN39" s="88"/>
      <c r="HO39" s="88"/>
      <c r="HP39" s="88">
        <v>5</v>
      </c>
      <c r="HQ39" s="88" t="s">
        <v>1186</v>
      </c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  <c r="IW39" s="91"/>
      <c r="IX39" s="91"/>
      <c r="IY39" s="91"/>
      <c r="IZ39" s="91"/>
    </row>
    <row r="40" spans="1:260" s="104" customFormat="1" x14ac:dyDescent="0.25">
      <c r="A40" s="88">
        <v>1042</v>
      </c>
      <c r="B40" s="90">
        <v>56751</v>
      </c>
      <c r="C40" s="88">
        <v>1042</v>
      </c>
      <c r="D40" s="89" t="s">
        <v>240</v>
      </c>
      <c r="E40" s="90">
        <v>56751</v>
      </c>
      <c r="F40" s="90">
        <v>57944</v>
      </c>
      <c r="G40" s="88" t="s">
        <v>242</v>
      </c>
      <c r="H40" s="91" t="s">
        <v>244</v>
      </c>
      <c r="I40" s="91" t="s">
        <v>245</v>
      </c>
      <c r="J40" s="91" t="s">
        <v>1275</v>
      </c>
      <c r="K40" s="91">
        <v>0</v>
      </c>
      <c r="L40" s="91">
        <v>0</v>
      </c>
      <c r="M40" s="91" t="s">
        <v>1468</v>
      </c>
      <c r="N40" s="91" t="s">
        <v>1468</v>
      </c>
      <c r="O40" s="91" t="s">
        <v>1468</v>
      </c>
      <c r="P40" s="91" t="s">
        <v>1468</v>
      </c>
      <c r="Q40" s="91"/>
      <c r="R40" s="88" t="s">
        <v>246</v>
      </c>
      <c r="S40" s="91" t="s">
        <v>249</v>
      </c>
      <c r="T40" s="91">
        <v>10086091</v>
      </c>
      <c r="U40" s="88" t="s">
        <v>250</v>
      </c>
      <c r="V40" s="91"/>
      <c r="W40" s="91"/>
      <c r="X40" s="92">
        <v>45597</v>
      </c>
      <c r="Y40" s="91"/>
      <c r="Z40" s="91"/>
      <c r="AA40" s="91"/>
      <c r="AB40" s="88" t="s">
        <v>252</v>
      </c>
      <c r="AC40" s="88" t="s">
        <v>253</v>
      </c>
      <c r="AD40" s="93">
        <v>1000253136</v>
      </c>
      <c r="AE40" s="88" t="s">
        <v>288</v>
      </c>
      <c r="AF40" s="88" t="s">
        <v>289</v>
      </c>
      <c r="AG40" s="91" t="s">
        <v>417</v>
      </c>
      <c r="AH40" s="94">
        <v>782991</v>
      </c>
      <c r="AI40" s="88">
        <v>0</v>
      </c>
      <c r="AJ40" s="95">
        <v>133500</v>
      </c>
      <c r="AK40" s="88">
        <v>0</v>
      </c>
      <c r="AL40" s="88">
        <v>0</v>
      </c>
      <c r="AM40" s="96">
        <f t="shared" si="5"/>
        <v>916491</v>
      </c>
      <c r="AN40" s="88" t="s">
        <v>475</v>
      </c>
      <c r="AO40" s="88" t="s">
        <v>473</v>
      </c>
      <c r="AP40" s="88" t="s">
        <v>474</v>
      </c>
      <c r="AQ40" s="97">
        <v>0.08</v>
      </c>
      <c r="AR40" s="88">
        <v>0</v>
      </c>
      <c r="AS40" s="96">
        <f t="shared" si="6"/>
        <v>62639.28</v>
      </c>
      <c r="AT40" s="97">
        <v>0.08</v>
      </c>
      <c r="AU40" s="96">
        <f t="shared" si="7"/>
        <v>10680</v>
      </c>
      <c r="AV40" s="98">
        <v>2.5700000000000001E-2</v>
      </c>
      <c r="AW40" s="96">
        <f t="shared" si="8"/>
        <v>23553.8187</v>
      </c>
      <c r="AX40" s="97">
        <v>0.08</v>
      </c>
      <c r="AY40" s="99">
        <f t="shared" si="9"/>
        <v>73319.28</v>
      </c>
      <c r="AZ40" s="91" t="s">
        <v>476</v>
      </c>
      <c r="BA40" s="88" t="s">
        <v>475</v>
      </c>
      <c r="BB40" s="88">
        <v>0</v>
      </c>
      <c r="BC40" s="88" t="s">
        <v>475</v>
      </c>
      <c r="BD40" s="88" t="s">
        <v>477</v>
      </c>
      <c r="BE40" s="89" t="s">
        <v>497</v>
      </c>
      <c r="BF40" s="88" t="s">
        <v>479</v>
      </c>
      <c r="BG40" s="88" t="s">
        <v>475</v>
      </c>
      <c r="BH40" s="88" t="s">
        <v>475</v>
      </c>
      <c r="BI40" s="91">
        <v>11001</v>
      </c>
      <c r="BJ40" s="88"/>
      <c r="BK40" s="88">
        <v>2</v>
      </c>
      <c r="BL40" s="88"/>
      <c r="BM40" s="88" t="s">
        <v>584</v>
      </c>
      <c r="BN40" s="100" t="s">
        <v>585</v>
      </c>
      <c r="BO40" s="88"/>
      <c r="BP40" s="88">
        <v>3212178676</v>
      </c>
      <c r="BQ40" s="88" t="s">
        <v>727</v>
      </c>
      <c r="BR40" s="88" t="s">
        <v>479</v>
      </c>
      <c r="BS40" s="88" t="s">
        <v>754</v>
      </c>
      <c r="BT40" s="88">
        <v>12</v>
      </c>
      <c r="BU40" s="101">
        <v>45108</v>
      </c>
      <c r="BV40" s="101">
        <v>45838</v>
      </c>
      <c r="BW40" s="88" t="s">
        <v>755</v>
      </c>
      <c r="BX40" s="101">
        <v>45838</v>
      </c>
      <c r="BY40" s="102">
        <v>45597</v>
      </c>
      <c r="BZ40" s="102">
        <v>45597</v>
      </c>
      <c r="CA40" s="88" t="s">
        <v>757</v>
      </c>
      <c r="CB40" s="88" t="s">
        <v>253</v>
      </c>
      <c r="CC40" s="88">
        <v>1000972055</v>
      </c>
      <c r="CD40" s="88" t="s">
        <v>774</v>
      </c>
      <c r="CE40" s="91">
        <v>11001</v>
      </c>
      <c r="CF40" s="88" t="s">
        <v>827</v>
      </c>
      <c r="CG40" s="88" t="s">
        <v>479</v>
      </c>
      <c r="CH40" s="88">
        <v>3124298373</v>
      </c>
      <c r="CI40" s="88"/>
      <c r="CJ40" s="100" t="s">
        <v>852</v>
      </c>
      <c r="CK40" s="88"/>
      <c r="CL40" s="88"/>
      <c r="CM40" s="88"/>
      <c r="CN40" s="88"/>
      <c r="CO40" s="91"/>
      <c r="CP40" s="88"/>
      <c r="CQ40" s="88"/>
      <c r="CR40" s="88"/>
      <c r="CS40" s="88"/>
      <c r="CT40" s="88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88" t="s">
        <v>758</v>
      </c>
      <c r="DP40" s="88">
        <v>1033739538</v>
      </c>
      <c r="DQ40" s="88" t="s">
        <v>253</v>
      </c>
      <c r="DR40" s="88" t="s">
        <v>943</v>
      </c>
      <c r="DS40" s="88">
        <v>100</v>
      </c>
      <c r="DT40" s="88" t="s">
        <v>1019</v>
      </c>
      <c r="DU40" s="88"/>
      <c r="DV40" s="88">
        <v>3204088537</v>
      </c>
      <c r="DW40" s="88"/>
      <c r="DX40" s="100" t="s">
        <v>1020</v>
      </c>
      <c r="DY40" s="88" t="s">
        <v>754</v>
      </c>
      <c r="DZ40" s="88" t="s">
        <v>479</v>
      </c>
      <c r="EA40" s="91">
        <v>11001</v>
      </c>
      <c r="EB40" s="88" t="s">
        <v>1125</v>
      </c>
      <c r="EC40" s="88">
        <v>1033739538</v>
      </c>
      <c r="ED40" s="88" t="s">
        <v>1296</v>
      </c>
      <c r="EE40" s="88" t="s">
        <v>479</v>
      </c>
      <c r="EF40" s="88" t="s">
        <v>1106</v>
      </c>
      <c r="EG40" s="88">
        <v>542102264</v>
      </c>
      <c r="EH40" s="88" t="s">
        <v>1435</v>
      </c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88">
        <v>901545514</v>
      </c>
      <c r="HD40" s="89" t="s">
        <v>1204</v>
      </c>
      <c r="HE40" s="88" t="s">
        <v>1371</v>
      </c>
      <c r="HF40" s="88" t="s">
        <v>1372</v>
      </c>
      <c r="HG40" s="88">
        <v>0</v>
      </c>
      <c r="HH40" s="88">
        <v>3504625842</v>
      </c>
      <c r="HI40" s="100" t="s">
        <v>1373</v>
      </c>
      <c r="HJ40" s="88" t="s">
        <v>1204</v>
      </c>
      <c r="HK40" s="88">
        <v>901545514</v>
      </c>
      <c r="HL40" s="88" t="s">
        <v>1205</v>
      </c>
      <c r="HM40" s="88" t="s">
        <v>1101</v>
      </c>
      <c r="HN40" s="88" t="s">
        <v>1106</v>
      </c>
      <c r="HO40" s="88">
        <v>41101478</v>
      </c>
      <c r="HP40" s="88">
        <v>5</v>
      </c>
      <c r="HQ40" s="88" t="s">
        <v>1186</v>
      </c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  <c r="IW40" s="91"/>
      <c r="IX40" s="91"/>
      <c r="IY40" s="91"/>
      <c r="IZ40" s="91"/>
    </row>
    <row r="41" spans="1:260" s="104" customFormat="1" x14ac:dyDescent="0.25">
      <c r="A41" s="88">
        <v>1043</v>
      </c>
      <c r="B41" s="90">
        <v>56752</v>
      </c>
      <c r="C41" s="88">
        <v>1043</v>
      </c>
      <c r="D41" s="89" t="s">
        <v>240</v>
      </c>
      <c r="E41" s="90">
        <v>56752</v>
      </c>
      <c r="F41" s="90">
        <v>57945</v>
      </c>
      <c r="G41" s="88" t="s">
        <v>243</v>
      </c>
      <c r="H41" s="91" t="s">
        <v>244</v>
      </c>
      <c r="I41" s="91" t="s">
        <v>245</v>
      </c>
      <c r="J41" s="91" t="s">
        <v>1275</v>
      </c>
      <c r="K41" s="91">
        <v>0</v>
      </c>
      <c r="L41" s="91">
        <v>0</v>
      </c>
      <c r="M41" s="91" t="s">
        <v>1468</v>
      </c>
      <c r="N41" s="91" t="s">
        <v>1468</v>
      </c>
      <c r="O41" s="91" t="s">
        <v>1468</v>
      </c>
      <c r="P41" s="91" t="s">
        <v>1468</v>
      </c>
      <c r="Q41" s="91"/>
      <c r="R41" s="88" t="s">
        <v>246</v>
      </c>
      <c r="S41" s="91" t="s">
        <v>249</v>
      </c>
      <c r="T41" s="91">
        <v>10086092</v>
      </c>
      <c r="U41" s="88" t="s">
        <v>250</v>
      </c>
      <c r="V41" s="91"/>
      <c r="W41" s="91"/>
      <c r="X41" s="92">
        <v>45597</v>
      </c>
      <c r="Y41" s="91"/>
      <c r="Z41" s="91"/>
      <c r="AA41" s="91"/>
      <c r="AB41" s="88" t="s">
        <v>252</v>
      </c>
      <c r="AC41" s="88" t="s">
        <v>253</v>
      </c>
      <c r="AD41" s="93">
        <v>80491525</v>
      </c>
      <c r="AE41" s="88" t="s">
        <v>290</v>
      </c>
      <c r="AF41" s="88" t="s">
        <v>291</v>
      </c>
      <c r="AG41" s="91" t="s">
        <v>418</v>
      </c>
      <c r="AH41" s="94">
        <v>922323</v>
      </c>
      <c r="AI41" s="88">
        <v>0</v>
      </c>
      <c r="AJ41" s="95">
        <v>106000</v>
      </c>
      <c r="AK41" s="88">
        <v>0</v>
      </c>
      <c r="AL41" s="88">
        <v>0</v>
      </c>
      <c r="AM41" s="96">
        <f t="shared" si="5"/>
        <v>1028323</v>
      </c>
      <c r="AN41" s="88" t="s">
        <v>475</v>
      </c>
      <c r="AO41" s="88" t="s">
        <v>473</v>
      </c>
      <c r="AP41" s="88" t="s">
        <v>474</v>
      </c>
      <c r="AQ41" s="97">
        <v>0.08</v>
      </c>
      <c r="AR41" s="88">
        <v>0</v>
      </c>
      <c r="AS41" s="96">
        <f t="shared" si="6"/>
        <v>73785.84</v>
      </c>
      <c r="AT41" s="97">
        <v>0.08</v>
      </c>
      <c r="AU41" s="96">
        <f t="shared" si="7"/>
        <v>8480</v>
      </c>
      <c r="AV41" s="98">
        <v>2.5700000000000001E-2</v>
      </c>
      <c r="AW41" s="96">
        <f t="shared" si="8"/>
        <v>26427.901099999999</v>
      </c>
      <c r="AX41" s="97">
        <v>0.08</v>
      </c>
      <c r="AY41" s="99">
        <f t="shared" si="9"/>
        <v>82265.84</v>
      </c>
      <c r="AZ41" s="91" t="s">
        <v>476</v>
      </c>
      <c r="BA41" s="88" t="s">
        <v>475</v>
      </c>
      <c r="BB41" s="88">
        <v>0</v>
      </c>
      <c r="BC41" s="88" t="s">
        <v>475</v>
      </c>
      <c r="BD41" s="88" t="s">
        <v>477</v>
      </c>
      <c r="BE41" s="89" t="s">
        <v>498</v>
      </c>
      <c r="BF41" s="88" t="s">
        <v>479</v>
      </c>
      <c r="BG41" s="88" t="s">
        <v>475</v>
      </c>
      <c r="BH41" s="88" t="s">
        <v>475</v>
      </c>
      <c r="BI41" s="91">
        <v>11001</v>
      </c>
      <c r="BJ41" s="88"/>
      <c r="BK41" s="88">
        <v>3</v>
      </c>
      <c r="BL41" s="88" t="s">
        <v>586</v>
      </c>
      <c r="BM41" s="88" t="s">
        <v>587</v>
      </c>
      <c r="BN41" s="100" t="s">
        <v>588</v>
      </c>
      <c r="BO41" s="88"/>
      <c r="BP41" s="88">
        <v>3186434540</v>
      </c>
      <c r="BQ41" s="88" t="s">
        <v>498</v>
      </c>
      <c r="BR41" s="88" t="s">
        <v>728</v>
      </c>
      <c r="BS41" s="88" t="s">
        <v>754</v>
      </c>
      <c r="BT41" s="88">
        <v>12</v>
      </c>
      <c r="BU41" s="101">
        <v>45474</v>
      </c>
      <c r="BV41" s="101">
        <v>45838</v>
      </c>
      <c r="BW41" s="88" t="s">
        <v>755</v>
      </c>
      <c r="BX41" s="101">
        <v>45838</v>
      </c>
      <c r="BY41" s="102">
        <v>45597</v>
      </c>
      <c r="BZ41" s="102">
        <v>45597</v>
      </c>
      <c r="CA41" s="88" t="s">
        <v>757</v>
      </c>
      <c r="CB41" s="88" t="s">
        <v>253</v>
      </c>
      <c r="CC41" s="88">
        <v>52053006</v>
      </c>
      <c r="CD41" s="88" t="s">
        <v>775</v>
      </c>
      <c r="CE41" s="91">
        <v>11001</v>
      </c>
      <c r="CF41" s="88" t="s">
        <v>828</v>
      </c>
      <c r="CG41" s="88" t="s">
        <v>479</v>
      </c>
      <c r="CH41" s="88">
        <v>3057057672</v>
      </c>
      <c r="CI41" s="88"/>
      <c r="CJ41" s="100" t="s">
        <v>853</v>
      </c>
      <c r="CK41" s="88"/>
      <c r="CL41" s="88"/>
      <c r="CM41" s="88"/>
      <c r="CN41" s="88"/>
      <c r="CO41" s="91"/>
      <c r="CP41" s="88"/>
      <c r="CQ41" s="88"/>
      <c r="CR41" s="88"/>
      <c r="CS41" s="88"/>
      <c r="CT41" s="88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88" t="s">
        <v>758</v>
      </c>
      <c r="DP41" s="88">
        <v>1019105795</v>
      </c>
      <c r="DQ41" s="88" t="s">
        <v>253</v>
      </c>
      <c r="DR41" s="88" t="s">
        <v>944</v>
      </c>
      <c r="DS41" s="88">
        <v>100</v>
      </c>
      <c r="DT41" s="88" t="s">
        <v>1021</v>
      </c>
      <c r="DU41" s="88"/>
      <c r="DV41" s="88">
        <v>3175717783</v>
      </c>
      <c r="DW41" s="88"/>
      <c r="DX41" s="100" t="s">
        <v>1022</v>
      </c>
      <c r="DY41" s="88" t="s">
        <v>754</v>
      </c>
      <c r="DZ41" s="88" t="s">
        <v>479</v>
      </c>
      <c r="EA41" s="91">
        <v>11001</v>
      </c>
      <c r="EB41" s="88" t="s">
        <v>1126</v>
      </c>
      <c r="EC41" s="88">
        <v>1019105795</v>
      </c>
      <c r="ED41" s="88" t="s">
        <v>1296</v>
      </c>
      <c r="EE41" s="88" t="s">
        <v>1111</v>
      </c>
      <c r="EF41" s="88" t="s">
        <v>1106</v>
      </c>
      <c r="EG41" s="105">
        <v>550488402504762</v>
      </c>
      <c r="EH41" s="88" t="s">
        <v>1435</v>
      </c>
      <c r="EI41" s="91"/>
      <c r="EJ41" s="91"/>
      <c r="EK41" s="91"/>
      <c r="EL41" s="91"/>
      <c r="EM41" s="91"/>
      <c r="EN41" s="91"/>
      <c r="EO41" s="91"/>
      <c r="EP41" s="91"/>
      <c r="EQ41" s="91"/>
      <c r="ER41" s="91"/>
      <c r="ES41" s="91"/>
      <c r="ET41" s="91"/>
      <c r="EU41" s="91"/>
      <c r="EV41" s="91"/>
      <c r="EW41" s="91"/>
      <c r="EX41" s="91"/>
      <c r="EY41" s="91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  <c r="FL41" s="91"/>
      <c r="FM41" s="91"/>
      <c r="FN41" s="91"/>
      <c r="FO41" s="91"/>
      <c r="FP41" s="91"/>
      <c r="FQ41" s="91"/>
      <c r="FR41" s="91"/>
      <c r="FS41" s="91"/>
      <c r="FT41" s="91"/>
      <c r="FU41" s="91"/>
      <c r="FV41" s="91"/>
      <c r="FW41" s="91"/>
      <c r="FX41" s="91"/>
      <c r="FY41" s="91"/>
      <c r="FZ41" s="91"/>
      <c r="GA41" s="91"/>
      <c r="GB41" s="91"/>
      <c r="GC41" s="91"/>
      <c r="GD41" s="91"/>
      <c r="GE41" s="91"/>
      <c r="GF41" s="91"/>
      <c r="GG41" s="91"/>
      <c r="GH41" s="91"/>
      <c r="GI41" s="91"/>
      <c r="GJ41" s="91"/>
      <c r="GK41" s="91"/>
      <c r="GL41" s="91"/>
      <c r="GM41" s="91"/>
      <c r="GN41" s="91"/>
      <c r="GO41" s="91"/>
      <c r="GP41" s="91"/>
      <c r="GQ41" s="91"/>
      <c r="GR41" s="91"/>
      <c r="GS41" s="91"/>
      <c r="GT41" s="91"/>
      <c r="GU41" s="91"/>
      <c r="GV41" s="91"/>
      <c r="GW41" s="91"/>
      <c r="GX41" s="91"/>
      <c r="GY41" s="91"/>
      <c r="GZ41" s="91"/>
      <c r="HA41" s="91"/>
      <c r="HB41" s="91"/>
      <c r="HC41" s="103">
        <v>830079090</v>
      </c>
      <c r="HD41" s="89" t="s">
        <v>1207</v>
      </c>
      <c r="HE41" s="88" t="s">
        <v>309</v>
      </c>
      <c r="HF41" s="88" t="s">
        <v>1374</v>
      </c>
      <c r="HG41" s="88">
        <v>0</v>
      </c>
      <c r="HH41" s="88">
        <v>3115530343</v>
      </c>
      <c r="HI41" s="100" t="s">
        <v>1375</v>
      </c>
      <c r="HJ41" s="88" t="s">
        <v>1207</v>
      </c>
      <c r="HK41" s="88" t="s">
        <v>1206</v>
      </c>
      <c r="HL41" s="88" t="s">
        <v>1184</v>
      </c>
      <c r="HM41" s="100" t="s">
        <v>1208</v>
      </c>
      <c r="HN41" s="88"/>
      <c r="HO41" s="88"/>
      <c r="HP41" s="88">
        <v>5</v>
      </c>
      <c r="HQ41" s="88" t="s">
        <v>1186</v>
      </c>
      <c r="HR41" s="91"/>
      <c r="HS41" s="91"/>
      <c r="HT41" s="91"/>
      <c r="HU41" s="91"/>
      <c r="HV41" s="91"/>
      <c r="HW41" s="91"/>
      <c r="HX41" s="91"/>
      <c r="HY41" s="91"/>
      <c r="HZ41" s="91"/>
      <c r="IA41" s="91"/>
      <c r="IB41" s="91"/>
      <c r="IC41" s="91"/>
      <c r="ID41" s="91"/>
      <c r="IE41" s="91"/>
      <c r="IF41" s="91"/>
      <c r="IG41" s="91"/>
      <c r="IH41" s="91"/>
      <c r="II41" s="91"/>
      <c r="IJ41" s="91"/>
      <c r="IK41" s="91"/>
      <c r="IL41" s="91"/>
      <c r="IM41" s="91"/>
      <c r="IN41" s="91"/>
      <c r="IO41" s="91"/>
      <c r="IP41" s="91"/>
      <c r="IQ41" s="91"/>
      <c r="IR41" s="91"/>
      <c r="IS41" s="91"/>
      <c r="IT41" s="91"/>
      <c r="IU41" s="91"/>
      <c r="IV41" s="91"/>
      <c r="IW41" s="91"/>
      <c r="IX41" s="91"/>
      <c r="IY41" s="91"/>
      <c r="IZ41" s="91"/>
    </row>
    <row r="42" spans="1:260" s="104" customFormat="1" x14ac:dyDescent="0.25">
      <c r="A42" s="88">
        <v>1046</v>
      </c>
      <c r="B42" s="90">
        <v>56753</v>
      </c>
      <c r="C42" s="88">
        <v>1046</v>
      </c>
      <c r="D42" s="89" t="s">
        <v>1303</v>
      </c>
      <c r="E42" s="90">
        <v>56753</v>
      </c>
      <c r="F42" s="90">
        <v>57946</v>
      </c>
      <c r="G42" s="88" t="s">
        <v>242</v>
      </c>
      <c r="H42" s="91" t="s">
        <v>244</v>
      </c>
      <c r="I42" s="91" t="s">
        <v>245</v>
      </c>
      <c r="J42" s="91" t="s">
        <v>1275</v>
      </c>
      <c r="K42" s="91">
        <v>0</v>
      </c>
      <c r="L42" s="91">
        <v>0</v>
      </c>
      <c r="M42" s="91" t="s">
        <v>1468</v>
      </c>
      <c r="N42" s="91" t="s">
        <v>1505</v>
      </c>
      <c r="O42" s="91" t="s">
        <v>1468</v>
      </c>
      <c r="P42" s="91" t="s">
        <v>1468</v>
      </c>
      <c r="Q42" s="91"/>
      <c r="R42" s="88" t="s">
        <v>246</v>
      </c>
      <c r="S42" s="91" t="s">
        <v>249</v>
      </c>
      <c r="T42" s="91">
        <v>10086093</v>
      </c>
      <c r="U42" s="88" t="s">
        <v>250</v>
      </c>
      <c r="V42" s="91"/>
      <c r="W42" s="91"/>
      <c r="X42" s="92">
        <v>45597</v>
      </c>
      <c r="Y42" s="91"/>
      <c r="Z42" s="91"/>
      <c r="AA42" s="91"/>
      <c r="AB42" s="88" t="s">
        <v>252</v>
      </c>
      <c r="AC42" s="88" t="s">
        <v>253</v>
      </c>
      <c r="AD42" s="93">
        <v>53028947</v>
      </c>
      <c r="AE42" s="88" t="s">
        <v>292</v>
      </c>
      <c r="AF42" s="88" t="s">
        <v>293</v>
      </c>
      <c r="AG42" s="91" t="s">
        <v>419</v>
      </c>
      <c r="AH42" s="94">
        <v>2084079</v>
      </c>
      <c r="AI42" s="88">
        <v>0</v>
      </c>
      <c r="AJ42" s="95">
        <v>242900</v>
      </c>
      <c r="AK42" s="88">
        <v>0</v>
      </c>
      <c r="AL42" s="88">
        <v>0</v>
      </c>
      <c r="AM42" s="96">
        <f t="shared" si="5"/>
        <v>2326979</v>
      </c>
      <c r="AN42" s="88" t="s">
        <v>475</v>
      </c>
      <c r="AO42" s="88" t="s">
        <v>473</v>
      </c>
      <c r="AP42" s="88" t="s">
        <v>474</v>
      </c>
      <c r="AQ42" s="97">
        <v>0.08</v>
      </c>
      <c r="AR42" s="88">
        <v>0</v>
      </c>
      <c r="AS42" s="96">
        <f t="shared" si="6"/>
        <v>166726.32</v>
      </c>
      <c r="AT42" s="97">
        <v>0.08</v>
      </c>
      <c r="AU42" s="96">
        <f t="shared" si="7"/>
        <v>19432</v>
      </c>
      <c r="AV42" s="98">
        <v>2.5700000000000001E-2</v>
      </c>
      <c r="AW42" s="96">
        <f t="shared" si="8"/>
        <v>59803.3603</v>
      </c>
      <c r="AX42" s="97">
        <v>0.08</v>
      </c>
      <c r="AY42" s="99">
        <f t="shared" si="9"/>
        <v>186158.32</v>
      </c>
      <c r="AZ42" s="91" t="s">
        <v>476</v>
      </c>
      <c r="BA42" s="88" t="s">
        <v>475</v>
      </c>
      <c r="BB42" s="88">
        <v>0</v>
      </c>
      <c r="BC42" s="88" t="s">
        <v>475</v>
      </c>
      <c r="BD42" s="88" t="s">
        <v>477</v>
      </c>
      <c r="BE42" s="89" t="s">
        <v>499</v>
      </c>
      <c r="BF42" s="88" t="s">
        <v>479</v>
      </c>
      <c r="BG42" s="88">
        <v>2057</v>
      </c>
      <c r="BH42" s="88">
        <v>193</v>
      </c>
      <c r="BI42" s="91">
        <v>11001</v>
      </c>
      <c r="BJ42" s="88"/>
      <c r="BK42" s="88">
        <v>4</v>
      </c>
      <c r="BL42" s="88"/>
      <c r="BM42" s="88"/>
      <c r="BN42" s="100" t="s">
        <v>589</v>
      </c>
      <c r="BO42" s="88"/>
      <c r="BP42" s="88">
        <v>3122607301</v>
      </c>
      <c r="BQ42" s="88" t="s">
        <v>729</v>
      </c>
      <c r="BR42" s="88" t="s">
        <v>479</v>
      </c>
      <c r="BS42" s="88" t="s">
        <v>754</v>
      </c>
      <c r="BT42" s="88">
        <v>12</v>
      </c>
      <c r="BU42" s="101">
        <v>45200</v>
      </c>
      <c r="BV42" s="101">
        <v>45930</v>
      </c>
      <c r="BW42" s="88" t="s">
        <v>755</v>
      </c>
      <c r="BX42" s="101">
        <v>45930</v>
      </c>
      <c r="BY42" s="102">
        <v>45597</v>
      </c>
      <c r="BZ42" s="102">
        <v>45597</v>
      </c>
      <c r="CA42" s="88" t="s">
        <v>757</v>
      </c>
      <c r="CB42" s="88" t="s">
        <v>253</v>
      </c>
      <c r="CC42" s="88">
        <v>80812751</v>
      </c>
      <c r="CD42" s="88" t="s">
        <v>776</v>
      </c>
      <c r="CE42" s="91">
        <v>25430</v>
      </c>
      <c r="CF42" s="88" t="s">
        <v>829</v>
      </c>
      <c r="CG42" s="88" t="s">
        <v>546</v>
      </c>
      <c r="CH42" s="88">
        <v>3123771313</v>
      </c>
      <c r="CI42" s="88"/>
      <c r="CJ42" s="100" t="s">
        <v>854</v>
      </c>
      <c r="CK42" s="88"/>
      <c r="CL42" s="88"/>
      <c r="CM42" s="88"/>
      <c r="CN42" s="88"/>
      <c r="CO42" s="91"/>
      <c r="CP42" s="88"/>
      <c r="CQ42" s="88"/>
      <c r="CR42" s="88"/>
      <c r="CS42" s="88"/>
      <c r="CT42" s="88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88" t="s">
        <v>757</v>
      </c>
      <c r="DP42" s="88">
        <v>52497094</v>
      </c>
      <c r="DQ42" s="88" t="s">
        <v>253</v>
      </c>
      <c r="DR42" s="88" t="s">
        <v>1270</v>
      </c>
      <c r="DS42" s="88">
        <v>100</v>
      </c>
      <c r="DT42" s="88" t="s">
        <v>1294</v>
      </c>
      <c r="DU42" s="88"/>
      <c r="DV42" s="88">
        <v>3058549938</v>
      </c>
      <c r="DW42" s="88"/>
      <c r="DX42" s="100" t="s">
        <v>1023</v>
      </c>
      <c r="DY42" s="88" t="s">
        <v>754</v>
      </c>
      <c r="DZ42" s="88" t="s">
        <v>1099</v>
      </c>
      <c r="EA42" s="91"/>
      <c r="EB42" s="88" t="s">
        <v>945</v>
      </c>
      <c r="EC42" s="88">
        <v>52497094</v>
      </c>
      <c r="ED42" s="88" t="s">
        <v>1296</v>
      </c>
      <c r="EE42" s="88" t="s">
        <v>1111</v>
      </c>
      <c r="EF42" s="88" t="s">
        <v>1106</v>
      </c>
      <c r="EG42" s="88">
        <v>7000372271</v>
      </c>
      <c r="EH42" s="88" t="s">
        <v>1435</v>
      </c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103">
        <v>901564742</v>
      </c>
      <c r="HD42" s="89" t="s">
        <v>1210</v>
      </c>
      <c r="HE42" s="88" t="s">
        <v>1376</v>
      </c>
      <c r="HF42" s="88" t="s">
        <v>1377</v>
      </c>
      <c r="HG42" s="88">
        <v>0</v>
      </c>
      <c r="HH42" s="88">
        <v>3046447486</v>
      </c>
      <c r="HI42" s="100" t="s">
        <v>1378</v>
      </c>
      <c r="HJ42" s="88" t="s">
        <v>1210</v>
      </c>
      <c r="HK42" s="88" t="s">
        <v>1209</v>
      </c>
      <c r="HL42" s="88" t="s">
        <v>1184</v>
      </c>
      <c r="HM42" s="100" t="s">
        <v>1211</v>
      </c>
      <c r="HN42" s="88"/>
      <c r="HO42" s="88"/>
      <c r="HP42" s="88">
        <v>5</v>
      </c>
      <c r="HQ42" s="88" t="s">
        <v>1186</v>
      </c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  <c r="IW42" s="91"/>
      <c r="IX42" s="91"/>
      <c r="IY42" s="91"/>
      <c r="IZ42" s="91"/>
    </row>
    <row r="43" spans="1:260" s="104" customFormat="1" x14ac:dyDescent="0.25">
      <c r="A43" s="127">
        <v>1051</v>
      </c>
      <c r="B43" s="129">
        <v>56757</v>
      </c>
      <c r="C43" s="127">
        <v>1051</v>
      </c>
      <c r="D43" s="128" t="s">
        <v>1334</v>
      </c>
      <c r="E43" s="129">
        <v>56757</v>
      </c>
      <c r="F43" s="129">
        <v>57950</v>
      </c>
      <c r="G43" s="127" t="s">
        <v>242</v>
      </c>
      <c r="H43" s="71" t="s">
        <v>244</v>
      </c>
      <c r="I43" s="71" t="s">
        <v>245</v>
      </c>
      <c r="J43" s="71" t="s">
        <v>1275</v>
      </c>
      <c r="K43" s="71">
        <v>0</v>
      </c>
      <c r="L43" s="71">
        <v>0</v>
      </c>
      <c r="M43" s="71" t="s">
        <v>1468</v>
      </c>
      <c r="N43" s="71" t="s">
        <v>1468</v>
      </c>
      <c r="O43" s="71" t="s">
        <v>1468</v>
      </c>
      <c r="P43" s="71" t="s">
        <v>1468</v>
      </c>
      <c r="Q43" s="71"/>
      <c r="R43" s="127" t="s">
        <v>246</v>
      </c>
      <c r="S43" s="71" t="s">
        <v>249</v>
      </c>
      <c r="T43" s="71">
        <v>10086097</v>
      </c>
      <c r="U43" s="127" t="s">
        <v>250</v>
      </c>
      <c r="V43" s="71"/>
      <c r="W43" s="71"/>
      <c r="X43" s="130">
        <v>45597</v>
      </c>
      <c r="Y43" s="71"/>
      <c r="Z43" s="71"/>
      <c r="AA43" s="71"/>
      <c r="AB43" s="127" t="s">
        <v>252</v>
      </c>
      <c r="AC43" s="127" t="s">
        <v>253</v>
      </c>
      <c r="AD43" s="131">
        <v>1012321485</v>
      </c>
      <c r="AE43" s="127" t="s">
        <v>300</v>
      </c>
      <c r="AF43" s="127" t="s">
        <v>301</v>
      </c>
      <c r="AG43" s="71" t="s">
        <v>423</v>
      </c>
      <c r="AH43" s="132">
        <v>691742</v>
      </c>
      <c r="AI43" s="127">
        <v>0</v>
      </c>
      <c r="AJ43" s="133">
        <v>67000</v>
      </c>
      <c r="AK43" s="127">
        <v>0</v>
      </c>
      <c r="AL43" s="127">
        <v>0</v>
      </c>
      <c r="AM43" s="134">
        <f t="shared" si="5"/>
        <v>758742</v>
      </c>
      <c r="AN43" s="127" t="s">
        <v>475</v>
      </c>
      <c r="AO43" s="127" t="s">
        <v>473</v>
      </c>
      <c r="AP43" s="127" t="s">
        <v>474</v>
      </c>
      <c r="AQ43" s="135">
        <v>0.08</v>
      </c>
      <c r="AR43" s="127">
        <v>0</v>
      </c>
      <c r="AS43" s="134">
        <f t="shared" si="6"/>
        <v>55339.360000000001</v>
      </c>
      <c r="AT43" s="135">
        <v>0.08</v>
      </c>
      <c r="AU43" s="134">
        <f t="shared" si="7"/>
        <v>5360</v>
      </c>
      <c r="AV43" s="136">
        <v>2.5700000000000001E-2</v>
      </c>
      <c r="AW43" s="134">
        <f t="shared" si="8"/>
        <v>19499.669399999999</v>
      </c>
      <c r="AX43" s="135">
        <v>0.08</v>
      </c>
      <c r="AY43" s="137">
        <f t="shared" si="9"/>
        <v>60699.360000000001</v>
      </c>
      <c r="AZ43" s="71" t="s">
        <v>476</v>
      </c>
      <c r="BA43" s="127" t="s">
        <v>475</v>
      </c>
      <c r="BB43" s="127">
        <v>0</v>
      </c>
      <c r="BC43" s="127" t="s">
        <v>475</v>
      </c>
      <c r="BD43" s="127" t="s">
        <v>477</v>
      </c>
      <c r="BE43" s="128" t="s">
        <v>503</v>
      </c>
      <c r="BF43" s="127" t="s">
        <v>479</v>
      </c>
      <c r="BG43" s="127" t="s">
        <v>475</v>
      </c>
      <c r="BH43" s="127" t="s">
        <v>475</v>
      </c>
      <c r="BI43" s="71">
        <v>11001</v>
      </c>
      <c r="BJ43" s="127"/>
      <c r="BK43" s="127">
        <v>2</v>
      </c>
      <c r="BL43" s="127" t="s">
        <v>596</v>
      </c>
      <c r="BM43" s="127" t="s">
        <v>597</v>
      </c>
      <c r="BN43" s="127" t="s">
        <v>1462</v>
      </c>
      <c r="BO43" s="127"/>
      <c r="BP43" s="127">
        <v>3508467691</v>
      </c>
      <c r="BQ43" s="127" t="s">
        <v>503</v>
      </c>
      <c r="BR43" s="127" t="s">
        <v>479</v>
      </c>
      <c r="BS43" s="127" t="s">
        <v>754</v>
      </c>
      <c r="BT43" s="127">
        <v>12</v>
      </c>
      <c r="BU43" s="139">
        <v>45200</v>
      </c>
      <c r="BV43" s="139">
        <v>45930</v>
      </c>
      <c r="BW43" s="127" t="s">
        <v>755</v>
      </c>
      <c r="BX43" s="139">
        <v>45930</v>
      </c>
      <c r="BY43" s="73">
        <v>45597</v>
      </c>
      <c r="BZ43" s="73">
        <v>45597</v>
      </c>
      <c r="CA43" s="127" t="s">
        <v>757</v>
      </c>
      <c r="CB43" s="127" t="s">
        <v>253</v>
      </c>
      <c r="CC43" s="127">
        <v>53135049</v>
      </c>
      <c r="CD43" s="127" t="s">
        <v>1266</v>
      </c>
      <c r="CE43" s="71">
        <v>11001</v>
      </c>
      <c r="CF43" s="127" t="s">
        <v>503</v>
      </c>
      <c r="CG43" s="127" t="s">
        <v>479</v>
      </c>
      <c r="CH43" s="127"/>
      <c r="CI43" s="127"/>
      <c r="CJ43" s="127"/>
      <c r="CK43" s="127"/>
      <c r="CL43" s="127"/>
      <c r="CM43" s="127"/>
      <c r="CN43" s="127"/>
      <c r="CO43" s="71"/>
      <c r="CP43" s="127"/>
      <c r="CQ43" s="127"/>
      <c r="CR43" s="127"/>
      <c r="CS43" s="127"/>
      <c r="CT43" s="127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127" t="s">
        <v>757</v>
      </c>
      <c r="DP43" s="127">
        <v>1056799289</v>
      </c>
      <c r="DQ43" s="127" t="s">
        <v>253</v>
      </c>
      <c r="DR43" s="127" t="s">
        <v>948</v>
      </c>
      <c r="DS43" s="127">
        <v>100</v>
      </c>
      <c r="DT43" s="127" t="s">
        <v>1028</v>
      </c>
      <c r="DU43" s="127"/>
      <c r="DV43" s="127">
        <v>3144454013</v>
      </c>
      <c r="DW43" s="127"/>
      <c r="DX43" s="138" t="s">
        <v>1029</v>
      </c>
      <c r="DY43" s="127" t="s">
        <v>754</v>
      </c>
      <c r="DZ43" s="127" t="s">
        <v>479</v>
      </c>
      <c r="EA43" s="71">
        <v>11001</v>
      </c>
      <c r="EB43" s="127" t="s">
        <v>1131</v>
      </c>
      <c r="EC43" s="127">
        <v>1056799289</v>
      </c>
      <c r="ED43" s="127" t="s">
        <v>1296</v>
      </c>
      <c r="EE43" s="127" t="s">
        <v>1111</v>
      </c>
      <c r="EF43" s="127" t="s">
        <v>1106</v>
      </c>
      <c r="EG43" s="141">
        <v>466600040672</v>
      </c>
      <c r="EH43" s="127" t="s">
        <v>1435</v>
      </c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  <c r="FV43" s="71"/>
      <c r="FW43" s="71"/>
      <c r="FX43" s="71"/>
      <c r="FY43" s="71"/>
      <c r="FZ43" s="71"/>
      <c r="GA43" s="71"/>
      <c r="GB43" s="71"/>
      <c r="GC43" s="71"/>
      <c r="GD43" s="71"/>
      <c r="GE43" s="71"/>
      <c r="GF43" s="71"/>
      <c r="GG43" s="71"/>
      <c r="GH43" s="71"/>
      <c r="GI43" s="71"/>
      <c r="GJ43" s="71"/>
      <c r="GK43" s="71"/>
      <c r="GL43" s="71"/>
      <c r="GM43" s="71"/>
      <c r="GN43" s="71"/>
      <c r="GO43" s="71"/>
      <c r="GP43" s="71"/>
      <c r="GQ43" s="71"/>
      <c r="GR43" s="71"/>
      <c r="GS43" s="71"/>
      <c r="GT43" s="71"/>
      <c r="GU43" s="71"/>
      <c r="GV43" s="71"/>
      <c r="GW43" s="71"/>
      <c r="GX43" s="71"/>
      <c r="GY43" s="71"/>
      <c r="GZ43" s="71"/>
      <c r="HA43" s="71"/>
      <c r="HB43" s="71"/>
      <c r="HC43" s="140">
        <v>901120202</v>
      </c>
      <c r="HD43" s="128" t="s">
        <v>1195</v>
      </c>
      <c r="HE43" s="127" t="s">
        <v>1359</v>
      </c>
      <c r="HF43" s="127" t="s">
        <v>1360</v>
      </c>
      <c r="HG43" s="127">
        <v>0</v>
      </c>
      <c r="HH43" s="127">
        <v>3017383591</v>
      </c>
      <c r="HI43" s="138" t="s">
        <v>1361</v>
      </c>
      <c r="HJ43" s="127" t="s">
        <v>1195</v>
      </c>
      <c r="HK43" s="127" t="s">
        <v>1194</v>
      </c>
      <c r="HL43" s="127" t="s">
        <v>1184</v>
      </c>
      <c r="HM43" s="138" t="s">
        <v>1196</v>
      </c>
      <c r="HN43" s="127"/>
      <c r="HO43" s="127"/>
      <c r="HP43" s="127">
        <v>5</v>
      </c>
      <c r="HQ43" s="127" t="s">
        <v>1186</v>
      </c>
      <c r="HR43" s="71"/>
      <c r="HS43" s="71"/>
      <c r="HT43" s="71"/>
      <c r="HU43" s="71"/>
      <c r="HV43" s="71"/>
      <c r="HW43" s="71"/>
      <c r="HX43" s="71"/>
      <c r="HY43" s="71"/>
      <c r="HZ43" s="71"/>
      <c r="IA43" s="71"/>
      <c r="IB43" s="71"/>
      <c r="IC43" s="71"/>
      <c r="ID43" s="71"/>
      <c r="IE43" s="71"/>
      <c r="IF43" s="71"/>
      <c r="IG43" s="71"/>
      <c r="IH43" s="71"/>
      <c r="II43" s="71"/>
      <c r="IJ43" s="71"/>
      <c r="IK43" s="71"/>
      <c r="IL43" s="71"/>
      <c r="IM43" s="71"/>
      <c r="IN43" s="71"/>
      <c r="IO43" s="71"/>
      <c r="IP43" s="71"/>
      <c r="IQ43" s="71"/>
      <c r="IR43" s="71"/>
      <c r="IS43" s="71"/>
      <c r="IT43" s="71"/>
      <c r="IU43" s="71"/>
      <c r="IV43" s="71"/>
      <c r="IW43" s="71"/>
      <c r="IX43" s="71"/>
      <c r="IY43" s="71"/>
      <c r="IZ43" s="71"/>
    </row>
    <row r="44" spans="1:260" s="104" customFormat="1" x14ac:dyDescent="0.25">
      <c r="A44" s="88">
        <v>1059</v>
      </c>
      <c r="B44" s="90">
        <v>56762</v>
      </c>
      <c r="C44" s="88">
        <v>1059</v>
      </c>
      <c r="D44" s="89" t="s">
        <v>1298</v>
      </c>
      <c r="E44" s="90">
        <v>56762</v>
      </c>
      <c r="F44" s="90">
        <v>57955</v>
      </c>
      <c r="G44" s="88" t="s">
        <v>243</v>
      </c>
      <c r="H44" s="91" t="s">
        <v>244</v>
      </c>
      <c r="I44" s="91" t="s">
        <v>245</v>
      </c>
      <c r="J44" s="91" t="s">
        <v>1275</v>
      </c>
      <c r="K44" s="91">
        <v>0</v>
      </c>
      <c r="L44" s="91">
        <v>0</v>
      </c>
      <c r="M44" s="91" t="s">
        <v>1468</v>
      </c>
      <c r="N44" s="91" t="s">
        <v>1468</v>
      </c>
      <c r="O44" s="91" t="s">
        <v>1468</v>
      </c>
      <c r="P44" s="91" t="s">
        <v>1468</v>
      </c>
      <c r="Q44" s="91"/>
      <c r="R44" s="88" t="s">
        <v>246</v>
      </c>
      <c r="S44" s="91" t="s">
        <v>249</v>
      </c>
      <c r="T44" s="91">
        <v>10086102</v>
      </c>
      <c r="U44" s="88" t="s">
        <v>250</v>
      </c>
      <c r="V44" s="91"/>
      <c r="W44" s="91"/>
      <c r="X44" s="92">
        <v>45597</v>
      </c>
      <c r="Y44" s="91"/>
      <c r="Z44" s="91"/>
      <c r="AA44" s="91"/>
      <c r="AB44" s="88" t="s">
        <v>252</v>
      </c>
      <c r="AC44" s="88" t="s">
        <v>253</v>
      </c>
      <c r="AD44" s="107">
        <v>1019042075</v>
      </c>
      <c r="AE44" s="88" t="s">
        <v>310</v>
      </c>
      <c r="AF44" s="88" t="s">
        <v>311</v>
      </c>
      <c r="AG44" s="91" t="s">
        <v>428</v>
      </c>
      <c r="AH44" s="108">
        <v>1155000</v>
      </c>
      <c r="AI44" s="88">
        <v>0</v>
      </c>
      <c r="AJ44" s="108">
        <v>245000</v>
      </c>
      <c r="AK44" s="88">
        <v>0</v>
      </c>
      <c r="AL44" s="88">
        <v>0</v>
      </c>
      <c r="AM44" s="96">
        <f t="shared" si="5"/>
        <v>1400000</v>
      </c>
      <c r="AN44" s="88" t="s">
        <v>475</v>
      </c>
      <c r="AO44" s="88" t="s">
        <v>473</v>
      </c>
      <c r="AP44" s="88" t="s">
        <v>474</v>
      </c>
      <c r="AQ44" s="97">
        <v>0.08</v>
      </c>
      <c r="AR44" s="88">
        <v>0</v>
      </c>
      <c r="AS44" s="96">
        <f t="shared" si="6"/>
        <v>92400</v>
      </c>
      <c r="AT44" s="97">
        <v>0.08</v>
      </c>
      <c r="AU44" s="96">
        <f t="shared" si="7"/>
        <v>19600</v>
      </c>
      <c r="AV44" s="98">
        <v>2.5700000000000001E-2</v>
      </c>
      <c r="AW44" s="96">
        <f t="shared" si="8"/>
        <v>35980</v>
      </c>
      <c r="AX44" s="97">
        <v>0.08</v>
      </c>
      <c r="AY44" s="99">
        <f t="shared" si="9"/>
        <v>112000</v>
      </c>
      <c r="AZ44" s="91" t="s">
        <v>476</v>
      </c>
      <c r="BA44" s="88" t="s">
        <v>475</v>
      </c>
      <c r="BB44" s="88">
        <v>0</v>
      </c>
      <c r="BC44" s="88" t="s">
        <v>475</v>
      </c>
      <c r="BD44" s="88" t="s">
        <v>477</v>
      </c>
      <c r="BE44" s="89" t="s">
        <v>508</v>
      </c>
      <c r="BF44" s="88" t="s">
        <v>479</v>
      </c>
      <c r="BG44" s="88" t="s">
        <v>475</v>
      </c>
      <c r="BH44" s="88" t="s">
        <v>475</v>
      </c>
      <c r="BI44" s="91">
        <v>11001</v>
      </c>
      <c r="BJ44" s="88"/>
      <c r="BK44" s="88">
        <v>4</v>
      </c>
      <c r="BL44" s="88"/>
      <c r="BM44" s="88" t="s">
        <v>609</v>
      </c>
      <c r="BN44" s="100" t="s">
        <v>610</v>
      </c>
      <c r="BO44" s="88"/>
      <c r="BP44" s="88">
        <v>3177908889</v>
      </c>
      <c r="BQ44" s="88" t="s">
        <v>508</v>
      </c>
      <c r="BR44" s="88" t="s">
        <v>479</v>
      </c>
      <c r="BS44" s="88" t="s">
        <v>754</v>
      </c>
      <c r="BT44" s="88">
        <v>12</v>
      </c>
      <c r="BU44" s="101">
        <v>45474</v>
      </c>
      <c r="BV44" s="101">
        <v>45838</v>
      </c>
      <c r="BW44" s="88" t="s">
        <v>755</v>
      </c>
      <c r="BX44" s="101">
        <v>45838</v>
      </c>
      <c r="BY44" s="102">
        <v>45597</v>
      </c>
      <c r="BZ44" s="102">
        <v>45597</v>
      </c>
      <c r="CA44" s="88" t="s">
        <v>757</v>
      </c>
      <c r="CB44" s="88" t="s">
        <v>253</v>
      </c>
      <c r="CC44" s="88">
        <v>17593426</v>
      </c>
      <c r="CD44" s="88" t="s">
        <v>781</v>
      </c>
      <c r="CE44" s="91">
        <v>81001</v>
      </c>
      <c r="CF44" s="88" t="s">
        <v>831</v>
      </c>
      <c r="CG44" s="88" t="s">
        <v>832</v>
      </c>
      <c r="CH44" s="88">
        <v>3165877719</v>
      </c>
      <c r="CI44" s="88"/>
      <c r="CJ44" s="100" t="s">
        <v>858</v>
      </c>
      <c r="CK44" s="88"/>
      <c r="CL44" s="88"/>
      <c r="CM44" s="88"/>
      <c r="CN44" s="88"/>
      <c r="CO44" s="91"/>
      <c r="CP44" s="88"/>
      <c r="CQ44" s="88"/>
      <c r="CR44" s="88"/>
      <c r="CS44" s="88"/>
      <c r="CT44" s="88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88" t="s">
        <v>758</v>
      </c>
      <c r="DP44" s="88">
        <v>1015406287</v>
      </c>
      <c r="DQ44" s="88" t="s">
        <v>253</v>
      </c>
      <c r="DR44" s="88" t="s">
        <v>954</v>
      </c>
      <c r="DS44" s="88">
        <v>100</v>
      </c>
      <c r="DT44" s="88" t="s">
        <v>1037</v>
      </c>
      <c r="DU44" s="88"/>
      <c r="DV44" s="88">
        <v>3165266998</v>
      </c>
      <c r="DW44" s="88"/>
      <c r="DX44" s="100" t="s">
        <v>1038</v>
      </c>
      <c r="DY44" s="88" t="s">
        <v>754</v>
      </c>
      <c r="DZ44" s="88" t="s">
        <v>479</v>
      </c>
      <c r="EA44" s="91">
        <v>11001</v>
      </c>
      <c r="EB44" s="88" t="s">
        <v>1136</v>
      </c>
      <c r="EC44" s="88">
        <v>1015406287</v>
      </c>
      <c r="ED44" s="88" t="s">
        <v>1296</v>
      </c>
      <c r="EE44" s="88" t="s">
        <v>1111</v>
      </c>
      <c r="EF44" s="88" t="s">
        <v>1112</v>
      </c>
      <c r="EG44" s="105">
        <v>550472900105868</v>
      </c>
      <c r="EH44" s="88" t="s">
        <v>1435</v>
      </c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103">
        <v>901663245</v>
      </c>
      <c r="HD44" s="89" t="s">
        <v>1225</v>
      </c>
      <c r="HE44" s="88" t="s">
        <v>1392</v>
      </c>
      <c r="HF44" s="88" t="s">
        <v>1393</v>
      </c>
      <c r="HG44" s="88">
        <v>3467134</v>
      </c>
      <c r="HH44" s="88">
        <v>0</v>
      </c>
      <c r="HI44" s="100" t="s">
        <v>1394</v>
      </c>
      <c r="HJ44" s="88" t="s">
        <v>1225</v>
      </c>
      <c r="HK44" s="88" t="s">
        <v>1224</v>
      </c>
      <c r="HL44" s="88" t="s">
        <v>1205</v>
      </c>
      <c r="HM44" s="88" t="s">
        <v>1111</v>
      </c>
      <c r="HN44" s="88" t="s">
        <v>1106</v>
      </c>
      <c r="HO44" s="105">
        <v>108900259582</v>
      </c>
      <c r="HP44" s="88">
        <v>5</v>
      </c>
      <c r="HQ44" s="88" t="s">
        <v>1186</v>
      </c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  <c r="IW44" s="91"/>
      <c r="IX44" s="91"/>
      <c r="IY44" s="91"/>
      <c r="IZ44" s="91"/>
    </row>
    <row r="45" spans="1:260" s="104" customFormat="1" x14ac:dyDescent="0.25">
      <c r="A45" s="88">
        <v>1060</v>
      </c>
      <c r="B45" s="90">
        <v>56763</v>
      </c>
      <c r="C45" s="88">
        <v>1060</v>
      </c>
      <c r="D45" s="89" t="s">
        <v>240</v>
      </c>
      <c r="E45" s="90">
        <v>56763</v>
      </c>
      <c r="F45" s="90">
        <v>57956</v>
      </c>
      <c r="G45" s="88" t="s">
        <v>243</v>
      </c>
      <c r="H45" s="91" t="s">
        <v>244</v>
      </c>
      <c r="I45" s="91" t="s">
        <v>245</v>
      </c>
      <c r="J45" s="91" t="s">
        <v>1275</v>
      </c>
      <c r="K45" s="91">
        <v>0</v>
      </c>
      <c r="L45" s="91">
        <v>0</v>
      </c>
      <c r="M45" s="91" t="s">
        <v>1468</v>
      </c>
      <c r="N45" s="91" t="s">
        <v>1468</v>
      </c>
      <c r="O45" s="91" t="s">
        <v>1468</v>
      </c>
      <c r="P45" s="91" t="s">
        <v>1468</v>
      </c>
      <c r="Q45" s="91"/>
      <c r="R45" s="88" t="s">
        <v>246</v>
      </c>
      <c r="S45" s="91" t="s">
        <v>249</v>
      </c>
      <c r="T45" s="91">
        <v>10086103</v>
      </c>
      <c r="U45" s="88" t="s">
        <v>250</v>
      </c>
      <c r="V45" s="91"/>
      <c r="W45" s="91"/>
      <c r="X45" s="92">
        <v>45597</v>
      </c>
      <c r="Y45" s="91"/>
      <c r="Z45" s="91"/>
      <c r="AA45" s="91"/>
      <c r="AB45" s="88" t="s">
        <v>252</v>
      </c>
      <c r="AC45" s="88" t="s">
        <v>253</v>
      </c>
      <c r="AD45" s="93">
        <v>1010233966</v>
      </c>
      <c r="AE45" s="88" t="s">
        <v>312</v>
      </c>
      <c r="AF45" s="88" t="s">
        <v>313</v>
      </c>
      <c r="AG45" s="91" t="s">
        <v>429</v>
      </c>
      <c r="AH45" s="94">
        <v>766738</v>
      </c>
      <c r="AI45" s="88">
        <v>0</v>
      </c>
      <c r="AJ45" s="95">
        <v>97600</v>
      </c>
      <c r="AK45" s="88">
        <v>0</v>
      </c>
      <c r="AL45" s="88">
        <v>0</v>
      </c>
      <c r="AM45" s="96">
        <f t="shared" si="5"/>
        <v>864338</v>
      </c>
      <c r="AN45" s="88" t="s">
        <v>475</v>
      </c>
      <c r="AO45" s="88" t="s">
        <v>473</v>
      </c>
      <c r="AP45" s="88" t="s">
        <v>474</v>
      </c>
      <c r="AQ45" s="97">
        <v>0.08</v>
      </c>
      <c r="AR45" s="88">
        <v>0</v>
      </c>
      <c r="AS45" s="96">
        <f t="shared" si="6"/>
        <v>61339.040000000001</v>
      </c>
      <c r="AT45" s="97">
        <v>0.08</v>
      </c>
      <c r="AU45" s="96">
        <f t="shared" si="7"/>
        <v>7808</v>
      </c>
      <c r="AV45" s="98">
        <v>2.5700000000000001E-2</v>
      </c>
      <c r="AW45" s="96">
        <f t="shared" si="8"/>
        <v>22213.4866</v>
      </c>
      <c r="AX45" s="97">
        <v>0.08</v>
      </c>
      <c r="AY45" s="99">
        <f t="shared" si="9"/>
        <v>69147.040000000008</v>
      </c>
      <c r="AZ45" s="91" t="s">
        <v>476</v>
      </c>
      <c r="BA45" s="88" t="s">
        <v>475</v>
      </c>
      <c r="BB45" s="88">
        <v>0</v>
      </c>
      <c r="BC45" s="88" t="s">
        <v>475</v>
      </c>
      <c r="BD45" s="88" t="s">
        <v>477</v>
      </c>
      <c r="BE45" s="89" t="s">
        <v>1315</v>
      </c>
      <c r="BF45" s="88" t="s">
        <v>479</v>
      </c>
      <c r="BG45" s="88" t="s">
        <v>475</v>
      </c>
      <c r="BH45" s="88" t="s">
        <v>475</v>
      </c>
      <c r="BI45" s="91">
        <v>11001</v>
      </c>
      <c r="BJ45" s="88"/>
      <c r="BK45" s="88">
        <v>2</v>
      </c>
      <c r="BL45" s="88" t="s">
        <v>611</v>
      </c>
      <c r="BM45" s="88" t="s">
        <v>612</v>
      </c>
      <c r="BN45" s="100" t="s">
        <v>613</v>
      </c>
      <c r="BO45" s="88"/>
      <c r="BP45" s="88">
        <v>3022316356</v>
      </c>
      <c r="BQ45" s="88" t="s">
        <v>1315</v>
      </c>
      <c r="BR45" s="88" t="s">
        <v>479</v>
      </c>
      <c r="BS45" s="88" t="s">
        <v>754</v>
      </c>
      <c r="BT45" s="88">
        <v>12</v>
      </c>
      <c r="BU45" s="101">
        <v>45231</v>
      </c>
      <c r="BV45" s="101">
        <v>45961</v>
      </c>
      <c r="BW45" s="88" t="s">
        <v>755</v>
      </c>
      <c r="BX45" s="101">
        <v>45961</v>
      </c>
      <c r="BY45" s="102">
        <v>45597</v>
      </c>
      <c r="BZ45" s="102">
        <v>45597</v>
      </c>
      <c r="CA45" s="88" t="s">
        <v>757</v>
      </c>
      <c r="CB45" s="88" t="s">
        <v>253</v>
      </c>
      <c r="CC45" s="88">
        <v>1014232135</v>
      </c>
      <c r="CD45" s="88" t="s">
        <v>782</v>
      </c>
      <c r="CE45" s="91">
        <v>11001</v>
      </c>
      <c r="CF45" s="88" t="s">
        <v>733</v>
      </c>
      <c r="CG45" s="88" t="s">
        <v>479</v>
      </c>
      <c r="CH45" s="88">
        <v>3154256295</v>
      </c>
      <c r="CI45" s="88"/>
      <c r="CJ45" s="100" t="s">
        <v>859</v>
      </c>
      <c r="CK45" s="88"/>
      <c r="CL45" s="88"/>
      <c r="CM45" s="88"/>
      <c r="CN45" s="88"/>
      <c r="CO45" s="91"/>
      <c r="CP45" s="88"/>
      <c r="CQ45" s="88"/>
      <c r="CR45" s="88"/>
      <c r="CS45" s="88"/>
      <c r="CT45" s="88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88" t="s">
        <v>757</v>
      </c>
      <c r="DP45" s="88">
        <v>1094890388</v>
      </c>
      <c r="DQ45" s="88" t="s">
        <v>253</v>
      </c>
      <c r="DR45" s="88" t="s">
        <v>955</v>
      </c>
      <c r="DS45" s="88">
        <v>50</v>
      </c>
      <c r="DT45" s="88" t="s">
        <v>733</v>
      </c>
      <c r="DU45" s="88"/>
      <c r="DV45" s="88">
        <v>3188903619</v>
      </c>
      <c r="DW45" s="88">
        <v>3137495431</v>
      </c>
      <c r="DX45" s="100" t="s">
        <v>1039</v>
      </c>
      <c r="DY45" s="88" t="s">
        <v>754</v>
      </c>
      <c r="DZ45" s="88" t="s">
        <v>479</v>
      </c>
      <c r="EA45" s="91">
        <v>11001</v>
      </c>
      <c r="EB45" s="88" t="s">
        <v>1137</v>
      </c>
      <c r="EC45" s="88">
        <v>1094890388</v>
      </c>
      <c r="ED45" s="88" t="s">
        <v>1296</v>
      </c>
      <c r="EE45" s="88" t="s">
        <v>1111</v>
      </c>
      <c r="EF45" s="88" t="s">
        <v>1106</v>
      </c>
      <c r="EG45" s="105">
        <v>488414947348</v>
      </c>
      <c r="EH45" s="88" t="s">
        <v>1435</v>
      </c>
      <c r="EI45" s="91" t="s">
        <v>1316</v>
      </c>
      <c r="EJ45" s="91" t="s">
        <v>757</v>
      </c>
      <c r="EK45" s="91" t="s">
        <v>1308</v>
      </c>
      <c r="EL45" s="91">
        <v>1022402180</v>
      </c>
      <c r="EM45" s="109">
        <v>0.5</v>
      </c>
      <c r="EN45" s="91" t="s">
        <v>1317</v>
      </c>
      <c r="EO45" s="91">
        <v>3137495431</v>
      </c>
      <c r="EP45" s="110" t="s">
        <v>1318</v>
      </c>
      <c r="EQ45" s="91" t="s">
        <v>754</v>
      </c>
      <c r="ER45" s="88" t="s">
        <v>479</v>
      </c>
      <c r="ES45" s="91"/>
      <c r="ET45" s="88" t="s">
        <v>1137</v>
      </c>
      <c r="EU45" s="88">
        <v>1094890388</v>
      </c>
      <c r="EV45" s="88" t="s">
        <v>1296</v>
      </c>
      <c r="EW45" s="88" t="s">
        <v>1111</v>
      </c>
      <c r="EX45" s="88" t="s">
        <v>1106</v>
      </c>
      <c r="EY45" s="105">
        <v>488414947348</v>
      </c>
      <c r="EZ45" s="88" t="s">
        <v>1435</v>
      </c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103">
        <v>901243072</v>
      </c>
      <c r="HD45" s="89" t="s">
        <v>1226</v>
      </c>
      <c r="HE45" s="88" t="s">
        <v>1356</v>
      </c>
      <c r="HF45" s="88" t="s">
        <v>1387</v>
      </c>
      <c r="HG45" s="88">
        <v>0</v>
      </c>
      <c r="HH45" s="88">
        <v>3502678246</v>
      </c>
      <c r="HI45" s="100" t="s">
        <v>1388</v>
      </c>
      <c r="HJ45" s="88" t="s">
        <v>1226</v>
      </c>
      <c r="HK45" s="88" t="s">
        <v>1219</v>
      </c>
      <c r="HL45" s="88" t="s">
        <v>1184</v>
      </c>
      <c r="HM45" s="100" t="s">
        <v>1185</v>
      </c>
      <c r="HN45" s="88"/>
      <c r="HO45" s="88"/>
      <c r="HP45" s="88">
        <v>5</v>
      </c>
      <c r="HQ45" s="88" t="s">
        <v>1186</v>
      </c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  <c r="IW45" s="91"/>
      <c r="IX45" s="91"/>
      <c r="IY45" s="91"/>
      <c r="IZ45" s="91"/>
    </row>
    <row r="46" spans="1:260" s="104" customFormat="1" x14ac:dyDescent="0.25">
      <c r="A46" s="88">
        <v>1061</v>
      </c>
      <c r="B46" s="90">
        <v>56764</v>
      </c>
      <c r="C46" s="88">
        <v>1061</v>
      </c>
      <c r="D46" s="89" t="s">
        <v>240</v>
      </c>
      <c r="E46" s="90">
        <v>56764</v>
      </c>
      <c r="F46" s="90">
        <v>57957</v>
      </c>
      <c r="G46" s="88" t="s">
        <v>243</v>
      </c>
      <c r="H46" s="91" t="s">
        <v>244</v>
      </c>
      <c r="I46" s="91" t="s">
        <v>245</v>
      </c>
      <c r="J46" s="91" t="s">
        <v>1275</v>
      </c>
      <c r="K46" s="91">
        <v>0</v>
      </c>
      <c r="L46" s="91">
        <v>0</v>
      </c>
      <c r="M46" s="91" t="s">
        <v>1468</v>
      </c>
      <c r="N46" s="91" t="s">
        <v>1505</v>
      </c>
      <c r="O46" s="91" t="s">
        <v>1468</v>
      </c>
      <c r="P46" s="91" t="s">
        <v>1468</v>
      </c>
      <c r="Q46" s="91"/>
      <c r="R46" s="88" t="s">
        <v>246</v>
      </c>
      <c r="S46" s="91" t="s">
        <v>249</v>
      </c>
      <c r="T46" s="91">
        <v>10086104</v>
      </c>
      <c r="U46" s="88" t="s">
        <v>250</v>
      </c>
      <c r="V46" s="91"/>
      <c r="W46" s="91"/>
      <c r="X46" s="92">
        <v>45597</v>
      </c>
      <c r="Y46" s="91"/>
      <c r="Z46" s="91"/>
      <c r="AA46" s="91"/>
      <c r="AB46" s="88" t="s">
        <v>252</v>
      </c>
      <c r="AC46" s="88" t="s">
        <v>253</v>
      </c>
      <c r="AD46" s="93">
        <v>1110451461</v>
      </c>
      <c r="AE46" s="88" t="s">
        <v>314</v>
      </c>
      <c r="AF46" s="88" t="s">
        <v>315</v>
      </c>
      <c r="AG46" s="91" t="s">
        <v>430</v>
      </c>
      <c r="AH46" s="94">
        <v>2258454</v>
      </c>
      <c r="AI46" s="88">
        <v>0</v>
      </c>
      <c r="AJ46" s="95">
        <v>331600</v>
      </c>
      <c r="AK46" s="88">
        <v>0</v>
      </c>
      <c r="AL46" s="88">
        <v>0</v>
      </c>
      <c r="AM46" s="96">
        <f t="shared" si="5"/>
        <v>2590054</v>
      </c>
      <c r="AN46" s="88" t="s">
        <v>475</v>
      </c>
      <c r="AO46" s="88" t="s">
        <v>473</v>
      </c>
      <c r="AP46" s="88" t="s">
        <v>474</v>
      </c>
      <c r="AQ46" s="97">
        <v>0.08</v>
      </c>
      <c r="AR46" s="88">
        <v>0</v>
      </c>
      <c r="AS46" s="96">
        <f t="shared" si="6"/>
        <v>180676.32</v>
      </c>
      <c r="AT46" s="97">
        <v>0.08</v>
      </c>
      <c r="AU46" s="96">
        <f t="shared" si="7"/>
        <v>26528</v>
      </c>
      <c r="AV46" s="98">
        <v>2.5700000000000001E-2</v>
      </c>
      <c r="AW46" s="96">
        <f t="shared" si="8"/>
        <v>66564.387799999997</v>
      </c>
      <c r="AX46" s="97">
        <v>0.08</v>
      </c>
      <c r="AY46" s="99">
        <f t="shared" si="9"/>
        <v>207204.32</v>
      </c>
      <c r="AZ46" s="91" t="s">
        <v>476</v>
      </c>
      <c r="BA46" s="88" t="s">
        <v>475</v>
      </c>
      <c r="BB46" s="88">
        <v>0</v>
      </c>
      <c r="BC46" s="88" t="s">
        <v>475</v>
      </c>
      <c r="BD46" s="88" t="s">
        <v>477</v>
      </c>
      <c r="BE46" s="89" t="s">
        <v>509</v>
      </c>
      <c r="BF46" s="88" t="s">
        <v>479</v>
      </c>
      <c r="BG46" s="88">
        <v>44</v>
      </c>
      <c r="BH46" s="88">
        <v>18</v>
      </c>
      <c r="BI46" s="91">
        <v>11001</v>
      </c>
      <c r="BJ46" s="88"/>
      <c r="BK46" s="88">
        <v>4</v>
      </c>
      <c r="BL46" s="88" t="s">
        <v>614</v>
      </c>
      <c r="BM46" s="88" t="s">
        <v>615</v>
      </c>
      <c r="BN46" s="100" t="s">
        <v>616</v>
      </c>
      <c r="BO46" s="88"/>
      <c r="BP46" s="88">
        <v>3015678898</v>
      </c>
      <c r="BQ46" s="88" t="s">
        <v>734</v>
      </c>
      <c r="BR46" s="88" t="s">
        <v>479</v>
      </c>
      <c r="BS46" s="88" t="s">
        <v>754</v>
      </c>
      <c r="BT46" s="88">
        <v>12</v>
      </c>
      <c r="BU46" s="101">
        <v>45231</v>
      </c>
      <c r="BV46" s="101">
        <v>45961</v>
      </c>
      <c r="BW46" s="88" t="s">
        <v>755</v>
      </c>
      <c r="BX46" s="101">
        <v>45961</v>
      </c>
      <c r="BY46" s="102">
        <v>45597</v>
      </c>
      <c r="BZ46" s="102">
        <v>45597</v>
      </c>
      <c r="CA46" s="88" t="s">
        <v>757</v>
      </c>
      <c r="CB46" s="88" t="s">
        <v>253</v>
      </c>
      <c r="CC46" s="88">
        <v>28873723</v>
      </c>
      <c r="CD46" s="88" t="s">
        <v>783</v>
      </c>
      <c r="CE46" s="91">
        <v>73001</v>
      </c>
      <c r="CF46" s="88" t="s">
        <v>833</v>
      </c>
      <c r="CG46" s="88" t="s">
        <v>834</v>
      </c>
      <c r="CH46" s="88">
        <v>3017226345</v>
      </c>
      <c r="CI46" s="88"/>
      <c r="CJ46" s="100" t="s">
        <v>860</v>
      </c>
      <c r="CK46" s="88"/>
      <c r="CL46" s="88"/>
      <c r="CM46" s="88"/>
      <c r="CN46" s="88"/>
      <c r="CO46" s="91"/>
      <c r="CP46" s="88"/>
      <c r="CQ46" s="88"/>
      <c r="CR46" s="88"/>
      <c r="CS46" s="88"/>
      <c r="CT46" s="88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88" t="s">
        <v>757</v>
      </c>
      <c r="DP46" s="88">
        <v>35473747</v>
      </c>
      <c r="DQ46" s="88" t="s">
        <v>253</v>
      </c>
      <c r="DR46" s="88" t="s">
        <v>956</v>
      </c>
      <c r="DS46" s="88">
        <v>100</v>
      </c>
      <c r="DT46" s="88" t="s">
        <v>1040</v>
      </c>
      <c r="DU46" s="88"/>
      <c r="DV46" s="88">
        <v>3153384847</v>
      </c>
      <c r="DW46" s="88"/>
      <c r="DX46" s="100" t="s">
        <v>1041</v>
      </c>
      <c r="DY46" s="88" t="s">
        <v>754</v>
      </c>
      <c r="DZ46" s="88" t="s">
        <v>479</v>
      </c>
      <c r="EA46" s="91">
        <v>11001</v>
      </c>
      <c r="EB46" s="88" t="s">
        <v>1138</v>
      </c>
      <c r="EC46" s="88">
        <v>35473747</v>
      </c>
      <c r="ED46" s="88" t="s">
        <v>1296</v>
      </c>
      <c r="EE46" s="88" t="s">
        <v>1108</v>
      </c>
      <c r="EF46" s="88" t="s">
        <v>1106</v>
      </c>
      <c r="EG46" s="88">
        <v>20901055306</v>
      </c>
      <c r="EH46" s="88" t="s">
        <v>1435</v>
      </c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103">
        <v>900896001</v>
      </c>
      <c r="HD46" s="89" t="s">
        <v>1228</v>
      </c>
      <c r="HE46" s="88" t="s">
        <v>1395</v>
      </c>
      <c r="HF46" s="88" t="s">
        <v>1396</v>
      </c>
      <c r="HG46" s="88">
        <v>3000730</v>
      </c>
      <c r="HH46" s="88">
        <v>0</v>
      </c>
      <c r="HI46" s="100" t="s">
        <v>1397</v>
      </c>
      <c r="HJ46" s="88" t="s">
        <v>1228</v>
      </c>
      <c r="HK46" s="88" t="s">
        <v>1227</v>
      </c>
      <c r="HL46" s="88" t="s">
        <v>1104</v>
      </c>
      <c r="HM46" s="88" t="s">
        <v>1101</v>
      </c>
      <c r="HN46" s="88" t="s">
        <v>1162</v>
      </c>
      <c r="HO46" s="88">
        <v>17213281</v>
      </c>
      <c r="HP46" s="88">
        <v>5</v>
      </c>
      <c r="HQ46" s="88" t="s">
        <v>1186</v>
      </c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  <c r="IW46" s="91"/>
      <c r="IX46" s="91"/>
      <c r="IY46" s="91"/>
      <c r="IZ46" s="91"/>
    </row>
    <row r="47" spans="1:260" x14ac:dyDescent="0.25">
      <c r="A47" s="172">
        <v>1067</v>
      </c>
      <c r="B47" s="174">
        <v>56766</v>
      </c>
      <c r="C47" s="172">
        <v>1067</v>
      </c>
      <c r="D47" s="175" t="s">
        <v>1298</v>
      </c>
      <c r="E47" s="174">
        <v>56766</v>
      </c>
      <c r="F47" s="174">
        <v>57959</v>
      </c>
      <c r="G47" s="172" t="s">
        <v>243</v>
      </c>
      <c r="H47" s="104" t="s">
        <v>244</v>
      </c>
      <c r="I47" s="104" t="s">
        <v>245</v>
      </c>
      <c r="J47" s="104" t="s">
        <v>1275</v>
      </c>
      <c r="K47" s="104">
        <v>0</v>
      </c>
      <c r="L47" s="104">
        <v>0</v>
      </c>
      <c r="M47" s="104" t="s">
        <v>1468</v>
      </c>
      <c r="N47" s="104" t="s">
        <v>1468</v>
      </c>
      <c r="O47" s="104" t="s">
        <v>1468</v>
      </c>
      <c r="P47" s="104" t="s">
        <v>1468</v>
      </c>
      <c r="Q47" s="104"/>
      <c r="R47" s="172" t="s">
        <v>246</v>
      </c>
      <c r="S47" s="104" t="s">
        <v>249</v>
      </c>
      <c r="T47" s="104">
        <v>10086106</v>
      </c>
      <c r="U47" s="172" t="s">
        <v>250</v>
      </c>
      <c r="V47" s="104"/>
      <c r="W47" s="104"/>
      <c r="X47" s="177">
        <v>45597</v>
      </c>
      <c r="Y47" s="104"/>
      <c r="Z47" s="104"/>
      <c r="AA47" s="104"/>
      <c r="AB47" s="172" t="s">
        <v>252</v>
      </c>
      <c r="AC47" s="172" t="s">
        <v>253</v>
      </c>
      <c r="AD47" s="179">
        <v>1067933718</v>
      </c>
      <c r="AE47" s="172" t="s">
        <v>318</v>
      </c>
      <c r="AF47" s="172" t="s">
        <v>319</v>
      </c>
      <c r="AG47" s="104" t="s">
        <v>432</v>
      </c>
      <c r="AH47" s="161">
        <v>905000</v>
      </c>
      <c r="AI47" s="172">
        <v>0</v>
      </c>
      <c r="AJ47" s="162">
        <v>95000</v>
      </c>
      <c r="AK47" s="172">
        <v>0</v>
      </c>
      <c r="AL47" s="172">
        <v>0</v>
      </c>
      <c r="AM47" s="163">
        <f t="shared" si="5"/>
        <v>1000000</v>
      </c>
      <c r="AN47" s="172" t="s">
        <v>475</v>
      </c>
      <c r="AO47" s="172" t="s">
        <v>473</v>
      </c>
      <c r="AP47" s="172" t="s">
        <v>474</v>
      </c>
      <c r="AQ47" s="180">
        <v>0.08</v>
      </c>
      <c r="AR47" s="172">
        <v>0</v>
      </c>
      <c r="AS47" s="163">
        <f t="shared" si="6"/>
        <v>72400</v>
      </c>
      <c r="AT47" s="180">
        <v>0.08</v>
      </c>
      <c r="AU47" s="163">
        <f t="shared" si="7"/>
        <v>7600</v>
      </c>
      <c r="AV47" s="164">
        <v>2.5700000000000001E-2</v>
      </c>
      <c r="AW47" s="163">
        <f t="shared" si="8"/>
        <v>25700</v>
      </c>
      <c r="AX47" s="180">
        <v>0.08</v>
      </c>
      <c r="AY47" s="182">
        <f t="shared" si="9"/>
        <v>80000</v>
      </c>
      <c r="AZ47" s="104" t="s">
        <v>476</v>
      </c>
      <c r="BA47" s="172" t="s">
        <v>475</v>
      </c>
      <c r="BB47" s="172">
        <v>0</v>
      </c>
      <c r="BC47" s="172" t="s">
        <v>475</v>
      </c>
      <c r="BD47" s="172" t="s">
        <v>477</v>
      </c>
      <c r="BE47" s="175" t="s">
        <v>511</v>
      </c>
      <c r="BF47" s="172" t="s">
        <v>479</v>
      </c>
      <c r="BG47" s="172" t="s">
        <v>475</v>
      </c>
      <c r="BH47" s="172" t="s">
        <v>475</v>
      </c>
      <c r="BI47" s="104">
        <v>11001</v>
      </c>
      <c r="BJ47" s="172"/>
      <c r="BK47" s="172">
        <v>3</v>
      </c>
      <c r="BL47" s="172" t="s">
        <v>620</v>
      </c>
      <c r="BM47" s="172" t="s">
        <v>621</v>
      </c>
      <c r="BN47" s="165" t="s">
        <v>622</v>
      </c>
      <c r="BO47" s="172"/>
      <c r="BP47" s="172">
        <v>3173677636</v>
      </c>
      <c r="BQ47" s="172" t="s">
        <v>511</v>
      </c>
      <c r="BR47" s="172" t="s">
        <v>479</v>
      </c>
      <c r="BS47" s="172" t="s">
        <v>754</v>
      </c>
      <c r="BT47" s="172">
        <v>12</v>
      </c>
      <c r="BU47" s="184">
        <v>45444</v>
      </c>
      <c r="BV47" s="184">
        <v>45808</v>
      </c>
      <c r="BW47" s="172" t="s">
        <v>755</v>
      </c>
      <c r="BX47" s="184">
        <v>45808</v>
      </c>
      <c r="BY47" s="186">
        <v>45597</v>
      </c>
      <c r="BZ47" s="186">
        <v>45597</v>
      </c>
      <c r="CA47" s="172" t="s">
        <v>757</v>
      </c>
      <c r="CB47" s="172" t="s">
        <v>253</v>
      </c>
      <c r="CC47" s="172">
        <v>1122145456</v>
      </c>
      <c r="CD47" s="172" t="s">
        <v>785</v>
      </c>
      <c r="CE47" s="104">
        <v>11001</v>
      </c>
      <c r="CF47" s="172" t="s">
        <v>511</v>
      </c>
      <c r="CG47" s="172" t="s">
        <v>479</v>
      </c>
      <c r="CH47" s="172">
        <v>3205086744</v>
      </c>
      <c r="CI47" s="172"/>
      <c r="CJ47" s="165" t="s">
        <v>862</v>
      </c>
      <c r="CK47" s="172" t="s">
        <v>758</v>
      </c>
      <c r="CL47" s="172" t="s">
        <v>253</v>
      </c>
      <c r="CM47" s="172">
        <v>1000470058</v>
      </c>
      <c r="CN47" s="172" t="s">
        <v>903</v>
      </c>
      <c r="CO47" s="104">
        <v>11001</v>
      </c>
      <c r="CP47" s="172" t="s">
        <v>918</v>
      </c>
      <c r="CQ47" s="172" t="s">
        <v>479</v>
      </c>
      <c r="CR47" s="172">
        <v>3102624566</v>
      </c>
      <c r="CS47" s="172"/>
      <c r="CT47" s="165" t="s">
        <v>919</v>
      </c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72" t="s">
        <v>758</v>
      </c>
      <c r="DP47" s="172">
        <v>1012343338</v>
      </c>
      <c r="DQ47" s="172" t="s">
        <v>253</v>
      </c>
      <c r="DR47" s="172" t="s">
        <v>958</v>
      </c>
      <c r="DS47" s="172">
        <v>100</v>
      </c>
      <c r="DT47" s="172" t="s">
        <v>1044</v>
      </c>
      <c r="DU47" s="172"/>
      <c r="DV47" s="172">
        <v>3142125301</v>
      </c>
      <c r="DW47" s="172"/>
      <c r="DX47" s="165" t="s">
        <v>1045</v>
      </c>
      <c r="DY47" s="172" t="s">
        <v>754</v>
      </c>
      <c r="DZ47" s="172" t="s">
        <v>479</v>
      </c>
      <c r="EA47" s="104">
        <v>11001</v>
      </c>
      <c r="EB47" s="172" t="s">
        <v>1141</v>
      </c>
      <c r="EC47" s="172">
        <v>1012343338</v>
      </c>
      <c r="ED47" s="172" t="s">
        <v>1296</v>
      </c>
      <c r="EE47" s="172" t="s">
        <v>1108</v>
      </c>
      <c r="EF47" s="172" t="s">
        <v>1106</v>
      </c>
      <c r="EG47" s="172">
        <v>10868537375</v>
      </c>
      <c r="EH47" s="172" t="s">
        <v>1435</v>
      </c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87">
        <v>900878075</v>
      </c>
      <c r="HD47" s="175" t="s">
        <v>1230</v>
      </c>
      <c r="HE47" s="172" t="s">
        <v>1398</v>
      </c>
      <c r="HF47" s="172" t="s">
        <v>1399</v>
      </c>
      <c r="HG47" s="172">
        <v>8052364</v>
      </c>
      <c r="HH47" s="172">
        <v>0</v>
      </c>
      <c r="HI47" s="165" t="s">
        <v>1400</v>
      </c>
      <c r="HJ47" s="172" t="s">
        <v>1230</v>
      </c>
      <c r="HK47" s="172" t="s">
        <v>1229</v>
      </c>
      <c r="HL47" s="172" t="s">
        <v>1184</v>
      </c>
      <c r="HM47" s="165" t="s">
        <v>1196</v>
      </c>
      <c r="HN47" s="172"/>
      <c r="HO47" s="172"/>
      <c r="HP47" s="172">
        <v>5</v>
      </c>
      <c r="HQ47" s="172" t="s">
        <v>1186</v>
      </c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4"/>
      <c r="IP47" s="104"/>
      <c r="IQ47" s="104"/>
      <c r="IR47" s="104"/>
      <c r="IS47" s="104"/>
      <c r="IT47" s="104"/>
      <c r="IU47" s="104"/>
      <c r="IV47" s="104"/>
      <c r="IW47" s="104"/>
      <c r="IX47" s="104"/>
      <c r="IY47" s="104"/>
      <c r="IZ47" s="104"/>
    </row>
    <row r="48" spans="1:260" x14ac:dyDescent="0.25">
      <c r="A48" s="172">
        <v>1070</v>
      </c>
      <c r="B48" s="174">
        <v>56767</v>
      </c>
      <c r="C48" s="172">
        <v>1070</v>
      </c>
      <c r="D48" s="175" t="s">
        <v>240</v>
      </c>
      <c r="E48" s="174">
        <v>56767</v>
      </c>
      <c r="F48" s="174">
        <v>57960</v>
      </c>
      <c r="G48" s="172" t="s">
        <v>242</v>
      </c>
      <c r="H48" s="104" t="s">
        <v>244</v>
      </c>
      <c r="I48" s="104" t="s">
        <v>245</v>
      </c>
      <c r="J48" s="104" t="s">
        <v>1275</v>
      </c>
      <c r="K48" s="104">
        <v>0</v>
      </c>
      <c r="L48" s="104">
        <v>0</v>
      </c>
      <c r="M48" s="104" t="s">
        <v>1468</v>
      </c>
      <c r="N48" s="104" t="s">
        <v>1468</v>
      </c>
      <c r="O48" s="104" t="s">
        <v>1468</v>
      </c>
      <c r="P48" s="104" t="s">
        <v>1468</v>
      </c>
      <c r="Q48" s="104"/>
      <c r="R48" s="172" t="s">
        <v>246</v>
      </c>
      <c r="S48" s="104" t="s">
        <v>249</v>
      </c>
      <c r="T48" s="104">
        <v>10086107</v>
      </c>
      <c r="U48" s="172" t="s">
        <v>250</v>
      </c>
      <c r="V48" s="104"/>
      <c r="W48" s="104"/>
      <c r="X48" s="177">
        <v>45597</v>
      </c>
      <c r="Y48" s="104"/>
      <c r="Z48" s="104"/>
      <c r="AA48" s="104"/>
      <c r="AB48" s="172" t="s">
        <v>252</v>
      </c>
      <c r="AC48" s="172" t="s">
        <v>253</v>
      </c>
      <c r="AD48" s="179">
        <v>1014213914</v>
      </c>
      <c r="AE48" s="172" t="s">
        <v>320</v>
      </c>
      <c r="AF48" s="172" t="s">
        <v>321</v>
      </c>
      <c r="AG48" s="104" t="s">
        <v>433</v>
      </c>
      <c r="AH48" s="161">
        <v>2990700</v>
      </c>
      <c r="AI48" s="172">
        <v>0</v>
      </c>
      <c r="AJ48" s="162">
        <v>809300</v>
      </c>
      <c r="AK48" s="172">
        <v>0</v>
      </c>
      <c r="AL48" s="172">
        <v>0</v>
      </c>
      <c r="AM48" s="163">
        <f t="shared" si="5"/>
        <v>3800000</v>
      </c>
      <c r="AN48" s="172" t="s">
        <v>475</v>
      </c>
      <c r="AO48" s="172" t="s">
        <v>473</v>
      </c>
      <c r="AP48" s="172" t="s">
        <v>474</v>
      </c>
      <c r="AQ48" s="180">
        <v>0.08</v>
      </c>
      <c r="AR48" s="172">
        <v>0</v>
      </c>
      <c r="AS48" s="163">
        <f t="shared" si="6"/>
        <v>239256</v>
      </c>
      <c r="AT48" s="180">
        <v>0.08</v>
      </c>
      <c r="AU48" s="163">
        <f t="shared" si="7"/>
        <v>64744</v>
      </c>
      <c r="AV48" s="164">
        <v>2.5700000000000001E-2</v>
      </c>
      <c r="AW48" s="163">
        <f t="shared" si="8"/>
        <v>97660</v>
      </c>
      <c r="AX48" s="180">
        <v>0.08</v>
      </c>
      <c r="AY48" s="182">
        <f t="shared" si="9"/>
        <v>304000</v>
      </c>
      <c r="AZ48" s="104" t="s">
        <v>476</v>
      </c>
      <c r="BA48" s="172" t="s">
        <v>475</v>
      </c>
      <c r="BB48" s="172">
        <v>0</v>
      </c>
      <c r="BC48" s="172" t="s">
        <v>475</v>
      </c>
      <c r="BD48" s="172" t="s">
        <v>477</v>
      </c>
      <c r="BE48" s="175" t="s">
        <v>512</v>
      </c>
      <c r="BF48" s="172" t="s">
        <v>479</v>
      </c>
      <c r="BG48" s="172">
        <v>42.43</v>
      </c>
      <c r="BH48" s="172">
        <v>34</v>
      </c>
      <c r="BI48" s="104">
        <v>11001</v>
      </c>
      <c r="BJ48" s="172"/>
      <c r="BK48" s="172">
        <v>5</v>
      </c>
      <c r="BL48" s="172" t="s">
        <v>623</v>
      </c>
      <c r="BM48" s="172" t="s">
        <v>624</v>
      </c>
      <c r="BN48" s="165" t="s">
        <v>625</v>
      </c>
      <c r="BO48" s="172"/>
      <c r="BP48" s="172">
        <v>3222020151</v>
      </c>
      <c r="BQ48" s="172" t="s">
        <v>736</v>
      </c>
      <c r="BR48" s="172" t="s">
        <v>479</v>
      </c>
      <c r="BS48" s="172" t="s">
        <v>754</v>
      </c>
      <c r="BT48" s="172">
        <v>12</v>
      </c>
      <c r="BU48" s="184">
        <v>45323</v>
      </c>
      <c r="BV48" s="184">
        <v>45688</v>
      </c>
      <c r="BW48" s="184" t="s">
        <v>1302</v>
      </c>
      <c r="BX48" s="184">
        <v>45688</v>
      </c>
      <c r="BY48" s="186">
        <v>45597</v>
      </c>
      <c r="BZ48" s="186">
        <v>45597</v>
      </c>
      <c r="CA48" s="172" t="s">
        <v>757</v>
      </c>
      <c r="CB48" s="172" t="s">
        <v>253</v>
      </c>
      <c r="CC48" s="172">
        <v>1026271064</v>
      </c>
      <c r="CD48" s="172" t="s">
        <v>786</v>
      </c>
      <c r="CE48" s="104">
        <v>11001</v>
      </c>
      <c r="CF48" s="172" t="s">
        <v>835</v>
      </c>
      <c r="CG48" s="172" t="s">
        <v>479</v>
      </c>
      <c r="CH48" s="172">
        <v>3209906240</v>
      </c>
      <c r="CI48" s="172"/>
      <c r="CJ48" s="165" t="s">
        <v>863</v>
      </c>
      <c r="CK48" s="172"/>
      <c r="CL48" s="172"/>
      <c r="CM48" s="172"/>
      <c r="CN48" s="172"/>
      <c r="CO48" s="104"/>
      <c r="CP48" s="172"/>
      <c r="CQ48" s="172"/>
      <c r="CR48" s="172"/>
      <c r="CS48" s="172"/>
      <c r="CT48" s="172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72" t="s">
        <v>757</v>
      </c>
      <c r="DP48" s="172">
        <v>79632736</v>
      </c>
      <c r="DQ48" s="172" t="s">
        <v>253</v>
      </c>
      <c r="DR48" s="172" t="s">
        <v>965</v>
      </c>
      <c r="DS48" s="172">
        <v>100</v>
      </c>
      <c r="DT48" s="172" t="s">
        <v>512</v>
      </c>
      <c r="DU48" s="172"/>
      <c r="DV48" s="172" t="s">
        <v>1046</v>
      </c>
      <c r="DW48" s="172"/>
      <c r="DX48" s="165" t="s">
        <v>1047</v>
      </c>
      <c r="DY48" s="172" t="s">
        <v>754</v>
      </c>
      <c r="DZ48" s="172" t="s">
        <v>479</v>
      </c>
      <c r="EA48" s="104">
        <v>11001</v>
      </c>
      <c r="EB48" s="172" t="s">
        <v>1142</v>
      </c>
      <c r="EC48" s="172">
        <v>79632736</v>
      </c>
      <c r="ED48" s="172" t="s">
        <v>1296</v>
      </c>
      <c r="EE48" s="172" t="s">
        <v>1111</v>
      </c>
      <c r="EF48" s="172" t="s">
        <v>1106</v>
      </c>
      <c r="EG48" s="189">
        <v>550009400858222</v>
      </c>
      <c r="EH48" s="172" t="s">
        <v>1435</v>
      </c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87">
        <v>901775622</v>
      </c>
      <c r="HD48" s="175" t="s">
        <v>1198</v>
      </c>
      <c r="HE48" s="172" t="s">
        <v>1362</v>
      </c>
      <c r="HF48" s="172" t="s">
        <v>1363</v>
      </c>
      <c r="HG48" s="172">
        <v>0</v>
      </c>
      <c r="HH48" s="172">
        <v>3023634293</v>
      </c>
      <c r="HI48" s="165" t="s">
        <v>1364</v>
      </c>
      <c r="HJ48" s="172" t="s">
        <v>1198</v>
      </c>
      <c r="HK48" s="172" t="s">
        <v>1197</v>
      </c>
      <c r="HL48" s="172" t="s">
        <v>1104</v>
      </c>
      <c r="HM48" s="172" t="s">
        <v>1105</v>
      </c>
      <c r="HN48" s="172" t="s">
        <v>1106</v>
      </c>
      <c r="HO48" s="172">
        <v>24128825507</v>
      </c>
      <c r="HP48" s="172">
        <v>5</v>
      </c>
      <c r="HQ48" s="172" t="s">
        <v>1186</v>
      </c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4"/>
      <c r="IP48" s="104"/>
      <c r="IQ48" s="104"/>
      <c r="IR48" s="104"/>
      <c r="IS48" s="104"/>
      <c r="IT48" s="104"/>
      <c r="IU48" s="104"/>
      <c r="IV48" s="104"/>
      <c r="IW48" s="104"/>
      <c r="IX48" s="104"/>
      <c r="IY48" s="104"/>
      <c r="IZ48" s="104"/>
    </row>
    <row r="49" spans="1:260" x14ac:dyDescent="0.25">
      <c r="A49" s="172">
        <v>1072</v>
      </c>
      <c r="B49" s="174">
        <v>56769</v>
      </c>
      <c r="C49" s="172">
        <v>1072</v>
      </c>
      <c r="D49" s="175" t="s">
        <v>1403</v>
      </c>
      <c r="E49" s="174">
        <v>56769</v>
      </c>
      <c r="F49" s="174">
        <v>57962</v>
      </c>
      <c r="G49" s="172" t="s">
        <v>243</v>
      </c>
      <c r="H49" s="104" t="s">
        <v>244</v>
      </c>
      <c r="I49" s="104" t="s">
        <v>245</v>
      </c>
      <c r="J49" s="104" t="s">
        <v>1275</v>
      </c>
      <c r="K49" s="104">
        <v>0</v>
      </c>
      <c r="L49" s="104">
        <v>0</v>
      </c>
      <c r="M49" s="104" t="s">
        <v>1468</v>
      </c>
      <c r="N49" s="104" t="s">
        <v>1468</v>
      </c>
      <c r="O49" s="104" t="s">
        <v>1468</v>
      </c>
      <c r="P49" s="104" t="s">
        <v>1468</v>
      </c>
      <c r="Q49" s="104"/>
      <c r="R49" s="172" t="s">
        <v>246</v>
      </c>
      <c r="S49" s="104" t="s">
        <v>249</v>
      </c>
      <c r="T49" s="104">
        <v>10086109</v>
      </c>
      <c r="U49" s="172" t="s">
        <v>250</v>
      </c>
      <c r="V49" s="104"/>
      <c r="W49" s="104"/>
      <c r="X49" s="177">
        <v>45597</v>
      </c>
      <c r="Y49" s="104"/>
      <c r="Z49" s="104"/>
      <c r="AA49" s="104"/>
      <c r="AB49" s="172" t="s">
        <v>252</v>
      </c>
      <c r="AC49" s="172" t="s">
        <v>253</v>
      </c>
      <c r="AD49" s="179">
        <v>1000872091</v>
      </c>
      <c r="AE49" s="172" t="s">
        <v>324</v>
      </c>
      <c r="AF49" s="172" t="s">
        <v>325</v>
      </c>
      <c r="AG49" s="104" t="s">
        <v>435</v>
      </c>
      <c r="AH49" s="161">
        <v>662000</v>
      </c>
      <c r="AI49" s="172">
        <v>0</v>
      </c>
      <c r="AJ49" s="162">
        <v>88000</v>
      </c>
      <c r="AK49" s="172">
        <v>0</v>
      </c>
      <c r="AL49" s="172">
        <v>0</v>
      </c>
      <c r="AM49" s="163">
        <f t="shared" si="5"/>
        <v>750000</v>
      </c>
      <c r="AN49" s="172" t="s">
        <v>475</v>
      </c>
      <c r="AO49" s="172" t="s">
        <v>473</v>
      </c>
      <c r="AP49" s="172" t="s">
        <v>474</v>
      </c>
      <c r="AQ49" s="180">
        <v>0.08</v>
      </c>
      <c r="AR49" s="172">
        <v>0</v>
      </c>
      <c r="AS49" s="163">
        <f t="shared" si="6"/>
        <v>52960</v>
      </c>
      <c r="AT49" s="180">
        <v>0.08</v>
      </c>
      <c r="AU49" s="163">
        <f t="shared" si="7"/>
        <v>7040</v>
      </c>
      <c r="AV49" s="164">
        <v>2.5700000000000001E-2</v>
      </c>
      <c r="AW49" s="163">
        <f t="shared" si="8"/>
        <v>19275</v>
      </c>
      <c r="AX49" s="180">
        <v>0.08</v>
      </c>
      <c r="AY49" s="182">
        <f t="shared" si="9"/>
        <v>60000</v>
      </c>
      <c r="AZ49" s="104" t="s">
        <v>476</v>
      </c>
      <c r="BA49" s="172" t="s">
        <v>475</v>
      </c>
      <c r="BB49" s="172">
        <v>0</v>
      </c>
      <c r="BC49" s="172" t="s">
        <v>475</v>
      </c>
      <c r="BD49" s="172" t="s">
        <v>477</v>
      </c>
      <c r="BE49" s="175" t="s">
        <v>514</v>
      </c>
      <c r="BF49" s="172" t="s">
        <v>479</v>
      </c>
      <c r="BG49" s="172" t="s">
        <v>475</v>
      </c>
      <c r="BH49" s="172" t="s">
        <v>475</v>
      </c>
      <c r="BI49" s="104">
        <v>11001</v>
      </c>
      <c r="BJ49" s="172"/>
      <c r="BK49" s="172">
        <v>2</v>
      </c>
      <c r="BL49" s="172" t="s">
        <v>628</v>
      </c>
      <c r="BM49" s="172" t="s">
        <v>629</v>
      </c>
      <c r="BN49" s="165" t="s">
        <v>630</v>
      </c>
      <c r="BO49" s="172"/>
      <c r="BP49" s="172">
        <v>3197492831</v>
      </c>
      <c r="BQ49" s="172" t="s">
        <v>514</v>
      </c>
      <c r="BR49" s="172" t="s">
        <v>479</v>
      </c>
      <c r="BS49" s="172" t="s">
        <v>754</v>
      </c>
      <c r="BT49" s="172">
        <v>12</v>
      </c>
      <c r="BU49" s="184">
        <v>45323</v>
      </c>
      <c r="BV49" s="184">
        <v>45688</v>
      </c>
      <c r="BW49" s="172" t="s">
        <v>755</v>
      </c>
      <c r="BX49" s="184">
        <v>45688</v>
      </c>
      <c r="BY49" s="186">
        <v>45597</v>
      </c>
      <c r="BZ49" s="186">
        <v>45597</v>
      </c>
      <c r="CA49" s="172" t="s">
        <v>757</v>
      </c>
      <c r="CB49" s="172" t="s">
        <v>253</v>
      </c>
      <c r="CC49" s="172">
        <v>1017154170</v>
      </c>
      <c r="CD49" s="172" t="s">
        <v>788</v>
      </c>
      <c r="CE49" s="104">
        <v>11001</v>
      </c>
      <c r="CF49" s="172" t="s">
        <v>514</v>
      </c>
      <c r="CG49" s="172" t="s">
        <v>479</v>
      </c>
      <c r="CH49" s="172">
        <v>3104795895</v>
      </c>
      <c r="CI49" s="172"/>
      <c r="CJ49" s="165" t="s">
        <v>864</v>
      </c>
      <c r="CK49" s="172"/>
      <c r="CL49" s="172"/>
      <c r="CM49" s="172"/>
      <c r="CN49" s="172"/>
      <c r="CO49" s="104"/>
      <c r="CP49" s="172"/>
      <c r="CQ49" s="172"/>
      <c r="CR49" s="172"/>
      <c r="CS49" s="172"/>
      <c r="CT49" s="172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72" t="s">
        <v>757</v>
      </c>
      <c r="DP49" s="172">
        <v>52494767</v>
      </c>
      <c r="DQ49" s="172" t="s">
        <v>253</v>
      </c>
      <c r="DR49" s="172" t="s">
        <v>961</v>
      </c>
      <c r="DS49" s="172">
        <v>100</v>
      </c>
      <c r="DT49" s="172" t="s">
        <v>1050</v>
      </c>
      <c r="DU49" s="172"/>
      <c r="DV49" s="172">
        <v>3213166899</v>
      </c>
      <c r="DW49" s="172"/>
      <c r="DX49" s="165" t="s">
        <v>1051</v>
      </c>
      <c r="DY49" s="172" t="s">
        <v>754</v>
      </c>
      <c r="DZ49" s="172" t="s">
        <v>479</v>
      </c>
      <c r="EA49" s="104">
        <v>11001</v>
      </c>
      <c r="EB49" s="172" t="s">
        <v>1144</v>
      </c>
      <c r="EC49" s="172">
        <v>52494767</v>
      </c>
      <c r="ED49" s="172" t="s">
        <v>1296</v>
      </c>
      <c r="EE49" s="172" t="s">
        <v>1111</v>
      </c>
      <c r="EF49" s="172" t="s">
        <v>1106</v>
      </c>
      <c r="EG49" s="172">
        <v>4400131084</v>
      </c>
      <c r="EH49" s="172" t="s">
        <v>1435</v>
      </c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87">
        <v>900410416</v>
      </c>
      <c r="HD49" s="175" t="s">
        <v>1232</v>
      </c>
      <c r="HE49" s="172" t="s">
        <v>1401</v>
      </c>
      <c r="HF49" s="172" t="s">
        <v>1402</v>
      </c>
      <c r="HG49" s="172">
        <v>7333293</v>
      </c>
      <c r="HH49" s="172">
        <v>0</v>
      </c>
      <c r="HI49" s="172"/>
      <c r="HJ49" s="172" t="s">
        <v>1232</v>
      </c>
      <c r="HK49" s="172" t="s">
        <v>1231</v>
      </c>
      <c r="HL49" s="172" t="s">
        <v>1184</v>
      </c>
      <c r="HM49" s="165" t="s">
        <v>1218</v>
      </c>
      <c r="HN49" s="172"/>
      <c r="HO49" s="172"/>
      <c r="HP49" s="172">
        <v>5</v>
      </c>
      <c r="HQ49" s="172" t="s">
        <v>1186</v>
      </c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4"/>
      <c r="IP49" s="104"/>
      <c r="IQ49" s="104"/>
      <c r="IR49" s="104"/>
      <c r="IS49" s="104"/>
      <c r="IT49" s="104"/>
      <c r="IU49" s="104"/>
      <c r="IV49" s="104"/>
      <c r="IW49" s="104"/>
      <c r="IX49" s="104"/>
      <c r="IY49" s="104"/>
      <c r="IZ49" s="104"/>
    </row>
    <row r="50" spans="1:260" x14ac:dyDescent="0.25">
      <c r="A50" s="172">
        <v>1079</v>
      </c>
      <c r="B50" s="174">
        <v>56772</v>
      </c>
      <c r="C50" s="172">
        <v>1079</v>
      </c>
      <c r="D50" s="175" t="s">
        <v>240</v>
      </c>
      <c r="E50" s="174">
        <v>56772</v>
      </c>
      <c r="F50" s="174">
        <v>57965</v>
      </c>
      <c r="G50" s="172" t="s">
        <v>243</v>
      </c>
      <c r="H50" s="104" t="s">
        <v>244</v>
      </c>
      <c r="I50" s="104" t="s">
        <v>245</v>
      </c>
      <c r="J50" s="104" t="s">
        <v>1275</v>
      </c>
      <c r="K50" s="104">
        <v>0</v>
      </c>
      <c r="L50" s="104">
        <v>0</v>
      </c>
      <c r="M50" s="104" t="s">
        <v>1468</v>
      </c>
      <c r="N50" s="104" t="s">
        <v>1468</v>
      </c>
      <c r="O50" s="104" t="s">
        <v>1468</v>
      </c>
      <c r="P50" s="104" t="s">
        <v>1468</v>
      </c>
      <c r="Q50" s="104"/>
      <c r="R50" s="172" t="s">
        <v>246</v>
      </c>
      <c r="S50" s="104" t="s">
        <v>249</v>
      </c>
      <c r="T50" s="104">
        <v>10086112</v>
      </c>
      <c r="U50" s="172" t="s">
        <v>250</v>
      </c>
      <c r="V50" s="104"/>
      <c r="W50" s="104"/>
      <c r="X50" s="177">
        <v>45597</v>
      </c>
      <c r="Y50" s="104"/>
      <c r="Z50" s="104"/>
      <c r="AA50" s="104"/>
      <c r="AB50" s="172" t="s">
        <v>252</v>
      </c>
      <c r="AC50" s="172" t="s">
        <v>253</v>
      </c>
      <c r="AD50" s="179">
        <v>80253595</v>
      </c>
      <c r="AE50" s="172" t="s">
        <v>330</v>
      </c>
      <c r="AF50" s="172" t="s">
        <v>331</v>
      </c>
      <c r="AG50" s="104" t="s">
        <v>438</v>
      </c>
      <c r="AH50" s="161">
        <v>688900</v>
      </c>
      <c r="AI50" s="172">
        <v>0</v>
      </c>
      <c r="AJ50" s="162">
        <v>111100</v>
      </c>
      <c r="AK50" s="172">
        <v>0</v>
      </c>
      <c r="AL50" s="172">
        <v>0</v>
      </c>
      <c r="AM50" s="163">
        <f t="shared" si="5"/>
        <v>800000</v>
      </c>
      <c r="AN50" s="172" t="s">
        <v>475</v>
      </c>
      <c r="AO50" s="172" t="s">
        <v>473</v>
      </c>
      <c r="AP50" s="172" t="s">
        <v>474</v>
      </c>
      <c r="AQ50" s="180">
        <v>0.08</v>
      </c>
      <c r="AR50" s="172">
        <v>0</v>
      </c>
      <c r="AS50" s="163">
        <f t="shared" si="6"/>
        <v>55112</v>
      </c>
      <c r="AT50" s="180">
        <v>0.08</v>
      </c>
      <c r="AU50" s="163">
        <f t="shared" si="7"/>
        <v>8888</v>
      </c>
      <c r="AV50" s="164">
        <v>2.5700000000000001E-2</v>
      </c>
      <c r="AW50" s="163">
        <f t="shared" si="8"/>
        <v>20560</v>
      </c>
      <c r="AX50" s="180">
        <v>0.08</v>
      </c>
      <c r="AY50" s="182">
        <f t="shared" si="9"/>
        <v>64000</v>
      </c>
      <c r="AZ50" s="104" t="s">
        <v>476</v>
      </c>
      <c r="BA50" s="172" t="s">
        <v>475</v>
      </c>
      <c r="BB50" s="172">
        <v>0</v>
      </c>
      <c r="BC50" s="172" t="s">
        <v>475</v>
      </c>
      <c r="BD50" s="172" t="s">
        <v>477</v>
      </c>
      <c r="BE50" s="175" t="s">
        <v>516</v>
      </c>
      <c r="BF50" s="172" t="s">
        <v>479</v>
      </c>
      <c r="BG50" s="172" t="s">
        <v>475</v>
      </c>
      <c r="BH50" s="172" t="s">
        <v>475</v>
      </c>
      <c r="BI50" s="104">
        <v>11001</v>
      </c>
      <c r="BJ50" s="172"/>
      <c r="BK50" s="172">
        <v>2</v>
      </c>
      <c r="BL50" s="172" t="s">
        <v>634</v>
      </c>
      <c r="BM50" s="172" t="s">
        <v>635</v>
      </c>
      <c r="BN50" s="165" t="s">
        <v>636</v>
      </c>
      <c r="BO50" s="172"/>
      <c r="BP50" s="172">
        <v>3224764013</v>
      </c>
      <c r="BQ50" s="172" t="s">
        <v>516</v>
      </c>
      <c r="BR50" s="172" t="s">
        <v>479</v>
      </c>
      <c r="BS50" s="172" t="s">
        <v>754</v>
      </c>
      <c r="BT50" s="172">
        <v>12</v>
      </c>
      <c r="BU50" s="184">
        <v>45323</v>
      </c>
      <c r="BV50" s="184">
        <v>45688</v>
      </c>
      <c r="BW50" s="172" t="s">
        <v>755</v>
      </c>
      <c r="BX50" s="184">
        <v>45688</v>
      </c>
      <c r="BY50" s="186">
        <v>45597</v>
      </c>
      <c r="BZ50" s="186">
        <v>45597</v>
      </c>
      <c r="CA50" s="172" t="s">
        <v>757</v>
      </c>
      <c r="CB50" s="172" t="s">
        <v>253</v>
      </c>
      <c r="CC50" s="172">
        <v>1018426923</v>
      </c>
      <c r="CD50" s="172" t="s">
        <v>790</v>
      </c>
      <c r="CE50" s="104">
        <v>11001</v>
      </c>
      <c r="CF50" s="172" t="s">
        <v>516</v>
      </c>
      <c r="CG50" s="172" t="s">
        <v>479</v>
      </c>
      <c r="CH50" s="172">
        <v>3147878835</v>
      </c>
      <c r="CI50" s="172"/>
      <c r="CJ50" s="165" t="s">
        <v>865</v>
      </c>
      <c r="CK50" s="172"/>
      <c r="CL50" s="172"/>
      <c r="CM50" s="172"/>
      <c r="CN50" s="172"/>
      <c r="CO50" s="104"/>
      <c r="CP50" s="172"/>
      <c r="CQ50" s="172"/>
      <c r="CR50" s="172"/>
      <c r="CS50" s="172"/>
      <c r="CT50" s="172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72" t="s">
        <v>757</v>
      </c>
      <c r="DP50" s="172">
        <v>1032430765</v>
      </c>
      <c r="DQ50" s="172" t="s">
        <v>253</v>
      </c>
      <c r="DR50" s="172" t="s">
        <v>964</v>
      </c>
      <c r="DS50" s="172">
        <v>100</v>
      </c>
      <c r="DT50" s="172" t="s">
        <v>1055</v>
      </c>
      <c r="DU50" s="104"/>
      <c r="DV50" s="172">
        <v>3193211737</v>
      </c>
      <c r="DW50" s="172"/>
      <c r="DX50" s="165" t="s">
        <v>1056</v>
      </c>
      <c r="DY50" s="172" t="s">
        <v>754</v>
      </c>
      <c r="DZ50" s="172" t="s">
        <v>479</v>
      </c>
      <c r="EA50" s="104">
        <v>11001</v>
      </c>
      <c r="EB50" s="172" t="s">
        <v>1147</v>
      </c>
      <c r="EC50" s="172">
        <v>51734051</v>
      </c>
      <c r="ED50" s="172" t="s">
        <v>1296</v>
      </c>
      <c r="EE50" s="172" t="s">
        <v>1130</v>
      </c>
      <c r="EF50" s="172" t="s">
        <v>1106</v>
      </c>
      <c r="EG50" s="172">
        <v>24076106280</v>
      </c>
      <c r="EH50" s="172" t="s">
        <v>1435</v>
      </c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87">
        <v>900845793</v>
      </c>
      <c r="HD50" s="175" t="s">
        <v>1248</v>
      </c>
      <c r="HE50" s="172" t="s">
        <v>1356</v>
      </c>
      <c r="HF50" s="172" t="s">
        <v>1357</v>
      </c>
      <c r="HG50" s="172">
        <v>0</v>
      </c>
      <c r="HH50" s="172">
        <v>3502678246</v>
      </c>
      <c r="HI50" s="165" t="s">
        <v>1358</v>
      </c>
      <c r="HJ50" s="172" t="s">
        <v>1248</v>
      </c>
      <c r="HK50" s="172" t="s">
        <v>1247</v>
      </c>
      <c r="HL50" s="172" t="s">
        <v>1184</v>
      </c>
      <c r="HM50" s="165" t="s">
        <v>1188</v>
      </c>
      <c r="HN50" s="172"/>
      <c r="HO50" s="172"/>
      <c r="HP50" s="172">
        <v>5</v>
      </c>
      <c r="HQ50" s="172" t="s">
        <v>1186</v>
      </c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4"/>
      <c r="IP50" s="104"/>
      <c r="IQ50" s="104"/>
      <c r="IR50" s="104"/>
      <c r="IS50" s="104"/>
      <c r="IT50" s="104"/>
      <c r="IU50" s="104"/>
      <c r="IV50" s="104"/>
      <c r="IW50" s="104"/>
      <c r="IX50" s="104"/>
      <c r="IY50" s="104"/>
      <c r="IZ50" s="104"/>
    </row>
    <row r="51" spans="1:260" x14ac:dyDescent="0.25">
      <c r="A51" s="172">
        <v>1086</v>
      </c>
      <c r="B51" s="174">
        <v>56777</v>
      </c>
      <c r="C51" s="172">
        <v>1086</v>
      </c>
      <c r="D51" s="175" t="s">
        <v>1298</v>
      </c>
      <c r="E51" s="174">
        <v>56777</v>
      </c>
      <c r="F51" s="174">
        <v>57970</v>
      </c>
      <c r="G51" s="172" t="s">
        <v>243</v>
      </c>
      <c r="H51" s="104" t="s">
        <v>244</v>
      </c>
      <c r="I51" s="104" t="s">
        <v>245</v>
      </c>
      <c r="J51" s="104" t="s">
        <v>1275</v>
      </c>
      <c r="K51" s="104">
        <v>0</v>
      </c>
      <c r="L51" s="104">
        <v>0</v>
      </c>
      <c r="M51" s="104" t="s">
        <v>1468</v>
      </c>
      <c r="N51" s="104" t="s">
        <v>1468</v>
      </c>
      <c r="O51" s="104" t="s">
        <v>1468</v>
      </c>
      <c r="P51" s="104" t="s">
        <v>1468</v>
      </c>
      <c r="Q51" s="104"/>
      <c r="R51" s="172" t="s">
        <v>246</v>
      </c>
      <c r="S51" s="104" t="s">
        <v>249</v>
      </c>
      <c r="T51" s="104">
        <v>10086117</v>
      </c>
      <c r="U51" s="172" t="s">
        <v>250</v>
      </c>
      <c r="V51" s="104"/>
      <c r="W51" s="104"/>
      <c r="X51" s="177">
        <v>45597</v>
      </c>
      <c r="Y51" s="104"/>
      <c r="Z51" s="104"/>
      <c r="AA51" s="104"/>
      <c r="AB51" s="172" t="s">
        <v>252</v>
      </c>
      <c r="AC51" s="172" t="s">
        <v>253</v>
      </c>
      <c r="AD51" s="179">
        <v>1030625450</v>
      </c>
      <c r="AE51" s="172" t="s">
        <v>340</v>
      </c>
      <c r="AF51" s="172" t="s">
        <v>341</v>
      </c>
      <c r="AG51" s="104" t="s">
        <v>443</v>
      </c>
      <c r="AH51" s="161">
        <v>1078000</v>
      </c>
      <c r="AI51" s="172">
        <v>0</v>
      </c>
      <c r="AJ51" s="162">
        <v>139000</v>
      </c>
      <c r="AK51" s="172">
        <v>0</v>
      </c>
      <c r="AL51" s="172">
        <v>0</v>
      </c>
      <c r="AM51" s="163">
        <f t="shared" si="5"/>
        <v>1217000</v>
      </c>
      <c r="AN51" s="172" t="s">
        <v>475</v>
      </c>
      <c r="AO51" s="172" t="s">
        <v>473</v>
      </c>
      <c r="AP51" s="172" t="s">
        <v>474</v>
      </c>
      <c r="AQ51" s="180">
        <v>0.08</v>
      </c>
      <c r="AR51" s="172">
        <v>0</v>
      </c>
      <c r="AS51" s="163">
        <f t="shared" si="6"/>
        <v>86240</v>
      </c>
      <c r="AT51" s="180">
        <v>0.08</v>
      </c>
      <c r="AU51" s="163">
        <f t="shared" si="7"/>
        <v>11120</v>
      </c>
      <c r="AV51" s="164">
        <v>2.5700000000000001E-2</v>
      </c>
      <c r="AW51" s="163">
        <f t="shared" si="8"/>
        <v>31276.9</v>
      </c>
      <c r="AX51" s="180">
        <v>0.08</v>
      </c>
      <c r="AY51" s="182">
        <f t="shared" si="9"/>
        <v>97360</v>
      </c>
      <c r="AZ51" s="104" t="s">
        <v>476</v>
      </c>
      <c r="BA51" s="172" t="s">
        <v>475</v>
      </c>
      <c r="BB51" s="172">
        <v>0</v>
      </c>
      <c r="BC51" s="172" t="s">
        <v>475</v>
      </c>
      <c r="BD51" s="172" t="s">
        <v>477</v>
      </c>
      <c r="BE51" s="175" t="s">
        <v>520</v>
      </c>
      <c r="BF51" s="172" t="s">
        <v>479</v>
      </c>
      <c r="BG51" s="172" t="s">
        <v>475</v>
      </c>
      <c r="BH51" s="172" t="s">
        <v>475</v>
      </c>
      <c r="BI51" s="104">
        <v>11001</v>
      </c>
      <c r="BJ51" s="172"/>
      <c r="BK51" s="172">
        <v>3</v>
      </c>
      <c r="BL51" s="172"/>
      <c r="BM51" s="172" t="s">
        <v>649</v>
      </c>
      <c r="BN51" s="165" t="s">
        <v>650</v>
      </c>
      <c r="BO51" s="172"/>
      <c r="BP51" s="172">
        <v>3123268320</v>
      </c>
      <c r="BQ51" s="172" t="s">
        <v>741</v>
      </c>
      <c r="BR51" s="172" t="s">
        <v>479</v>
      </c>
      <c r="BS51" s="172" t="s">
        <v>754</v>
      </c>
      <c r="BT51" s="172">
        <v>12</v>
      </c>
      <c r="BU51" s="184">
        <v>45383</v>
      </c>
      <c r="BV51" s="184">
        <v>45747</v>
      </c>
      <c r="BW51" s="172" t="s">
        <v>755</v>
      </c>
      <c r="BX51" s="184">
        <v>45747</v>
      </c>
      <c r="BY51" s="186">
        <v>45597</v>
      </c>
      <c r="BZ51" s="186">
        <v>45597</v>
      </c>
      <c r="CA51" s="172" t="s">
        <v>757</v>
      </c>
      <c r="CB51" s="172" t="s">
        <v>253</v>
      </c>
      <c r="CC51" s="172">
        <v>1020763137</v>
      </c>
      <c r="CD51" s="172" t="s">
        <v>795</v>
      </c>
      <c r="CE51" s="104">
        <v>11001</v>
      </c>
      <c r="CF51" s="172" t="s">
        <v>741</v>
      </c>
      <c r="CG51" s="172" t="s">
        <v>479</v>
      </c>
      <c r="CH51" s="172">
        <v>3132900101</v>
      </c>
      <c r="CI51" s="172"/>
      <c r="CJ51" s="165" t="s">
        <v>870</v>
      </c>
      <c r="CK51" s="172"/>
      <c r="CL51" s="172"/>
      <c r="CM51" s="172"/>
      <c r="CN51" s="172"/>
      <c r="CO51" s="104"/>
      <c r="CP51" s="172"/>
      <c r="CQ51" s="172"/>
      <c r="CR51" s="172"/>
      <c r="CS51" s="172"/>
      <c r="CT51" s="172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72" t="s">
        <v>757</v>
      </c>
      <c r="DP51" s="172">
        <v>1018458897</v>
      </c>
      <c r="DQ51" s="172" t="s">
        <v>253</v>
      </c>
      <c r="DR51" s="172" t="s">
        <v>969</v>
      </c>
      <c r="DS51" s="172">
        <v>100</v>
      </c>
      <c r="DT51" s="172" t="s">
        <v>1064</v>
      </c>
      <c r="DU51" s="172"/>
      <c r="DV51" s="172">
        <v>3505905618</v>
      </c>
      <c r="DW51" s="172"/>
      <c r="DX51" s="165" t="s">
        <v>1065</v>
      </c>
      <c r="DY51" s="172" t="s">
        <v>754</v>
      </c>
      <c r="DZ51" s="172" t="s">
        <v>479</v>
      </c>
      <c r="EA51" s="104">
        <v>11001</v>
      </c>
      <c r="EB51" s="172" t="s">
        <v>969</v>
      </c>
      <c r="EC51" s="172">
        <v>1018458897</v>
      </c>
      <c r="ED51" s="172" t="s">
        <v>1296</v>
      </c>
      <c r="EE51" s="172" t="s">
        <v>1130</v>
      </c>
      <c r="EF51" s="172" t="s">
        <v>1106</v>
      </c>
      <c r="EG51" s="172">
        <v>24058669442</v>
      </c>
      <c r="EH51" s="172" t="s">
        <v>1435</v>
      </c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87">
        <v>901724094</v>
      </c>
      <c r="HD51" s="175" t="s">
        <v>1239</v>
      </c>
      <c r="HE51" s="172" t="s">
        <v>1410</v>
      </c>
      <c r="HF51" s="172" t="s">
        <v>1411</v>
      </c>
      <c r="HG51" s="172">
        <v>0</v>
      </c>
      <c r="HH51" s="172">
        <v>3118535566</v>
      </c>
      <c r="HI51" s="165" t="s">
        <v>1412</v>
      </c>
      <c r="HJ51" s="172" t="s">
        <v>1239</v>
      </c>
      <c r="HK51" s="172" t="s">
        <v>1238</v>
      </c>
      <c r="HL51" s="172" t="s">
        <v>1184</v>
      </c>
      <c r="HM51" s="165" t="s">
        <v>1203</v>
      </c>
      <c r="HN51" s="172"/>
      <c r="HO51" s="172"/>
      <c r="HP51" s="172">
        <v>5</v>
      </c>
      <c r="HQ51" s="172" t="s">
        <v>1186</v>
      </c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  <c r="IW51" s="104"/>
      <c r="IX51" s="104"/>
      <c r="IY51" s="104"/>
      <c r="IZ51" s="104"/>
    </row>
    <row r="52" spans="1:260" x14ac:dyDescent="0.25">
      <c r="A52" s="171">
        <v>1087</v>
      </c>
      <c r="B52" s="173">
        <v>56778</v>
      </c>
      <c r="C52" s="171">
        <v>1087</v>
      </c>
      <c r="D52" s="54" t="s">
        <v>1298</v>
      </c>
      <c r="E52" s="173">
        <v>56778</v>
      </c>
      <c r="F52" s="173">
        <v>57971</v>
      </c>
      <c r="G52" s="171" t="s">
        <v>243</v>
      </c>
      <c r="H52" t="s">
        <v>244</v>
      </c>
      <c r="I52" t="s">
        <v>245</v>
      </c>
      <c r="J52" t="s">
        <v>1275</v>
      </c>
      <c r="K52">
        <v>0</v>
      </c>
      <c r="L52">
        <v>0</v>
      </c>
      <c r="M52" t="s">
        <v>1468</v>
      </c>
      <c r="N52" t="s">
        <v>1468</v>
      </c>
      <c r="O52" t="s">
        <v>1468</v>
      </c>
      <c r="P52" t="s">
        <v>1468</v>
      </c>
      <c r="R52" s="171" t="s">
        <v>246</v>
      </c>
      <c r="S52" t="s">
        <v>249</v>
      </c>
      <c r="T52">
        <v>10086118</v>
      </c>
      <c r="U52" s="171" t="s">
        <v>250</v>
      </c>
      <c r="X52" s="176">
        <v>45597</v>
      </c>
      <c r="AB52" s="171" t="s">
        <v>252</v>
      </c>
      <c r="AC52" s="171" t="s">
        <v>253</v>
      </c>
      <c r="AD52" s="178">
        <v>39644717</v>
      </c>
      <c r="AE52" s="171" t="s">
        <v>342</v>
      </c>
      <c r="AF52" s="171" t="s">
        <v>343</v>
      </c>
      <c r="AG52" t="s">
        <v>444</v>
      </c>
      <c r="AH52" s="166">
        <v>1328700</v>
      </c>
      <c r="AI52" s="171">
        <v>0</v>
      </c>
      <c r="AJ52" s="167">
        <v>171300</v>
      </c>
      <c r="AK52" s="171">
        <v>0</v>
      </c>
      <c r="AL52" s="171">
        <v>0</v>
      </c>
      <c r="AM52" s="168">
        <f t="shared" si="5"/>
        <v>1500000</v>
      </c>
      <c r="AN52" s="171" t="s">
        <v>475</v>
      </c>
      <c r="AO52" s="171" t="s">
        <v>473</v>
      </c>
      <c r="AP52" s="171" t="s">
        <v>474</v>
      </c>
      <c r="AQ52" s="180">
        <v>0.08</v>
      </c>
      <c r="AR52" s="171">
        <v>0</v>
      </c>
      <c r="AS52" s="168">
        <f t="shared" si="6"/>
        <v>106296</v>
      </c>
      <c r="AT52" s="181">
        <v>0.06</v>
      </c>
      <c r="AU52" s="168">
        <f t="shared" si="7"/>
        <v>13704</v>
      </c>
      <c r="AV52" s="169">
        <v>2.5700000000000001E-2</v>
      </c>
      <c r="AW52" s="168">
        <f t="shared" si="8"/>
        <v>38550</v>
      </c>
      <c r="AX52" s="180">
        <v>0.08</v>
      </c>
      <c r="AY52" s="114">
        <v>90000</v>
      </c>
      <c r="AZ52" t="s">
        <v>476</v>
      </c>
      <c r="BA52" s="171" t="s">
        <v>475</v>
      </c>
      <c r="BB52" s="171">
        <v>0</v>
      </c>
      <c r="BC52" s="171" t="s">
        <v>475</v>
      </c>
      <c r="BD52" s="171" t="s">
        <v>477</v>
      </c>
      <c r="BE52" s="54" t="s">
        <v>521</v>
      </c>
      <c r="BF52" s="171" t="s">
        <v>479</v>
      </c>
      <c r="BG52" s="171" t="s">
        <v>475</v>
      </c>
      <c r="BH52" s="171" t="s">
        <v>475</v>
      </c>
      <c r="BI52">
        <v>11001</v>
      </c>
      <c r="BJ52" s="171"/>
      <c r="BK52" s="171">
        <v>4</v>
      </c>
      <c r="BL52" s="171"/>
      <c r="BM52" s="171" t="s">
        <v>651</v>
      </c>
      <c r="BN52" s="170" t="s">
        <v>652</v>
      </c>
      <c r="BO52" s="171"/>
      <c r="BP52" s="171">
        <v>3118675559</v>
      </c>
      <c r="BQ52" s="171" t="s">
        <v>521</v>
      </c>
      <c r="BR52" s="171" t="s">
        <v>479</v>
      </c>
      <c r="BS52" s="171" t="s">
        <v>754</v>
      </c>
      <c r="BT52" s="171">
        <v>12</v>
      </c>
      <c r="BU52" s="183">
        <v>45383</v>
      </c>
      <c r="BV52" s="183">
        <v>45747</v>
      </c>
      <c r="BW52" s="171" t="s">
        <v>755</v>
      </c>
      <c r="BX52" s="183">
        <v>45747</v>
      </c>
      <c r="BY52" s="185">
        <v>45597</v>
      </c>
      <c r="BZ52" s="185">
        <v>45597</v>
      </c>
      <c r="CA52" s="171" t="s">
        <v>758</v>
      </c>
      <c r="CB52" s="171" t="s">
        <v>253</v>
      </c>
      <c r="CC52" s="171">
        <v>17414698</v>
      </c>
      <c r="CD52" s="171" t="s">
        <v>796</v>
      </c>
      <c r="CE52">
        <v>11001</v>
      </c>
      <c r="CF52" s="171" t="s">
        <v>521</v>
      </c>
      <c r="CG52" s="171" t="s">
        <v>479</v>
      </c>
      <c r="CH52" s="171">
        <v>3112920062</v>
      </c>
      <c r="CI52" s="171"/>
      <c r="CJ52" s="170" t="s">
        <v>871</v>
      </c>
      <c r="CK52" s="171"/>
      <c r="CL52" s="171"/>
      <c r="CM52" s="171"/>
      <c r="CN52" s="171"/>
      <c r="CP52" s="171"/>
      <c r="CQ52" s="171"/>
      <c r="CR52" s="171"/>
      <c r="CS52" s="171"/>
      <c r="CT52" s="171"/>
      <c r="DO52" s="171" t="s">
        <v>757</v>
      </c>
      <c r="DP52" s="171">
        <v>1030657469</v>
      </c>
      <c r="DQ52" s="171" t="s">
        <v>253</v>
      </c>
      <c r="DR52" s="171" t="s">
        <v>970</v>
      </c>
      <c r="DS52" s="171">
        <v>100</v>
      </c>
      <c r="DT52" s="171" t="s">
        <v>1066</v>
      </c>
      <c r="DU52" s="171"/>
      <c r="DV52" s="171">
        <v>3104836653</v>
      </c>
      <c r="DW52" s="171"/>
      <c r="DX52" s="170" t="s">
        <v>1067</v>
      </c>
      <c r="DY52" s="171" t="s">
        <v>754</v>
      </c>
      <c r="DZ52" s="171" t="s">
        <v>479</v>
      </c>
      <c r="EA52">
        <v>11001</v>
      </c>
      <c r="EB52" s="171" t="s">
        <v>970</v>
      </c>
      <c r="EC52" s="171">
        <v>1030657469</v>
      </c>
      <c r="ED52" s="171" t="s">
        <v>1300</v>
      </c>
      <c r="EE52" s="171" t="s">
        <v>1150</v>
      </c>
      <c r="EF52" s="171" t="s">
        <v>1106</v>
      </c>
      <c r="EG52" s="171">
        <v>1012844227</v>
      </c>
      <c r="EH52" s="171" t="s">
        <v>1435</v>
      </c>
      <c r="HC52" s="190">
        <v>901743976</v>
      </c>
      <c r="HD52" s="54" t="s">
        <v>1241</v>
      </c>
      <c r="HE52" s="171" t="s">
        <v>1413</v>
      </c>
      <c r="HF52" s="171" t="s">
        <v>1414</v>
      </c>
      <c r="HG52" s="171">
        <v>0</v>
      </c>
      <c r="HH52" s="171">
        <v>3115388139</v>
      </c>
      <c r="HI52" s="170" t="s">
        <v>1415</v>
      </c>
      <c r="HJ52" s="171" t="s">
        <v>1241</v>
      </c>
      <c r="HK52" s="171" t="s">
        <v>1240</v>
      </c>
      <c r="HL52" s="171" t="s">
        <v>1184</v>
      </c>
      <c r="HM52" s="170" t="s">
        <v>1218</v>
      </c>
      <c r="HN52" s="171"/>
      <c r="HO52" s="171"/>
      <c r="HP52" s="171">
        <v>5</v>
      </c>
      <c r="HQ52" s="171" t="s">
        <v>1186</v>
      </c>
    </row>
    <row r="53" spans="1:260" x14ac:dyDescent="0.25">
      <c r="A53" s="172">
        <v>1089</v>
      </c>
      <c r="B53" s="174">
        <v>56780</v>
      </c>
      <c r="C53" s="172">
        <v>1089</v>
      </c>
      <c r="D53" s="175" t="s">
        <v>1298</v>
      </c>
      <c r="E53" s="174">
        <v>56780</v>
      </c>
      <c r="F53" s="174">
        <v>57973</v>
      </c>
      <c r="G53" s="172" t="s">
        <v>243</v>
      </c>
      <c r="H53" s="104" t="s">
        <v>244</v>
      </c>
      <c r="I53" s="104" t="s">
        <v>245</v>
      </c>
      <c r="J53" s="104" t="s">
        <v>1275</v>
      </c>
      <c r="K53" s="104">
        <v>0</v>
      </c>
      <c r="L53" s="104">
        <v>0</v>
      </c>
      <c r="M53" s="104" t="s">
        <v>1468</v>
      </c>
      <c r="N53" s="104" t="s">
        <v>1468</v>
      </c>
      <c r="O53" s="104" t="s">
        <v>1468</v>
      </c>
      <c r="P53" s="104" t="s">
        <v>1468</v>
      </c>
      <c r="Q53" s="104"/>
      <c r="R53" s="172" t="s">
        <v>246</v>
      </c>
      <c r="S53" s="104" t="s">
        <v>249</v>
      </c>
      <c r="T53" s="104">
        <v>10086120</v>
      </c>
      <c r="U53" s="172" t="s">
        <v>250</v>
      </c>
      <c r="V53" s="104"/>
      <c r="W53" s="104"/>
      <c r="X53" s="177">
        <v>45597</v>
      </c>
      <c r="Y53" s="104"/>
      <c r="Z53" s="104"/>
      <c r="AA53" s="104"/>
      <c r="AB53" s="172" t="s">
        <v>252</v>
      </c>
      <c r="AC53" s="172" t="s">
        <v>253</v>
      </c>
      <c r="AD53" s="179">
        <v>1030640899</v>
      </c>
      <c r="AE53" s="172" t="s">
        <v>346</v>
      </c>
      <c r="AF53" s="172" t="s">
        <v>347</v>
      </c>
      <c r="AG53" s="104" t="s">
        <v>446</v>
      </c>
      <c r="AH53" s="161">
        <v>1030000</v>
      </c>
      <c r="AI53" s="172">
        <v>0</v>
      </c>
      <c r="AJ53" s="162">
        <v>120000</v>
      </c>
      <c r="AK53" s="172">
        <v>0</v>
      </c>
      <c r="AL53" s="172">
        <v>0</v>
      </c>
      <c r="AM53" s="163">
        <f t="shared" si="5"/>
        <v>1150000</v>
      </c>
      <c r="AN53" s="172" t="s">
        <v>475</v>
      </c>
      <c r="AO53" s="172" t="s">
        <v>473</v>
      </c>
      <c r="AP53" s="172" t="s">
        <v>474</v>
      </c>
      <c r="AQ53" s="180">
        <v>0.06</v>
      </c>
      <c r="AR53" s="172">
        <v>0</v>
      </c>
      <c r="AS53" s="163">
        <f t="shared" si="6"/>
        <v>61800</v>
      </c>
      <c r="AT53" s="180">
        <v>0.06</v>
      </c>
      <c r="AU53" s="163">
        <f t="shared" si="7"/>
        <v>7200</v>
      </c>
      <c r="AV53" s="164">
        <v>2.5700000000000001E-2</v>
      </c>
      <c r="AW53" s="163">
        <f t="shared" si="8"/>
        <v>29555</v>
      </c>
      <c r="AX53" s="180">
        <v>0.08</v>
      </c>
      <c r="AY53" s="182">
        <f t="shared" ref="AY53:AY65" si="10">+AS53+AU53</f>
        <v>69000</v>
      </c>
      <c r="AZ53" s="104" t="s">
        <v>476</v>
      </c>
      <c r="BA53" s="172" t="s">
        <v>475</v>
      </c>
      <c r="BB53" s="172">
        <v>0</v>
      </c>
      <c r="BC53" s="172" t="s">
        <v>475</v>
      </c>
      <c r="BD53" s="172" t="s">
        <v>477</v>
      </c>
      <c r="BE53" s="175" t="s">
        <v>523</v>
      </c>
      <c r="BF53" s="172" t="s">
        <v>479</v>
      </c>
      <c r="BG53" s="172" t="s">
        <v>475</v>
      </c>
      <c r="BH53" s="172" t="s">
        <v>475</v>
      </c>
      <c r="BI53" s="104">
        <v>11001</v>
      </c>
      <c r="BJ53" s="172"/>
      <c r="BK53" s="172">
        <v>3</v>
      </c>
      <c r="BL53" s="172"/>
      <c r="BM53" s="172" t="s">
        <v>656</v>
      </c>
      <c r="BN53" s="165" t="s">
        <v>657</v>
      </c>
      <c r="BO53" s="172"/>
      <c r="BP53" s="172">
        <v>3246866422</v>
      </c>
      <c r="BQ53" s="172" t="s">
        <v>523</v>
      </c>
      <c r="BR53" s="172" t="s">
        <v>479</v>
      </c>
      <c r="BS53" s="172" t="s">
        <v>754</v>
      </c>
      <c r="BT53" s="172">
        <v>12</v>
      </c>
      <c r="BU53" s="184">
        <v>45413</v>
      </c>
      <c r="BV53" s="184">
        <v>45777</v>
      </c>
      <c r="BW53" s="172" t="s">
        <v>755</v>
      </c>
      <c r="BX53" s="184">
        <v>45777</v>
      </c>
      <c r="BY53" s="186">
        <v>45597</v>
      </c>
      <c r="BZ53" s="186">
        <v>45597</v>
      </c>
      <c r="CA53" s="172" t="s">
        <v>757</v>
      </c>
      <c r="CB53" s="172" t="s">
        <v>253</v>
      </c>
      <c r="CC53" s="172">
        <v>52071368</v>
      </c>
      <c r="CD53" s="172" t="s">
        <v>798</v>
      </c>
      <c r="CE53" s="104">
        <v>11001</v>
      </c>
      <c r="CF53" s="172" t="s">
        <v>523</v>
      </c>
      <c r="CG53" s="172" t="s">
        <v>479</v>
      </c>
      <c r="CH53" s="172">
        <v>3114626613</v>
      </c>
      <c r="CI53" s="172"/>
      <c r="CJ53" s="165" t="s">
        <v>873</v>
      </c>
      <c r="CK53" s="172"/>
      <c r="CL53" s="172"/>
      <c r="CM53" s="172"/>
      <c r="CN53" s="172"/>
      <c r="CO53" s="104"/>
      <c r="CP53" s="172"/>
      <c r="CQ53" s="172"/>
      <c r="CR53" s="172"/>
      <c r="CS53" s="172"/>
      <c r="CT53" s="172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72" t="s">
        <v>757</v>
      </c>
      <c r="DP53" s="172">
        <v>52792680</v>
      </c>
      <c r="DQ53" s="172" t="s">
        <v>971</v>
      </c>
      <c r="DR53" s="172" t="s">
        <v>1271</v>
      </c>
      <c r="DS53" s="172">
        <v>100</v>
      </c>
      <c r="DT53" s="172" t="s">
        <v>523</v>
      </c>
      <c r="DU53" s="172"/>
      <c r="DV53" s="172">
        <v>3102219399</v>
      </c>
      <c r="DW53" s="172"/>
      <c r="DX53" s="165" t="s">
        <v>1069</v>
      </c>
      <c r="DY53" s="172" t="s">
        <v>754</v>
      </c>
      <c r="DZ53" s="172" t="s">
        <v>479</v>
      </c>
      <c r="EA53" s="104">
        <v>11001</v>
      </c>
      <c r="EB53" s="172" t="s">
        <v>1153</v>
      </c>
      <c r="EC53" s="172">
        <v>52792680</v>
      </c>
      <c r="ED53" s="172" t="s">
        <v>1296</v>
      </c>
      <c r="EE53" s="172" t="s">
        <v>1111</v>
      </c>
      <c r="EF53" s="172" t="s">
        <v>1106</v>
      </c>
      <c r="EG53" s="189">
        <v>550008700355673</v>
      </c>
      <c r="EH53" s="172" t="s">
        <v>1435</v>
      </c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87">
        <v>901574787</v>
      </c>
      <c r="HD53" s="175" t="s">
        <v>1244</v>
      </c>
      <c r="HE53" s="172" t="s">
        <v>1418</v>
      </c>
      <c r="HF53" s="172" t="s">
        <v>1419</v>
      </c>
      <c r="HG53" s="172">
        <v>6014800</v>
      </c>
      <c r="HH53" s="172">
        <v>0</v>
      </c>
      <c r="HI53" s="165" t="s">
        <v>1420</v>
      </c>
      <c r="HJ53" s="172" t="s">
        <v>1244</v>
      </c>
      <c r="HK53" s="172" t="s">
        <v>1243</v>
      </c>
      <c r="HL53" s="172" t="s">
        <v>1104</v>
      </c>
      <c r="HM53" s="172" t="s">
        <v>1101</v>
      </c>
      <c r="HN53" s="172" t="s">
        <v>1162</v>
      </c>
      <c r="HO53" s="172">
        <v>677021818</v>
      </c>
      <c r="HP53" s="172">
        <v>5</v>
      </c>
      <c r="HQ53" s="172" t="s">
        <v>1186</v>
      </c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  <c r="IW53" s="104"/>
      <c r="IX53" s="104"/>
      <c r="IY53" s="104"/>
      <c r="IZ53" s="104"/>
    </row>
    <row r="54" spans="1:260" x14ac:dyDescent="0.25">
      <c r="A54" s="172">
        <v>1090</v>
      </c>
      <c r="B54" s="174">
        <v>56781</v>
      </c>
      <c r="C54" s="172">
        <v>1090</v>
      </c>
      <c r="D54" s="175" t="s">
        <v>1298</v>
      </c>
      <c r="E54" s="174">
        <v>56781</v>
      </c>
      <c r="F54" s="174">
        <v>57974</v>
      </c>
      <c r="G54" s="172" t="s">
        <v>243</v>
      </c>
      <c r="H54" s="104" t="s">
        <v>244</v>
      </c>
      <c r="I54" s="104" t="s">
        <v>245</v>
      </c>
      <c r="J54" s="104" t="s">
        <v>1275</v>
      </c>
      <c r="K54" s="104">
        <v>0</v>
      </c>
      <c r="L54" s="104">
        <v>0</v>
      </c>
      <c r="M54" s="104" t="s">
        <v>1468</v>
      </c>
      <c r="N54" s="104" t="s">
        <v>1602</v>
      </c>
      <c r="O54" s="104" t="s">
        <v>1468</v>
      </c>
      <c r="P54" s="104" t="s">
        <v>1468</v>
      </c>
      <c r="Q54" s="104"/>
      <c r="R54" s="172" t="s">
        <v>246</v>
      </c>
      <c r="S54" s="104" t="s">
        <v>249</v>
      </c>
      <c r="T54" s="104">
        <v>10086121</v>
      </c>
      <c r="U54" s="172" t="s">
        <v>250</v>
      </c>
      <c r="V54" s="104"/>
      <c r="W54" s="104"/>
      <c r="X54" s="177">
        <v>45597</v>
      </c>
      <c r="Y54" s="104"/>
      <c r="Z54" s="104"/>
      <c r="AA54" s="104"/>
      <c r="AB54" s="172" t="s">
        <v>252</v>
      </c>
      <c r="AC54" s="172" t="s">
        <v>253</v>
      </c>
      <c r="AD54" s="179">
        <v>1019006976</v>
      </c>
      <c r="AE54" s="172" t="s">
        <v>348</v>
      </c>
      <c r="AF54" s="172" t="s">
        <v>349</v>
      </c>
      <c r="AG54" s="104" t="s">
        <v>447</v>
      </c>
      <c r="AH54" s="161">
        <v>2373800</v>
      </c>
      <c r="AI54" s="172">
        <v>0</v>
      </c>
      <c r="AJ54" s="162">
        <v>526200</v>
      </c>
      <c r="AK54" s="172">
        <v>0</v>
      </c>
      <c r="AL54" s="172">
        <v>0</v>
      </c>
      <c r="AM54" s="163">
        <f t="shared" si="5"/>
        <v>2900000</v>
      </c>
      <c r="AN54" s="172" t="s">
        <v>475</v>
      </c>
      <c r="AO54" s="172" t="s">
        <v>473</v>
      </c>
      <c r="AP54" s="172" t="s">
        <v>474</v>
      </c>
      <c r="AQ54" s="180">
        <v>0.08</v>
      </c>
      <c r="AR54" s="172">
        <v>0</v>
      </c>
      <c r="AS54" s="163">
        <f t="shared" si="6"/>
        <v>189904</v>
      </c>
      <c r="AT54" s="180">
        <v>0.08</v>
      </c>
      <c r="AU54" s="163">
        <f t="shared" si="7"/>
        <v>42096</v>
      </c>
      <c r="AV54" s="164">
        <v>2.5700000000000001E-2</v>
      </c>
      <c r="AW54" s="163">
        <f t="shared" si="8"/>
        <v>74530</v>
      </c>
      <c r="AX54" s="180">
        <v>0.08</v>
      </c>
      <c r="AY54" s="182">
        <f t="shared" si="10"/>
        <v>232000</v>
      </c>
      <c r="AZ54" s="104" t="s">
        <v>476</v>
      </c>
      <c r="BA54" s="172" t="s">
        <v>475</v>
      </c>
      <c r="BB54" s="172">
        <v>0</v>
      </c>
      <c r="BC54" s="172" t="s">
        <v>475</v>
      </c>
      <c r="BD54" s="172" t="s">
        <v>477</v>
      </c>
      <c r="BE54" s="175" t="s">
        <v>524</v>
      </c>
      <c r="BF54" s="172" t="s">
        <v>479</v>
      </c>
      <c r="BG54" s="172">
        <v>18.190000000000001</v>
      </c>
      <c r="BH54" s="172">
        <v>19</v>
      </c>
      <c r="BI54" s="104">
        <v>11001</v>
      </c>
      <c r="BJ54" s="172"/>
      <c r="BK54" s="172">
        <v>3</v>
      </c>
      <c r="BL54" s="172" t="s">
        <v>658</v>
      </c>
      <c r="BM54" s="172" t="s">
        <v>659</v>
      </c>
      <c r="BN54" s="165" t="s">
        <v>660</v>
      </c>
      <c r="BO54" s="172"/>
      <c r="BP54" s="172">
        <v>3208594937</v>
      </c>
      <c r="BQ54" s="172" t="s">
        <v>742</v>
      </c>
      <c r="BR54" s="172" t="s">
        <v>479</v>
      </c>
      <c r="BS54" s="172" t="s">
        <v>754</v>
      </c>
      <c r="BT54" s="172">
        <v>12</v>
      </c>
      <c r="BU54" s="184">
        <v>45413</v>
      </c>
      <c r="BV54" s="184">
        <v>45777</v>
      </c>
      <c r="BW54" s="172" t="s">
        <v>755</v>
      </c>
      <c r="BX54" s="184">
        <v>45777</v>
      </c>
      <c r="BY54" s="186">
        <v>45597</v>
      </c>
      <c r="BZ54" s="186">
        <v>45597</v>
      </c>
      <c r="CA54" s="172" t="s">
        <v>757</v>
      </c>
      <c r="CB54" s="172" t="s">
        <v>253</v>
      </c>
      <c r="CC54" s="172">
        <v>1022343232</v>
      </c>
      <c r="CD54" s="172" t="s">
        <v>799</v>
      </c>
      <c r="CE54" s="104">
        <v>11001</v>
      </c>
      <c r="CF54" s="172" t="s">
        <v>742</v>
      </c>
      <c r="CG54" s="172" t="s">
        <v>479</v>
      </c>
      <c r="CH54" s="172">
        <v>3138892816</v>
      </c>
      <c r="CI54" s="172"/>
      <c r="CJ54" s="165" t="s">
        <v>874</v>
      </c>
      <c r="CK54" s="172"/>
      <c r="CL54" s="172"/>
      <c r="CM54" s="172"/>
      <c r="CN54" s="172"/>
      <c r="CO54" s="104"/>
      <c r="CP54" s="172"/>
      <c r="CQ54" s="172"/>
      <c r="CR54" s="172"/>
      <c r="CS54" s="172"/>
      <c r="CT54" s="172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72" t="s">
        <v>271</v>
      </c>
      <c r="DP54" s="172">
        <v>901695255</v>
      </c>
      <c r="DQ54" s="172" t="s">
        <v>253</v>
      </c>
      <c r="DR54" s="172" t="s">
        <v>972</v>
      </c>
      <c r="DS54" s="172">
        <v>100</v>
      </c>
      <c r="DT54" s="172" t="s">
        <v>742</v>
      </c>
      <c r="DU54" s="172"/>
      <c r="DV54" s="172">
        <v>3203414338</v>
      </c>
      <c r="DW54" s="172"/>
      <c r="DX54" s="165" t="s">
        <v>1070</v>
      </c>
      <c r="DY54" s="172" t="s">
        <v>1305</v>
      </c>
      <c r="DZ54" s="172" t="s">
        <v>479</v>
      </c>
      <c r="EA54" s="104">
        <v>11001</v>
      </c>
      <c r="EB54" s="172" t="s">
        <v>1154</v>
      </c>
      <c r="EC54" s="172">
        <v>39684776</v>
      </c>
      <c r="ED54" s="172" t="s">
        <v>1296</v>
      </c>
      <c r="EE54" s="172" t="s">
        <v>1155</v>
      </c>
      <c r="EF54" s="172" t="s">
        <v>1106</v>
      </c>
      <c r="EG54" s="172">
        <v>230807935</v>
      </c>
      <c r="EH54" s="172" t="s">
        <v>1435</v>
      </c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87">
        <v>901775622</v>
      </c>
      <c r="HD54" s="175" t="s">
        <v>1198</v>
      </c>
      <c r="HE54" s="172" t="s">
        <v>1362</v>
      </c>
      <c r="HF54" s="172" t="s">
        <v>1363</v>
      </c>
      <c r="HG54" s="172">
        <v>0</v>
      </c>
      <c r="HH54" s="172">
        <v>3023634293</v>
      </c>
      <c r="HI54" s="165" t="s">
        <v>1364</v>
      </c>
      <c r="HJ54" s="172" t="s">
        <v>1198</v>
      </c>
      <c r="HK54" s="172" t="s">
        <v>1197</v>
      </c>
      <c r="HL54" s="172" t="s">
        <v>1104</v>
      </c>
      <c r="HM54" s="172" t="s">
        <v>1105</v>
      </c>
      <c r="HN54" s="172" t="s">
        <v>1106</v>
      </c>
      <c r="HO54" s="172">
        <v>24128825507</v>
      </c>
      <c r="HP54" s="172">
        <v>5</v>
      </c>
      <c r="HQ54" s="172" t="s">
        <v>1186</v>
      </c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  <c r="IW54" s="104"/>
      <c r="IX54" s="104"/>
      <c r="IY54" s="104"/>
      <c r="IZ54" s="104"/>
    </row>
    <row r="55" spans="1:260" x14ac:dyDescent="0.25">
      <c r="A55" s="172">
        <v>1093</v>
      </c>
      <c r="B55" s="174">
        <v>56784</v>
      </c>
      <c r="C55" s="172">
        <v>1093</v>
      </c>
      <c r="D55" s="175" t="s">
        <v>1298</v>
      </c>
      <c r="E55" s="174">
        <v>56784</v>
      </c>
      <c r="F55" s="174">
        <v>57977</v>
      </c>
      <c r="G55" s="172" t="s">
        <v>243</v>
      </c>
      <c r="H55" s="104" t="s">
        <v>244</v>
      </c>
      <c r="I55" s="104" t="s">
        <v>245</v>
      </c>
      <c r="J55" s="104" t="s">
        <v>1275</v>
      </c>
      <c r="K55" s="104">
        <v>0</v>
      </c>
      <c r="L55" s="104">
        <v>0</v>
      </c>
      <c r="M55" s="104" t="s">
        <v>1468</v>
      </c>
      <c r="N55" s="104" t="s">
        <v>1468</v>
      </c>
      <c r="O55" s="104" t="s">
        <v>1468</v>
      </c>
      <c r="P55" s="104" t="s">
        <v>1468</v>
      </c>
      <c r="Q55" s="104"/>
      <c r="R55" s="172" t="s">
        <v>246</v>
      </c>
      <c r="S55" s="104" t="s">
        <v>249</v>
      </c>
      <c r="T55" s="104">
        <v>10086124</v>
      </c>
      <c r="U55" s="172" t="s">
        <v>250</v>
      </c>
      <c r="V55" s="104"/>
      <c r="W55" s="104"/>
      <c r="X55" s="177">
        <v>45597</v>
      </c>
      <c r="Y55" s="104"/>
      <c r="Z55" s="104"/>
      <c r="AA55" s="104"/>
      <c r="AB55" s="172" t="s">
        <v>252</v>
      </c>
      <c r="AC55" s="172" t="s">
        <v>253</v>
      </c>
      <c r="AD55" s="179">
        <v>1151969446</v>
      </c>
      <c r="AE55" s="172" t="s">
        <v>354</v>
      </c>
      <c r="AF55" s="172" t="s">
        <v>355</v>
      </c>
      <c r="AG55" s="104" t="s">
        <v>450</v>
      </c>
      <c r="AH55" s="161">
        <v>1220000</v>
      </c>
      <c r="AI55" s="172">
        <v>0</v>
      </c>
      <c r="AJ55" s="162">
        <v>180000</v>
      </c>
      <c r="AK55" s="172">
        <v>0</v>
      </c>
      <c r="AL55" s="172">
        <v>0</v>
      </c>
      <c r="AM55" s="163">
        <f t="shared" si="5"/>
        <v>1400000</v>
      </c>
      <c r="AN55" s="172" t="s">
        <v>475</v>
      </c>
      <c r="AO55" s="172" t="s">
        <v>473</v>
      </c>
      <c r="AP55" s="172" t="s">
        <v>474</v>
      </c>
      <c r="AQ55" s="180">
        <v>0.08</v>
      </c>
      <c r="AR55" s="172">
        <v>0</v>
      </c>
      <c r="AS55" s="163">
        <f t="shared" si="6"/>
        <v>97600</v>
      </c>
      <c r="AT55" s="180">
        <v>0.08</v>
      </c>
      <c r="AU55" s="163">
        <f t="shared" si="7"/>
        <v>14400</v>
      </c>
      <c r="AV55" s="164">
        <v>2.5700000000000001E-2</v>
      </c>
      <c r="AW55" s="163">
        <f t="shared" si="8"/>
        <v>35980</v>
      </c>
      <c r="AX55" s="180">
        <v>0.08</v>
      </c>
      <c r="AY55" s="182">
        <f t="shared" si="10"/>
        <v>112000</v>
      </c>
      <c r="AZ55" s="104" t="s">
        <v>476</v>
      </c>
      <c r="BA55" s="172" t="s">
        <v>475</v>
      </c>
      <c r="BB55" s="172">
        <v>0</v>
      </c>
      <c r="BC55" s="172" t="s">
        <v>475</v>
      </c>
      <c r="BD55" s="172" t="s">
        <v>477</v>
      </c>
      <c r="BE55" s="175" t="s">
        <v>527</v>
      </c>
      <c r="BF55" s="172" t="s">
        <v>479</v>
      </c>
      <c r="BG55" s="172" t="s">
        <v>475</v>
      </c>
      <c r="BH55" s="172" t="s">
        <v>475</v>
      </c>
      <c r="BI55" s="104">
        <v>11001</v>
      </c>
      <c r="BJ55" s="172"/>
      <c r="BK55" s="172">
        <v>4</v>
      </c>
      <c r="BL55" s="172" t="s">
        <v>667</v>
      </c>
      <c r="BM55" s="172" t="s">
        <v>668</v>
      </c>
      <c r="BN55" s="165" t="s">
        <v>669</v>
      </c>
      <c r="BO55" s="172"/>
      <c r="BP55" s="172">
        <v>3185779510</v>
      </c>
      <c r="BQ55" s="172" t="s">
        <v>745</v>
      </c>
      <c r="BR55" s="172" t="s">
        <v>479</v>
      </c>
      <c r="BS55" s="172" t="s">
        <v>754</v>
      </c>
      <c r="BT55" s="172">
        <v>12</v>
      </c>
      <c r="BU55" s="184">
        <v>45413</v>
      </c>
      <c r="BV55" s="184">
        <v>45777</v>
      </c>
      <c r="BW55" s="172" t="s">
        <v>755</v>
      </c>
      <c r="BX55" s="184">
        <v>45777</v>
      </c>
      <c r="BY55" s="186">
        <v>45597</v>
      </c>
      <c r="BZ55" s="186">
        <v>45597</v>
      </c>
      <c r="CA55" s="172" t="s">
        <v>757</v>
      </c>
      <c r="CB55" s="172" t="s">
        <v>253</v>
      </c>
      <c r="CC55" s="172">
        <v>31196282</v>
      </c>
      <c r="CD55" s="172" t="s">
        <v>802</v>
      </c>
      <c r="CE55" s="104">
        <v>11001</v>
      </c>
      <c r="CF55" s="172" t="s">
        <v>745</v>
      </c>
      <c r="CG55" s="172" t="s">
        <v>479</v>
      </c>
      <c r="CH55" s="172">
        <v>3183119091</v>
      </c>
      <c r="CI55" s="172"/>
      <c r="CJ55" s="165" t="s">
        <v>877</v>
      </c>
      <c r="CK55" s="172"/>
      <c r="CL55" s="172"/>
      <c r="CM55" s="172"/>
      <c r="CN55" s="172"/>
      <c r="CO55" s="104"/>
      <c r="CP55" s="172"/>
      <c r="CQ55" s="172"/>
      <c r="CR55" s="172"/>
      <c r="CS55" s="172"/>
      <c r="CT55" s="172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72" t="s">
        <v>757</v>
      </c>
      <c r="DP55" s="172">
        <v>14796925</v>
      </c>
      <c r="DQ55" s="172" t="s">
        <v>253</v>
      </c>
      <c r="DR55" s="172" t="s">
        <v>975</v>
      </c>
      <c r="DS55" s="172">
        <v>100</v>
      </c>
      <c r="DT55" s="172" t="s">
        <v>745</v>
      </c>
      <c r="DU55" s="172"/>
      <c r="DV55" s="172">
        <v>3212515714</v>
      </c>
      <c r="DW55" s="172"/>
      <c r="DX55" s="165" t="s">
        <v>1074</v>
      </c>
      <c r="DY55" s="172" t="s">
        <v>754</v>
      </c>
      <c r="DZ55" s="172" t="s">
        <v>479</v>
      </c>
      <c r="EA55" s="104">
        <v>11001</v>
      </c>
      <c r="EB55" s="172" t="s">
        <v>1159</v>
      </c>
      <c r="EC55" s="172">
        <v>14796925</v>
      </c>
      <c r="ED55" s="172" t="s">
        <v>1296</v>
      </c>
      <c r="EE55" s="172" t="s">
        <v>1123</v>
      </c>
      <c r="EF55" s="172" t="s">
        <v>1106</v>
      </c>
      <c r="EG55" s="189">
        <v>500802017611</v>
      </c>
      <c r="EH55" s="172" t="s">
        <v>1435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87">
        <v>900430999</v>
      </c>
      <c r="HD55" s="175" t="s">
        <v>1246</v>
      </c>
      <c r="HE55" s="172" t="s">
        <v>1421</v>
      </c>
      <c r="HF55" s="172" t="s">
        <v>1422</v>
      </c>
      <c r="HG55" s="172">
        <v>0</v>
      </c>
      <c r="HH55" s="172">
        <v>3165362800</v>
      </c>
      <c r="HI55" s="172"/>
      <c r="HJ55" s="172" t="s">
        <v>1246</v>
      </c>
      <c r="HK55" s="172" t="s">
        <v>1245</v>
      </c>
      <c r="HL55" s="172" t="s">
        <v>1221</v>
      </c>
      <c r="HM55" s="165" t="s">
        <v>1203</v>
      </c>
      <c r="HN55" s="172"/>
      <c r="HO55" s="172"/>
      <c r="HP55" s="172">
        <v>5</v>
      </c>
      <c r="HQ55" s="172" t="s">
        <v>1186</v>
      </c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  <c r="IW55" s="104"/>
      <c r="IX55" s="104"/>
      <c r="IY55" s="104"/>
      <c r="IZ55" s="104"/>
    </row>
    <row r="56" spans="1:260" x14ac:dyDescent="0.25">
      <c r="A56" s="172">
        <v>1097</v>
      </c>
      <c r="B56" s="174">
        <v>56785</v>
      </c>
      <c r="C56" s="172">
        <v>1097</v>
      </c>
      <c r="D56" s="175" t="s">
        <v>1298</v>
      </c>
      <c r="E56" s="174">
        <v>56785</v>
      </c>
      <c r="F56" s="174">
        <v>57978</v>
      </c>
      <c r="G56" s="172" t="s">
        <v>243</v>
      </c>
      <c r="H56" s="104" t="s">
        <v>244</v>
      </c>
      <c r="I56" s="104" t="s">
        <v>245</v>
      </c>
      <c r="J56" s="104" t="s">
        <v>1275</v>
      </c>
      <c r="K56" s="104">
        <v>0</v>
      </c>
      <c r="L56" s="104">
        <v>0</v>
      </c>
      <c r="M56" s="104" t="s">
        <v>1468</v>
      </c>
      <c r="N56" s="104" t="s">
        <v>1505</v>
      </c>
      <c r="O56" s="104" t="s">
        <v>1468</v>
      </c>
      <c r="P56" s="104" t="s">
        <v>1468</v>
      </c>
      <c r="Q56" s="104"/>
      <c r="R56" s="172" t="s">
        <v>246</v>
      </c>
      <c r="S56" s="104" t="s">
        <v>249</v>
      </c>
      <c r="T56" s="104">
        <v>10086125</v>
      </c>
      <c r="U56" s="172" t="s">
        <v>250</v>
      </c>
      <c r="V56" s="104"/>
      <c r="W56" s="104"/>
      <c r="X56" s="177">
        <v>45597</v>
      </c>
      <c r="Y56" s="104"/>
      <c r="Z56" s="104"/>
      <c r="AA56" s="104"/>
      <c r="AB56" s="172" t="s">
        <v>252</v>
      </c>
      <c r="AC56" s="172" t="s">
        <v>253</v>
      </c>
      <c r="AD56" s="179">
        <v>1013679441</v>
      </c>
      <c r="AE56" s="172" t="s">
        <v>356</v>
      </c>
      <c r="AF56" s="172" t="s">
        <v>357</v>
      </c>
      <c r="AG56" s="104" t="s">
        <v>451</v>
      </c>
      <c r="AH56" s="161">
        <v>791200</v>
      </c>
      <c r="AI56" s="172">
        <v>0</v>
      </c>
      <c r="AJ56" s="162">
        <v>98800</v>
      </c>
      <c r="AK56" s="172">
        <v>0</v>
      </c>
      <c r="AL56" s="172">
        <v>0</v>
      </c>
      <c r="AM56" s="163">
        <f t="shared" si="5"/>
        <v>890000</v>
      </c>
      <c r="AN56" s="172" t="s">
        <v>475</v>
      </c>
      <c r="AO56" s="172" t="s">
        <v>473</v>
      </c>
      <c r="AP56" s="172" t="s">
        <v>474</v>
      </c>
      <c r="AQ56" s="180">
        <v>0.08</v>
      </c>
      <c r="AR56" s="172">
        <v>0</v>
      </c>
      <c r="AS56" s="163">
        <f t="shared" si="6"/>
        <v>63296</v>
      </c>
      <c r="AT56" s="180">
        <v>0.08</v>
      </c>
      <c r="AU56" s="163">
        <f t="shared" si="7"/>
        <v>7904</v>
      </c>
      <c r="AV56" s="164">
        <v>2.5700000000000001E-2</v>
      </c>
      <c r="AW56" s="163">
        <f t="shared" si="8"/>
        <v>22873</v>
      </c>
      <c r="AX56" s="180">
        <v>0.08</v>
      </c>
      <c r="AY56" s="182">
        <f t="shared" si="10"/>
        <v>71200</v>
      </c>
      <c r="AZ56" s="104" t="s">
        <v>476</v>
      </c>
      <c r="BA56" s="172" t="s">
        <v>475</v>
      </c>
      <c r="BB56" s="172">
        <v>0</v>
      </c>
      <c r="BC56" s="172" t="s">
        <v>475</v>
      </c>
      <c r="BD56" s="172" t="s">
        <v>477</v>
      </c>
      <c r="BE56" s="175" t="s">
        <v>528</v>
      </c>
      <c r="BF56" s="172" t="s">
        <v>479</v>
      </c>
      <c r="BG56" s="172" t="s">
        <v>475</v>
      </c>
      <c r="BH56" s="172" t="s">
        <v>475</v>
      </c>
      <c r="BI56" s="104">
        <v>11001</v>
      </c>
      <c r="BJ56" s="172"/>
      <c r="BK56" s="172">
        <v>2</v>
      </c>
      <c r="BL56" s="172" t="s">
        <v>670</v>
      </c>
      <c r="BM56" s="172" t="s">
        <v>671</v>
      </c>
      <c r="BN56" s="165" t="s">
        <v>672</v>
      </c>
      <c r="BO56" s="172"/>
      <c r="BP56" s="172">
        <v>3204429240</v>
      </c>
      <c r="BQ56" s="172" t="s">
        <v>528</v>
      </c>
      <c r="BR56" s="172" t="s">
        <v>479</v>
      </c>
      <c r="BS56" s="172" t="s">
        <v>754</v>
      </c>
      <c r="BT56" s="172">
        <v>12</v>
      </c>
      <c r="BU56" s="184">
        <v>45444</v>
      </c>
      <c r="BV56" s="184">
        <v>45808</v>
      </c>
      <c r="BW56" s="184" t="s">
        <v>755</v>
      </c>
      <c r="BX56" s="184">
        <v>45808</v>
      </c>
      <c r="BY56" s="186">
        <v>45597</v>
      </c>
      <c r="BZ56" s="186">
        <v>45597</v>
      </c>
      <c r="CA56" s="172" t="s">
        <v>757</v>
      </c>
      <c r="CB56" s="172" t="s">
        <v>253</v>
      </c>
      <c r="CC56" s="172">
        <v>1075227744</v>
      </c>
      <c r="CD56" s="172" t="s">
        <v>803</v>
      </c>
      <c r="CE56" s="104">
        <v>11001</v>
      </c>
      <c r="CF56" s="172" t="s">
        <v>528</v>
      </c>
      <c r="CG56" s="172" t="s">
        <v>479</v>
      </c>
      <c r="CH56" s="172">
        <v>3152220093</v>
      </c>
      <c r="CI56" s="172"/>
      <c r="CJ56" s="165" t="s">
        <v>878</v>
      </c>
      <c r="CK56" s="172"/>
      <c r="CL56" s="172"/>
      <c r="CM56" s="172"/>
      <c r="CN56" s="172"/>
      <c r="CO56" s="104"/>
      <c r="CP56" s="172"/>
      <c r="CQ56" s="172"/>
      <c r="CR56" s="172"/>
      <c r="CS56" s="172"/>
      <c r="CT56" s="172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72" t="s">
        <v>757</v>
      </c>
      <c r="DP56" s="172">
        <v>1030608438</v>
      </c>
      <c r="DQ56" s="172" t="s">
        <v>253</v>
      </c>
      <c r="DR56" s="172" t="s">
        <v>976</v>
      </c>
      <c r="DS56" s="172">
        <v>50</v>
      </c>
      <c r="DT56" s="172" t="s">
        <v>528</v>
      </c>
      <c r="DU56" s="172"/>
      <c r="DV56" s="172">
        <v>3014783578</v>
      </c>
      <c r="DW56" s="172"/>
      <c r="DX56" s="165" t="s">
        <v>1075</v>
      </c>
      <c r="DY56" s="172" t="s">
        <v>754</v>
      </c>
      <c r="DZ56" s="172" t="s">
        <v>479</v>
      </c>
      <c r="EA56" s="104">
        <v>11001</v>
      </c>
      <c r="EB56" s="172" t="s">
        <v>1160</v>
      </c>
      <c r="EC56" s="172">
        <v>1023895624</v>
      </c>
      <c r="ED56" s="172" t="s">
        <v>1296</v>
      </c>
      <c r="EE56" s="172" t="s">
        <v>1161</v>
      </c>
      <c r="EF56" s="172" t="s">
        <v>1106</v>
      </c>
      <c r="EG56" s="189">
        <v>126772150038</v>
      </c>
      <c r="EH56" s="172" t="s">
        <v>1435</v>
      </c>
      <c r="EI56" s="104" t="s">
        <v>1307</v>
      </c>
      <c r="EJ56" s="104" t="s">
        <v>757</v>
      </c>
      <c r="EK56" s="104" t="s">
        <v>1308</v>
      </c>
      <c r="EL56" s="104">
        <v>1023895624</v>
      </c>
      <c r="EM56" s="195">
        <v>0.5</v>
      </c>
      <c r="EN56" s="172" t="s">
        <v>528</v>
      </c>
      <c r="EO56" s="172">
        <v>3194855508</v>
      </c>
      <c r="EP56" s="165" t="s">
        <v>1309</v>
      </c>
      <c r="EQ56" s="172" t="s">
        <v>754</v>
      </c>
      <c r="ER56" s="172" t="s">
        <v>479</v>
      </c>
      <c r="ES56" s="104"/>
      <c r="ET56" s="172" t="s">
        <v>1160</v>
      </c>
      <c r="EU56" s="172">
        <v>1023895624</v>
      </c>
      <c r="EV56" s="172" t="s">
        <v>1296</v>
      </c>
      <c r="EW56" s="172" t="s">
        <v>1161</v>
      </c>
      <c r="EX56" s="172" t="s">
        <v>1106</v>
      </c>
      <c r="EY56" s="189">
        <v>126772150038</v>
      </c>
      <c r="EZ56" s="172" t="s">
        <v>1435</v>
      </c>
      <c r="FA56" s="189"/>
      <c r="FB56" s="172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87">
        <v>900845793</v>
      </c>
      <c r="HD56" s="175" t="s">
        <v>1248</v>
      </c>
      <c r="HE56" s="172" t="s">
        <v>1356</v>
      </c>
      <c r="HF56" s="172" t="s">
        <v>1357</v>
      </c>
      <c r="HG56" s="172">
        <v>0</v>
      </c>
      <c r="HH56" s="172">
        <v>3502678246</v>
      </c>
      <c r="HI56" s="165" t="s">
        <v>1358</v>
      </c>
      <c r="HJ56" s="172" t="s">
        <v>1248</v>
      </c>
      <c r="HK56" s="172" t="s">
        <v>1247</v>
      </c>
      <c r="HL56" s="172" t="s">
        <v>1184</v>
      </c>
      <c r="HM56" s="165" t="s">
        <v>1188</v>
      </c>
      <c r="HN56" s="172"/>
      <c r="HO56" s="172"/>
      <c r="HP56" s="172">
        <v>5</v>
      </c>
      <c r="HQ56" s="172" t="s">
        <v>1186</v>
      </c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  <c r="IX56" s="104"/>
      <c r="IY56" s="104"/>
      <c r="IZ56" s="104"/>
    </row>
    <row r="57" spans="1:260" x14ac:dyDescent="0.25">
      <c r="A57" s="171">
        <v>1099</v>
      </c>
      <c r="B57" s="173">
        <v>56787</v>
      </c>
      <c r="C57" s="171">
        <v>1099</v>
      </c>
      <c r="D57" s="54" t="s">
        <v>1298</v>
      </c>
      <c r="E57" s="173">
        <v>56787</v>
      </c>
      <c r="F57" s="173">
        <v>57980</v>
      </c>
      <c r="G57" s="171" t="s">
        <v>243</v>
      </c>
      <c r="H57" t="s">
        <v>244</v>
      </c>
      <c r="I57" t="s">
        <v>245</v>
      </c>
      <c r="J57" t="s">
        <v>1275</v>
      </c>
      <c r="K57">
        <v>0</v>
      </c>
      <c r="L57">
        <v>0</v>
      </c>
      <c r="M57" t="s">
        <v>1468</v>
      </c>
      <c r="N57" t="s">
        <v>1505</v>
      </c>
      <c r="O57" t="s">
        <v>1468</v>
      </c>
      <c r="P57" t="s">
        <v>1468</v>
      </c>
      <c r="R57" s="171" t="s">
        <v>246</v>
      </c>
      <c r="S57" t="s">
        <v>249</v>
      </c>
      <c r="T57">
        <v>10086127</v>
      </c>
      <c r="U57" s="171" t="s">
        <v>250</v>
      </c>
      <c r="X57" s="176">
        <v>45597</v>
      </c>
      <c r="AB57" s="171" t="s">
        <v>252</v>
      </c>
      <c r="AC57" s="171" t="s">
        <v>253</v>
      </c>
      <c r="AD57" s="178">
        <v>1023162124</v>
      </c>
      <c r="AE57" s="171" t="s">
        <v>362</v>
      </c>
      <c r="AF57" s="171" t="s">
        <v>363</v>
      </c>
      <c r="AG57" t="s">
        <v>453</v>
      </c>
      <c r="AH57" s="166">
        <v>1378100</v>
      </c>
      <c r="AI57" s="171">
        <v>0</v>
      </c>
      <c r="AJ57" s="167">
        <v>171900</v>
      </c>
      <c r="AK57" s="171">
        <v>0</v>
      </c>
      <c r="AL57" s="171">
        <v>0</v>
      </c>
      <c r="AM57" s="168">
        <f t="shared" si="5"/>
        <v>1550000</v>
      </c>
      <c r="AN57" s="171" t="s">
        <v>475</v>
      </c>
      <c r="AO57" s="171" t="s">
        <v>473</v>
      </c>
      <c r="AP57" s="171" t="s">
        <v>474</v>
      </c>
      <c r="AQ57" s="180">
        <v>0.08</v>
      </c>
      <c r="AR57" s="171">
        <v>0</v>
      </c>
      <c r="AS57" s="168">
        <f t="shared" si="6"/>
        <v>110248</v>
      </c>
      <c r="AT57" s="181">
        <v>0.08</v>
      </c>
      <c r="AU57" s="168">
        <f t="shared" si="7"/>
        <v>13752</v>
      </c>
      <c r="AV57" s="169">
        <v>2.5700000000000001E-2</v>
      </c>
      <c r="AW57" s="168">
        <f t="shared" si="8"/>
        <v>39835</v>
      </c>
      <c r="AX57" s="180">
        <v>0.08</v>
      </c>
      <c r="AY57" s="114">
        <f t="shared" si="10"/>
        <v>124000</v>
      </c>
      <c r="AZ57" t="s">
        <v>476</v>
      </c>
      <c r="BA57" s="171" t="s">
        <v>475</v>
      </c>
      <c r="BB57" s="171">
        <v>0</v>
      </c>
      <c r="BC57" s="171" t="s">
        <v>475</v>
      </c>
      <c r="BD57" s="171" t="s">
        <v>477</v>
      </c>
      <c r="BE57" s="54" t="s">
        <v>530</v>
      </c>
      <c r="BF57" s="171" t="s">
        <v>479</v>
      </c>
      <c r="BG57" s="171" t="s">
        <v>475</v>
      </c>
      <c r="BH57" s="171" t="s">
        <v>475</v>
      </c>
      <c r="BI57">
        <v>11001</v>
      </c>
      <c r="BJ57" s="171"/>
      <c r="BK57" s="171">
        <v>4</v>
      </c>
      <c r="BL57" s="171"/>
      <c r="BM57" s="171" t="s">
        <v>676</v>
      </c>
      <c r="BN57" s="170" t="s">
        <v>677</v>
      </c>
      <c r="BO57" s="171"/>
      <c r="BP57" s="171">
        <v>3245229625</v>
      </c>
      <c r="BQ57" s="171" t="s">
        <v>530</v>
      </c>
      <c r="BR57" s="171" t="s">
        <v>479</v>
      </c>
      <c r="BS57" s="171" t="s">
        <v>754</v>
      </c>
      <c r="BT57" s="171">
        <v>12</v>
      </c>
      <c r="BU57" s="183">
        <v>45474</v>
      </c>
      <c r="BV57" s="183">
        <v>45838</v>
      </c>
      <c r="BW57" s="183" t="s">
        <v>755</v>
      </c>
      <c r="BX57" s="183">
        <v>45838</v>
      </c>
      <c r="BY57" s="185">
        <v>45597</v>
      </c>
      <c r="BZ57" s="185">
        <v>45597</v>
      </c>
      <c r="CA57" s="171" t="s">
        <v>757</v>
      </c>
      <c r="CB57" s="171" t="s">
        <v>253</v>
      </c>
      <c r="CC57" s="171">
        <v>1000326941</v>
      </c>
      <c r="CD57" s="171" t="s">
        <v>804</v>
      </c>
      <c r="CE57">
        <v>11001</v>
      </c>
      <c r="CF57" s="171" t="s">
        <v>530</v>
      </c>
      <c r="CG57" s="171" t="s">
        <v>479</v>
      </c>
      <c r="CH57" s="171">
        <v>3004722674</v>
      </c>
      <c r="CI57" s="171"/>
      <c r="CJ57" s="170" t="s">
        <v>879</v>
      </c>
      <c r="CK57" s="171" t="s">
        <v>757</v>
      </c>
      <c r="CL57" s="171" t="s">
        <v>253</v>
      </c>
      <c r="CM57" s="171">
        <v>1018508440</v>
      </c>
      <c r="CN57" s="171" t="s">
        <v>905</v>
      </c>
      <c r="CO57">
        <v>11001</v>
      </c>
      <c r="CP57" s="171" t="s">
        <v>530</v>
      </c>
      <c r="CQ57" s="171" t="s">
        <v>479</v>
      </c>
      <c r="CR57" s="171">
        <v>3118734964</v>
      </c>
      <c r="CS57" s="171"/>
      <c r="CT57" s="170" t="s">
        <v>921</v>
      </c>
      <c r="DO57" s="171" t="s">
        <v>271</v>
      </c>
      <c r="DP57" s="171">
        <v>901171444</v>
      </c>
      <c r="DQ57" s="171" t="s">
        <v>253</v>
      </c>
      <c r="DR57" s="171" t="s">
        <v>1304</v>
      </c>
      <c r="DS57" s="171">
        <v>100</v>
      </c>
      <c r="DT57" s="171" t="s">
        <v>530</v>
      </c>
      <c r="DU57" s="171"/>
      <c r="DV57" s="171">
        <v>3002028597</v>
      </c>
      <c r="DW57" s="171"/>
      <c r="DX57" s="170" t="s">
        <v>1076</v>
      </c>
      <c r="DY57" s="171" t="s">
        <v>1305</v>
      </c>
      <c r="DZ57" s="171" t="s">
        <v>479</v>
      </c>
      <c r="EA57">
        <v>11001</v>
      </c>
      <c r="EB57" s="171" t="s">
        <v>1306</v>
      </c>
      <c r="EC57" s="190">
        <v>901171444</v>
      </c>
      <c r="ED57" s="171" t="s">
        <v>1296</v>
      </c>
      <c r="EE57" s="171" t="s">
        <v>479</v>
      </c>
      <c r="EF57" s="171" t="s">
        <v>1162</v>
      </c>
      <c r="EG57" s="171">
        <v>168465078</v>
      </c>
      <c r="EH57" s="171" t="s">
        <v>1435</v>
      </c>
      <c r="HC57" s="190">
        <v>901743976</v>
      </c>
      <c r="HD57" s="54" t="s">
        <v>1251</v>
      </c>
      <c r="HE57" s="171" t="s">
        <v>1413</v>
      </c>
      <c r="HF57" s="171" t="s">
        <v>1414</v>
      </c>
      <c r="HG57" s="171">
        <v>0</v>
      </c>
      <c r="HH57" s="171">
        <v>3115388139</v>
      </c>
      <c r="HI57" s="170" t="s">
        <v>1415</v>
      </c>
      <c r="HJ57" s="171" t="s">
        <v>1251</v>
      </c>
      <c r="HK57" s="171" t="s">
        <v>1240</v>
      </c>
      <c r="HL57" s="171" t="s">
        <v>1184</v>
      </c>
      <c r="HM57" s="170" t="s">
        <v>1218</v>
      </c>
      <c r="HN57" s="171"/>
      <c r="HO57" s="171"/>
      <c r="HP57" s="171">
        <v>5</v>
      </c>
      <c r="HQ57" s="171" t="s">
        <v>1186</v>
      </c>
    </row>
    <row r="58" spans="1:260" x14ac:dyDescent="0.25">
      <c r="A58" s="171">
        <v>1100</v>
      </c>
      <c r="B58" s="173">
        <v>56788</v>
      </c>
      <c r="C58" s="171">
        <v>1100</v>
      </c>
      <c r="D58" s="54" t="s">
        <v>1298</v>
      </c>
      <c r="E58" s="173">
        <v>56788</v>
      </c>
      <c r="F58" s="173">
        <v>57981</v>
      </c>
      <c r="G58" s="171" t="s">
        <v>243</v>
      </c>
      <c r="H58" t="s">
        <v>244</v>
      </c>
      <c r="I58" t="s">
        <v>245</v>
      </c>
      <c r="J58" t="s">
        <v>1275</v>
      </c>
      <c r="K58">
        <v>0</v>
      </c>
      <c r="L58">
        <v>0</v>
      </c>
      <c r="M58" t="s">
        <v>1468</v>
      </c>
      <c r="N58" t="s">
        <v>1468</v>
      </c>
      <c r="O58" t="s">
        <v>1468</v>
      </c>
      <c r="P58" t="s">
        <v>1468</v>
      </c>
      <c r="R58" s="171" t="s">
        <v>246</v>
      </c>
      <c r="S58" t="s">
        <v>249</v>
      </c>
      <c r="T58">
        <v>10086128</v>
      </c>
      <c r="U58" s="171" t="s">
        <v>250</v>
      </c>
      <c r="X58" s="176">
        <v>45597</v>
      </c>
      <c r="AB58" s="171" t="s">
        <v>252</v>
      </c>
      <c r="AC58" s="171" t="s">
        <v>253</v>
      </c>
      <c r="AD58" s="192">
        <v>11342344</v>
      </c>
      <c r="AE58" s="171" t="s">
        <v>364</v>
      </c>
      <c r="AF58" s="171" t="s">
        <v>365</v>
      </c>
      <c r="AG58" t="s">
        <v>454</v>
      </c>
      <c r="AH58" s="193">
        <v>1380000</v>
      </c>
      <c r="AI58" s="171">
        <v>0</v>
      </c>
      <c r="AJ58" s="193">
        <v>170000</v>
      </c>
      <c r="AK58" s="171">
        <v>0</v>
      </c>
      <c r="AL58" s="171">
        <v>0</v>
      </c>
      <c r="AM58" s="168">
        <f t="shared" si="5"/>
        <v>1550000</v>
      </c>
      <c r="AN58" s="171" t="s">
        <v>475</v>
      </c>
      <c r="AO58" s="171" t="s">
        <v>473</v>
      </c>
      <c r="AP58" s="171" t="s">
        <v>474</v>
      </c>
      <c r="AQ58" s="180">
        <v>0.08</v>
      </c>
      <c r="AR58" s="171">
        <v>0</v>
      </c>
      <c r="AS58" s="168">
        <f t="shared" si="6"/>
        <v>110400</v>
      </c>
      <c r="AT58" s="181">
        <v>0.08</v>
      </c>
      <c r="AU58" s="168">
        <f t="shared" si="7"/>
        <v>13600</v>
      </c>
      <c r="AV58" s="169">
        <v>2.5700000000000001E-2</v>
      </c>
      <c r="AW58" s="168">
        <f t="shared" si="8"/>
        <v>39835</v>
      </c>
      <c r="AX58" s="180">
        <v>0.08</v>
      </c>
      <c r="AY58" s="114">
        <f t="shared" si="10"/>
        <v>124000</v>
      </c>
      <c r="AZ58" t="s">
        <v>476</v>
      </c>
      <c r="BA58" s="171" t="s">
        <v>475</v>
      </c>
      <c r="BB58" s="171">
        <v>0</v>
      </c>
      <c r="BC58" s="171" t="s">
        <v>475</v>
      </c>
      <c r="BD58" s="171" t="s">
        <v>477</v>
      </c>
      <c r="BE58" s="54" t="s">
        <v>531</v>
      </c>
      <c r="BF58" s="171" t="s">
        <v>479</v>
      </c>
      <c r="BG58" s="171" t="s">
        <v>475</v>
      </c>
      <c r="BH58" s="171" t="s">
        <v>475</v>
      </c>
      <c r="BI58">
        <v>11001</v>
      </c>
      <c r="BJ58" s="171"/>
      <c r="BK58" s="171">
        <v>3</v>
      </c>
      <c r="BL58" s="171"/>
      <c r="BM58" s="171" t="s">
        <v>678</v>
      </c>
      <c r="BN58" s="170" t="s">
        <v>679</v>
      </c>
      <c r="BO58" s="171"/>
      <c r="BP58" s="171">
        <v>3015406780</v>
      </c>
      <c r="BQ58" s="171" t="s">
        <v>746</v>
      </c>
      <c r="BR58" s="171" t="s">
        <v>747</v>
      </c>
      <c r="BS58" s="171" t="s">
        <v>754</v>
      </c>
      <c r="BT58" s="171">
        <v>12</v>
      </c>
      <c r="BU58" s="183">
        <v>45474</v>
      </c>
      <c r="BV58" s="183">
        <v>45838</v>
      </c>
      <c r="BW58" s="171" t="s">
        <v>755</v>
      </c>
      <c r="BX58" s="183">
        <v>45838</v>
      </c>
      <c r="BY58" s="185">
        <v>45597</v>
      </c>
      <c r="BZ58" s="185">
        <v>45597</v>
      </c>
      <c r="CA58" s="171" t="s">
        <v>757</v>
      </c>
      <c r="CB58" s="171" t="s">
        <v>253</v>
      </c>
      <c r="CC58" s="171">
        <v>30744814</v>
      </c>
      <c r="CD58" s="171" t="s">
        <v>805</v>
      </c>
      <c r="CE58">
        <v>11001</v>
      </c>
      <c r="CF58" s="171" t="s">
        <v>838</v>
      </c>
      <c r="CG58" s="171" t="s">
        <v>479</v>
      </c>
      <c r="CH58" s="171">
        <v>3017078116</v>
      </c>
      <c r="CI58" s="171"/>
      <c r="CJ58" s="170" t="s">
        <v>880</v>
      </c>
      <c r="CK58" s="171"/>
      <c r="CL58" s="171"/>
      <c r="CM58" s="171"/>
      <c r="CN58" s="171"/>
      <c r="CP58" s="171"/>
      <c r="CQ58" s="171"/>
      <c r="CR58" s="171"/>
      <c r="CS58" s="171"/>
      <c r="CT58" s="171"/>
      <c r="DO58" s="171" t="s">
        <v>271</v>
      </c>
      <c r="DP58" s="171">
        <v>901171444</v>
      </c>
      <c r="DQ58" s="171" t="s">
        <v>253</v>
      </c>
      <c r="DR58" s="171" t="s">
        <v>1304</v>
      </c>
      <c r="DS58" s="171">
        <v>100</v>
      </c>
      <c r="DT58" s="171" t="s">
        <v>838</v>
      </c>
      <c r="DU58" s="171"/>
      <c r="DV58" s="171">
        <v>3002028597</v>
      </c>
      <c r="DW58" s="171"/>
      <c r="DX58" s="170" t="s">
        <v>1076</v>
      </c>
      <c r="DY58" s="171" t="s">
        <v>1305</v>
      </c>
      <c r="DZ58" s="171" t="s">
        <v>479</v>
      </c>
      <c r="EA58">
        <v>11001</v>
      </c>
      <c r="EB58" s="171" t="s">
        <v>1306</v>
      </c>
      <c r="EC58" s="190">
        <v>901171444</v>
      </c>
      <c r="ED58" s="171" t="s">
        <v>1296</v>
      </c>
      <c r="EE58" s="171" t="s">
        <v>479</v>
      </c>
      <c r="EF58" s="171" t="s">
        <v>1162</v>
      </c>
      <c r="EG58" s="171">
        <v>168465078</v>
      </c>
      <c r="EH58" s="171" t="s">
        <v>1435</v>
      </c>
      <c r="HC58" s="190">
        <v>901743976</v>
      </c>
      <c r="HD58" s="54" t="s">
        <v>1251</v>
      </c>
      <c r="HE58" s="171" t="s">
        <v>1413</v>
      </c>
      <c r="HF58" s="171" t="s">
        <v>1414</v>
      </c>
      <c r="HG58" s="171">
        <v>0</v>
      </c>
      <c r="HH58" s="171">
        <v>3115388139</v>
      </c>
      <c r="HI58" s="170" t="s">
        <v>1415</v>
      </c>
      <c r="HJ58" s="171" t="s">
        <v>1251</v>
      </c>
      <c r="HK58" s="171" t="s">
        <v>1240</v>
      </c>
      <c r="HL58" s="171" t="s">
        <v>1184</v>
      </c>
      <c r="HM58" s="170" t="s">
        <v>1218</v>
      </c>
      <c r="HN58" s="171"/>
      <c r="HO58" s="171"/>
      <c r="HP58" s="171">
        <v>5</v>
      </c>
      <c r="HQ58" s="171" t="s">
        <v>1186</v>
      </c>
    </row>
    <row r="59" spans="1:260" x14ac:dyDescent="0.25">
      <c r="A59" s="171">
        <v>1103</v>
      </c>
      <c r="B59" s="173">
        <v>56790</v>
      </c>
      <c r="C59" s="171">
        <v>1103</v>
      </c>
      <c r="D59" s="54" t="s">
        <v>1298</v>
      </c>
      <c r="E59" s="173">
        <v>56790</v>
      </c>
      <c r="F59" s="173">
        <v>57983</v>
      </c>
      <c r="G59" s="171" t="s">
        <v>243</v>
      </c>
      <c r="H59" t="s">
        <v>244</v>
      </c>
      <c r="I59" t="s">
        <v>245</v>
      </c>
      <c r="J59" t="s">
        <v>1275</v>
      </c>
      <c r="K59">
        <v>0</v>
      </c>
      <c r="L59">
        <v>0</v>
      </c>
      <c r="M59" t="s">
        <v>1468</v>
      </c>
      <c r="N59" t="s">
        <v>1468</v>
      </c>
      <c r="O59" t="s">
        <v>1468</v>
      </c>
      <c r="P59" t="s">
        <v>1468</v>
      </c>
      <c r="R59" s="171" t="s">
        <v>246</v>
      </c>
      <c r="S59" t="s">
        <v>249</v>
      </c>
      <c r="T59">
        <v>10086130</v>
      </c>
      <c r="U59" s="171" t="s">
        <v>250</v>
      </c>
      <c r="X59" s="176">
        <v>45597</v>
      </c>
      <c r="AB59" s="171" t="s">
        <v>252</v>
      </c>
      <c r="AC59" s="171" t="s">
        <v>253</v>
      </c>
      <c r="AD59" s="178">
        <v>1007477749</v>
      </c>
      <c r="AE59" s="171" t="s">
        <v>368</v>
      </c>
      <c r="AF59" s="171" t="s">
        <v>369</v>
      </c>
      <c r="AG59" t="s">
        <v>456</v>
      </c>
      <c r="AH59" s="166">
        <v>1379300</v>
      </c>
      <c r="AI59" s="171">
        <v>0</v>
      </c>
      <c r="AJ59" s="167">
        <v>170700</v>
      </c>
      <c r="AK59" s="171">
        <v>0</v>
      </c>
      <c r="AL59" s="171">
        <v>0</v>
      </c>
      <c r="AM59" s="168">
        <f t="shared" si="5"/>
        <v>1550000</v>
      </c>
      <c r="AN59" s="171" t="s">
        <v>475</v>
      </c>
      <c r="AO59" s="171" t="s">
        <v>473</v>
      </c>
      <c r="AP59" s="171" t="s">
        <v>474</v>
      </c>
      <c r="AQ59" s="180">
        <v>0.08</v>
      </c>
      <c r="AR59" s="171">
        <v>0</v>
      </c>
      <c r="AS59" s="168">
        <f t="shared" si="6"/>
        <v>110344</v>
      </c>
      <c r="AT59" s="181">
        <v>0.08</v>
      </c>
      <c r="AU59" s="168">
        <f t="shared" si="7"/>
        <v>13656</v>
      </c>
      <c r="AV59" s="169">
        <v>2.5700000000000001E-2</v>
      </c>
      <c r="AW59" s="168">
        <f t="shared" si="8"/>
        <v>39835</v>
      </c>
      <c r="AX59" s="180">
        <v>0.08</v>
      </c>
      <c r="AY59" s="114">
        <f t="shared" si="10"/>
        <v>124000</v>
      </c>
      <c r="AZ59" t="s">
        <v>476</v>
      </c>
      <c r="BA59" s="171" t="s">
        <v>475</v>
      </c>
      <c r="BB59" s="171">
        <v>0</v>
      </c>
      <c r="BC59" s="171" t="s">
        <v>475</v>
      </c>
      <c r="BD59" s="171" t="s">
        <v>477</v>
      </c>
      <c r="BE59" s="54" t="s">
        <v>533</v>
      </c>
      <c r="BF59" s="171" t="s">
        <v>479</v>
      </c>
      <c r="BG59" s="171" t="s">
        <v>475</v>
      </c>
      <c r="BH59" s="171" t="s">
        <v>475</v>
      </c>
      <c r="BI59">
        <v>11001</v>
      </c>
      <c r="BJ59" s="171"/>
      <c r="BK59" s="171">
        <v>3</v>
      </c>
      <c r="BL59" s="171"/>
      <c r="BM59" s="171" t="s">
        <v>682</v>
      </c>
      <c r="BN59" s="170" t="s">
        <v>683</v>
      </c>
      <c r="BO59" s="171"/>
      <c r="BP59" s="171">
        <v>3125511650</v>
      </c>
      <c r="BQ59" s="171" t="s">
        <v>533</v>
      </c>
      <c r="BR59" s="171" t="s">
        <v>728</v>
      </c>
      <c r="BS59" s="171" t="s">
        <v>754</v>
      </c>
      <c r="BT59" s="171">
        <v>12</v>
      </c>
      <c r="BU59" s="183">
        <v>45474</v>
      </c>
      <c r="BV59" s="183">
        <v>45838</v>
      </c>
      <c r="BW59" s="171" t="s">
        <v>755</v>
      </c>
      <c r="BX59" s="183">
        <v>45838</v>
      </c>
      <c r="BY59" s="185">
        <v>45597</v>
      </c>
      <c r="BZ59" s="185">
        <v>45597</v>
      </c>
      <c r="CA59" s="171" t="s">
        <v>757</v>
      </c>
      <c r="CB59" s="171" t="s">
        <v>253</v>
      </c>
      <c r="CC59" s="171">
        <v>63334328</v>
      </c>
      <c r="CD59" s="171" t="s">
        <v>807</v>
      </c>
      <c r="CE59">
        <v>11001</v>
      </c>
      <c r="CF59" s="171" t="s">
        <v>533</v>
      </c>
      <c r="CG59" s="171" t="s">
        <v>479</v>
      </c>
      <c r="CH59" s="171">
        <v>3006188413</v>
      </c>
      <c r="CI59" s="171"/>
      <c r="CJ59" s="170" t="s">
        <v>882</v>
      </c>
      <c r="CK59" s="171" t="s">
        <v>758</v>
      </c>
      <c r="CL59" s="171" t="s">
        <v>253</v>
      </c>
      <c r="CM59" s="171">
        <v>91254478</v>
      </c>
      <c r="CN59" s="171" t="s">
        <v>906</v>
      </c>
      <c r="CO59">
        <v>11001</v>
      </c>
      <c r="CP59" s="171" t="s">
        <v>533</v>
      </c>
      <c r="CQ59" s="171" t="s">
        <v>479</v>
      </c>
      <c r="CR59" s="171">
        <v>3132086234</v>
      </c>
      <c r="CS59" s="171"/>
      <c r="CT59" s="170" t="s">
        <v>922</v>
      </c>
      <c r="DO59" s="171" t="s">
        <v>757</v>
      </c>
      <c r="DP59" s="171">
        <v>1070980506</v>
      </c>
      <c r="DQ59" s="171" t="s">
        <v>253</v>
      </c>
      <c r="DR59" s="171" t="s">
        <v>979</v>
      </c>
      <c r="DS59" s="171">
        <v>100</v>
      </c>
      <c r="DT59" s="171" t="s">
        <v>533</v>
      </c>
      <c r="DU59" s="171"/>
      <c r="DV59" s="171">
        <v>3133772242</v>
      </c>
      <c r="DW59" s="171"/>
      <c r="DX59" s="170" t="s">
        <v>1078</v>
      </c>
      <c r="DY59" s="171" t="s">
        <v>754</v>
      </c>
      <c r="DZ59" s="171" t="s">
        <v>479</v>
      </c>
      <c r="EA59">
        <v>11001</v>
      </c>
      <c r="EB59" s="171" t="s">
        <v>1165</v>
      </c>
      <c r="EC59" s="171">
        <v>1070980506</v>
      </c>
      <c r="ED59" s="171" t="s">
        <v>1296</v>
      </c>
      <c r="EE59" s="171" t="s">
        <v>1108</v>
      </c>
      <c r="EF59" s="171" t="s">
        <v>1112</v>
      </c>
      <c r="EG59" s="171">
        <v>37255313976</v>
      </c>
      <c r="EH59" s="171" t="s">
        <v>1435</v>
      </c>
      <c r="HC59" s="190">
        <v>901743976</v>
      </c>
      <c r="HD59" s="54" t="s">
        <v>1251</v>
      </c>
      <c r="HE59" s="171" t="s">
        <v>1413</v>
      </c>
      <c r="HF59" s="171" t="s">
        <v>1414</v>
      </c>
      <c r="HG59" s="171">
        <v>0</v>
      </c>
      <c r="HH59" s="171">
        <v>3115388139</v>
      </c>
      <c r="HI59" s="170" t="s">
        <v>1415</v>
      </c>
      <c r="HJ59" s="171" t="s">
        <v>1251</v>
      </c>
      <c r="HK59" s="171" t="s">
        <v>1240</v>
      </c>
      <c r="HL59" s="171" t="s">
        <v>1184</v>
      </c>
      <c r="HM59" s="170" t="s">
        <v>1218</v>
      </c>
      <c r="HN59" s="171"/>
      <c r="HO59" s="171"/>
      <c r="HP59" s="171">
        <v>5</v>
      </c>
      <c r="HQ59" s="171" t="s">
        <v>1186</v>
      </c>
    </row>
    <row r="60" spans="1:260" x14ac:dyDescent="0.25">
      <c r="A60" s="172">
        <v>1107</v>
      </c>
      <c r="B60" s="174">
        <v>56794</v>
      </c>
      <c r="C60" s="172">
        <v>1107</v>
      </c>
      <c r="D60" s="175" t="s">
        <v>1298</v>
      </c>
      <c r="E60" s="174">
        <v>56794</v>
      </c>
      <c r="F60" s="174">
        <v>57987</v>
      </c>
      <c r="G60" s="172" t="s">
        <v>243</v>
      </c>
      <c r="H60" s="104" t="s">
        <v>244</v>
      </c>
      <c r="I60" s="104" t="s">
        <v>245</v>
      </c>
      <c r="J60" s="104" t="s">
        <v>1275</v>
      </c>
      <c r="K60" s="104"/>
      <c r="L60" s="104"/>
      <c r="M60" s="104" t="s">
        <v>1468</v>
      </c>
      <c r="N60" s="104" t="s">
        <v>1469</v>
      </c>
      <c r="O60" s="104" t="s">
        <v>1468</v>
      </c>
      <c r="P60" s="104" t="s">
        <v>1468</v>
      </c>
      <c r="Q60" s="104"/>
      <c r="R60" s="172" t="s">
        <v>246</v>
      </c>
      <c r="S60" s="104" t="s">
        <v>249</v>
      </c>
      <c r="T60" s="104">
        <v>10086134</v>
      </c>
      <c r="U60" s="172" t="s">
        <v>250</v>
      </c>
      <c r="V60" s="104"/>
      <c r="W60" s="104"/>
      <c r="X60" s="177">
        <v>45597</v>
      </c>
      <c r="Y60" s="104"/>
      <c r="Z60" s="104"/>
      <c r="AA60" s="104"/>
      <c r="AB60" s="172" t="s">
        <v>252</v>
      </c>
      <c r="AC60" s="172" t="s">
        <v>253</v>
      </c>
      <c r="AD60" s="179">
        <v>79553875</v>
      </c>
      <c r="AE60" s="172" t="s">
        <v>375</v>
      </c>
      <c r="AF60" s="172" t="s">
        <v>376</v>
      </c>
      <c r="AG60" s="104" t="s">
        <v>460</v>
      </c>
      <c r="AH60" s="161">
        <v>2020000</v>
      </c>
      <c r="AI60" s="172">
        <v>0</v>
      </c>
      <c r="AJ60" s="162">
        <v>330000</v>
      </c>
      <c r="AK60" s="172">
        <v>0</v>
      </c>
      <c r="AL60" s="172">
        <v>0</v>
      </c>
      <c r="AM60" s="163">
        <f t="shared" si="5"/>
        <v>2350000</v>
      </c>
      <c r="AN60" s="172" t="s">
        <v>475</v>
      </c>
      <c r="AO60" s="172" t="s">
        <v>473</v>
      </c>
      <c r="AP60" s="172" t="s">
        <v>474</v>
      </c>
      <c r="AQ60" s="180">
        <v>0.08</v>
      </c>
      <c r="AR60" s="172">
        <v>0</v>
      </c>
      <c r="AS60" s="163">
        <f t="shared" si="6"/>
        <v>161600</v>
      </c>
      <c r="AT60" s="180">
        <v>0.06</v>
      </c>
      <c r="AU60" s="163">
        <f t="shared" si="7"/>
        <v>26400</v>
      </c>
      <c r="AV60" s="164">
        <v>2.5700000000000001E-2</v>
      </c>
      <c r="AW60" s="163">
        <f t="shared" si="8"/>
        <v>60395</v>
      </c>
      <c r="AX60" s="180">
        <v>0.08</v>
      </c>
      <c r="AY60" s="182">
        <f t="shared" si="10"/>
        <v>188000</v>
      </c>
      <c r="AZ60" s="104" t="s">
        <v>476</v>
      </c>
      <c r="BA60" s="172" t="s">
        <v>475</v>
      </c>
      <c r="BB60" s="172">
        <v>0</v>
      </c>
      <c r="BC60" s="172" t="s">
        <v>475</v>
      </c>
      <c r="BD60" s="172" t="s">
        <v>477</v>
      </c>
      <c r="BE60" s="175" t="s">
        <v>537</v>
      </c>
      <c r="BF60" s="172" t="s">
        <v>479</v>
      </c>
      <c r="BG60" s="172" t="s">
        <v>475</v>
      </c>
      <c r="BH60" s="172" t="s">
        <v>475</v>
      </c>
      <c r="BI60" s="104">
        <v>11001</v>
      </c>
      <c r="BJ60" s="172"/>
      <c r="BK60" s="172">
        <v>4</v>
      </c>
      <c r="BL60" s="172" t="s">
        <v>691</v>
      </c>
      <c r="BM60" s="172" t="s">
        <v>692</v>
      </c>
      <c r="BN60" s="165" t="s">
        <v>693</v>
      </c>
      <c r="BO60" s="172"/>
      <c r="BP60" s="172">
        <v>3177908889</v>
      </c>
      <c r="BQ60" s="172" t="s">
        <v>537</v>
      </c>
      <c r="BR60" s="172" t="s">
        <v>479</v>
      </c>
      <c r="BS60" s="172" t="s">
        <v>754</v>
      </c>
      <c r="BT60" s="172">
        <v>12</v>
      </c>
      <c r="BU60" s="184">
        <v>45505</v>
      </c>
      <c r="BV60" s="184">
        <v>45869</v>
      </c>
      <c r="BW60" s="172" t="s">
        <v>755</v>
      </c>
      <c r="BX60" s="184">
        <v>45869</v>
      </c>
      <c r="BY60" s="186">
        <v>45597</v>
      </c>
      <c r="BZ60" s="186">
        <v>45597</v>
      </c>
      <c r="CA60" s="172"/>
      <c r="CB60" s="172"/>
      <c r="CC60" s="172"/>
      <c r="CD60" s="172"/>
      <c r="CE60" s="104"/>
      <c r="CF60" s="172"/>
      <c r="CG60" s="172"/>
      <c r="CH60" s="172"/>
      <c r="CI60" s="172"/>
      <c r="CJ60" s="172"/>
      <c r="CK60" s="172"/>
      <c r="CL60" s="172"/>
      <c r="CM60" s="172"/>
      <c r="CN60" s="172"/>
      <c r="CO60" s="104"/>
      <c r="CP60" s="172"/>
      <c r="CQ60" s="172"/>
      <c r="CR60" s="172"/>
      <c r="CS60" s="172"/>
      <c r="CT60" s="172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72" t="s">
        <v>757</v>
      </c>
      <c r="DP60" s="172">
        <v>52837992</v>
      </c>
      <c r="DQ60" s="172" t="s">
        <v>253</v>
      </c>
      <c r="DR60" s="172" t="s">
        <v>982</v>
      </c>
      <c r="DS60" s="172">
        <v>100</v>
      </c>
      <c r="DT60" s="172" t="s">
        <v>1082</v>
      </c>
      <c r="DU60" s="172"/>
      <c r="DV60" s="172">
        <v>3004038309</v>
      </c>
      <c r="DW60" s="172"/>
      <c r="DX60" s="165" t="s">
        <v>1083</v>
      </c>
      <c r="DY60" s="172" t="s">
        <v>754</v>
      </c>
      <c r="DZ60" s="172" t="s">
        <v>479</v>
      </c>
      <c r="EA60" s="104">
        <v>11001</v>
      </c>
      <c r="EB60" s="172" t="s">
        <v>1170</v>
      </c>
      <c r="EC60" s="187">
        <v>52837992</v>
      </c>
      <c r="ED60" s="172" t="s">
        <v>1296</v>
      </c>
      <c r="EE60" s="172" t="s">
        <v>1111</v>
      </c>
      <c r="EF60" s="172" t="s">
        <v>1106</v>
      </c>
      <c r="EG60" s="189">
        <v>477100035146</v>
      </c>
      <c r="EH60" s="172" t="s">
        <v>1435</v>
      </c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87">
        <v>901024946</v>
      </c>
      <c r="HD60" s="175" t="s">
        <v>1256</v>
      </c>
      <c r="HE60" s="172" t="s">
        <v>1401</v>
      </c>
      <c r="HF60" s="172" t="s">
        <v>1426</v>
      </c>
      <c r="HG60" s="172">
        <v>0</v>
      </c>
      <c r="HH60" s="172">
        <v>3186082261</v>
      </c>
      <c r="HI60" s="165" t="s">
        <v>1427</v>
      </c>
      <c r="HJ60" s="172" t="s">
        <v>1256</v>
      </c>
      <c r="HK60" s="172" t="s">
        <v>1255</v>
      </c>
      <c r="HL60" s="172" t="s">
        <v>1184</v>
      </c>
      <c r="HM60" s="165" t="s">
        <v>1257</v>
      </c>
      <c r="HN60" s="172"/>
      <c r="HO60" s="172"/>
      <c r="HP60" s="172">
        <v>5</v>
      </c>
      <c r="HQ60" s="172" t="s">
        <v>1186</v>
      </c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  <c r="IX60" s="104"/>
      <c r="IY60" s="104"/>
      <c r="IZ60" s="104"/>
    </row>
    <row r="61" spans="1:260" x14ac:dyDescent="0.25">
      <c r="A61" s="172">
        <v>1111</v>
      </c>
      <c r="B61" s="174">
        <v>56798</v>
      </c>
      <c r="C61" s="172">
        <v>1111</v>
      </c>
      <c r="D61" s="175" t="s">
        <v>1298</v>
      </c>
      <c r="E61" s="174">
        <v>56798</v>
      </c>
      <c r="F61" s="174">
        <v>57991</v>
      </c>
      <c r="G61" s="172" t="s">
        <v>243</v>
      </c>
      <c r="H61" s="104" t="s">
        <v>244</v>
      </c>
      <c r="I61" s="104" t="s">
        <v>245</v>
      </c>
      <c r="J61" s="104" t="s">
        <v>1275</v>
      </c>
      <c r="K61" s="104" t="s">
        <v>1280</v>
      </c>
      <c r="L61" s="104" t="s">
        <v>1281</v>
      </c>
      <c r="M61" s="104" t="s">
        <v>1468</v>
      </c>
      <c r="N61" s="104" t="s">
        <v>1468</v>
      </c>
      <c r="O61" s="104" t="s">
        <v>1468</v>
      </c>
      <c r="P61" s="104" t="s">
        <v>1468</v>
      </c>
      <c r="Q61" s="104"/>
      <c r="R61" s="172" t="s">
        <v>246</v>
      </c>
      <c r="S61" s="104" t="s">
        <v>249</v>
      </c>
      <c r="T61" s="104">
        <v>10086138</v>
      </c>
      <c r="U61" s="172" t="s">
        <v>250</v>
      </c>
      <c r="V61" s="104"/>
      <c r="W61" s="104"/>
      <c r="X61" s="177">
        <v>45597</v>
      </c>
      <c r="Y61" s="104"/>
      <c r="Z61" s="104"/>
      <c r="AA61" s="104"/>
      <c r="AB61" s="172" t="s">
        <v>271</v>
      </c>
      <c r="AC61" s="172" t="s">
        <v>253</v>
      </c>
      <c r="AD61" s="179">
        <v>800009633</v>
      </c>
      <c r="AE61" s="172" t="s">
        <v>383</v>
      </c>
      <c r="AF61" s="172" t="s">
        <v>383</v>
      </c>
      <c r="AG61" s="104" t="s">
        <v>464</v>
      </c>
      <c r="AH61" s="161">
        <v>1064200</v>
      </c>
      <c r="AI61" s="172">
        <v>0</v>
      </c>
      <c r="AJ61" s="162">
        <v>135800</v>
      </c>
      <c r="AK61" s="172">
        <v>0</v>
      </c>
      <c r="AL61" s="172">
        <v>0</v>
      </c>
      <c r="AM61" s="163">
        <f t="shared" si="5"/>
        <v>1200000</v>
      </c>
      <c r="AN61" s="172" t="s">
        <v>475</v>
      </c>
      <c r="AO61" s="172" t="s">
        <v>473</v>
      </c>
      <c r="AP61" s="172" t="s">
        <v>474</v>
      </c>
      <c r="AQ61" s="180">
        <v>0.08</v>
      </c>
      <c r="AR61" s="172">
        <v>0</v>
      </c>
      <c r="AS61" s="163">
        <f t="shared" si="6"/>
        <v>85136</v>
      </c>
      <c r="AT61" s="180">
        <v>0.06</v>
      </c>
      <c r="AU61" s="163">
        <f t="shared" si="7"/>
        <v>10864</v>
      </c>
      <c r="AV61" s="164">
        <v>2.5700000000000001E-2</v>
      </c>
      <c r="AW61" s="163">
        <f t="shared" si="8"/>
        <v>30840</v>
      </c>
      <c r="AX61" s="180">
        <v>0.08</v>
      </c>
      <c r="AY61" s="182">
        <f t="shared" si="10"/>
        <v>96000</v>
      </c>
      <c r="AZ61" s="104" t="s">
        <v>476</v>
      </c>
      <c r="BA61" s="172" t="s">
        <v>475</v>
      </c>
      <c r="BB61" s="172">
        <v>0</v>
      </c>
      <c r="BC61" s="172" t="s">
        <v>475</v>
      </c>
      <c r="BD61" s="172" t="s">
        <v>477</v>
      </c>
      <c r="BE61" s="175" t="s">
        <v>541</v>
      </c>
      <c r="BF61" s="172" t="s">
        <v>479</v>
      </c>
      <c r="BG61" s="172" t="s">
        <v>475</v>
      </c>
      <c r="BH61" s="172" t="s">
        <v>475</v>
      </c>
      <c r="BI61" s="104">
        <v>11001</v>
      </c>
      <c r="BJ61" s="172"/>
      <c r="BK61" s="172">
        <v>3</v>
      </c>
      <c r="BL61" s="172"/>
      <c r="BM61" s="172" t="s">
        <v>702</v>
      </c>
      <c r="BN61" s="165" t="s">
        <v>703</v>
      </c>
      <c r="BO61" s="172"/>
      <c r="BP61" s="172">
        <v>3155145140</v>
      </c>
      <c r="BQ61" s="172" t="s">
        <v>751</v>
      </c>
      <c r="BR61" s="172" t="s">
        <v>479</v>
      </c>
      <c r="BS61" s="172" t="s">
        <v>754</v>
      </c>
      <c r="BT61" s="172">
        <v>12</v>
      </c>
      <c r="BU61" s="184">
        <v>45505</v>
      </c>
      <c r="BV61" s="184">
        <v>45869</v>
      </c>
      <c r="BW61" s="172" t="s">
        <v>755</v>
      </c>
      <c r="BX61" s="184">
        <v>45869</v>
      </c>
      <c r="BY61" s="186">
        <v>45597</v>
      </c>
      <c r="BZ61" s="186">
        <v>45597</v>
      </c>
      <c r="CA61" s="172" t="s">
        <v>757</v>
      </c>
      <c r="CB61" s="172" t="s">
        <v>253</v>
      </c>
      <c r="CC61" s="172">
        <v>2971532</v>
      </c>
      <c r="CD61" s="172" t="s">
        <v>814</v>
      </c>
      <c r="CE61" s="104">
        <v>11001</v>
      </c>
      <c r="CF61" s="172" t="s">
        <v>751</v>
      </c>
      <c r="CG61" s="172" t="s">
        <v>479</v>
      </c>
      <c r="CH61" s="172">
        <v>3155145140</v>
      </c>
      <c r="CI61" s="172"/>
      <c r="CJ61" s="165" t="s">
        <v>703</v>
      </c>
      <c r="CK61" s="172"/>
      <c r="CL61" s="172"/>
      <c r="CM61" s="172"/>
      <c r="CN61" s="172"/>
      <c r="CO61" s="104"/>
      <c r="CP61" s="172"/>
      <c r="CQ61" s="172"/>
      <c r="CR61" s="172"/>
      <c r="CS61" s="172"/>
      <c r="CT61" s="172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72" t="s">
        <v>757</v>
      </c>
      <c r="DP61" s="172">
        <v>41585525</v>
      </c>
      <c r="DQ61" s="172" t="s">
        <v>253</v>
      </c>
      <c r="DR61" s="172" t="s">
        <v>986</v>
      </c>
      <c r="DS61" s="172">
        <v>100</v>
      </c>
      <c r="DT61" s="172" t="s">
        <v>1088</v>
      </c>
      <c r="DU61" s="172"/>
      <c r="DV61" s="172">
        <v>3003028592</v>
      </c>
      <c r="DW61" s="172"/>
      <c r="DX61" s="165" t="s">
        <v>1089</v>
      </c>
      <c r="DY61" s="172" t="s">
        <v>1100</v>
      </c>
      <c r="DZ61" s="172" t="s">
        <v>479</v>
      </c>
      <c r="EA61" s="104">
        <v>11001</v>
      </c>
      <c r="EB61" s="172" t="s">
        <v>1174</v>
      </c>
      <c r="EC61" s="187">
        <v>41585525</v>
      </c>
      <c r="ED61" s="172" t="s">
        <v>1296</v>
      </c>
      <c r="EE61" s="172" t="s">
        <v>1175</v>
      </c>
      <c r="EF61" s="172" t="s">
        <v>1112</v>
      </c>
      <c r="EG61" s="172">
        <v>137808887</v>
      </c>
      <c r="EH61" s="172" t="s">
        <v>1435</v>
      </c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72"/>
      <c r="HD61" s="175" t="s">
        <v>1258</v>
      </c>
      <c r="HE61" s="172"/>
      <c r="HF61" s="172"/>
      <c r="HG61" s="172"/>
      <c r="HH61" s="172"/>
      <c r="HI61" s="172"/>
      <c r="HJ61" s="172" t="s">
        <v>1258</v>
      </c>
      <c r="HK61" s="172"/>
      <c r="HL61" s="172" t="s">
        <v>1184</v>
      </c>
      <c r="HM61" s="165" t="s">
        <v>1257</v>
      </c>
      <c r="HN61" s="172"/>
      <c r="HO61" s="172"/>
      <c r="HP61" s="172">
        <v>5</v>
      </c>
      <c r="HQ61" s="172" t="s">
        <v>1186</v>
      </c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  <c r="IX61" s="104"/>
      <c r="IY61" s="104"/>
      <c r="IZ61" s="104"/>
    </row>
    <row r="62" spans="1:260" x14ac:dyDescent="0.25">
      <c r="A62" s="172">
        <v>1114</v>
      </c>
      <c r="B62" s="174">
        <v>56801</v>
      </c>
      <c r="C62" s="172">
        <v>1114</v>
      </c>
      <c r="D62" s="175" t="s">
        <v>1298</v>
      </c>
      <c r="E62" s="174">
        <v>56801</v>
      </c>
      <c r="F62" s="174">
        <v>57994</v>
      </c>
      <c r="G62" s="172" t="s">
        <v>243</v>
      </c>
      <c r="H62" s="104" t="s">
        <v>244</v>
      </c>
      <c r="I62" s="104" t="s">
        <v>245</v>
      </c>
      <c r="J62" s="104" t="s">
        <v>1275</v>
      </c>
      <c r="K62" s="104">
        <v>0</v>
      </c>
      <c r="L62" s="104">
        <v>0</v>
      </c>
      <c r="M62" s="104" t="s">
        <v>1468</v>
      </c>
      <c r="N62" s="104" t="s">
        <v>1468</v>
      </c>
      <c r="O62" s="104" t="s">
        <v>1468</v>
      </c>
      <c r="P62" s="104" t="s">
        <v>1468</v>
      </c>
      <c r="Q62" s="104"/>
      <c r="R62" s="172" t="s">
        <v>246</v>
      </c>
      <c r="S62" s="104" t="s">
        <v>249</v>
      </c>
      <c r="T62" s="104">
        <v>10086141</v>
      </c>
      <c r="U62" s="172" t="s">
        <v>250</v>
      </c>
      <c r="V62" s="104"/>
      <c r="W62" s="104"/>
      <c r="X62" s="177">
        <v>45597</v>
      </c>
      <c r="Y62" s="104"/>
      <c r="Z62" s="104"/>
      <c r="AA62" s="104"/>
      <c r="AB62" s="172" t="s">
        <v>252</v>
      </c>
      <c r="AC62" s="172" t="s">
        <v>253</v>
      </c>
      <c r="AD62" s="179">
        <v>91080090</v>
      </c>
      <c r="AE62" s="172" t="s">
        <v>388</v>
      </c>
      <c r="AF62" s="172" t="s">
        <v>389</v>
      </c>
      <c r="AG62" s="104" t="s">
        <v>467</v>
      </c>
      <c r="AH62" s="161">
        <v>715000</v>
      </c>
      <c r="AI62" s="172">
        <v>0</v>
      </c>
      <c r="AJ62" s="162">
        <v>85000</v>
      </c>
      <c r="AK62" s="172">
        <v>0</v>
      </c>
      <c r="AL62" s="172">
        <v>0</v>
      </c>
      <c r="AM62" s="163">
        <f t="shared" si="5"/>
        <v>800000</v>
      </c>
      <c r="AN62" s="172" t="s">
        <v>475</v>
      </c>
      <c r="AO62" s="172" t="s">
        <v>473</v>
      </c>
      <c r="AP62" s="172" t="s">
        <v>474</v>
      </c>
      <c r="AQ62" s="180">
        <v>0.08</v>
      </c>
      <c r="AR62" s="172">
        <v>0</v>
      </c>
      <c r="AS62" s="163">
        <f t="shared" si="6"/>
        <v>57200</v>
      </c>
      <c r="AT62" s="180">
        <v>0.06</v>
      </c>
      <c r="AU62" s="163">
        <f t="shared" si="7"/>
        <v>6800</v>
      </c>
      <c r="AV62" s="164">
        <v>2.5700000000000001E-2</v>
      </c>
      <c r="AW62" s="163">
        <f t="shared" si="8"/>
        <v>20560</v>
      </c>
      <c r="AX62" s="180">
        <v>0.08</v>
      </c>
      <c r="AY62" s="182">
        <f t="shared" si="10"/>
        <v>64000</v>
      </c>
      <c r="AZ62" s="104" t="s">
        <v>476</v>
      </c>
      <c r="BA62" s="172" t="s">
        <v>475</v>
      </c>
      <c r="BB62" s="172">
        <v>0</v>
      </c>
      <c r="BC62" s="172" t="s">
        <v>475</v>
      </c>
      <c r="BD62" s="172" t="s">
        <v>477</v>
      </c>
      <c r="BE62" s="175" t="s">
        <v>543</v>
      </c>
      <c r="BF62" s="172" t="s">
        <v>479</v>
      </c>
      <c r="BG62" s="172" t="s">
        <v>475</v>
      </c>
      <c r="BH62" s="172" t="s">
        <v>475</v>
      </c>
      <c r="BI62" s="104">
        <v>11001</v>
      </c>
      <c r="BJ62" s="172"/>
      <c r="BK62" s="172">
        <v>2</v>
      </c>
      <c r="BL62" s="172" t="s">
        <v>708</v>
      </c>
      <c r="BM62" s="172" t="s">
        <v>709</v>
      </c>
      <c r="BN62" s="165" t="s">
        <v>710</v>
      </c>
      <c r="BO62" s="172"/>
      <c r="BP62" s="172">
        <v>3204201435</v>
      </c>
      <c r="BQ62" s="172" t="s">
        <v>543</v>
      </c>
      <c r="BR62" s="172" t="s">
        <v>479</v>
      </c>
      <c r="BS62" s="172" t="s">
        <v>754</v>
      </c>
      <c r="BT62" s="172">
        <v>12</v>
      </c>
      <c r="BU62" s="184">
        <v>45536</v>
      </c>
      <c r="BV62" s="184">
        <v>45900</v>
      </c>
      <c r="BW62" s="172" t="s">
        <v>755</v>
      </c>
      <c r="BX62" s="184">
        <v>45900</v>
      </c>
      <c r="BY62" s="186">
        <v>45597</v>
      </c>
      <c r="BZ62" s="186">
        <v>45597</v>
      </c>
      <c r="CA62" s="172" t="s">
        <v>758</v>
      </c>
      <c r="CB62" s="172" t="s">
        <v>253</v>
      </c>
      <c r="CC62" s="172">
        <v>1032389005</v>
      </c>
      <c r="CD62" s="172" t="s">
        <v>1267</v>
      </c>
      <c r="CE62" s="104">
        <v>11001</v>
      </c>
      <c r="CF62" s="172" t="s">
        <v>543</v>
      </c>
      <c r="CG62" s="172" t="s">
        <v>479</v>
      </c>
      <c r="CH62" s="172">
        <v>3186906029</v>
      </c>
      <c r="CI62" s="172"/>
      <c r="CJ62" s="165" t="s">
        <v>889</v>
      </c>
      <c r="CK62" s="172"/>
      <c r="CL62" s="172"/>
      <c r="CM62" s="172"/>
      <c r="CN62" s="172"/>
      <c r="CO62" s="104"/>
      <c r="CP62" s="172"/>
      <c r="CQ62" s="172"/>
      <c r="CR62" s="172"/>
      <c r="CS62" s="172"/>
      <c r="CT62" s="172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72" t="s">
        <v>758</v>
      </c>
      <c r="DP62" s="172">
        <v>80025530</v>
      </c>
      <c r="DQ62" s="172" t="s">
        <v>253</v>
      </c>
      <c r="DR62" s="172" t="s">
        <v>988</v>
      </c>
      <c r="DS62" s="172">
        <v>100</v>
      </c>
      <c r="DT62" s="172" t="s">
        <v>543</v>
      </c>
      <c r="DU62" s="172"/>
      <c r="DV62" s="172">
        <v>3103132294</v>
      </c>
      <c r="DW62" s="172"/>
      <c r="DX62" s="165" t="s">
        <v>1091</v>
      </c>
      <c r="DY62" s="172" t="s">
        <v>754</v>
      </c>
      <c r="DZ62" s="172" t="s">
        <v>479</v>
      </c>
      <c r="EA62" s="104">
        <v>11001</v>
      </c>
      <c r="EB62" s="172" t="s">
        <v>1177</v>
      </c>
      <c r="EC62" s="172">
        <v>80025530</v>
      </c>
      <c r="ED62" s="172" t="s">
        <v>1296</v>
      </c>
      <c r="EE62" s="172" t="s">
        <v>1108</v>
      </c>
      <c r="EF62" s="172" t="s">
        <v>1106</v>
      </c>
      <c r="EG62" s="172">
        <v>21373490145</v>
      </c>
      <c r="EH62" s="172" t="s">
        <v>1435</v>
      </c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87">
        <v>900449131</v>
      </c>
      <c r="HD62" s="175" t="s">
        <v>1260</v>
      </c>
      <c r="HE62" s="172" t="s">
        <v>1401</v>
      </c>
      <c r="HF62" s="172" t="s">
        <v>1428</v>
      </c>
      <c r="HG62" s="172">
        <v>4660301</v>
      </c>
      <c r="HH62" s="172">
        <v>0</v>
      </c>
      <c r="HI62" s="165" t="s">
        <v>1429</v>
      </c>
      <c r="HJ62" s="172" t="s">
        <v>1260</v>
      </c>
      <c r="HK62" s="172" t="s">
        <v>1259</v>
      </c>
      <c r="HL62" s="172" t="s">
        <v>1184</v>
      </c>
      <c r="HM62" s="165" t="s">
        <v>1218</v>
      </c>
      <c r="HN62" s="172"/>
      <c r="HO62" s="172"/>
      <c r="HP62" s="172">
        <v>5</v>
      </c>
      <c r="HQ62" s="172" t="s">
        <v>1186</v>
      </c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  <c r="IZ62" s="104"/>
    </row>
    <row r="63" spans="1:260" x14ac:dyDescent="0.25">
      <c r="A63" s="171">
        <v>1115</v>
      </c>
      <c r="B63" s="173">
        <v>56802</v>
      </c>
      <c r="C63" s="171">
        <v>1115</v>
      </c>
      <c r="D63" s="54" t="s">
        <v>1298</v>
      </c>
      <c r="E63" s="173">
        <v>56802</v>
      </c>
      <c r="F63" s="173">
        <v>57995</v>
      </c>
      <c r="G63" s="171" t="s">
        <v>243</v>
      </c>
      <c r="H63" t="s">
        <v>244</v>
      </c>
      <c r="I63" t="s">
        <v>245</v>
      </c>
      <c r="J63" t="s">
        <v>1275</v>
      </c>
      <c r="K63">
        <v>0</v>
      </c>
      <c r="L63">
        <v>0</v>
      </c>
      <c r="M63" t="s">
        <v>1468</v>
      </c>
      <c r="N63" t="s">
        <v>1468</v>
      </c>
      <c r="O63" t="s">
        <v>1468</v>
      </c>
      <c r="P63" t="s">
        <v>1468</v>
      </c>
      <c r="R63" s="171" t="s">
        <v>246</v>
      </c>
      <c r="S63" t="s">
        <v>249</v>
      </c>
      <c r="T63">
        <v>10086142</v>
      </c>
      <c r="U63" s="171" t="s">
        <v>250</v>
      </c>
      <c r="X63" s="176">
        <v>45597</v>
      </c>
      <c r="AB63" s="171" t="s">
        <v>252</v>
      </c>
      <c r="AC63" s="171" t="s">
        <v>253</v>
      </c>
      <c r="AD63" s="178">
        <v>1096253596</v>
      </c>
      <c r="AE63" s="171" t="s">
        <v>390</v>
      </c>
      <c r="AF63" s="171" t="s">
        <v>391</v>
      </c>
      <c r="AG63" t="s">
        <v>468</v>
      </c>
      <c r="AH63" s="166">
        <v>1427300</v>
      </c>
      <c r="AI63" s="171">
        <v>0</v>
      </c>
      <c r="AJ63" s="167">
        <v>172700</v>
      </c>
      <c r="AK63" s="171">
        <v>0</v>
      </c>
      <c r="AL63" s="171">
        <v>0</v>
      </c>
      <c r="AM63" s="168">
        <f t="shared" si="5"/>
        <v>1600000</v>
      </c>
      <c r="AN63" s="171" t="s">
        <v>475</v>
      </c>
      <c r="AO63" s="171" t="s">
        <v>473</v>
      </c>
      <c r="AP63" s="171" t="s">
        <v>474</v>
      </c>
      <c r="AQ63" s="180">
        <v>0.08</v>
      </c>
      <c r="AR63" s="171">
        <v>0</v>
      </c>
      <c r="AS63" s="168">
        <f t="shared" si="6"/>
        <v>114184</v>
      </c>
      <c r="AT63" s="181">
        <v>0.06</v>
      </c>
      <c r="AU63" s="168">
        <f t="shared" si="7"/>
        <v>13816</v>
      </c>
      <c r="AV63" s="169">
        <v>2.5700000000000001E-2</v>
      </c>
      <c r="AW63" s="168">
        <f t="shared" si="8"/>
        <v>41120</v>
      </c>
      <c r="AX63" s="180">
        <v>0.08</v>
      </c>
      <c r="AY63" s="114">
        <f t="shared" si="10"/>
        <v>128000</v>
      </c>
      <c r="AZ63" t="s">
        <v>476</v>
      </c>
      <c r="BA63" s="171" t="s">
        <v>475</v>
      </c>
      <c r="BB63" s="171">
        <v>0</v>
      </c>
      <c r="BC63" s="171" t="s">
        <v>475</v>
      </c>
      <c r="BD63" s="171" t="s">
        <v>477</v>
      </c>
      <c r="BE63" s="54" t="s">
        <v>544</v>
      </c>
      <c r="BF63" s="171" t="s">
        <v>479</v>
      </c>
      <c r="BG63" s="171" t="s">
        <v>475</v>
      </c>
      <c r="BH63" s="171" t="s">
        <v>475</v>
      </c>
      <c r="BI63">
        <v>11001</v>
      </c>
      <c r="BJ63" s="171"/>
      <c r="BK63" s="171">
        <v>3</v>
      </c>
      <c r="BL63" s="171"/>
      <c r="BM63" s="171" t="s">
        <v>711</v>
      </c>
      <c r="BN63" s="170" t="s">
        <v>712</v>
      </c>
      <c r="BO63" s="171"/>
      <c r="BP63" s="171">
        <v>3118895967</v>
      </c>
      <c r="BQ63" s="171" t="s">
        <v>544</v>
      </c>
      <c r="BR63" s="171" t="s">
        <v>479</v>
      </c>
      <c r="BS63" s="171" t="s">
        <v>754</v>
      </c>
      <c r="BT63" s="171">
        <v>12</v>
      </c>
      <c r="BU63" s="183">
        <v>45536</v>
      </c>
      <c r="BV63" s="183">
        <v>45900</v>
      </c>
      <c r="BW63" s="183" t="s">
        <v>755</v>
      </c>
      <c r="BX63" s="183">
        <v>45900</v>
      </c>
      <c r="BY63" s="185">
        <v>45597</v>
      </c>
      <c r="BZ63" s="185">
        <v>45597</v>
      </c>
      <c r="CA63" s="171" t="s">
        <v>759</v>
      </c>
      <c r="CB63" s="171" t="s">
        <v>253</v>
      </c>
      <c r="CC63" s="171">
        <v>1007900017</v>
      </c>
      <c r="CD63" s="171" t="s">
        <v>817</v>
      </c>
      <c r="CE63">
        <v>11001</v>
      </c>
      <c r="CF63" s="171" t="s">
        <v>544</v>
      </c>
      <c r="CG63" s="171" t="s">
        <v>479</v>
      </c>
      <c r="CH63" s="171">
        <v>3106447509</v>
      </c>
      <c r="CJ63" s="170" t="s">
        <v>890</v>
      </c>
      <c r="CK63" s="171" t="s">
        <v>757</v>
      </c>
      <c r="CL63" s="171" t="s">
        <v>253</v>
      </c>
      <c r="CM63" s="171">
        <v>1051659381</v>
      </c>
      <c r="CN63" s="171" t="s">
        <v>908</v>
      </c>
      <c r="CO63">
        <v>11001</v>
      </c>
      <c r="CP63" s="171" t="s">
        <v>544</v>
      </c>
      <c r="CQ63" s="171" t="s">
        <v>479</v>
      </c>
      <c r="CR63" s="171">
        <v>3205810776</v>
      </c>
      <c r="CS63" s="171"/>
      <c r="CT63" s="170" t="s">
        <v>925</v>
      </c>
      <c r="DO63" s="171" t="s">
        <v>757</v>
      </c>
      <c r="DP63" s="171">
        <v>41700881</v>
      </c>
      <c r="DQ63" s="171" t="s">
        <v>253</v>
      </c>
      <c r="DR63" s="171" t="s">
        <v>989</v>
      </c>
      <c r="DS63" s="171">
        <v>100</v>
      </c>
      <c r="DT63" s="171" t="s">
        <v>544</v>
      </c>
      <c r="DU63" s="171"/>
      <c r="DV63" s="171">
        <v>3138342553</v>
      </c>
      <c r="DW63" s="171"/>
      <c r="DX63" s="170" t="s">
        <v>1092</v>
      </c>
      <c r="DY63" s="171" t="s">
        <v>754</v>
      </c>
      <c r="DZ63" s="171" t="s">
        <v>479</v>
      </c>
      <c r="EA63">
        <v>11001</v>
      </c>
      <c r="EB63" s="171" t="s">
        <v>1178</v>
      </c>
      <c r="EC63" s="171">
        <v>41700881</v>
      </c>
      <c r="ED63" s="171" t="s">
        <v>1296</v>
      </c>
      <c r="EE63" s="171" t="s">
        <v>1150</v>
      </c>
      <c r="EF63" s="171" t="s">
        <v>1106</v>
      </c>
      <c r="EG63" s="171">
        <v>1000335572</v>
      </c>
      <c r="EH63" s="171" t="s">
        <v>1435</v>
      </c>
      <c r="HC63" s="190">
        <v>901743976</v>
      </c>
      <c r="HD63" s="54" t="s">
        <v>1241</v>
      </c>
      <c r="HE63" s="171" t="s">
        <v>1413</v>
      </c>
      <c r="HF63" s="171" t="s">
        <v>1414</v>
      </c>
      <c r="HG63" s="171">
        <v>0</v>
      </c>
      <c r="HH63" s="171">
        <v>3115388139</v>
      </c>
      <c r="HI63" s="170" t="s">
        <v>1415</v>
      </c>
      <c r="HJ63" s="171" t="s">
        <v>1241</v>
      </c>
      <c r="HK63" s="171" t="s">
        <v>1240</v>
      </c>
      <c r="HL63" s="171" t="s">
        <v>1184</v>
      </c>
      <c r="HM63" s="170" t="s">
        <v>1218</v>
      </c>
      <c r="HN63" s="171"/>
      <c r="HO63" s="171"/>
      <c r="HP63" s="171">
        <v>5</v>
      </c>
      <c r="HQ63" s="171" t="s">
        <v>1186</v>
      </c>
    </row>
    <row r="64" spans="1:260" x14ac:dyDescent="0.25">
      <c r="A64" s="171">
        <v>1117</v>
      </c>
      <c r="B64" s="173">
        <v>56804</v>
      </c>
      <c r="C64" s="171">
        <v>1117</v>
      </c>
      <c r="D64" s="54" t="s">
        <v>1298</v>
      </c>
      <c r="E64" s="173">
        <v>56804</v>
      </c>
      <c r="F64" s="173">
        <v>57997</v>
      </c>
      <c r="G64" s="171" t="s">
        <v>243</v>
      </c>
      <c r="H64" t="s">
        <v>244</v>
      </c>
      <c r="I64" t="s">
        <v>245</v>
      </c>
      <c r="J64" t="s">
        <v>1275</v>
      </c>
      <c r="K64">
        <v>0</v>
      </c>
      <c r="L64">
        <v>0</v>
      </c>
      <c r="M64" t="s">
        <v>1468</v>
      </c>
      <c r="N64" t="s">
        <v>1468</v>
      </c>
      <c r="O64" t="s">
        <v>1468</v>
      </c>
      <c r="P64" t="s">
        <v>1468</v>
      </c>
      <c r="R64" s="171" t="s">
        <v>246</v>
      </c>
      <c r="S64" t="s">
        <v>249</v>
      </c>
      <c r="T64">
        <v>10086144</v>
      </c>
      <c r="U64" s="171" t="s">
        <v>250</v>
      </c>
      <c r="X64" s="176">
        <v>45597</v>
      </c>
      <c r="AB64" s="171" t="s">
        <v>252</v>
      </c>
      <c r="AC64" s="171" t="s">
        <v>253</v>
      </c>
      <c r="AD64" s="178">
        <v>1094940216</v>
      </c>
      <c r="AE64" s="171" t="s">
        <v>394</v>
      </c>
      <c r="AF64" s="171" t="s">
        <v>395</v>
      </c>
      <c r="AG64" t="s">
        <v>470</v>
      </c>
      <c r="AH64" s="166">
        <v>1427300</v>
      </c>
      <c r="AI64" s="171">
        <v>0</v>
      </c>
      <c r="AJ64" s="167">
        <v>172700</v>
      </c>
      <c r="AK64" s="171">
        <v>0</v>
      </c>
      <c r="AL64" s="171">
        <v>0</v>
      </c>
      <c r="AM64" s="168">
        <f t="shared" si="5"/>
        <v>1600000</v>
      </c>
      <c r="AN64" s="171" t="s">
        <v>475</v>
      </c>
      <c r="AO64" s="171" t="s">
        <v>473</v>
      </c>
      <c r="AP64" s="171" t="s">
        <v>474</v>
      </c>
      <c r="AQ64" s="180">
        <v>0.08</v>
      </c>
      <c r="AR64" s="171">
        <v>0</v>
      </c>
      <c r="AS64" s="168">
        <f t="shared" si="6"/>
        <v>114184</v>
      </c>
      <c r="AT64" s="181">
        <v>0.06</v>
      </c>
      <c r="AU64" s="168">
        <f t="shared" si="7"/>
        <v>13816</v>
      </c>
      <c r="AV64" s="169">
        <v>2.5700000000000001E-2</v>
      </c>
      <c r="AW64" s="168">
        <f t="shared" si="8"/>
        <v>41120</v>
      </c>
      <c r="AX64" s="180">
        <v>0.08</v>
      </c>
      <c r="AY64" s="114">
        <f t="shared" si="10"/>
        <v>128000</v>
      </c>
      <c r="AZ64" t="s">
        <v>476</v>
      </c>
      <c r="BA64" s="171" t="s">
        <v>475</v>
      </c>
      <c r="BB64" s="171">
        <v>0</v>
      </c>
      <c r="BC64" s="171" t="s">
        <v>475</v>
      </c>
      <c r="BD64" s="171" t="s">
        <v>477</v>
      </c>
      <c r="BE64" s="54" t="s">
        <v>547</v>
      </c>
      <c r="BF64" s="171" t="s">
        <v>479</v>
      </c>
      <c r="BG64" s="171" t="s">
        <v>475</v>
      </c>
      <c r="BH64" s="171" t="s">
        <v>475</v>
      </c>
      <c r="BI64">
        <v>11001</v>
      </c>
      <c r="BJ64" s="171"/>
      <c r="BK64" s="171">
        <v>3</v>
      </c>
      <c r="BL64" s="171"/>
      <c r="BM64" s="171" t="s">
        <v>715</v>
      </c>
      <c r="BN64" s="170" t="s">
        <v>716</v>
      </c>
      <c r="BO64" s="171"/>
      <c r="BP64" s="171">
        <v>3174142419</v>
      </c>
      <c r="BQ64" s="171" t="s">
        <v>547</v>
      </c>
      <c r="BR64" s="171" t="s">
        <v>479</v>
      </c>
      <c r="BS64" s="171" t="s">
        <v>754</v>
      </c>
      <c r="BT64" s="171">
        <v>12</v>
      </c>
      <c r="BU64" s="183">
        <v>45536</v>
      </c>
      <c r="BV64" s="183">
        <v>45900</v>
      </c>
      <c r="BW64" s="171" t="s">
        <v>755</v>
      </c>
      <c r="BX64" s="183">
        <v>45900</v>
      </c>
      <c r="BY64" s="185">
        <v>45597</v>
      </c>
      <c r="BZ64" s="185">
        <v>45597</v>
      </c>
      <c r="CA64" s="171" t="s">
        <v>757</v>
      </c>
      <c r="CB64" s="171" t="s">
        <v>253</v>
      </c>
      <c r="CC64" s="171">
        <v>31419850</v>
      </c>
      <c r="CD64" s="171" t="s">
        <v>819</v>
      </c>
      <c r="CE64">
        <v>11001</v>
      </c>
      <c r="CF64" s="171" t="s">
        <v>547</v>
      </c>
      <c r="CG64" s="171" t="s">
        <v>479</v>
      </c>
      <c r="CH64" s="171">
        <v>3152847597</v>
      </c>
      <c r="CI64" s="171"/>
      <c r="CJ64" s="170" t="s">
        <v>1299</v>
      </c>
      <c r="CK64" s="171"/>
      <c r="CL64" s="171"/>
      <c r="CM64" s="171"/>
      <c r="CN64" s="171"/>
      <c r="CP64" s="171"/>
      <c r="CQ64" s="171"/>
      <c r="CR64" s="171"/>
      <c r="CS64" s="171"/>
      <c r="CT64" s="171"/>
      <c r="DO64" s="171" t="s">
        <v>758</v>
      </c>
      <c r="DP64" s="171">
        <v>51851574</v>
      </c>
      <c r="DQ64" s="171" t="s">
        <v>253</v>
      </c>
      <c r="DR64" s="171" t="s">
        <v>992</v>
      </c>
      <c r="DS64" s="171">
        <v>100</v>
      </c>
      <c r="DT64" s="171" t="s">
        <v>1294</v>
      </c>
      <c r="DU64" s="171"/>
      <c r="DV64" s="171">
        <v>3182587435</v>
      </c>
      <c r="DW64" s="171"/>
      <c r="DX64" s="170" t="s">
        <v>1094</v>
      </c>
      <c r="DY64" s="171" t="s">
        <v>754</v>
      </c>
      <c r="DZ64" s="171" t="s">
        <v>479</v>
      </c>
      <c r="EA64">
        <v>11001</v>
      </c>
      <c r="EB64" s="171" t="s">
        <v>1180</v>
      </c>
      <c r="EC64" s="171">
        <v>51851574</v>
      </c>
      <c r="ED64" s="171" t="s">
        <v>1296</v>
      </c>
      <c r="EE64" s="171" t="s">
        <v>1111</v>
      </c>
      <c r="EF64" s="171" t="s">
        <v>1301</v>
      </c>
      <c r="EG64" s="188">
        <v>488410581570</v>
      </c>
      <c r="EH64" s="171" t="s">
        <v>1435</v>
      </c>
      <c r="HC64" s="190">
        <v>901743976</v>
      </c>
      <c r="HD64" s="54" t="s">
        <v>1261</v>
      </c>
      <c r="HE64" s="171" t="s">
        <v>1413</v>
      </c>
      <c r="HF64" s="171" t="s">
        <v>1430</v>
      </c>
      <c r="HG64" s="171">
        <v>0</v>
      </c>
      <c r="HH64" s="171">
        <v>3113845529</v>
      </c>
      <c r="HI64" s="170" t="s">
        <v>1431</v>
      </c>
      <c r="HJ64" s="171" t="s">
        <v>1261</v>
      </c>
      <c r="HK64" s="171" t="s">
        <v>1240</v>
      </c>
      <c r="HL64" s="171" t="s">
        <v>1184</v>
      </c>
      <c r="HM64" s="170" t="s">
        <v>1218</v>
      </c>
      <c r="HN64" s="171"/>
      <c r="HO64" s="171"/>
      <c r="HP64" s="171">
        <v>5</v>
      </c>
      <c r="HQ64" s="171" t="s">
        <v>1186</v>
      </c>
    </row>
    <row r="65" spans="1:225" x14ac:dyDescent="0.25">
      <c r="A65" s="171">
        <v>1119</v>
      </c>
      <c r="B65" s="173">
        <v>56806</v>
      </c>
      <c r="C65" s="171">
        <v>1119</v>
      </c>
      <c r="D65" s="54" t="s">
        <v>1298</v>
      </c>
      <c r="E65" s="173">
        <v>56806</v>
      </c>
      <c r="F65" s="173">
        <v>57999</v>
      </c>
      <c r="G65" s="171" t="s">
        <v>243</v>
      </c>
      <c r="H65" t="s">
        <v>244</v>
      </c>
      <c r="I65" t="s">
        <v>245</v>
      </c>
      <c r="J65" t="s">
        <v>1275</v>
      </c>
      <c r="K65">
        <v>0</v>
      </c>
      <c r="L65">
        <v>0</v>
      </c>
      <c r="M65" t="s">
        <v>1468</v>
      </c>
      <c r="N65" t="s">
        <v>1468</v>
      </c>
      <c r="O65" t="s">
        <v>1468</v>
      </c>
      <c r="P65" t="s">
        <v>1468</v>
      </c>
      <c r="R65" s="171" t="s">
        <v>246</v>
      </c>
      <c r="S65" t="s">
        <v>249</v>
      </c>
      <c r="T65">
        <v>10086146</v>
      </c>
      <c r="U65" s="171" t="s">
        <v>250</v>
      </c>
      <c r="X65" s="176">
        <v>45597</v>
      </c>
      <c r="AB65" s="171" t="s">
        <v>252</v>
      </c>
      <c r="AC65" s="171" t="s">
        <v>253</v>
      </c>
      <c r="AD65" s="178">
        <v>1053814584</v>
      </c>
      <c r="AE65" s="171" t="s">
        <v>1263</v>
      </c>
      <c r="AF65" s="171" t="s">
        <v>385</v>
      </c>
      <c r="AG65" t="s">
        <v>1264</v>
      </c>
      <c r="AH65" s="166">
        <v>1427300</v>
      </c>
      <c r="AI65" s="171">
        <v>0</v>
      </c>
      <c r="AJ65" s="167">
        <v>172700</v>
      </c>
      <c r="AK65" s="171">
        <v>0</v>
      </c>
      <c r="AL65" s="171">
        <v>0</v>
      </c>
      <c r="AM65" s="168">
        <f>+AH65</f>
        <v>1427300</v>
      </c>
      <c r="AN65" s="171" t="s">
        <v>475</v>
      </c>
      <c r="AO65" s="171" t="s">
        <v>473</v>
      </c>
      <c r="AP65" s="171" t="s">
        <v>474</v>
      </c>
      <c r="AQ65" s="180">
        <v>0.08</v>
      </c>
      <c r="AR65" s="171">
        <v>0</v>
      </c>
      <c r="AS65" s="168">
        <f t="shared" si="6"/>
        <v>114184</v>
      </c>
      <c r="AT65" s="181">
        <v>0.06</v>
      </c>
      <c r="AU65" s="168">
        <f t="shared" si="7"/>
        <v>13816</v>
      </c>
      <c r="AV65" s="169">
        <v>2.5700000000000001E-2</v>
      </c>
      <c r="AW65" s="168">
        <f t="shared" si="8"/>
        <v>36681.61</v>
      </c>
      <c r="AX65" s="180">
        <v>0.08</v>
      </c>
      <c r="AY65" s="114">
        <f t="shared" si="10"/>
        <v>128000</v>
      </c>
      <c r="AZ65" t="s">
        <v>476</v>
      </c>
      <c r="BA65" s="171" t="s">
        <v>475</v>
      </c>
      <c r="BB65" s="171">
        <v>0</v>
      </c>
      <c r="BC65" s="171" t="s">
        <v>475</v>
      </c>
      <c r="BD65" s="171" t="s">
        <v>477</v>
      </c>
      <c r="BE65" s="54" t="s">
        <v>549</v>
      </c>
      <c r="BF65" s="171" t="s">
        <v>479</v>
      </c>
      <c r="BG65" s="171" t="s">
        <v>475</v>
      </c>
      <c r="BH65" s="171" t="s">
        <v>475</v>
      </c>
      <c r="BI65">
        <v>11001</v>
      </c>
      <c r="BJ65" s="171"/>
      <c r="BK65" s="171">
        <v>4</v>
      </c>
      <c r="BL65" s="171"/>
      <c r="BM65" s="171" t="s">
        <v>719</v>
      </c>
      <c r="BN65" s="170" t="s">
        <v>720</v>
      </c>
      <c r="BO65" s="171"/>
      <c r="BP65" s="171">
        <v>3133950582</v>
      </c>
      <c r="BQ65" s="171" t="s">
        <v>549</v>
      </c>
      <c r="BR65" s="171" t="s">
        <v>479</v>
      </c>
      <c r="BS65" s="171" t="s">
        <v>754</v>
      </c>
      <c r="BT65" s="171">
        <v>12</v>
      </c>
      <c r="BU65" s="183">
        <v>45536</v>
      </c>
      <c r="BV65" s="183">
        <v>45900</v>
      </c>
      <c r="BW65" s="171" t="s">
        <v>755</v>
      </c>
      <c r="BX65" s="183">
        <v>45900</v>
      </c>
      <c r="BY65" s="185">
        <v>45597</v>
      </c>
      <c r="BZ65" s="185">
        <v>45597</v>
      </c>
      <c r="CA65" s="171" t="s">
        <v>757</v>
      </c>
      <c r="CB65" s="171" t="s">
        <v>253</v>
      </c>
      <c r="CC65" s="171">
        <v>10253786</v>
      </c>
      <c r="CD65" s="171" t="s">
        <v>821</v>
      </c>
      <c r="CE65">
        <v>11001</v>
      </c>
      <c r="CF65" s="171" t="s">
        <v>549</v>
      </c>
      <c r="CG65" s="171" t="s">
        <v>479</v>
      </c>
      <c r="CH65" s="171">
        <v>3218356379</v>
      </c>
      <c r="CI65" s="171"/>
      <c r="CJ65" s="170" t="s">
        <v>893</v>
      </c>
      <c r="CK65" s="171"/>
      <c r="CL65" s="171"/>
      <c r="CM65" s="171"/>
      <c r="CN65" s="171"/>
      <c r="CP65" s="171"/>
      <c r="CQ65" s="171"/>
      <c r="CR65" s="171"/>
      <c r="CS65" s="171"/>
      <c r="CT65" s="171"/>
      <c r="DO65" s="171" t="s">
        <v>758</v>
      </c>
      <c r="DP65" s="171">
        <v>79730908</v>
      </c>
      <c r="DQ65" s="171" t="s">
        <v>253</v>
      </c>
      <c r="DR65" s="171" t="s">
        <v>994</v>
      </c>
      <c r="DS65" s="171">
        <v>100</v>
      </c>
      <c r="DT65" s="171" t="s">
        <v>549</v>
      </c>
      <c r="DU65" s="171"/>
      <c r="DV65" s="171">
        <v>3105685892</v>
      </c>
      <c r="DW65" s="171"/>
      <c r="DX65" s="170" t="s">
        <v>1096</v>
      </c>
      <c r="DY65" s="171" t="s">
        <v>754</v>
      </c>
      <c r="DZ65" s="171" t="s">
        <v>479</v>
      </c>
      <c r="EA65">
        <v>11001</v>
      </c>
      <c r="EB65" s="171" t="s">
        <v>1181</v>
      </c>
      <c r="EC65" s="171">
        <v>79730908</v>
      </c>
      <c r="ED65" s="171" t="s">
        <v>1296</v>
      </c>
      <c r="EE65" s="171" t="s">
        <v>1111</v>
      </c>
      <c r="EF65" s="171" t="s">
        <v>1106</v>
      </c>
      <c r="EG65" s="171">
        <v>4870309327</v>
      </c>
      <c r="EH65" s="171" t="s">
        <v>1435</v>
      </c>
      <c r="HC65" s="190">
        <v>901743976</v>
      </c>
      <c r="HD65" s="54" t="s">
        <v>1241</v>
      </c>
      <c r="HE65" s="171" t="s">
        <v>1413</v>
      </c>
      <c r="HF65" s="171" t="s">
        <v>1414</v>
      </c>
      <c r="HG65" s="171">
        <v>0</v>
      </c>
      <c r="HH65" s="171">
        <v>3115388139</v>
      </c>
      <c r="HI65" s="170" t="s">
        <v>1415</v>
      </c>
      <c r="HJ65" s="171" t="s">
        <v>1241</v>
      </c>
      <c r="HK65" s="171" t="s">
        <v>1240</v>
      </c>
      <c r="HL65" s="171" t="s">
        <v>1184</v>
      </c>
      <c r="HM65" s="170" t="s">
        <v>1218</v>
      </c>
      <c r="HN65" s="171"/>
      <c r="HO65" s="171"/>
      <c r="HP65" s="171">
        <v>5</v>
      </c>
      <c r="HQ65" s="171" t="s">
        <v>1186</v>
      </c>
    </row>
    <row r="66" spans="1:225" x14ac:dyDescent="0.25">
      <c r="AM66" s="114">
        <f>SUM(AM2:AM65)</f>
        <v>90648960</v>
      </c>
      <c r="AY66" s="114">
        <f>SUM(AY2:AY65)</f>
        <v>7127307.5200000005</v>
      </c>
    </row>
  </sheetData>
  <autoFilter ref="A1:IZ1" xr:uid="{8EE15286-9D2D-407A-B0CD-910D3B346ABE}">
    <sortState xmlns:xlrd2="http://schemas.microsoft.com/office/spreadsheetml/2017/richdata2" ref="A2:IZ66">
      <sortCondition ref="P1"/>
    </sortState>
  </autoFilter>
  <conditionalFormatting sqref="A1">
    <cfRule type="duplicateValues" dxfId="242" priority="2"/>
    <cfRule type="duplicateValues" dxfId="241" priority="3"/>
    <cfRule type="duplicateValues" dxfId="240" priority="4"/>
    <cfRule type="duplicateValues" dxfId="239" priority="5"/>
    <cfRule type="duplicateValues" dxfId="238" priority="6"/>
    <cfRule type="duplicateValues" dxfId="237" priority="7"/>
    <cfRule type="duplicateValues" dxfId="236" priority="8"/>
    <cfRule type="duplicateValues" dxfId="235" priority="9"/>
    <cfRule type="duplicateValues" dxfId="234" priority="10"/>
    <cfRule type="duplicateValues" dxfId="233" priority="11" stopIfTrue="1"/>
  </conditionalFormatting>
  <conditionalFormatting sqref="A1:A1048576">
    <cfRule type="duplicateValues" dxfId="232" priority="1"/>
  </conditionalFormatting>
  <conditionalFormatting sqref="B1">
    <cfRule type="duplicateValues" dxfId="231" priority="23"/>
    <cfRule type="duplicateValues" dxfId="230" priority="22"/>
    <cfRule type="duplicateValues" dxfId="229" priority="24"/>
    <cfRule type="duplicateValues" dxfId="228" priority="25"/>
    <cfRule type="duplicateValues" dxfId="227" priority="26" stopIfTrue="1"/>
    <cfRule type="duplicateValues" dxfId="226" priority="17"/>
    <cfRule type="duplicateValues" dxfId="225" priority="18"/>
    <cfRule type="duplicateValues" dxfId="224" priority="19"/>
    <cfRule type="duplicateValues" dxfId="223" priority="20"/>
    <cfRule type="duplicateValues" dxfId="222" priority="21"/>
  </conditionalFormatting>
  <conditionalFormatting sqref="B46">
    <cfRule type="duplicateValues" dxfId="221" priority="13"/>
    <cfRule type="duplicateValues" dxfId="220" priority="14"/>
  </conditionalFormatting>
  <conditionalFormatting sqref="B47:B1048576 B1:B33">
    <cfRule type="duplicateValues" dxfId="219" priority="16"/>
  </conditionalFormatting>
  <conditionalFormatting sqref="B47:B1048576 B1:B45">
    <cfRule type="duplicateValues" dxfId="218" priority="15"/>
  </conditionalFormatting>
  <conditionalFormatting sqref="C1">
    <cfRule type="duplicateValues" dxfId="217" priority="91"/>
    <cfRule type="duplicateValues" dxfId="216" priority="90"/>
    <cfRule type="duplicateValues" dxfId="215" priority="89"/>
    <cfRule type="duplicateValues" dxfId="214" priority="88"/>
    <cfRule type="duplicateValues" dxfId="213" priority="87"/>
    <cfRule type="duplicateValues" dxfId="212" priority="86"/>
    <cfRule type="duplicateValues" dxfId="211" priority="85"/>
    <cfRule type="duplicateValues" dxfId="210" priority="84"/>
    <cfRule type="duplicateValues" dxfId="209" priority="93" stopIfTrue="1"/>
    <cfRule type="duplicateValues" dxfId="208" priority="92"/>
  </conditionalFormatting>
  <conditionalFormatting sqref="C1:C1048576">
    <cfRule type="duplicateValues" dxfId="207" priority="12"/>
  </conditionalFormatting>
  <conditionalFormatting sqref="D1:E1">
    <cfRule type="duplicateValues" dxfId="206" priority="72" stopIfTrue="1"/>
    <cfRule type="duplicateValues" dxfId="205" priority="71"/>
  </conditionalFormatting>
  <conditionalFormatting sqref="E1">
    <cfRule type="duplicateValues" dxfId="204" priority="68"/>
    <cfRule type="duplicateValues" dxfId="203" priority="67"/>
    <cfRule type="duplicateValues" dxfId="202" priority="61"/>
    <cfRule type="duplicateValues" dxfId="201" priority="62"/>
    <cfRule type="duplicateValues" dxfId="200" priority="63"/>
    <cfRule type="duplicateValues" dxfId="199" priority="64"/>
    <cfRule type="duplicateValues" dxfId="198" priority="65"/>
    <cfRule type="duplicateValues" dxfId="197" priority="66"/>
  </conditionalFormatting>
  <conditionalFormatting sqref="E46">
    <cfRule type="duplicateValues" dxfId="196" priority="27"/>
    <cfRule type="duplicateValues" dxfId="195" priority="28"/>
  </conditionalFormatting>
  <conditionalFormatting sqref="E47:E1048576 E1:E33">
    <cfRule type="duplicateValues" dxfId="194" priority="32"/>
  </conditionalFormatting>
  <conditionalFormatting sqref="E47:E1048576 E1:E45">
    <cfRule type="duplicateValues" dxfId="193" priority="31"/>
  </conditionalFormatting>
  <conditionalFormatting sqref="F1:G1">
    <cfRule type="duplicateValues" dxfId="192" priority="70"/>
    <cfRule type="duplicateValues" dxfId="191" priority="75"/>
    <cfRule type="duplicateValues" dxfId="190" priority="74"/>
    <cfRule type="duplicateValues" dxfId="189" priority="73"/>
  </conditionalFormatting>
  <conditionalFormatting sqref="H1:I1">
    <cfRule type="duplicateValues" dxfId="188" priority="77" stopIfTrue="1"/>
    <cfRule type="duplicateValues" dxfId="187" priority="76"/>
  </conditionalFormatting>
  <conditionalFormatting sqref="L1 J1">
    <cfRule type="duplicateValues" dxfId="186" priority="82" stopIfTrue="1"/>
    <cfRule type="duplicateValues" dxfId="185" priority="81"/>
  </conditionalFormatting>
  <conditionalFormatting sqref="R1:S1">
    <cfRule type="duplicateValues" dxfId="184" priority="83"/>
  </conditionalFormatting>
  <conditionalFormatting sqref="T1:V1">
    <cfRule type="duplicateValues" dxfId="183" priority="80"/>
  </conditionalFormatting>
  <conditionalFormatting sqref="AA1:AC1">
    <cfRule type="duplicateValues" dxfId="182" priority="78"/>
    <cfRule type="duplicateValues" dxfId="181" priority="69"/>
    <cfRule type="duplicateValues" dxfId="180" priority="79"/>
    <cfRule type="duplicateValues" dxfId="179" priority="60"/>
  </conditionalFormatting>
  <conditionalFormatting sqref="AC19:AC20">
    <cfRule type="duplicateValues" dxfId="178" priority="33"/>
  </conditionalFormatting>
  <conditionalFormatting sqref="AD18">
    <cfRule type="duplicateValues" dxfId="177" priority="35"/>
  </conditionalFormatting>
  <conditionalFormatting sqref="AD23:AD45 AD47:AD1048576 AD1:AD17">
    <cfRule type="duplicateValues" dxfId="176" priority="39"/>
  </conditionalFormatting>
  <conditionalFormatting sqref="AD46">
    <cfRule type="duplicateValues" dxfId="175" priority="30"/>
  </conditionalFormatting>
  <conditionalFormatting sqref="ES1">
    <cfRule type="duplicateValues" dxfId="174" priority="43"/>
    <cfRule type="duplicateValues" dxfId="173" priority="44" stopIfTrue="1"/>
    <cfRule type="duplicateValues" dxfId="172" priority="42"/>
    <cfRule type="duplicateValues" dxfId="171" priority="41"/>
    <cfRule type="duplicateValues" dxfId="170" priority="40"/>
  </conditionalFormatting>
  <conditionalFormatting sqref="FK1">
    <cfRule type="duplicateValues" dxfId="169" priority="47"/>
    <cfRule type="duplicateValues" dxfId="168" priority="49" stopIfTrue="1"/>
    <cfRule type="duplicateValues" dxfId="167" priority="48"/>
    <cfRule type="duplicateValues" dxfId="166" priority="46"/>
    <cfRule type="duplicateValues" dxfId="165" priority="45"/>
  </conditionalFormatting>
  <conditionalFormatting sqref="GC1">
    <cfRule type="duplicateValues" dxfId="164" priority="58"/>
    <cfRule type="duplicateValues" dxfId="163" priority="57"/>
    <cfRule type="duplicateValues" dxfId="162" priority="56"/>
    <cfRule type="duplicateValues" dxfId="161" priority="55"/>
    <cfRule type="duplicateValues" dxfId="160" priority="59" stopIfTrue="1"/>
  </conditionalFormatting>
  <conditionalFormatting sqref="GU1">
    <cfRule type="duplicateValues" dxfId="159" priority="53"/>
    <cfRule type="duplicateValues" dxfId="158" priority="54" stopIfTrue="1"/>
    <cfRule type="duplicateValues" dxfId="157" priority="50"/>
    <cfRule type="duplicateValues" dxfId="156" priority="51"/>
    <cfRule type="duplicateValues" dxfId="155" priority="52"/>
  </conditionalFormatting>
  <conditionalFormatting sqref="HC18">
    <cfRule type="duplicateValues" dxfId="154" priority="34"/>
  </conditionalFormatting>
  <conditionalFormatting sqref="HC21:HC45 HC47:HC1048576 HC1:HC17">
    <cfRule type="duplicateValues" dxfId="153" priority="36"/>
  </conditionalFormatting>
  <conditionalFormatting sqref="HC46">
    <cfRule type="duplicateValues" dxfId="152" priority="29"/>
  </conditionalFormatting>
  <dataValidations count="1">
    <dataValidation type="list" allowBlank="1" showInputMessage="1" showErrorMessage="1" sqref="K2" xr:uid="{9B4081F9-C6E8-44BC-989E-1BFBB674A8F6}">
      <formula1>"ECONOMICO, DOCUMENTAL"</formula1>
    </dataValidation>
  </dataValidations>
  <hyperlinks>
    <hyperlink ref="BN28" r:id="rId1" xr:uid="{3C931C0F-A45C-4408-AD92-77204E63E3C0}"/>
    <hyperlink ref="BN19" r:id="rId2" xr:uid="{943D4F33-BCB9-4798-80E9-D6382BEF50D6}"/>
    <hyperlink ref="BN4" r:id="rId3" xr:uid="{BE4FC45D-3A32-400D-899F-E376DADC9C66}"/>
    <hyperlink ref="BN20" r:id="rId4" xr:uid="{3AB3AF3B-73F1-4AC4-9ED4-13786ABDB299}"/>
    <hyperlink ref="BN26" r:id="rId5" xr:uid="{55DD3FF9-3061-4E50-B3F8-C577BD7F8481}"/>
    <hyperlink ref="BN16" r:id="rId6" xr:uid="{85540BBB-98D8-4B39-9196-C350868518E3}"/>
    <hyperlink ref="BN40" r:id="rId7" xr:uid="{B2F392DC-E138-44C8-B9D7-B294CAC557CC}"/>
    <hyperlink ref="BN53" r:id="rId8" xr:uid="{9129B79A-71E2-4A88-A35F-2F7A6D8ED4BD}"/>
    <hyperlink ref="BN9" r:id="rId9" xr:uid="{531A09E9-1DD5-419A-B926-BCA30F75B5A9}"/>
    <hyperlink ref="BN18" r:id="rId10" xr:uid="{05DAB97C-261B-4A9A-B760-360F0B20F01D}"/>
    <hyperlink ref="BN23" r:id="rId11" xr:uid="{3DF4D5A9-EECC-402B-A9E3-E7656DA48CD3}"/>
    <hyperlink ref="BN6" r:id="rId12" xr:uid="{F7B57CFC-AA84-470F-B3B0-71FDC5F9303A}"/>
    <hyperlink ref="BN54" r:id="rId13" xr:uid="{2667B6C8-4DFA-40B1-A971-6B17686CE062}"/>
    <hyperlink ref="BN52" r:id="rId14" xr:uid="{0F674ED8-CAFC-4EAF-B9CA-A84BC02B255A}"/>
    <hyperlink ref="BN57" r:id="rId15" xr:uid="{683A81E9-4CEB-4220-A61F-4F20DBB040D9}"/>
    <hyperlink ref="BN39" r:id="rId16" xr:uid="{E912C379-89DA-4C5B-AE79-D10A2212FE96}"/>
    <hyperlink ref="BN8" r:id="rId17" xr:uid="{2E319D65-1230-497C-A6C4-4794EBA79C5B}"/>
    <hyperlink ref="BN60" r:id="rId18" xr:uid="{321408D5-80CD-4CD9-9B91-8BE0FB641F82}"/>
    <hyperlink ref="BN65" r:id="rId19" xr:uid="{2D9CD97B-5F2F-438C-BD06-4CC69F729FC0}"/>
    <hyperlink ref="BN36" r:id="rId20" xr:uid="{D252956D-7B31-4900-A7E1-55E22ADB7C4E}"/>
    <hyperlink ref="BN38" r:id="rId21" xr:uid="{E4FDDEA8-FAEB-4D90-AF2C-F6E2621F10CD}"/>
    <hyperlink ref="BN62" r:id="rId22" xr:uid="{6F4C097B-40E6-4179-ACF0-898AC1FEA3E3}"/>
    <hyperlink ref="BN17" r:id="rId23" xr:uid="{1D27F5BC-211D-49E6-89D6-6E3F71F09B80}"/>
    <hyperlink ref="BN29" r:id="rId24" xr:uid="{A6EA82BB-7AD2-4CFA-AB87-3252E3F607AC}"/>
    <hyperlink ref="BN25" r:id="rId25" xr:uid="{6C3E119C-5A72-422C-8C5D-401985C56A0F}"/>
    <hyperlink ref="BN42" r:id="rId26" xr:uid="{436D73D7-D9C1-481C-A390-14869CF73BAD}"/>
    <hyperlink ref="BN27" r:id="rId27" xr:uid="{455A39A6-512B-4C49-A272-33F2D449DBAC}"/>
    <hyperlink ref="BN22" r:id="rId28" xr:uid="{540602E1-88E8-40C9-866D-29DB4FEC5804}"/>
    <hyperlink ref="BN56" r:id="rId29" xr:uid="{BE19B772-B28D-44C5-92B2-DD965E16DC5B}"/>
    <hyperlink ref="BN48" r:id="rId30" xr:uid="{F0F22C50-C019-477F-9C1C-7892F39A26AB}"/>
    <hyperlink ref="BN33" r:id="rId31" xr:uid="{389BA0DD-55E3-49FA-A4CF-64D8D0400D62}"/>
    <hyperlink ref="BN30" r:id="rId32" xr:uid="{ED33A2AC-DC1F-45D3-A3E1-E77105AF8327}"/>
    <hyperlink ref="BN64" r:id="rId33" xr:uid="{3DA7410D-AD04-4244-BF57-CED297A9A04C}"/>
    <hyperlink ref="BN59" r:id="rId34" xr:uid="{203B4210-BA5C-4E8A-B119-8C2381D40882}"/>
    <hyperlink ref="BN58" r:id="rId35" xr:uid="{8D341CB5-0EBD-477F-BB0B-959432B476E3}"/>
    <hyperlink ref="BN21" r:id="rId36" xr:uid="{D6131B2A-C0DA-4FAC-8A07-FF536531EF25}"/>
    <hyperlink ref="BN44" r:id="rId37" xr:uid="{B2389B89-29D5-4D8C-AF53-CFC69632071E}"/>
    <hyperlink ref="BN37" r:id="rId38" xr:uid="{09B943AB-439C-49AE-BA6E-4A3AE9F52230}"/>
    <hyperlink ref="BN2" r:id="rId39" xr:uid="{4C6C5B8E-2657-4F70-A715-C4C7D2A54058}"/>
    <hyperlink ref="BN34" r:id="rId40" xr:uid="{7E8A87FD-2E88-44DD-8334-B9655BB5DC71}"/>
    <hyperlink ref="BN5" r:id="rId41" xr:uid="{4ACD491C-8C69-4BED-8E6D-9B0434EF3AA0}"/>
    <hyperlink ref="BN63" r:id="rId42" xr:uid="{ACF0C471-1668-4F2C-BEDC-02899F2E2C09}"/>
    <hyperlink ref="BN41" r:id="rId43" xr:uid="{AC113914-DE15-4864-ACE8-7212589D6E51}"/>
    <hyperlink ref="BN35" r:id="rId44" xr:uid="{83C81CF5-AE85-43B4-B9CF-33DDA2F08E62}"/>
    <hyperlink ref="BN61" r:id="rId45" xr:uid="{079EE6C8-1DC0-4259-B4FF-583862F58E8C}"/>
    <hyperlink ref="BN50" r:id="rId46" xr:uid="{A8C39A15-C2D7-415E-8065-D224290A2614}"/>
    <hyperlink ref="BN12" r:id="rId47" xr:uid="{E7DB5147-7CF5-48CB-AE75-58C7C264E295}"/>
    <hyperlink ref="BN51" r:id="rId48" xr:uid="{81312EF3-2F56-4D45-B1A4-4206F4B34EFE}"/>
    <hyperlink ref="BN47" r:id="rId49" xr:uid="{5F8B59E4-EFBF-4776-8266-C6D1992B6B0D}"/>
    <hyperlink ref="BN46" r:id="rId50" xr:uid="{2A1363F5-4575-45A1-8629-32C87630972D}"/>
    <hyperlink ref="BN3" r:id="rId51" xr:uid="{6CEE951E-28E1-4A90-8A69-E98EF3BAF0BA}"/>
    <hyperlink ref="BN14" r:id="rId52" xr:uid="{62B6640E-CB86-425C-9C5D-54F1752649A3}"/>
    <hyperlink ref="BN45" r:id="rId53" xr:uid="{E085AC61-4A91-43F1-BD7E-C119E48E2F7B}"/>
    <hyperlink ref="BN24" r:id="rId54" xr:uid="{44B94454-B429-47F3-9ACB-45A1EDD42322}"/>
    <hyperlink ref="BN55" r:id="rId55" xr:uid="{75B3E6EB-9588-4BBF-B4DD-EB6C0D901FEC}"/>
    <hyperlink ref="CJ28" r:id="rId56" xr:uid="{C4690773-AFD2-4DE3-B988-601157B4C26D}"/>
    <hyperlink ref="CJ19" r:id="rId57" xr:uid="{D292399C-5C40-4F56-9B80-9BEAD13AA2F8}"/>
    <hyperlink ref="CJ4" r:id="rId58" xr:uid="{13FC6071-7C04-491C-B6AE-1D8031DC1F1C}"/>
    <hyperlink ref="CJ20" r:id="rId59" xr:uid="{B32AEED8-44BE-4D9A-9EFE-2560C9525AFD}"/>
    <hyperlink ref="CJ26" r:id="rId60" xr:uid="{8FF56C47-EB5D-491D-8AAB-2FCCB76E17FF}"/>
    <hyperlink ref="CJ16" r:id="rId61" xr:uid="{23CB5CED-343B-4870-B43F-5A627DC7BC9A}"/>
    <hyperlink ref="CJ40" r:id="rId62" xr:uid="{9AD5EC8B-CC05-47E2-86A6-3544649D219C}"/>
    <hyperlink ref="CJ53" r:id="rId63" xr:uid="{941DFDFF-A5BE-48C2-8535-ED94B979C18F}"/>
    <hyperlink ref="CJ9" r:id="rId64" xr:uid="{E19CE0C0-0BEC-41F9-9D18-E88119921C9F}"/>
    <hyperlink ref="CJ18" r:id="rId65" xr:uid="{4116FD6D-D227-4693-8448-A9322CAE9CAB}"/>
    <hyperlink ref="CJ23" r:id="rId66" xr:uid="{B5667D10-036C-40F8-A4B6-F61F4FC236BB}"/>
    <hyperlink ref="CJ6" r:id="rId67" xr:uid="{2915AD39-624F-4C60-88AC-E43CA093925D}"/>
    <hyperlink ref="CJ54" r:id="rId68" xr:uid="{C1C8FC8B-7B50-490E-8E43-2D64250E92E3}"/>
    <hyperlink ref="CJ52" r:id="rId69" xr:uid="{A666926B-AAAA-43CE-B163-741E746DD6B0}"/>
    <hyperlink ref="CJ57" r:id="rId70" xr:uid="{73134EC5-B043-4E23-8867-830077F1C5B0}"/>
    <hyperlink ref="CJ39" r:id="rId71" xr:uid="{916A46D9-3F47-48B6-B992-B4C11D88C4C8}"/>
    <hyperlink ref="CJ8" r:id="rId72" xr:uid="{2BB4EF22-B54F-4C98-A86D-D0A7CC9437E3}"/>
    <hyperlink ref="CJ65" r:id="rId73" xr:uid="{31794395-3C43-4339-B5DC-68BC5309B847}"/>
    <hyperlink ref="CJ36" r:id="rId74" xr:uid="{C979A08E-E06D-4F7A-AEA2-1D4C6EB67811}"/>
    <hyperlink ref="CJ38" r:id="rId75" xr:uid="{922F38C8-C393-4CB0-841C-1E0B12EBB863}"/>
    <hyperlink ref="CJ62" r:id="rId76" xr:uid="{DCF86A76-0FC5-4C9C-BF54-666267E2DACD}"/>
    <hyperlink ref="CJ17" r:id="rId77" xr:uid="{CFEBD5F2-4B7C-493B-994E-E5E343D8FA1F}"/>
    <hyperlink ref="CJ29" r:id="rId78" xr:uid="{5EA8DFAD-2B56-425B-87BE-086D51C492A0}"/>
    <hyperlink ref="CJ25" r:id="rId79" xr:uid="{914F77B3-EFD1-459B-9D5B-5725BA7D2CD8}"/>
    <hyperlink ref="CJ42" r:id="rId80" xr:uid="{2BC3D66C-8F51-452B-891E-694731A4B936}"/>
    <hyperlink ref="CJ27" r:id="rId81" xr:uid="{A61877B3-16A3-4D82-AE19-857491C5A81C}"/>
    <hyperlink ref="CJ56" r:id="rId82" xr:uid="{8E1E845D-84C9-4C5F-B6F1-1573CAC5FB17}"/>
    <hyperlink ref="CJ48" r:id="rId83" xr:uid="{0D580BE3-0802-453B-A3CF-E6355883DE10}"/>
    <hyperlink ref="CJ33" r:id="rId84" xr:uid="{310182BB-6310-482A-91AA-6FB168483E14}"/>
    <hyperlink ref="CJ30" r:id="rId85" xr:uid="{0F3333A6-CB6F-4866-8CCA-A572764A92ED}"/>
    <hyperlink ref="CJ64" r:id="rId86" xr:uid="{A37641D7-9E73-46C0-8BEE-CBE4E2C7F91A}"/>
    <hyperlink ref="CJ59" r:id="rId87" xr:uid="{682F5C7B-AAB5-4246-9B7D-1E3BC163E9A5}"/>
    <hyperlink ref="CJ58" r:id="rId88" xr:uid="{DD7F9B7A-AA41-44C8-AC8F-E0B561A37F4D}"/>
    <hyperlink ref="CJ21" r:id="rId89" xr:uid="{CD049F72-1F20-44F5-A706-87A3C6D1E860}"/>
    <hyperlink ref="CJ44" r:id="rId90" xr:uid="{3804064C-B086-42C6-A889-53CCBBC0C1F9}"/>
    <hyperlink ref="CJ34" r:id="rId91" xr:uid="{07F04A7B-48B9-47BB-B23E-3F1DAB7E17BF}"/>
    <hyperlink ref="CJ63" r:id="rId92" xr:uid="{591F978A-3A27-41D8-8EC1-9E3ACDEF4D4D}"/>
    <hyperlink ref="CJ41" r:id="rId93" xr:uid="{E65F8166-32FC-45B0-90E0-46DCF2D1B493}"/>
    <hyperlink ref="CJ35" r:id="rId94" xr:uid="{C90390B0-E9FF-4287-9C9A-9A365A571CE1}"/>
    <hyperlink ref="CJ61" r:id="rId95" xr:uid="{6724D9E9-E23D-40F0-A065-56C0C53DA9A5}"/>
    <hyperlink ref="CJ50" r:id="rId96" xr:uid="{3F4E501E-84BE-4820-AD07-9416B033BD91}"/>
    <hyperlink ref="CJ51" r:id="rId97" xr:uid="{AA9A6484-F938-4153-8A94-A9D8BE3DA09D}"/>
    <hyperlink ref="CJ47" r:id="rId98" xr:uid="{80CF4B8E-70A1-4EBB-A279-03366A388E21}"/>
    <hyperlink ref="CJ46" r:id="rId99" xr:uid="{B14BF0A9-CD15-42C2-8653-36E12E3B7ED4}"/>
    <hyperlink ref="CJ3" r:id="rId100" xr:uid="{FA4D2C82-6765-427B-AE1B-095875742AAE}"/>
    <hyperlink ref="CJ14" r:id="rId101" xr:uid="{A7E14F3B-7DC5-4058-9399-91B5A3C4C215}"/>
    <hyperlink ref="CJ45" r:id="rId102" xr:uid="{327BD5A9-452E-405C-A1ED-9D5CBFF74908}"/>
    <hyperlink ref="CJ24" r:id="rId103" xr:uid="{283283FB-639B-4235-B612-E3632B38C347}"/>
    <hyperlink ref="CJ55" r:id="rId104" xr:uid="{64B5624E-F274-4A34-B03E-54FC1FBB7DDA}"/>
    <hyperlink ref="CT19" r:id="rId105" xr:uid="{E342606F-51B9-4410-952C-2E4CA1137BA3}"/>
    <hyperlink ref="CT6" r:id="rId106" xr:uid="{ED2182A4-034B-401B-B096-A2B0B263BDBA}"/>
    <hyperlink ref="CT57" r:id="rId107" xr:uid="{C5B8EBFC-EB01-4496-9C36-E5C054735D7B}"/>
    <hyperlink ref="CT36" r:id="rId108" xr:uid="{BF37D32B-C320-435A-A383-EC08F209E762}"/>
    <hyperlink ref="CT29" r:id="rId109" xr:uid="{F55C173D-5BB4-4357-B221-333F1657B58B}"/>
    <hyperlink ref="CT30" r:id="rId110" xr:uid="{6615D46E-4818-46F2-B304-B2DF1CD453AB}"/>
    <hyperlink ref="CT59" r:id="rId111" xr:uid="{7443B031-A5E4-4CC4-95F9-C1E2D8D3732C}"/>
    <hyperlink ref="CT5" r:id="rId112" xr:uid="{816C244F-9D55-442F-9813-12AFE30F7B17}"/>
    <hyperlink ref="CT63" r:id="rId113" xr:uid="{69C1CF63-ECF5-4A13-ADED-6F95AC6ED038}"/>
    <hyperlink ref="CT35" r:id="rId114" xr:uid="{BF765CC5-B871-43B7-A033-14AA2BB59F84}"/>
    <hyperlink ref="CT47" r:id="rId115" xr:uid="{133B0D58-41A9-4664-9272-C0D94707B04E}"/>
    <hyperlink ref="DX28" r:id="rId116" xr:uid="{826BE190-6CAA-4260-8E81-AAA2F1C920DD}"/>
    <hyperlink ref="DX19" r:id="rId117" xr:uid="{61C0F30F-5693-4091-829C-5E8D8B09D6AB}"/>
    <hyperlink ref="DX4" r:id="rId118" xr:uid="{248B8016-4BA0-4650-B4D2-CDC8DF92901C}"/>
    <hyperlink ref="DX20" r:id="rId119" xr:uid="{178D7E94-B788-4831-B80A-285FB34BB1FF}"/>
    <hyperlink ref="DX26" r:id="rId120" xr:uid="{07283B83-7C11-4725-BF29-07CBB1990048}"/>
    <hyperlink ref="DX16" r:id="rId121" xr:uid="{2D68CEC5-F8A9-4F20-8785-4B9A9EB87DDD}"/>
    <hyperlink ref="DX40" r:id="rId122" xr:uid="{F4D61816-1CA6-4B86-B017-F903EFD95A61}"/>
    <hyperlink ref="DX53" r:id="rId123" xr:uid="{67E01FD5-77D1-46AC-884F-DB3FCE2D4A47}"/>
    <hyperlink ref="DX9" r:id="rId124" xr:uid="{62097492-E99D-4706-B386-513720075908}"/>
    <hyperlink ref="DX18" r:id="rId125" xr:uid="{1D56A7AA-52B9-4610-AEFB-09EEAE9067F5}"/>
    <hyperlink ref="DX6" r:id="rId126" xr:uid="{6908A891-7806-4EC0-BBD9-E5FBD1D1B490}"/>
    <hyperlink ref="DX54" r:id="rId127" xr:uid="{114C356D-BA16-447A-B442-12313A40A08B}"/>
    <hyperlink ref="DX52" r:id="rId128" xr:uid="{5A119E20-8741-4945-AB3E-6E25DE4A6BE0}"/>
    <hyperlink ref="DX57" r:id="rId129" xr:uid="{C5D71CDE-2D5C-4A00-8A7F-D51598CB0C0E}"/>
    <hyperlink ref="DX39" r:id="rId130" xr:uid="{2E1014D5-5B6D-40AD-82CA-FEDE5FBCAFDA}"/>
    <hyperlink ref="DX8" r:id="rId131" xr:uid="{3D8FC412-F5F3-4B15-ADD6-BC6411A32797}"/>
    <hyperlink ref="DX7" r:id="rId132" xr:uid="{F9A4C8E6-C11E-48E4-8BC5-50A9851B1064}"/>
    <hyperlink ref="DX60" r:id="rId133" xr:uid="{D66C860B-17AE-44F6-91AB-CA72A60E5679}"/>
    <hyperlink ref="DX65" r:id="rId134" xr:uid="{4860E501-8B79-4DE1-A69C-64F332FC4E47}"/>
    <hyperlink ref="DX38" r:id="rId135" xr:uid="{3FAADAA2-7043-4ECA-92D6-D4088DB9DE41}"/>
    <hyperlink ref="DX36" r:id="rId136" xr:uid="{135D3E7A-A623-41D0-929C-513142C182D2}"/>
    <hyperlink ref="DX62" r:id="rId137" xr:uid="{B35840AB-97D5-4865-A8B9-8485179DA9DE}"/>
    <hyperlink ref="DX17" r:id="rId138" xr:uid="{2C293D95-B6CC-4BD1-AE00-DE3869DBB55C}"/>
    <hyperlink ref="DX29" r:id="rId139" xr:uid="{CB6C512B-3185-4DC5-B26A-19B835A03E10}"/>
    <hyperlink ref="DX25" r:id="rId140" xr:uid="{077BA7D0-453C-4308-BFC7-98F3C21D3284}"/>
    <hyperlink ref="DX42" r:id="rId141" xr:uid="{CE5D2353-51B0-4260-B4F9-4D48A815F30D}"/>
    <hyperlink ref="DX27" r:id="rId142" xr:uid="{83029351-E793-4838-B626-FE7BF6409597}"/>
    <hyperlink ref="DX22" r:id="rId143" xr:uid="{524C42B9-C92D-4DC6-9ED3-C9F117DACB8D}"/>
    <hyperlink ref="DX56" r:id="rId144" xr:uid="{593F9CB8-1815-4354-9A3A-D346FE926782}"/>
    <hyperlink ref="DX48" r:id="rId145" xr:uid="{8D3BBA83-2628-41D1-A82A-B17A2FEE2C7B}"/>
    <hyperlink ref="DX33" r:id="rId146" xr:uid="{B455983F-8622-4916-8AD0-C5DE89653BB7}"/>
    <hyperlink ref="DX30" r:id="rId147" xr:uid="{203A1004-1197-4DE4-9DAD-5E8FA53C0FF8}"/>
    <hyperlink ref="DX64" r:id="rId148" xr:uid="{19F74CE4-E292-44F8-AE20-B7DEB4B39420}"/>
    <hyperlink ref="DX59" r:id="rId149" xr:uid="{518D54A0-C01B-41EC-A6F5-9A3927B6C6EF}"/>
    <hyperlink ref="DX58" r:id="rId150" xr:uid="{7FBBCCD6-389E-4E84-BA12-3FBDF09DB5FA}"/>
    <hyperlink ref="DX21" r:id="rId151" xr:uid="{FC8ECF4E-6704-45F7-A272-8DE4E190431F}"/>
    <hyperlink ref="DX44" r:id="rId152" xr:uid="{692F9856-2458-400B-8504-FD780A3730B2}"/>
    <hyperlink ref="DX37" r:id="rId153" xr:uid="{F6F16942-524F-4121-9372-5C3565342EC7}"/>
    <hyperlink ref="DX2" r:id="rId154" xr:uid="{3E964519-A5E8-4F37-A951-FDC64EA76122}"/>
    <hyperlink ref="DX34" r:id="rId155" xr:uid="{8B119147-5C9C-49BF-A881-CE6759A92830}"/>
    <hyperlink ref="DX5" r:id="rId156" xr:uid="{102DFA0D-AA4F-476A-BAE7-E5293BC5CA71}"/>
    <hyperlink ref="DX63" r:id="rId157" xr:uid="{C530EB20-C603-49A8-B680-C92B00287C69}"/>
    <hyperlink ref="DX13" r:id="rId158" xr:uid="{D8CA561A-5751-4B96-BDD5-19DD3F2D248D}"/>
    <hyperlink ref="DX41" r:id="rId159" xr:uid="{F4BC4E58-1229-45A4-9FF0-6C09CBF39CA7}"/>
    <hyperlink ref="DX43" r:id="rId160" xr:uid="{5FA9620C-CE2C-4E93-AB60-0F0522A37372}"/>
    <hyperlink ref="DX35" r:id="rId161" xr:uid="{B01B09A9-FE82-4215-9D2A-B71B9211374E}"/>
    <hyperlink ref="DX61" r:id="rId162" xr:uid="{75EBEA93-C894-4361-B63E-AD07B70294AB}"/>
    <hyperlink ref="DX15" r:id="rId163" xr:uid="{42930EB1-5766-4953-86DF-A27D785541F6}"/>
    <hyperlink ref="DX50" r:id="rId164" xr:uid="{C8ECFD9E-0935-42D8-91D2-3728D88A9B15}"/>
    <hyperlink ref="DX51" r:id="rId165" xr:uid="{58E3758C-87DE-4D24-BAB0-2EFD08887BE3}"/>
    <hyperlink ref="DX47" r:id="rId166" xr:uid="{DF5E9708-5764-400A-8DAD-4AFEA4C22C06}"/>
    <hyperlink ref="DX46" r:id="rId167" xr:uid="{4E2B38E7-450E-4AF2-B66C-5214141767FE}"/>
    <hyperlink ref="DX3" r:id="rId168" xr:uid="{58293B43-9744-4741-934A-E948C0AA0C14}"/>
    <hyperlink ref="DX14" r:id="rId169" xr:uid="{4DB0DD95-5F54-4627-904C-6503F7EDC942}"/>
    <hyperlink ref="DX45" r:id="rId170" xr:uid="{31B5CE52-490E-4116-87D2-7066DDFB4601}"/>
    <hyperlink ref="DX24" r:id="rId171" xr:uid="{FCF72F58-7515-4FD1-A281-048A75FCDAFC}"/>
    <hyperlink ref="DX55" r:id="rId172" xr:uid="{EAB3EC1E-3736-412C-B2C7-AB8C63ECE609}"/>
    <hyperlink ref="HM61" r:id="rId173" xr:uid="{F051F870-32C4-444B-ADE7-0F715DA3071E}"/>
    <hyperlink ref="ER56" r:id="rId174" display="decidle09@gmail.com" xr:uid="{FAB59488-6751-4C63-BCDA-A39DE45022E8}"/>
    <hyperlink ref="EP56" r:id="rId175" xr:uid="{A971C85E-5D5A-4C35-A727-182240F3E72A}"/>
    <hyperlink ref="BN7" r:id="rId176" xr:uid="{ACE5B8C2-FD8F-4033-9154-BFAB10FC6F1D}"/>
    <hyperlink ref="CJ7" r:id="rId177" xr:uid="{AC901657-399C-4756-BF7A-AE2F22CD6722}"/>
    <hyperlink ref="CJ37" r:id="rId178" xr:uid="{2B7F2059-5E9B-44D3-8573-719E61643124}"/>
    <hyperlink ref="EP45" r:id="rId179" xr:uid="{8899BC74-41A5-494D-BF29-E4BB14AB5263}"/>
    <hyperlink ref="BN11" r:id="rId180" xr:uid="{81EC60F5-3D52-42B0-B2EC-7BF312851DDB}"/>
    <hyperlink ref="CJ11" r:id="rId181" xr:uid="{6C0835BC-2C23-4478-9EF0-3EEF390E5F85}"/>
    <hyperlink ref="DX11" r:id="rId182" xr:uid="{78F800EA-B8DC-4E2E-8033-A72F1E3C4C6D}"/>
    <hyperlink ref="DX23" r:id="rId183" xr:uid="{FDB74C58-12AE-4B8C-8B70-3A5755A78018}"/>
    <hyperlink ref="EP23" r:id="rId184" xr:uid="{AF8D8A36-9A09-44B8-8B61-46D9562DAE5C}"/>
    <hyperlink ref="CJ22" r:id="rId185" xr:uid="{A00645AF-242F-43B0-8C5E-AF269D0A291B}"/>
    <hyperlink ref="BN15" r:id="rId186" xr:uid="{AA723E79-E161-4E20-9EB6-4114764C23B7}"/>
    <hyperlink ref="CJ12" r:id="rId187" xr:uid="{CB0062B5-7812-4DC5-8C5B-6C2CC119ED2F}"/>
    <hyperlink ref="DX12" r:id="rId188" xr:uid="{454FE23A-DF6D-44F4-A2DA-C22D1DC5A45B}"/>
    <hyperlink ref="HM34" r:id="rId189" xr:uid="{B0A6D0B8-5C01-4EBE-9F88-4B58EC391A4A}"/>
    <hyperlink ref="HI34" r:id="rId190" xr:uid="{31EDAA36-E671-49B7-87EC-E2D7DFBBA99F}"/>
    <hyperlink ref="HI35" r:id="rId191" xr:uid="{0C01F837-F5B1-4A02-B317-6D67C4A1E28E}"/>
    <hyperlink ref="HM36" r:id="rId192" xr:uid="{11FB5D64-8304-4D38-B7C8-461B889222C2}"/>
    <hyperlink ref="HI36" r:id="rId193" xr:uid="{C3682942-9356-4F7F-8F91-F3E95DECB6CF}"/>
    <hyperlink ref="HM37" r:id="rId194" xr:uid="{3EA59590-8AEA-4BA5-8171-16A347AAF45A}"/>
    <hyperlink ref="HI37" r:id="rId195" xr:uid="{D8F64407-E5CC-4071-97F0-5735C455839A}"/>
    <hyperlink ref="HI38" r:id="rId196" xr:uid="{EC5E6F25-C027-46D6-B548-240B4252BB9E}"/>
    <hyperlink ref="HM39" r:id="rId197" xr:uid="{030A019E-D428-4291-A74E-01E53F07F3B9}"/>
    <hyperlink ref="HI39" r:id="rId198" xr:uid="{5EC369C4-257E-4843-938B-C787148563FC}"/>
    <hyperlink ref="HI40" r:id="rId199" xr:uid="{FEA07F2F-D614-48AB-B546-965A63B0872D}"/>
    <hyperlink ref="HM41" r:id="rId200" xr:uid="{5F496821-5CF5-47C6-9E6C-22F118F5522A}"/>
    <hyperlink ref="HI41" r:id="rId201" xr:uid="{D00C2491-339D-4BC2-883B-F995981E0A53}"/>
    <hyperlink ref="HM42" r:id="rId202" xr:uid="{1BB4208C-1249-42C3-85AB-F8DC64823BB2}"/>
    <hyperlink ref="HI42" r:id="rId203" xr:uid="{34E27D00-80F1-49FD-AB45-515B907F8093}"/>
    <hyperlink ref="HI2" r:id="rId204" xr:uid="{A272D6D8-BF0C-4749-8455-7A178766571C}"/>
    <hyperlink ref="HM43" r:id="rId205" xr:uid="{F4EC2A6C-3841-4F50-80F6-5AA90F6416FF}"/>
    <hyperlink ref="HI43" r:id="rId206" xr:uid="{7972328F-6F84-46E2-981C-BC5F01233CBA}"/>
    <hyperlink ref="HM3" r:id="rId207" xr:uid="{2E1E645C-64C1-4C7F-9A55-75495E408D6F}"/>
    <hyperlink ref="HI3" r:id="rId208" xr:uid="{31F91EEF-EC50-47B4-B7DB-2ECBF8FDD82D}"/>
    <hyperlink ref="HI44" r:id="rId209" xr:uid="{D60DCB69-277C-408C-A96F-4097665A5BA3}"/>
    <hyperlink ref="HM45" r:id="rId210" xr:uid="{E79EE4ED-457B-43A1-88BD-08DC301502C4}"/>
    <hyperlink ref="HI45" r:id="rId211" xr:uid="{72B7A5E6-2845-4F2B-900B-C00F7478F8B8}"/>
    <hyperlink ref="HI46" r:id="rId212" xr:uid="{A7226E2E-9671-4FD5-87D5-AC88C7870350}"/>
    <hyperlink ref="HM47" r:id="rId213" xr:uid="{4D7E8538-1186-4059-990B-2C0D8F8CF539}"/>
    <hyperlink ref="HI47" r:id="rId214" xr:uid="{63FC71F7-C976-410E-BBBD-C64932C60400}"/>
    <hyperlink ref="HI48" r:id="rId215" xr:uid="{6EF8D20A-92F6-4D03-973E-39F8120BAE0D}"/>
    <hyperlink ref="HM50" r:id="rId216" xr:uid="{236D853D-D042-4648-AC3A-468F4F15D85B}"/>
    <hyperlink ref="HI50" r:id="rId217" xr:uid="{EB6935E1-4D68-4BE8-B27F-9AEEACD67D81}"/>
    <hyperlink ref="HM51" r:id="rId218" xr:uid="{240FAABC-3B00-4094-BF0F-6148B425904D}"/>
    <hyperlink ref="HI51" r:id="rId219" xr:uid="{8A8B02DA-44F4-4CBC-80E7-E1ED70E22CB7}"/>
    <hyperlink ref="HM52" r:id="rId220" xr:uid="{3FC776B7-1D4B-4F30-875B-75285EFD53B1}"/>
    <hyperlink ref="HI52" r:id="rId221" xr:uid="{2A587E87-46A5-4978-BBD3-B9A3BEE4AEF1}"/>
    <hyperlink ref="HI53" r:id="rId222" xr:uid="{FFC68C5B-9409-447B-9045-304895C77429}"/>
    <hyperlink ref="HI54" r:id="rId223" xr:uid="{0DE1616B-3A2D-4528-93EC-5D64D4085C0C}"/>
    <hyperlink ref="HM55" r:id="rId224" xr:uid="{DC6E7185-7C94-4DE1-AD8F-3C9F22AFC483}"/>
    <hyperlink ref="HM56" r:id="rId225" xr:uid="{263E3D34-B138-4768-AE8E-8D4529399540}"/>
    <hyperlink ref="HI56" r:id="rId226" xr:uid="{54C3B62B-889F-45DE-B8D1-D55EE924168E}"/>
    <hyperlink ref="HM57" r:id="rId227" xr:uid="{63F44B60-F94E-4C8D-9C9C-FE54976C6121}"/>
    <hyperlink ref="HI57" r:id="rId228" xr:uid="{2904C9A4-7606-484A-85B9-1546154E7713}"/>
    <hyperlink ref="HM58" r:id="rId229" xr:uid="{AAF6E9B5-CDEB-4148-B77C-C886FF203AD6}"/>
    <hyperlink ref="HI58" r:id="rId230" xr:uid="{1021323C-E3F3-4584-898E-2B02071F290B}"/>
    <hyperlink ref="HM59" r:id="rId231" xr:uid="{09430144-B837-4CF1-ABB6-05F58EDF80E0}"/>
    <hyperlink ref="HI59" r:id="rId232" xr:uid="{E950055A-8E4B-4232-8A9E-515962169480}"/>
    <hyperlink ref="HM5" r:id="rId233" xr:uid="{87ACDA27-60E6-4AE3-97BE-367351647789}"/>
    <hyperlink ref="HI5" r:id="rId234" xr:uid="{2E5B76DD-0B7C-43B6-BF2C-1994792F40A4}"/>
    <hyperlink ref="HM60" r:id="rId235" xr:uid="{6DEFF9A0-67B9-4B7F-849A-C9DA84FDB659}"/>
    <hyperlink ref="HI60" r:id="rId236" xr:uid="{1118819B-1729-476B-B6E6-7E74E7E79BAC}"/>
    <hyperlink ref="HM62" r:id="rId237" xr:uid="{8519AF64-0FD1-4269-847B-4A55DDE61F97}"/>
    <hyperlink ref="HI62" r:id="rId238" xr:uid="{570A4407-F9AD-402A-951F-AED9125A92E8}"/>
    <hyperlink ref="HM63" r:id="rId239" xr:uid="{B7A9A2E7-48B3-4CA9-A95D-33255CA48DBD}"/>
    <hyperlink ref="HI63" r:id="rId240" xr:uid="{8EAEF653-7618-4B98-B248-9EAA97D4F7C3}"/>
    <hyperlink ref="HM64" r:id="rId241" xr:uid="{ED2AB0AB-FE86-4240-B870-E4147616A898}"/>
    <hyperlink ref="HI64" r:id="rId242" xr:uid="{C1BEB7F8-949D-4B1A-8117-C3DC876CAC73}"/>
    <hyperlink ref="HM65" r:id="rId243" xr:uid="{FC2777A3-E1EE-406C-8394-C4B763D24F17}"/>
    <hyperlink ref="HI65" r:id="rId244" xr:uid="{11D51B07-85CB-406B-8899-98113004A5DA}"/>
    <hyperlink ref="HM4" r:id="rId245" xr:uid="{3E9F3B85-3017-4725-873B-0E18D6605C4F}"/>
    <hyperlink ref="HI4" r:id="rId246" xr:uid="{154DF6E6-FECE-4151-8664-95AA150CEEF1}"/>
    <hyperlink ref="BN32" r:id="rId247" xr:uid="{AA56F4BA-66EF-4F8C-BDC7-FDA833567791}"/>
    <hyperlink ref="CJ32" r:id="rId248" xr:uid="{EDD70EF7-82C4-4894-9A51-08B096BD6E54}"/>
    <hyperlink ref="BN31" r:id="rId249" xr:uid="{70F70F27-5548-4898-B5F5-E126E9D6AC95}"/>
    <hyperlink ref="DX31" r:id="rId250" xr:uid="{1574DF90-D35B-4EF5-9A55-92742ED152C0}"/>
    <hyperlink ref="CT32" r:id="rId251" xr:uid="{AF1ED17A-545F-4DA0-B774-9B97205ED432}"/>
    <hyperlink ref="DX32" r:id="rId252" xr:uid="{DCFF861B-1138-44C5-8542-1A2DAA2165CC}"/>
    <hyperlink ref="BN10" r:id="rId253" xr:uid="{FADE5EAD-740E-42E9-A65F-29142A4BB4FF}"/>
    <hyperlink ref="CJ10" r:id="rId254" xr:uid="{15F8E1E7-060E-4215-BB17-1B6EC90863D8}"/>
    <hyperlink ref="DX10" r:id="rId255" xr:uid="{911AA7CC-D97B-4F94-B917-91E071A8A570}"/>
    <hyperlink ref="BN49" r:id="rId256" xr:uid="{47B75B25-E632-4352-ABD5-D0476D437D9A}"/>
    <hyperlink ref="CJ49" r:id="rId257" xr:uid="{EBB648B5-B06B-4850-AB89-26714AB597E1}"/>
    <hyperlink ref="DX49" r:id="rId258" xr:uid="{E605084B-1F9B-4D7E-8CE2-60A19B916CE1}"/>
    <hyperlink ref="HM49" r:id="rId259" xr:uid="{BA039040-F348-4446-B54B-CFEE17FA37A7}"/>
  </hyperlinks>
  <pageMargins left="0.7" right="0.7" top="0.75" bottom="0.75" header="0.3" footer="0.3"/>
  <pageSetup paperSize="9" orientation="portrait" r:id="rId2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A1A6-78B4-4D9D-8EB2-385F0E93E8C2}">
  <dimension ref="A1:I71"/>
  <sheetViews>
    <sheetView topLeftCell="A22" workbookViewId="0">
      <selection activeCell="A26" sqref="A26"/>
    </sheetView>
  </sheetViews>
  <sheetFormatPr baseColWidth="10" defaultRowHeight="15" x14ac:dyDescent="0.25"/>
  <cols>
    <col min="2" max="2" width="11.42578125" style="70"/>
    <col min="3" max="3" width="13" bestFit="1" customWidth="1"/>
    <col min="5" max="5" width="44.28515625" customWidth="1"/>
  </cols>
  <sheetData>
    <row r="1" spans="1:9" ht="21" x14ac:dyDescent="0.25">
      <c r="A1" s="144" t="s">
        <v>1605</v>
      </c>
      <c r="B1" s="144" t="s">
        <v>1606</v>
      </c>
      <c r="C1" s="144" t="s">
        <v>1607</v>
      </c>
      <c r="D1" s="144" t="s">
        <v>1608</v>
      </c>
      <c r="E1" s="144" t="s">
        <v>1609</v>
      </c>
      <c r="F1" s="144" t="s">
        <v>1610</v>
      </c>
      <c r="G1" s="144" t="s">
        <v>1483</v>
      </c>
      <c r="H1" s="144" t="s">
        <v>1605</v>
      </c>
      <c r="I1" s="145" t="s">
        <v>3</v>
      </c>
    </row>
    <row r="2" spans="1:9" ht="21" x14ac:dyDescent="0.25">
      <c r="A2" s="146">
        <v>56799</v>
      </c>
      <c r="B2" s="147" t="s">
        <v>1611</v>
      </c>
      <c r="C2" s="146">
        <v>2024110969</v>
      </c>
      <c r="D2" s="147" t="s">
        <v>1612</v>
      </c>
      <c r="E2" s="147" t="s">
        <v>1613</v>
      </c>
      <c r="F2" s="148">
        <v>1500000</v>
      </c>
      <c r="G2" s="148">
        <v>0</v>
      </c>
      <c r="H2" s="146">
        <v>56799</v>
      </c>
      <c r="I2">
        <v>1112</v>
      </c>
    </row>
    <row r="3" spans="1:9" ht="21" x14ac:dyDescent="0.25">
      <c r="A3" s="149">
        <v>56787</v>
      </c>
      <c r="B3" s="150" t="s">
        <v>1611</v>
      </c>
      <c r="C3" s="149">
        <v>2024120178</v>
      </c>
      <c r="D3" s="150" t="s">
        <v>1614</v>
      </c>
      <c r="E3" s="150" t="s">
        <v>1615</v>
      </c>
      <c r="F3" s="151">
        <v>1550000</v>
      </c>
      <c r="G3" s="151">
        <v>0</v>
      </c>
      <c r="H3" s="149">
        <v>56787</v>
      </c>
      <c r="I3" s="152">
        <v>1099</v>
      </c>
    </row>
    <row r="4" spans="1:9" ht="21" x14ac:dyDescent="0.25">
      <c r="A4" s="149">
        <v>56792</v>
      </c>
      <c r="B4" s="150" t="s">
        <v>1611</v>
      </c>
      <c r="C4" s="149">
        <v>2024120178</v>
      </c>
      <c r="D4" s="150" t="s">
        <v>1614</v>
      </c>
      <c r="E4" s="150" t="s">
        <v>1616</v>
      </c>
      <c r="F4" s="151">
        <v>3600000</v>
      </c>
      <c r="G4" s="151">
        <v>0</v>
      </c>
      <c r="H4" s="149">
        <v>56792</v>
      </c>
      <c r="I4" s="152">
        <v>1105</v>
      </c>
    </row>
    <row r="5" spans="1:9" ht="21" x14ac:dyDescent="0.25">
      <c r="A5" s="149">
        <v>56803</v>
      </c>
      <c r="B5" s="150" t="s">
        <v>1611</v>
      </c>
      <c r="C5" s="149">
        <v>2024120178</v>
      </c>
      <c r="D5" s="150" t="s">
        <v>1614</v>
      </c>
      <c r="E5" s="150" t="s">
        <v>1615</v>
      </c>
      <c r="F5" s="151">
        <v>850000</v>
      </c>
      <c r="G5" s="151">
        <v>0</v>
      </c>
      <c r="H5" s="149">
        <v>56803</v>
      </c>
      <c r="I5" s="152">
        <v>1116</v>
      </c>
    </row>
    <row r="6" spans="1:9" ht="21" x14ac:dyDescent="0.25">
      <c r="A6" s="149">
        <v>56807</v>
      </c>
      <c r="B6" s="150" t="s">
        <v>1611</v>
      </c>
      <c r="C6" s="149">
        <v>2024120178</v>
      </c>
      <c r="D6" s="150" t="s">
        <v>1614</v>
      </c>
      <c r="E6" s="150" t="s">
        <v>1615</v>
      </c>
      <c r="F6" s="151">
        <v>700000</v>
      </c>
      <c r="G6" s="151">
        <v>0</v>
      </c>
      <c r="H6" s="149">
        <v>56807</v>
      </c>
      <c r="I6" s="152">
        <v>1120</v>
      </c>
    </row>
    <row r="7" spans="1:9" ht="21" x14ac:dyDescent="0.25">
      <c r="A7" s="149">
        <v>56785</v>
      </c>
      <c r="B7" s="150" t="s">
        <v>1611</v>
      </c>
      <c r="C7" s="149">
        <v>2024120178</v>
      </c>
      <c r="D7" s="150" t="s">
        <v>1614</v>
      </c>
      <c r="E7" s="150" t="s">
        <v>1615</v>
      </c>
      <c r="F7" s="151">
        <v>890000</v>
      </c>
      <c r="G7" s="151">
        <v>0</v>
      </c>
      <c r="H7" s="149">
        <v>56785</v>
      </c>
      <c r="I7" s="152">
        <v>1097</v>
      </c>
    </row>
    <row r="8" spans="1:9" ht="21" x14ac:dyDescent="0.25">
      <c r="A8" s="149">
        <v>56753</v>
      </c>
      <c r="B8" s="150" t="s">
        <v>1611</v>
      </c>
      <c r="C8" s="149">
        <v>2024120178</v>
      </c>
      <c r="D8" s="150" t="s">
        <v>1614</v>
      </c>
      <c r="E8" s="150" t="s">
        <v>1615</v>
      </c>
      <c r="F8" s="151">
        <v>2326979</v>
      </c>
      <c r="G8" s="151">
        <v>0</v>
      </c>
      <c r="H8" s="149">
        <v>56753</v>
      </c>
      <c r="I8" s="152">
        <v>1046</v>
      </c>
    </row>
    <row r="9" spans="1:9" ht="21" x14ac:dyDescent="0.25">
      <c r="A9" s="149">
        <v>56764</v>
      </c>
      <c r="B9" s="150" t="s">
        <v>1611</v>
      </c>
      <c r="C9" s="149">
        <v>2024120178</v>
      </c>
      <c r="D9" s="150" t="s">
        <v>1614</v>
      </c>
      <c r="E9" s="150" t="s">
        <v>1617</v>
      </c>
      <c r="F9" s="151">
        <v>2400000</v>
      </c>
      <c r="G9" s="151">
        <v>0</v>
      </c>
      <c r="H9" s="149">
        <v>56764</v>
      </c>
      <c r="I9" s="152">
        <v>1061</v>
      </c>
    </row>
    <row r="10" spans="1:9" ht="21" x14ac:dyDescent="0.25">
      <c r="A10" s="149">
        <v>56775</v>
      </c>
      <c r="B10" s="150" t="s">
        <v>1611</v>
      </c>
      <c r="C10" s="149">
        <v>2024120178</v>
      </c>
      <c r="D10" s="150" t="s">
        <v>1614</v>
      </c>
      <c r="E10" s="150" t="s">
        <v>1615</v>
      </c>
      <c r="F10" s="151">
        <v>1100000</v>
      </c>
      <c r="G10" s="151">
        <v>0</v>
      </c>
      <c r="H10" s="149">
        <v>56775</v>
      </c>
      <c r="I10" s="152">
        <v>1084</v>
      </c>
    </row>
    <row r="11" spans="1:9" ht="21" x14ac:dyDescent="0.25">
      <c r="A11" s="149">
        <v>56781</v>
      </c>
      <c r="B11" s="150" t="s">
        <v>1611</v>
      </c>
      <c r="C11" s="149">
        <v>2024120178</v>
      </c>
      <c r="D11" s="150" t="s">
        <v>1614</v>
      </c>
      <c r="E11" s="150" t="s">
        <v>1615</v>
      </c>
      <c r="F11" s="151">
        <v>2900000</v>
      </c>
      <c r="G11" s="151">
        <v>0</v>
      </c>
      <c r="H11" s="149">
        <v>56781</v>
      </c>
      <c r="I11" s="152">
        <v>1090</v>
      </c>
    </row>
    <row r="12" spans="1:9" ht="21" x14ac:dyDescent="0.25">
      <c r="A12" s="149">
        <v>56738</v>
      </c>
      <c r="B12" s="150" t="s">
        <v>1611</v>
      </c>
      <c r="C12" s="149">
        <v>2024120178</v>
      </c>
      <c r="D12" s="150" t="s">
        <v>1614</v>
      </c>
      <c r="E12" s="150" t="s">
        <v>1618</v>
      </c>
      <c r="F12" s="151">
        <v>1500000</v>
      </c>
      <c r="G12" s="151">
        <v>0</v>
      </c>
      <c r="H12" s="149">
        <v>56738</v>
      </c>
      <c r="I12" s="152">
        <v>1006</v>
      </c>
    </row>
    <row r="13" spans="1:9" ht="21" x14ac:dyDescent="0.25">
      <c r="A13" s="149">
        <v>56749</v>
      </c>
      <c r="B13" s="150" t="s">
        <v>1611</v>
      </c>
      <c r="C13" s="149">
        <v>2024120178</v>
      </c>
      <c r="D13" s="150" t="s">
        <v>1614</v>
      </c>
      <c r="E13" s="150" t="s">
        <v>1615</v>
      </c>
      <c r="F13" s="151">
        <v>1920851</v>
      </c>
      <c r="G13" s="151">
        <v>0</v>
      </c>
      <c r="H13" s="149">
        <v>56749</v>
      </c>
      <c r="I13" s="152">
        <v>1039</v>
      </c>
    </row>
    <row r="14" spans="1:9" ht="21" x14ac:dyDescent="0.25">
      <c r="A14" s="146">
        <v>56770</v>
      </c>
      <c r="B14" s="147" t="s">
        <v>1611</v>
      </c>
      <c r="C14" s="146">
        <v>2024120388</v>
      </c>
      <c r="D14" s="147" t="s">
        <v>1619</v>
      </c>
      <c r="E14" s="147" t="s">
        <v>1620</v>
      </c>
      <c r="F14" s="148">
        <v>3100378</v>
      </c>
      <c r="G14" s="148">
        <v>0</v>
      </c>
      <c r="H14" s="146">
        <v>56770</v>
      </c>
      <c r="I14" t="e">
        <v>#N/A</v>
      </c>
    </row>
    <row r="15" spans="1:9" ht="21" x14ac:dyDescent="0.25">
      <c r="A15" s="153">
        <v>56770</v>
      </c>
      <c r="B15" s="154" t="s">
        <v>1611</v>
      </c>
      <c r="C15" s="153">
        <v>2024120388</v>
      </c>
      <c r="D15" s="154" t="s">
        <v>1619</v>
      </c>
      <c r="E15" s="154" t="s">
        <v>1621</v>
      </c>
      <c r="F15" s="155">
        <v>496778</v>
      </c>
      <c r="G15" s="155">
        <v>0</v>
      </c>
      <c r="H15" s="153">
        <v>56770</v>
      </c>
      <c r="I15" t="e">
        <v>#N/A</v>
      </c>
    </row>
    <row r="16" spans="1:9" ht="21" x14ac:dyDescent="0.25">
      <c r="A16" s="153">
        <v>56779</v>
      </c>
      <c r="B16" s="154" t="s">
        <v>1611</v>
      </c>
      <c r="C16" s="153">
        <v>2024120387</v>
      </c>
      <c r="D16" s="154" t="s">
        <v>1619</v>
      </c>
      <c r="E16" s="154" t="s">
        <v>1622</v>
      </c>
      <c r="F16" s="155">
        <v>1534576</v>
      </c>
      <c r="G16" s="155">
        <v>0</v>
      </c>
      <c r="H16" s="153">
        <v>56779</v>
      </c>
      <c r="I16" t="e">
        <v>#N/A</v>
      </c>
    </row>
    <row r="17" spans="1:9" ht="21" x14ac:dyDescent="0.25">
      <c r="A17" s="146">
        <v>56779</v>
      </c>
      <c r="B17" s="147" t="s">
        <v>1611</v>
      </c>
      <c r="C17" s="146">
        <v>2024120387</v>
      </c>
      <c r="D17" s="147" t="s">
        <v>1619</v>
      </c>
      <c r="E17" s="147" t="s">
        <v>1623</v>
      </c>
      <c r="F17" s="148">
        <v>264000</v>
      </c>
      <c r="G17" s="148">
        <v>0</v>
      </c>
      <c r="H17" s="146">
        <v>56779</v>
      </c>
      <c r="I17" t="e">
        <v>#N/A</v>
      </c>
    </row>
    <row r="18" spans="1:9" ht="21" x14ac:dyDescent="0.25">
      <c r="A18" s="149">
        <v>56754</v>
      </c>
      <c r="B18" s="150" t="s">
        <v>1611</v>
      </c>
      <c r="C18" s="149">
        <v>2024120391</v>
      </c>
      <c r="D18" s="150" t="s">
        <v>1619</v>
      </c>
      <c r="E18" s="150" t="s">
        <v>1624</v>
      </c>
      <c r="F18" s="151">
        <v>1530000</v>
      </c>
      <c r="G18" s="151">
        <v>0</v>
      </c>
      <c r="H18" s="149">
        <v>56754</v>
      </c>
      <c r="I18" s="152">
        <v>1047</v>
      </c>
    </row>
    <row r="19" spans="1:9" ht="21" x14ac:dyDescent="0.25">
      <c r="A19" s="146">
        <v>56800</v>
      </c>
      <c r="B19" s="147" t="s">
        <v>1611</v>
      </c>
      <c r="C19" s="146">
        <v>2024110960</v>
      </c>
      <c r="D19" s="147" t="s">
        <v>1612</v>
      </c>
      <c r="E19" s="147" t="s">
        <v>1625</v>
      </c>
      <c r="F19" s="148">
        <v>0</v>
      </c>
      <c r="G19" s="148">
        <v>1600000</v>
      </c>
      <c r="H19" s="146">
        <v>56800</v>
      </c>
      <c r="I19">
        <v>1113</v>
      </c>
    </row>
    <row r="20" spans="1:9" x14ac:dyDescent="0.25">
      <c r="B20"/>
      <c r="F20" s="156" t="e">
        <f ca="1">SUMA(F2:F19)</f>
        <v>#NAME?</v>
      </c>
      <c r="G20" s="156" t="e">
        <f ca="1">SUMA(G2:G19)</f>
        <v>#NAME?</v>
      </c>
    </row>
    <row r="21" spans="1:9" x14ac:dyDescent="0.25">
      <c r="B21"/>
    </row>
    <row r="22" spans="1:9" x14ac:dyDescent="0.25">
      <c r="B22"/>
      <c r="E22" s="157" t="s">
        <v>1626</v>
      </c>
      <c r="F22" s="156" t="e">
        <f ca="1">+F20-G20</f>
        <v>#NAME?</v>
      </c>
    </row>
    <row r="25" spans="1:9" x14ac:dyDescent="0.25">
      <c r="A25" s="200" t="s">
        <v>1627</v>
      </c>
      <c r="B25" s="201"/>
      <c r="C25" s="202"/>
    </row>
    <row r="26" spans="1:9" x14ac:dyDescent="0.25">
      <c r="A26" s="10">
        <v>1090</v>
      </c>
      <c r="B26" s="72" t="s">
        <v>1628</v>
      </c>
      <c r="C26" s="72">
        <v>2900000</v>
      </c>
      <c r="E26" t="s">
        <v>1646</v>
      </c>
    </row>
    <row r="27" spans="1:9" x14ac:dyDescent="0.25">
      <c r="A27" s="71">
        <v>1090</v>
      </c>
      <c r="B27" s="72" t="s">
        <v>1629</v>
      </c>
      <c r="C27" s="72">
        <v>2900000</v>
      </c>
    </row>
    <row r="28" spans="1:9" x14ac:dyDescent="0.25">
      <c r="A28" s="71">
        <v>1011</v>
      </c>
      <c r="B28" s="72" t="s">
        <v>1629</v>
      </c>
      <c r="C28" s="72">
        <v>2446113</v>
      </c>
    </row>
    <row r="29" spans="1:9" x14ac:dyDescent="0.25">
      <c r="A29" s="71">
        <v>1082</v>
      </c>
      <c r="B29" s="72" t="s">
        <v>1629</v>
      </c>
      <c r="C29" s="72">
        <v>850000</v>
      </c>
    </row>
    <row r="30" spans="1:9" x14ac:dyDescent="0.25">
      <c r="A30" s="71">
        <v>1124</v>
      </c>
      <c r="B30" s="72" t="s">
        <v>1629</v>
      </c>
      <c r="C30" s="72">
        <v>800000</v>
      </c>
      <c r="E30" t="s">
        <v>1630</v>
      </c>
    </row>
    <row r="31" spans="1:9" x14ac:dyDescent="0.25">
      <c r="A31" s="71">
        <v>1125</v>
      </c>
      <c r="B31" s="72" t="s">
        <v>1629</v>
      </c>
      <c r="C31" s="72">
        <v>1100000</v>
      </c>
    </row>
    <row r="32" spans="1:9" x14ac:dyDescent="0.25">
      <c r="A32" s="71">
        <v>1127</v>
      </c>
      <c r="B32" s="72" t="s">
        <v>1629</v>
      </c>
      <c r="C32" s="72">
        <v>950000</v>
      </c>
    </row>
    <row r="33" spans="1:5" x14ac:dyDescent="0.25">
      <c r="A33" s="71">
        <v>1128</v>
      </c>
      <c r="B33" s="72" t="s">
        <v>1629</v>
      </c>
      <c r="C33" s="72">
        <v>950000</v>
      </c>
    </row>
    <row r="34" spans="1:5" x14ac:dyDescent="0.25">
      <c r="A34" s="71">
        <v>1084</v>
      </c>
      <c r="B34" s="72" t="s">
        <v>1628</v>
      </c>
      <c r="C34" s="72">
        <v>1100000</v>
      </c>
    </row>
    <row r="35" spans="1:5" x14ac:dyDescent="0.25">
      <c r="A35" s="71">
        <v>1118</v>
      </c>
      <c r="B35" s="72" t="s">
        <v>1631</v>
      </c>
      <c r="C35" s="72">
        <v>1300000</v>
      </c>
      <c r="E35" t="s">
        <v>1632</v>
      </c>
    </row>
    <row r="36" spans="1:5" x14ac:dyDescent="0.25">
      <c r="A36" s="71"/>
      <c r="B36" s="72" t="s">
        <v>1647</v>
      </c>
      <c r="C36" s="160" t="e">
        <f ca="1">SUMA(C26:C35)</f>
        <v>#NAME?</v>
      </c>
    </row>
    <row r="39" spans="1:5" x14ac:dyDescent="0.25">
      <c r="A39" t="s">
        <v>1633</v>
      </c>
      <c r="B39" s="70" t="s">
        <v>1634</v>
      </c>
    </row>
    <row r="40" spans="1:5" x14ac:dyDescent="0.25">
      <c r="A40">
        <v>1087</v>
      </c>
      <c r="B40" s="159">
        <v>0.08</v>
      </c>
    </row>
    <row r="41" spans="1:5" x14ac:dyDescent="0.25">
      <c r="A41">
        <v>1092</v>
      </c>
      <c r="B41" s="159">
        <v>0.08</v>
      </c>
    </row>
    <row r="42" spans="1:5" x14ac:dyDescent="0.25">
      <c r="A42">
        <v>1097</v>
      </c>
      <c r="B42" s="159">
        <v>0.08</v>
      </c>
    </row>
    <row r="43" spans="1:5" x14ac:dyDescent="0.25">
      <c r="A43">
        <v>1099</v>
      </c>
      <c r="B43" s="159">
        <v>0.08</v>
      </c>
    </row>
    <row r="44" spans="1:5" x14ac:dyDescent="0.25">
      <c r="A44">
        <v>1100</v>
      </c>
      <c r="B44" s="159">
        <v>0.08</v>
      </c>
    </row>
    <row r="45" spans="1:5" x14ac:dyDescent="0.25">
      <c r="A45">
        <v>1103</v>
      </c>
      <c r="B45" s="159">
        <v>0.08</v>
      </c>
    </row>
    <row r="46" spans="1:5" x14ac:dyDescent="0.25">
      <c r="A46">
        <v>1104</v>
      </c>
      <c r="B46" s="159">
        <v>0.08</v>
      </c>
    </row>
    <row r="47" spans="1:5" x14ac:dyDescent="0.25">
      <c r="A47">
        <v>1107</v>
      </c>
      <c r="B47" s="159">
        <v>0.08</v>
      </c>
    </row>
    <row r="48" spans="1:5" x14ac:dyDescent="0.25">
      <c r="A48">
        <v>1108</v>
      </c>
      <c r="B48" s="159">
        <v>0.08</v>
      </c>
    </row>
    <row r="49" spans="1:2" x14ac:dyDescent="0.25">
      <c r="A49">
        <v>1110</v>
      </c>
      <c r="B49" s="159">
        <v>0.08</v>
      </c>
    </row>
    <row r="50" spans="1:2" x14ac:dyDescent="0.25">
      <c r="A50">
        <v>1111</v>
      </c>
      <c r="B50" s="159">
        <v>0.08</v>
      </c>
    </row>
    <row r="51" spans="1:2" x14ac:dyDescent="0.25">
      <c r="A51">
        <v>1112</v>
      </c>
      <c r="B51" s="159">
        <v>0.08</v>
      </c>
    </row>
    <row r="53" spans="1:2" x14ac:dyDescent="0.25">
      <c r="A53" t="s">
        <v>1633</v>
      </c>
      <c r="B53" s="70" t="s">
        <v>1635</v>
      </c>
    </row>
    <row r="54" spans="1:2" x14ac:dyDescent="0.25">
      <c r="A54">
        <v>1113</v>
      </c>
      <c r="B54" s="159">
        <v>0.08</v>
      </c>
    </row>
    <row r="55" spans="1:2" x14ac:dyDescent="0.25">
      <c r="A55">
        <v>1114</v>
      </c>
      <c r="B55" s="159">
        <v>0.08</v>
      </c>
    </row>
    <row r="56" spans="1:2" x14ac:dyDescent="0.25">
      <c r="A56">
        <v>1115</v>
      </c>
      <c r="B56" s="159">
        <v>0.08</v>
      </c>
    </row>
    <row r="57" spans="1:2" x14ac:dyDescent="0.25">
      <c r="A57">
        <v>1116</v>
      </c>
      <c r="B57" s="159">
        <v>0.08</v>
      </c>
    </row>
    <row r="58" spans="1:2" x14ac:dyDescent="0.25">
      <c r="A58">
        <v>1117</v>
      </c>
      <c r="B58" s="159">
        <v>0.08</v>
      </c>
    </row>
    <row r="59" spans="1:2" x14ac:dyDescent="0.25">
      <c r="A59">
        <v>1118</v>
      </c>
      <c r="B59" s="159">
        <v>0.08</v>
      </c>
    </row>
    <row r="60" spans="1:2" x14ac:dyDescent="0.25">
      <c r="A60">
        <v>1119</v>
      </c>
      <c r="B60" s="159">
        <v>0.08</v>
      </c>
    </row>
    <row r="62" spans="1:2" x14ac:dyDescent="0.25">
      <c r="A62" t="s">
        <v>1636</v>
      </c>
      <c r="B62" s="70" t="s">
        <v>1637</v>
      </c>
    </row>
    <row r="63" spans="1:2" x14ac:dyDescent="0.25">
      <c r="A63">
        <v>1117</v>
      </c>
      <c r="B63" s="70" t="s">
        <v>1638</v>
      </c>
    </row>
    <row r="64" spans="1:2" x14ac:dyDescent="0.25">
      <c r="A64">
        <v>1106</v>
      </c>
      <c r="B64" s="70" t="s">
        <v>1639</v>
      </c>
    </row>
    <row r="65" spans="1:3" x14ac:dyDescent="0.25">
      <c r="A65">
        <v>1093</v>
      </c>
      <c r="B65" s="70" t="s">
        <v>1640</v>
      </c>
    </row>
    <row r="66" spans="1:3" x14ac:dyDescent="0.25">
      <c r="A66">
        <v>1124</v>
      </c>
      <c r="B66" s="70" t="s">
        <v>1641</v>
      </c>
    </row>
    <row r="67" spans="1:3" x14ac:dyDescent="0.25">
      <c r="A67">
        <v>1127</v>
      </c>
      <c r="B67" s="70" t="s">
        <v>1642</v>
      </c>
    </row>
    <row r="68" spans="1:3" x14ac:dyDescent="0.25">
      <c r="A68">
        <v>1126</v>
      </c>
      <c r="B68" s="70" t="s">
        <v>1643</v>
      </c>
      <c r="C68" t="s">
        <v>1652</v>
      </c>
    </row>
    <row r="69" spans="1:3" x14ac:dyDescent="0.25">
      <c r="A69">
        <v>1125</v>
      </c>
      <c r="B69" s="70" t="s">
        <v>1644</v>
      </c>
    </row>
    <row r="70" spans="1:3" x14ac:dyDescent="0.25">
      <c r="A70">
        <v>1104</v>
      </c>
      <c r="B70" s="70" t="s">
        <v>1645</v>
      </c>
    </row>
    <row r="71" spans="1:3" x14ac:dyDescent="0.25">
      <c r="A71">
        <v>1015</v>
      </c>
      <c r="B71" s="70" t="s">
        <v>1648</v>
      </c>
      <c r="C71" t="s">
        <v>1651</v>
      </c>
    </row>
  </sheetData>
  <mergeCells count="1"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1FD0-2CA3-4F20-9AC1-E430EEA0EEB2}">
  <dimension ref="A1:H22"/>
  <sheetViews>
    <sheetView workbookViewId="0">
      <selection activeCell="B6" sqref="B6"/>
    </sheetView>
  </sheetViews>
  <sheetFormatPr baseColWidth="10" defaultRowHeight="15" x14ac:dyDescent="0.25"/>
  <cols>
    <col min="1" max="1" width="32.42578125" customWidth="1"/>
    <col min="2" max="2" width="36.7109375" customWidth="1"/>
    <col min="3" max="3" width="13.7109375" bestFit="1" customWidth="1"/>
    <col min="6" max="6" width="13" bestFit="1" customWidth="1"/>
    <col min="8" max="8" width="13" style="70" bestFit="1" customWidth="1"/>
  </cols>
  <sheetData>
    <row r="1" spans="1:8" x14ac:dyDescent="0.25">
      <c r="A1" s="203" t="s">
        <v>1489</v>
      </c>
      <c r="B1" s="203"/>
      <c r="C1">
        <v>901090444</v>
      </c>
    </row>
    <row r="2" spans="1:8" x14ac:dyDescent="0.25">
      <c r="A2" s="55" t="s">
        <v>1473</v>
      </c>
      <c r="B2" s="55" t="s">
        <v>1474</v>
      </c>
    </row>
    <row r="3" spans="1:8" x14ac:dyDescent="0.25">
      <c r="A3" s="56" t="s">
        <v>1475</v>
      </c>
      <c r="B3" s="57">
        <f>+MATRIZ!AM66</f>
        <v>90648960</v>
      </c>
      <c r="E3" s="71" t="s">
        <v>1491</v>
      </c>
      <c r="F3" s="71"/>
      <c r="G3" s="71"/>
      <c r="H3" s="72"/>
    </row>
    <row r="4" spans="1:8" x14ac:dyDescent="0.25">
      <c r="A4" s="58" t="s">
        <v>1476</v>
      </c>
      <c r="B4" s="57">
        <f>+MATRIZ!AY66</f>
        <v>7127307.5200000005</v>
      </c>
      <c r="E4" s="71" t="s">
        <v>1492</v>
      </c>
      <c r="F4" s="73">
        <v>45586</v>
      </c>
      <c r="G4" s="74">
        <v>0.3</v>
      </c>
      <c r="H4" s="72">
        <v>51233846</v>
      </c>
    </row>
    <row r="5" spans="1:8" x14ac:dyDescent="0.25">
      <c r="A5" s="58" t="s">
        <v>1490</v>
      </c>
      <c r="B5" s="57">
        <f>+B4*24</f>
        <v>171055380.48000002</v>
      </c>
      <c r="E5" s="71" t="s">
        <v>1493</v>
      </c>
      <c r="F5" s="73">
        <v>45607</v>
      </c>
      <c r="G5" s="74">
        <v>0.2</v>
      </c>
      <c r="H5" s="112">
        <v>39070705</v>
      </c>
    </row>
    <row r="6" spans="1:8" x14ac:dyDescent="0.25">
      <c r="A6" s="59" t="s">
        <v>1477</v>
      </c>
      <c r="B6" s="60">
        <f>+B5</f>
        <v>171055380.48000002</v>
      </c>
      <c r="E6" s="71" t="s">
        <v>1494</v>
      </c>
      <c r="F6" s="73"/>
      <c r="G6" s="74"/>
      <c r="H6" s="72"/>
    </row>
    <row r="7" spans="1:8" x14ac:dyDescent="0.25">
      <c r="A7" s="204" t="s">
        <v>1478</v>
      </c>
      <c r="B7" s="204"/>
    </row>
    <row r="8" spans="1:8" x14ac:dyDescent="0.25">
      <c r="A8" s="58" t="s">
        <v>1479</v>
      </c>
      <c r="B8" s="61">
        <v>-4276384.512000001</v>
      </c>
      <c r="E8" t="s">
        <v>1598</v>
      </c>
      <c r="F8" s="122">
        <f>+B6-H6-H5-H4</f>
        <v>80750829.480000019</v>
      </c>
    </row>
    <row r="9" spans="1:8" x14ac:dyDescent="0.25">
      <c r="A9" s="58" t="s">
        <v>1653</v>
      </c>
      <c r="B9" s="61">
        <v>-1888451.4004992004</v>
      </c>
    </row>
    <row r="10" spans="1:8" x14ac:dyDescent="0.25">
      <c r="A10" s="203" t="s">
        <v>1480</v>
      </c>
      <c r="B10" s="203"/>
    </row>
    <row r="11" spans="1:8" x14ac:dyDescent="0.25">
      <c r="A11" s="58" t="s">
        <v>1481</v>
      </c>
      <c r="B11" s="61">
        <f>-1187650/2</f>
        <v>-593825</v>
      </c>
      <c r="C11" t="s">
        <v>1654</v>
      </c>
    </row>
    <row r="12" spans="1:8" x14ac:dyDescent="0.25">
      <c r="A12" s="58" t="s">
        <v>1649</v>
      </c>
      <c r="B12" s="61">
        <v>-28163562</v>
      </c>
      <c r="C12" t="s">
        <v>1654</v>
      </c>
    </row>
    <row r="13" spans="1:8" x14ac:dyDescent="0.25">
      <c r="A13" s="58" t="s">
        <v>1650</v>
      </c>
      <c r="B13" s="61">
        <v>-15296113</v>
      </c>
      <c r="C13" t="s">
        <v>1654</v>
      </c>
    </row>
    <row r="14" spans="1:8" x14ac:dyDescent="0.25">
      <c r="A14" s="59" t="s">
        <v>1482</v>
      </c>
      <c r="B14" s="63">
        <f>SUM(B11:B13)</f>
        <v>-44053500</v>
      </c>
    </row>
    <row r="15" spans="1:8" x14ac:dyDescent="0.25">
      <c r="A15" s="203" t="s">
        <v>1483</v>
      </c>
      <c r="B15" s="203"/>
    </row>
    <row r="16" spans="1:8" x14ac:dyDescent="0.25">
      <c r="A16" s="64" t="s">
        <v>1604</v>
      </c>
      <c r="B16" s="65">
        <v>1600000</v>
      </c>
      <c r="C16" t="s">
        <v>1654</v>
      </c>
    </row>
    <row r="17" spans="1:3" x14ac:dyDescent="0.25">
      <c r="A17" s="64"/>
      <c r="B17" s="65"/>
    </row>
    <row r="18" spans="1:3" x14ac:dyDescent="0.25">
      <c r="A18" s="59" t="s">
        <v>1484</v>
      </c>
      <c r="B18" s="66">
        <f>SUM(B16:B17)</f>
        <v>1600000</v>
      </c>
      <c r="C18" s="143"/>
    </row>
    <row r="19" spans="1:3" x14ac:dyDescent="0.25">
      <c r="A19" s="205" t="s">
        <v>1485</v>
      </c>
      <c r="B19" s="205"/>
    </row>
    <row r="20" spans="1:3" x14ac:dyDescent="0.25">
      <c r="A20" s="67" t="s">
        <v>1486</v>
      </c>
      <c r="B20" s="62">
        <v>-49387378</v>
      </c>
    </row>
    <row r="21" spans="1:3" x14ac:dyDescent="0.25">
      <c r="A21" s="68" t="s">
        <v>1487</v>
      </c>
      <c r="B21" s="62">
        <v>-37662596</v>
      </c>
    </row>
    <row r="22" spans="1:3" x14ac:dyDescent="0.25">
      <c r="A22" s="115" t="s">
        <v>1488</v>
      </c>
      <c r="B22" s="69">
        <f>+B6+B8+B9+B14+B18+B20+B21</f>
        <v>35387070.56750083</v>
      </c>
      <c r="C22" t="s">
        <v>1654</v>
      </c>
    </row>
  </sheetData>
  <mergeCells count="5">
    <mergeCell ref="A1:B1"/>
    <mergeCell ref="A7:B7"/>
    <mergeCell ref="A10:B10"/>
    <mergeCell ref="A15:B15"/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87A7-6E38-4BFA-BA9D-00EB0D72AA9A}">
  <dimension ref="A1:IZ10"/>
  <sheetViews>
    <sheetView tabSelected="1" workbookViewId="0">
      <selection activeCell="B8" sqref="B8"/>
    </sheetView>
  </sheetViews>
  <sheetFormatPr baseColWidth="10" defaultRowHeight="15" x14ac:dyDescent="0.25"/>
  <cols>
    <col min="1" max="1" width="9.85546875" bestFit="1" customWidth="1"/>
    <col min="2" max="2" width="11" customWidth="1"/>
    <col min="3" max="3" width="7.7109375" bestFit="1" customWidth="1"/>
    <col min="4" max="4" width="7.7109375" customWidth="1"/>
    <col min="5" max="5" width="8.140625" customWidth="1"/>
    <col min="6" max="6" width="26" customWidth="1"/>
    <col min="7" max="7" width="13.28515625" customWidth="1"/>
    <col min="8" max="8" width="11.140625" customWidth="1"/>
    <col min="9" max="9" width="51" customWidth="1"/>
    <col min="10" max="10" width="26.7109375" customWidth="1"/>
    <col min="11" max="11" width="10.42578125" bestFit="1" customWidth="1"/>
    <col min="12" max="12" width="7.42578125" bestFit="1" customWidth="1"/>
    <col min="13" max="13" width="6.85546875" bestFit="1" customWidth="1"/>
    <col min="14" max="14" width="12.85546875" bestFit="1" customWidth="1"/>
    <col min="15" max="15" width="9.42578125" bestFit="1" customWidth="1"/>
    <col min="17" max="17" width="22" bestFit="1" customWidth="1"/>
    <col min="18" max="18" width="28" bestFit="1" customWidth="1"/>
    <col min="19" max="19" width="9.5703125" bestFit="1" customWidth="1"/>
    <col min="20" max="20" width="15.140625" bestFit="1" customWidth="1"/>
    <col min="21" max="22" width="8.5703125" bestFit="1" customWidth="1"/>
    <col min="23" max="23" width="14.140625" bestFit="1" customWidth="1"/>
    <col min="26" max="26" width="7.42578125" bestFit="1" customWidth="1"/>
    <col min="27" max="27" width="22.7109375" bestFit="1" customWidth="1"/>
    <col min="29" max="29" width="11" bestFit="1" customWidth="1"/>
    <col min="30" max="30" width="19.140625" bestFit="1" customWidth="1"/>
    <col min="31" max="31" width="17" bestFit="1" customWidth="1"/>
    <col min="32" max="32" width="35.85546875" bestFit="1" customWidth="1"/>
    <col min="33" max="33" width="12" bestFit="1" customWidth="1"/>
    <col min="34" max="34" width="9.5703125" bestFit="1" customWidth="1"/>
    <col min="35" max="35" width="10.85546875" bestFit="1" customWidth="1"/>
    <col min="36" max="36" width="9.140625" bestFit="1" customWidth="1"/>
    <col min="37" max="37" width="6.5703125" bestFit="1" customWidth="1"/>
    <col min="38" max="38" width="13" bestFit="1" customWidth="1"/>
    <col min="39" max="39" width="10" bestFit="1" customWidth="1"/>
    <col min="40" max="40" width="16.5703125" bestFit="1" customWidth="1"/>
    <col min="41" max="41" width="10" bestFit="1" customWidth="1"/>
    <col min="42" max="42" width="9.28515625" bestFit="1" customWidth="1"/>
    <col min="43" max="43" width="11.28515625" bestFit="1" customWidth="1"/>
    <col min="44" max="44" width="10.42578125" bestFit="1" customWidth="1"/>
    <col min="45" max="45" width="9" bestFit="1" customWidth="1"/>
    <col min="46" max="46" width="9.42578125" bestFit="1" customWidth="1"/>
    <col min="47" max="47" width="10.140625" bestFit="1" customWidth="1"/>
    <col min="48" max="48" width="11.140625" bestFit="1" customWidth="1"/>
    <col min="49" max="49" width="9.28515625" bestFit="1" customWidth="1"/>
    <col min="50" max="50" width="13" bestFit="1" customWidth="1"/>
    <col min="51" max="52" width="11" bestFit="1" customWidth="1"/>
    <col min="53" max="53" width="7.42578125" bestFit="1" customWidth="1"/>
    <col min="54" max="54" width="10.5703125" bestFit="1" customWidth="1"/>
    <col min="55" max="55" width="9.85546875" bestFit="1" customWidth="1"/>
    <col min="56" max="56" width="29.140625" bestFit="1" customWidth="1"/>
    <col min="57" max="57" width="8.5703125" bestFit="1" customWidth="1"/>
    <col min="58" max="58" width="11.140625" bestFit="1" customWidth="1"/>
    <col min="59" max="59" width="9.5703125" bestFit="1" customWidth="1"/>
    <col min="61" max="61" width="6" bestFit="1" customWidth="1"/>
    <col min="62" max="62" width="6.7109375" bestFit="1" customWidth="1"/>
    <col min="63" max="63" width="13.85546875" bestFit="1" customWidth="1"/>
    <col min="64" max="64" width="14.140625" bestFit="1" customWidth="1"/>
    <col min="65" max="65" width="36" bestFit="1" customWidth="1"/>
    <col min="68" max="68" width="29.140625" bestFit="1" customWidth="1"/>
    <col min="70" max="70" width="13.5703125" bestFit="1" customWidth="1"/>
    <col min="71" max="71" width="10.140625" bestFit="1" customWidth="1"/>
    <col min="72" max="73" width="10.7109375" bestFit="1" customWidth="1"/>
    <col min="74" max="74" width="10.42578125" bestFit="1" customWidth="1"/>
    <col min="75" max="75" width="10.7109375" bestFit="1" customWidth="1"/>
    <col min="76" max="78" width="9.7109375" bestFit="1" customWidth="1"/>
    <col min="80" max="80" width="11" bestFit="1" customWidth="1"/>
    <col min="81" max="81" width="35.85546875" bestFit="1" customWidth="1"/>
    <col min="82" max="82" width="7.7109375" bestFit="1" customWidth="1"/>
    <col min="83" max="83" width="29.140625" bestFit="1" customWidth="1"/>
    <col min="84" max="84" width="9.28515625" bestFit="1" customWidth="1"/>
    <col min="85" max="85" width="11" bestFit="1" customWidth="1"/>
    <col min="86" max="86" width="9.28515625" bestFit="1" customWidth="1"/>
    <col min="87" max="87" width="29.28515625" bestFit="1" customWidth="1"/>
    <col min="88" max="88" width="9.7109375" bestFit="1" customWidth="1"/>
    <col min="90" max="90" width="11" bestFit="1" customWidth="1"/>
    <col min="91" max="91" width="35.140625" bestFit="1" customWidth="1"/>
    <col min="92" max="92" width="7.7109375" bestFit="1" customWidth="1"/>
    <col min="93" max="93" width="47.28515625" bestFit="1" customWidth="1"/>
    <col min="94" max="94" width="9.28515625" bestFit="1" customWidth="1"/>
    <col min="95" max="95" width="11" bestFit="1" customWidth="1"/>
    <col min="96" max="96" width="9.28515625" bestFit="1" customWidth="1"/>
    <col min="97" max="97" width="11.140625" bestFit="1" customWidth="1"/>
    <col min="98" max="98" width="9.7109375" bestFit="1" customWidth="1"/>
    <col min="100" max="100" width="10" bestFit="1" customWidth="1"/>
    <col min="101" max="101" width="9.42578125" bestFit="1" customWidth="1"/>
    <col min="102" max="102" width="7.7109375" bestFit="1" customWidth="1"/>
    <col min="103" max="104" width="9.28515625" bestFit="1" customWidth="1"/>
    <col min="105" max="105" width="9" bestFit="1" customWidth="1"/>
    <col min="106" max="106" width="9.28515625" bestFit="1" customWidth="1"/>
    <col min="107" max="107" width="11.140625" bestFit="1" customWidth="1"/>
    <col min="108" max="108" width="9.7109375" bestFit="1" customWidth="1"/>
    <col min="110" max="110" width="10" bestFit="1" customWidth="1"/>
    <col min="111" max="111" width="9.42578125" bestFit="1" customWidth="1"/>
    <col min="112" max="112" width="7.7109375" bestFit="1" customWidth="1"/>
    <col min="113" max="116" width="9.28515625" bestFit="1" customWidth="1"/>
    <col min="117" max="117" width="11.140625" bestFit="1" customWidth="1"/>
    <col min="118" max="118" width="9.7109375" bestFit="1" customWidth="1"/>
    <col min="119" max="119" width="11" bestFit="1" customWidth="1"/>
    <col min="121" max="121" width="32.7109375" bestFit="1" customWidth="1"/>
    <col min="122" max="122" width="11.28515625" bestFit="1" customWidth="1"/>
    <col min="123" max="123" width="29.140625" bestFit="1" customWidth="1"/>
    <col min="124" max="124" width="10.5703125" bestFit="1" customWidth="1"/>
    <col min="125" max="125" width="11" bestFit="1" customWidth="1"/>
    <col min="126" max="126" width="9.7109375" bestFit="1" customWidth="1"/>
    <col min="127" max="127" width="29.5703125" bestFit="1" customWidth="1"/>
    <col min="128" max="128" width="13.5703125" bestFit="1" customWidth="1"/>
    <col min="129" max="130" width="9.7109375" bestFit="1" customWidth="1"/>
    <col min="131" max="131" width="32.7109375" bestFit="1" customWidth="1"/>
    <col min="132" max="132" width="11" bestFit="1" customWidth="1"/>
    <col min="133" max="133" width="15.42578125" bestFit="1" customWidth="1"/>
    <col min="134" max="134" width="14.42578125" bestFit="1" customWidth="1"/>
    <col min="135" max="135" width="8.7109375" bestFit="1" customWidth="1"/>
    <col min="136" max="136" width="17.5703125" bestFit="1" customWidth="1"/>
    <col min="137" max="137" width="10.140625" bestFit="1" customWidth="1"/>
    <col min="138" max="139" width="10.5703125" bestFit="1" customWidth="1"/>
    <col min="141" max="141" width="10.5703125" bestFit="1" customWidth="1"/>
    <col min="142" max="142" width="11.28515625" bestFit="1" customWidth="1"/>
    <col min="143" max="143" width="10.5703125" bestFit="1" customWidth="1"/>
    <col min="144" max="144" width="11" bestFit="1" customWidth="1"/>
    <col min="145" max="145" width="9.85546875" bestFit="1" customWidth="1"/>
    <col min="146" max="146" width="8.85546875" bestFit="1" customWidth="1"/>
    <col min="147" max="147" width="9.7109375" bestFit="1" customWidth="1"/>
    <col min="148" max="148" width="10.140625" bestFit="1" customWidth="1"/>
    <col min="149" max="149" width="10.42578125" bestFit="1" customWidth="1"/>
    <col min="150" max="150" width="9.5703125" bestFit="1" customWidth="1"/>
    <col min="151" max="151" width="11" bestFit="1" customWidth="1"/>
    <col min="152" max="152" width="9.85546875" bestFit="1" customWidth="1"/>
    <col min="153" max="154" width="10.42578125" bestFit="1" customWidth="1"/>
    <col min="155" max="155" width="9.5703125" bestFit="1" customWidth="1"/>
    <col min="156" max="157" width="10.5703125" bestFit="1" customWidth="1"/>
    <col min="159" max="159" width="10.5703125" bestFit="1" customWidth="1"/>
    <col min="160" max="160" width="11.28515625" bestFit="1" customWidth="1"/>
    <col min="161" max="175" width="10.5703125" bestFit="1" customWidth="1"/>
    <col min="177" max="177" width="10.5703125" bestFit="1" customWidth="1"/>
    <col min="178" max="178" width="11.28515625" bestFit="1" customWidth="1"/>
    <col min="179" max="193" width="10.5703125" bestFit="1" customWidth="1"/>
    <col min="195" max="195" width="10.5703125" bestFit="1" customWidth="1"/>
    <col min="196" max="196" width="11.28515625" bestFit="1" customWidth="1"/>
    <col min="197" max="209" width="10.5703125" bestFit="1" customWidth="1"/>
    <col min="210" max="210" width="12.85546875" bestFit="1" customWidth="1"/>
    <col min="211" max="211" width="43.28515625" bestFit="1" customWidth="1"/>
    <col min="212" max="212" width="10.5703125" bestFit="1" customWidth="1"/>
    <col min="213" max="213" width="24.7109375" bestFit="1" customWidth="1"/>
    <col min="214" max="215" width="11" bestFit="1" customWidth="1"/>
    <col min="216" max="216" width="40.85546875" bestFit="1" customWidth="1"/>
    <col min="217" max="217" width="43.28515625" bestFit="1" customWidth="1"/>
    <col min="218" max="218" width="12.85546875" bestFit="1" customWidth="1"/>
    <col min="219" max="219" width="15.42578125" bestFit="1" customWidth="1"/>
    <col min="220" max="220" width="61.42578125" bestFit="1" customWidth="1"/>
    <col min="221" max="221" width="19" bestFit="1" customWidth="1"/>
    <col min="222" max="222" width="10.42578125" bestFit="1" customWidth="1"/>
    <col min="223" max="223" width="9.5703125" bestFit="1" customWidth="1"/>
    <col min="224" max="224" width="15" bestFit="1" customWidth="1"/>
    <col min="225" max="225" width="11" bestFit="1" customWidth="1"/>
    <col min="226" max="226" width="8.28515625" bestFit="1" customWidth="1"/>
    <col min="228" max="228" width="10.28515625" bestFit="1" customWidth="1"/>
    <col min="229" max="229" width="7.42578125" bestFit="1" customWidth="1"/>
    <col min="230" max="230" width="11" bestFit="1" customWidth="1"/>
    <col min="231" max="231" width="8.85546875" bestFit="1" customWidth="1"/>
    <col min="232" max="232" width="8" bestFit="1" customWidth="1"/>
    <col min="233" max="233" width="13.140625" bestFit="1" customWidth="1"/>
    <col min="234" max="234" width="10" bestFit="1" customWidth="1"/>
    <col min="236" max="236" width="8.5703125" bestFit="1" customWidth="1"/>
    <col min="237" max="237" width="9.140625" bestFit="1" customWidth="1"/>
    <col min="238" max="238" width="7" bestFit="1" customWidth="1"/>
    <col min="239" max="239" width="9.140625" bestFit="1" customWidth="1"/>
    <col min="241" max="241" width="3.5703125" bestFit="1" customWidth="1"/>
    <col min="242" max="242" width="9.5703125" bestFit="1" customWidth="1"/>
    <col min="243" max="244" width="11.140625" bestFit="1" customWidth="1"/>
    <col min="245" max="248" width="11.28515625" bestFit="1" customWidth="1"/>
    <col min="249" max="249" width="11" bestFit="1" customWidth="1"/>
    <col min="250" max="250" width="10.85546875" bestFit="1" customWidth="1"/>
    <col min="251" max="251" width="11.140625" bestFit="1" customWidth="1"/>
    <col min="252" max="252" width="9.140625" bestFit="1" customWidth="1"/>
    <col min="253" max="253" width="3.5703125" bestFit="1" customWidth="1"/>
    <col min="254" max="254" width="11" bestFit="1" customWidth="1"/>
    <col min="255" max="255" width="10.28515625" bestFit="1" customWidth="1"/>
    <col min="256" max="256" width="7.85546875" bestFit="1" customWidth="1"/>
    <col min="257" max="257" width="9.42578125" bestFit="1" customWidth="1"/>
    <col min="258" max="258" width="11.140625" bestFit="1" customWidth="1"/>
    <col min="259" max="259" width="5.28515625" bestFit="1" customWidth="1"/>
  </cols>
  <sheetData>
    <row r="1" spans="1:260" s="7" customFormat="1" ht="67.5" customHeight="1" x14ac:dyDescent="0.25">
      <c r="A1" s="1" t="s">
        <v>0</v>
      </c>
      <c r="B1" s="2" t="s">
        <v>239</v>
      </c>
      <c r="C1" s="3" t="s">
        <v>1</v>
      </c>
      <c r="D1" s="3" t="s">
        <v>2</v>
      </c>
      <c r="E1" s="3" t="s">
        <v>241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113" t="s">
        <v>1471</v>
      </c>
      <c r="O1" s="4" t="s">
        <v>11</v>
      </c>
      <c r="P1" s="4" t="s">
        <v>12</v>
      </c>
      <c r="Q1" s="2" t="s">
        <v>13</v>
      </c>
      <c r="R1" s="3" t="s">
        <v>14</v>
      </c>
      <c r="S1" s="3" t="s">
        <v>15</v>
      </c>
      <c r="T1" s="2" t="s">
        <v>16</v>
      </c>
      <c r="U1" s="3" t="s">
        <v>17</v>
      </c>
      <c r="V1" s="3" t="s">
        <v>18</v>
      </c>
      <c r="W1" s="3" t="s">
        <v>19</v>
      </c>
      <c r="X1" s="2" t="s">
        <v>20</v>
      </c>
      <c r="Y1" s="2" t="s">
        <v>21</v>
      </c>
      <c r="Z1" s="3" t="s">
        <v>22</v>
      </c>
      <c r="AA1" s="2" t="s">
        <v>23</v>
      </c>
      <c r="AB1" s="2" t="s">
        <v>24</v>
      </c>
      <c r="AC1" s="2" t="s">
        <v>25</v>
      </c>
      <c r="AD1" s="2" t="s">
        <v>143</v>
      </c>
      <c r="AE1" s="2" t="s">
        <v>144</v>
      </c>
      <c r="AF1" s="3" t="s">
        <v>145</v>
      </c>
      <c r="AG1" s="2" t="s">
        <v>146</v>
      </c>
      <c r="AH1" s="2" t="s">
        <v>26</v>
      </c>
      <c r="AI1" s="2" t="s">
        <v>147</v>
      </c>
      <c r="AJ1" s="2" t="s">
        <v>27</v>
      </c>
      <c r="AK1" s="2" t="s">
        <v>28</v>
      </c>
      <c r="AL1" s="2" t="s">
        <v>29</v>
      </c>
      <c r="AM1" s="2" t="s">
        <v>30</v>
      </c>
      <c r="AN1" s="2" t="s">
        <v>31</v>
      </c>
      <c r="AO1" s="2" t="s">
        <v>32</v>
      </c>
      <c r="AP1" s="2" t="s">
        <v>33</v>
      </c>
      <c r="AQ1" s="2" t="s">
        <v>34</v>
      </c>
      <c r="AR1" s="2" t="s">
        <v>35</v>
      </c>
      <c r="AS1" s="2" t="s">
        <v>36</v>
      </c>
      <c r="AT1" s="2" t="s">
        <v>37</v>
      </c>
      <c r="AU1" s="2" t="s">
        <v>1291</v>
      </c>
      <c r="AV1" s="2" t="s">
        <v>1290</v>
      </c>
      <c r="AW1" s="3" t="s">
        <v>38</v>
      </c>
      <c r="AX1" s="3" t="s">
        <v>39</v>
      </c>
      <c r="AY1" s="2" t="s">
        <v>1289</v>
      </c>
      <c r="AZ1" s="2" t="s">
        <v>148</v>
      </c>
      <c r="BA1" s="2" t="s">
        <v>40</v>
      </c>
      <c r="BB1" s="2" t="s">
        <v>41</v>
      </c>
      <c r="BC1" s="2" t="s">
        <v>42</v>
      </c>
      <c r="BD1" s="53" t="s">
        <v>43</v>
      </c>
      <c r="BE1" s="2" t="s">
        <v>44</v>
      </c>
      <c r="BF1" s="18" t="s">
        <v>551</v>
      </c>
      <c r="BG1" s="18" t="s">
        <v>552</v>
      </c>
      <c r="BH1" s="3" t="s">
        <v>45</v>
      </c>
      <c r="BI1" s="8" t="s">
        <v>46</v>
      </c>
      <c r="BJ1" s="8" t="s">
        <v>47</v>
      </c>
      <c r="BK1" s="2" t="s">
        <v>48</v>
      </c>
      <c r="BL1" s="8" t="s">
        <v>49</v>
      </c>
      <c r="BM1" s="2" t="s">
        <v>50</v>
      </c>
      <c r="BN1" s="2" t="s">
        <v>51</v>
      </c>
      <c r="BO1" s="2" t="s">
        <v>52</v>
      </c>
      <c r="BP1" s="2" t="s">
        <v>53</v>
      </c>
      <c r="BQ1" s="2" t="s">
        <v>54</v>
      </c>
      <c r="BR1" s="2" t="s">
        <v>137</v>
      </c>
      <c r="BS1" s="2" t="s">
        <v>138</v>
      </c>
      <c r="BT1" s="2" t="s">
        <v>55</v>
      </c>
      <c r="BU1" s="2" t="s">
        <v>56</v>
      </c>
      <c r="BV1" s="2" t="s">
        <v>149</v>
      </c>
      <c r="BW1" s="2" t="s">
        <v>139</v>
      </c>
      <c r="BX1" s="3" t="s">
        <v>57</v>
      </c>
      <c r="BY1" s="3" t="s">
        <v>58</v>
      </c>
      <c r="BZ1" s="2" t="s">
        <v>59</v>
      </c>
      <c r="CA1" s="2" t="s">
        <v>151</v>
      </c>
      <c r="CB1" s="2" t="s">
        <v>157</v>
      </c>
      <c r="CC1" s="2" t="s">
        <v>60</v>
      </c>
      <c r="CD1" s="3" t="s">
        <v>61</v>
      </c>
      <c r="CE1" s="2" t="s">
        <v>150</v>
      </c>
      <c r="CF1" s="2" t="s">
        <v>152</v>
      </c>
      <c r="CG1" s="2" t="s">
        <v>153</v>
      </c>
      <c r="CH1" s="2" t="s">
        <v>154</v>
      </c>
      <c r="CI1" s="2" t="s">
        <v>155</v>
      </c>
      <c r="CJ1" s="2" t="s">
        <v>62</v>
      </c>
      <c r="CK1" s="2" t="s">
        <v>156</v>
      </c>
      <c r="CL1" s="2" t="s">
        <v>158</v>
      </c>
      <c r="CM1" s="2" t="s">
        <v>63</v>
      </c>
      <c r="CN1" s="3" t="s">
        <v>64</v>
      </c>
      <c r="CO1" s="2" t="s">
        <v>159</v>
      </c>
      <c r="CP1" s="2" t="s">
        <v>160</v>
      </c>
      <c r="CQ1" s="2" t="s">
        <v>161</v>
      </c>
      <c r="CR1" s="2" t="s">
        <v>162</v>
      </c>
      <c r="CS1" s="2" t="s">
        <v>163</v>
      </c>
      <c r="CT1" s="2" t="s">
        <v>65</v>
      </c>
      <c r="CU1" s="2" t="s">
        <v>164</v>
      </c>
      <c r="CV1" s="2" t="s">
        <v>165</v>
      </c>
      <c r="CW1" s="2" t="s">
        <v>66</v>
      </c>
      <c r="CX1" s="3" t="s">
        <v>67</v>
      </c>
      <c r="CY1" s="2" t="s">
        <v>166</v>
      </c>
      <c r="CZ1" s="2" t="s">
        <v>167</v>
      </c>
      <c r="DA1" s="2" t="s">
        <v>168</v>
      </c>
      <c r="DB1" s="2" t="s">
        <v>169</v>
      </c>
      <c r="DC1" s="2" t="s">
        <v>170</v>
      </c>
      <c r="DD1" s="2" t="s">
        <v>68</v>
      </c>
      <c r="DE1" s="2" t="s">
        <v>171</v>
      </c>
      <c r="DF1" s="2" t="s">
        <v>172</v>
      </c>
      <c r="DG1" s="2" t="s">
        <v>69</v>
      </c>
      <c r="DH1" s="3" t="s">
        <v>70</v>
      </c>
      <c r="DI1" s="2" t="s">
        <v>173</v>
      </c>
      <c r="DJ1" s="2" t="s">
        <v>174</v>
      </c>
      <c r="DK1" s="2" t="s">
        <v>175</v>
      </c>
      <c r="DL1" s="2" t="s">
        <v>176</v>
      </c>
      <c r="DM1" s="2" t="s">
        <v>177</v>
      </c>
      <c r="DN1" s="2" t="s">
        <v>71</v>
      </c>
      <c r="DO1" s="2" t="s">
        <v>72</v>
      </c>
      <c r="DP1" s="2" t="s">
        <v>24</v>
      </c>
      <c r="DQ1" s="2" t="s">
        <v>140</v>
      </c>
      <c r="DR1" s="2" t="s">
        <v>141</v>
      </c>
      <c r="DS1" s="2" t="s">
        <v>178</v>
      </c>
      <c r="DT1" s="2" t="s">
        <v>179</v>
      </c>
      <c r="DU1" s="2" t="s">
        <v>180</v>
      </c>
      <c r="DV1" s="2" t="s">
        <v>181</v>
      </c>
      <c r="DW1" s="2" t="s">
        <v>182</v>
      </c>
      <c r="DX1" s="2" t="s">
        <v>73</v>
      </c>
      <c r="DY1" s="2" t="s">
        <v>74</v>
      </c>
      <c r="DZ1" s="3" t="s">
        <v>75</v>
      </c>
      <c r="EA1" s="2" t="s">
        <v>76</v>
      </c>
      <c r="EB1" s="2" t="s">
        <v>77</v>
      </c>
      <c r="EC1" s="2" t="s">
        <v>78</v>
      </c>
      <c r="ED1" s="2" t="s">
        <v>79</v>
      </c>
      <c r="EE1" s="2" t="s">
        <v>80</v>
      </c>
      <c r="EF1" s="2" t="s">
        <v>81</v>
      </c>
      <c r="EG1" s="2" t="s">
        <v>82</v>
      </c>
      <c r="EH1" s="2" t="s">
        <v>83</v>
      </c>
      <c r="EI1" s="2" t="s">
        <v>84</v>
      </c>
      <c r="EJ1" s="2" t="s">
        <v>24</v>
      </c>
      <c r="EK1" s="2" t="s">
        <v>85</v>
      </c>
      <c r="EL1" s="2" t="s">
        <v>86</v>
      </c>
      <c r="EM1" s="2" t="s">
        <v>87</v>
      </c>
      <c r="EN1" s="5" t="s">
        <v>88</v>
      </c>
      <c r="EO1" s="2" t="s">
        <v>89</v>
      </c>
      <c r="EP1" s="2" t="s">
        <v>90</v>
      </c>
      <c r="EQ1" s="2" t="s">
        <v>91</v>
      </c>
      <c r="ER1" s="6" t="s">
        <v>142</v>
      </c>
      <c r="ES1" s="2" t="s">
        <v>92</v>
      </c>
      <c r="ET1" s="2" t="s">
        <v>93</v>
      </c>
      <c r="EU1" s="2" t="s">
        <v>94</v>
      </c>
      <c r="EV1" s="2" t="s">
        <v>95</v>
      </c>
      <c r="EW1" s="2" t="s">
        <v>96</v>
      </c>
      <c r="EX1" s="2" t="s">
        <v>97</v>
      </c>
      <c r="EY1" s="2" t="s">
        <v>82</v>
      </c>
      <c r="EZ1" s="2" t="s">
        <v>98</v>
      </c>
      <c r="FA1" s="2" t="s">
        <v>99</v>
      </c>
      <c r="FB1" s="2" t="s">
        <v>24</v>
      </c>
      <c r="FC1" s="2" t="s">
        <v>100</v>
      </c>
      <c r="FD1" s="2" t="s">
        <v>183</v>
      </c>
      <c r="FE1" s="2" t="s">
        <v>184</v>
      </c>
      <c r="FF1" s="5" t="s">
        <v>185</v>
      </c>
      <c r="FG1" s="2" t="s">
        <v>186</v>
      </c>
      <c r="FH1" s="2" t="s">
        <v>187</v>
      </c>
      <c r="FI1" s="2" t="s">
        <v>188</v>
      </c>
      <c r="FJ1" s="6" t="s">
        <v>189</v>
      </c>
      <c r="FK1" s="2" t="s">
        <v>190</v>
      </c>
      <c r="FL1" s="2" t="s">
        <v>191</v>
      </c>
      <c r="FM1" s="2" t="s">
        <v>192</v>
      </c>
      <c r="FN1" s="2" t="s">
        <v>193</v>
      </c>
      <c r="FO1" s="2" t="s">
        <v>194</v>
      </c>
      <c r="FP1" s="2" t="s">
        <v>195</v>
      </c>
      <c r="FQ1" s="2" t="s">
        <v>196</v>
      </c>
      <c r="FR1" s="2" t="s">
        <v>101</v>
      </c>
      <c r="FS1" s="2" t="s">
        <v>102</v>
      </c>
      <c r="FT1" s="2" t="s">
        <v>197</v>
      </c>
      <c r="FU1" s="2" t="s">
        <v>103</v>
      </c>
      <c r="FV1" s="2" t="s">
        <v>104</v>
      </c>
      <c r="FW1" s="2" t="s">
        <v>198</v>
      </c>
      <c r="FX1" s="5" t="s">
        <v>199</v>
      </c>
      <c r="FY1" s="2" t="s">
        <v>200</v>
      </c>
      <c r="FZ1" s="2" t="s">
        <v>201</v>
      </c>
      <c r="GA1" s="2" t="s">
        <v>202</v>
      </c>
      <c r="GB1" s="6" t="s">
        <v>203</v>
      </c>
      <c r="GC1" s="2" t="s">
        <v>204</v>
      </c>
      <c r="GD1" s="2" t="s">
        <v>205</v>
      </c>
      <c r="GE1" s="2" t="s">
        <v>206</v>
      </c>
      <c r="GF1" s="2" t="s">
        <v>207</v>
      </c>
      <c r="GG1" s="2" t="s">
        <v>208</v>
      </c>
      <c r="GH1" s="2" t="s">
        <v>209</v>
      </c>
      <c r="GI1" s="2" t="s">
        <v>229</v>
      </c>
      <c r="GJ1" s="2" t="s">
        <v>230</v>
      </c>
      <c r="GK1" s="2" t="s">
        <v>105</v>
      </c>
      <c r="GL1" s="2" t="s">
        <v>231</v>
      </c>
      <c r="GM1" s="2" t="s">
        <v>106</v>
      </c>
      <c r="GN1" s="2" t="s">
        <v>210</v>
      </c>
      <c r="GO1" s="2" t="s">
        <v>211</v>
      </c>
      <c r="GP1" s="5" t="s">
        <v>212</v>
      </c>
      <c r="GQ1" s="2" t="s">
        <v>213</v>
      </c>
      <c r="GR1" s="2" t="s">
        <v>214</v>
      </c>
      <c r="GS1" s="2" t="s">
        <v>215</v>
      </c>
      <c r="GT1" s="6" t="s">
        <v>216</v>
      </c>
      <c r="GU1" s="2" t="s">
        <v>217</v>
      </c>
      <c r="GV1" s="2" t="s">
        <v>218</v>
      </c>
      <c r="GW1" s="2" t="s">
        <v>219</v>
      </c>
      <c r="GX1" s="2" t="s">
        <v>220</v>
      </c>
      <c r="GY1" s="2" t="s">
        <v>221</v>
      </c>
      <c r="GZ1" s="2" t="s">
        <v>222</v>
      </c>
      <c r="HA1" s="2" t="s">
        <v>232</v>
      </c>
      <c r="HB1" s="2" t="s">
        <v>233</v>
      </c>
      <c r="HC1" s="2" t="s">
        <v>107</v>
      </c>
      <c r="HD1" s="2" t="s">
        <v>108</v>
      </c>
      <c r="HE1" s="2" t="s">
        <v>234</v>
      </c>
      <c r="HF1" s="2" t="s">
        <v>235</v>
      </c>
      <c r="HG1" s="2" t="s">
        <v>236</v>
      </c>
      <c r="HH1" s="2" t="s">
        <v>237</v>
      </c>
      <c r="HI1" s="2" t="s">
        <v>76</v>
      </c>
      <c r="HJ1" s="2" t="s">
        <v>77</v>
      </c>
      <c r="HK1" s="2" t="s">
        <v>238</v>
      </c>
      <c r="HL1" s="2" t="s">
        <v>79</v>
      </c>
      <c r="HM1" s="2" t="s">
        <v>80</v>
      </c>
      <c r="HN1" s="2" t="s">
        <v>109</v>
      </c>
      <c r="HO1" s="2" t="s">
        <v>82</v>
      </c>
      <c r="HP1" s="2" t="s">
        <v>110</v>
      </c>
      <c r="HQ1" s="3" t="s">
        <v>111</v>
      </c>
      <c r="HR1" s="3" t="s">
        <v>112</v>
      </c>
      <c r="HS1" s="3" t="s">
        <v>113</v>
      </c>
      <c r="HT1" s="3" t="s">
        <v>114</v>
      </c>
      <c r="HU1" s="3" t="s">
        <v>115</v>
      </c>
      <c r="HV1" s="3" t="s">
        <v>116</v>
      </c>
      <c r="HW1" s="3" t="s">
        <v>117</v>
      </c>
      <c r="HX1" s="3" t="s">
        <v>118</v>
      </c>
      <c r="HY1" s="3" t="s">
        <v>119</v>
      </c>
      <c r="HZ1" s="3" t="s">
        <v>120</v>
      </c>
      <c r="IA1" s="3" t="s">
        <v>121</v>
      </c>
      <c r="IB1" s="3" t="s">
        <v>122</v>
      </c>
      <c r="IC1" s="3" t="s">
        <v>123</v>
      </c>
      <c r="ID1" s="3" t="s">
        <v>124</v>
      </c>
      <c r="IE1" s="3" t="s">
        <v>125</v>
      </c>
      <c r="IF1" s="3" t="s">
        <v>223</v>
      </c>
      <c r="IG1" s="3" t="s">
        <v>126</v>
      </c>
      <c r="IH1" s="3" t="s">
        <v>127</v>
      </c>
      <c r="II1" s="3" t="s">
        <v>128</v>
      </c>
      <c r="IJ1" s="3" t="s">
        <v>129</v>
      </c>
      <c r="IK1" s="3" t="s">
        <v>224</v>
      </c>
      <c r="IL1" s="3" t="s">
        <v>225</v>
      </c>
      <c r="IM1" s="3" t="s">
        <v>226</v>
      </c>
      <c r="IN1" s="3" t="s">
        <v>227</v>
      </c>
      <c r="IO1" s="3" t="s">
        <v>130</v>
      </c>
      <c r="IP1" s="3" t="s">
        <v>131</v>
      </c>
      <c r="IQ1" s="3" t="s">
        <v>132</v>
      </c>
      <c r="IR1" s="3" t="s">
        <v>125</v>
      </c>
      <c r="IS1" s="3" t="s">
        <v>126</v>
      </c>
      <c r="IT1" s="3" t="s">
        <v>228</v>
      </c>
      <c r="IU1" s="3" t="s">
        <v>133</v>
      </c>
      <c r="IV1" s="3" t="s">
        <v>134</v>
      </c>
      <c r="IW1" s="3" t="s">
        <v>11</v>
      </c>
      <c r="IX1" s="3" t="s">
        <v>135</v>
      </c>
      <c r="IY1" s="9" t="s">
        <v>136</v>
      </c>
    </row>
    <row r="2" spans="1:260" s="104" customFormat="1" ht="15.75" x14ac:dyDescent="0.25">
      <c r="A2" s="88">
        <v>1126</v>
      </c>
      <c r="B2" s="91"/>
      <c r="C2" s="206">
        <v>56888</v>
      </c>
      <c r="D2" s="206">
        <v>58122</v>
      </c>
      <c r="E2" s="91" t="s">
        <v>1506</v>
      </c>
      <c r="F2" s="91" t="s">
        <v>244</v>
      </c>
      <c r="G2" s="91" t="s">
        <v>245</v>
      </c>
      <c r="H2" s="91" t="s">
        <v>1275</v>
      </c>
      <c r="I2" s="91"/>
      <c r="J2" s="91"/>
      <c r="K2" s="91" t="s">
        <v>1468</v>
      </c>
      <c r="L2" s="91" t="s">
        <v>1469</v>
      </c>
      <c r="M2" s="91" t="s">
        <v>1468</v>
      </c>
      <c r="N2" s="91"/>
      <c r="O2" s="91" t="s">
        <v>1469</v>
      </c>
      <c r="P2" s="91"/>
      <c r="Q2" s="91" t="s">
        <v>1507</v>
      </c>
      <c r="R2" s="91" t="s">
        <v>249</v>
      </c>
      <c r="S2" s="207">
        <v>50340</v>
      </c>
      <c r="T2" s="91" t="s">
        <v>1508</v>
      </c>
      <c r="U2" s="91"/>
      <c r="V2" s="91"/>
      <c r="W2" s="92" t="s">
        <v>1509</v>
      </c>
      <c r="X2" s="91"/>
      <c r="Y2" s="91"/>
      <c r="Z2" s="91"/>
      <c r="AA2" s="91" t="s">
        <v>1510</v>
      </c>
      <c r="AB2" s="91" t="s">
        <v>253</v>
      </c>
      <c r="AC2" s="91">
        <v>1022439735</v>
      </c>
      <c r="AD2" s="91" t="s">
        <v>1519</v>
      </c>
      <c r="AE2" s="91" t="s">
        <v>1520</v>
      </c>
      <c r="AF2" s="91" t="s">
        <v>1527</v>
      </c>
      <c r="AG2" s="208">
        <v>1484100</v>
      </c>
      <c r="AH2" s="208">
        <v>0</v>
      </c>
      <c r="AI2" s="208">
        <v>165900</v>
      </c>
      <c r="AJ2" s="208">
        <v>0</v>
      </c>
      <c r="AK2" s="208">
        <v>0</v>
      </c>
      <c r="AL2" s="208">
        <f>+AG2+AI2</f>
        <v>1650000</v>
      </c>
      <c r="AM2" s="91" t="s">
        <v>1464</v>
      </c>
      <c r="AN2" s="91" t="s">
        <v>473</v>
      </c>
      <c r="AO2" s="91" t="s">
        <v>474</v>
      </c>
      <c r="AP2" s="109">
        <v>0.08</v>
      </c>
      <c r="AQ2" s="91"/>
      <c r="AR2" s="208">
        <f t="shared" ref="AR2:AR9" si="0">+AG2*AP2</f>
        <v>118728</v>
      </c>
      <c r="AS2" s="109">
        <v>0.08</v>
      </c>
      <c r="AT2" s="91">
        <f>+AI2*AS2</f>
        <v>13272</v>
      </c>
      <c r="AU2" s="209">
        <v>2.5700000000000001E-2</v>
      </c>
      <c r="AV2" s="208">
        <v>50461.95</v>
      </c>
      <c r="AW2" s="97">
        <v>0.08</v>
      </c>
      <c r="AX2" s="91">
        <f>+AL2*AW2</f>
        <v>132000</v>
      </c>
      <c r="AY2" s="91" t="s">
        <v>476</v>
      </c>
      <c r="AZ2" s="88" t="s">
        <v>475</v>
      </c>
      <c r="BA2" s="88">
        <v>0</v>
      </c>
      <c r="BB2" s="88" t="s">
        <v>475</v>
      </c>
      <c r="BC2" s="88" t="s">
        <v>477</v>
      </c>
      <c r="BD2" s="91" t="s">
        <v>1533</v>
      </c>
      <c r="BE2" s="91" t="s">
        <v>479</v>
      </c>
      <c r="BF2" s="91"/>
      <c r="BG2" s="91"/>
      <c r="BH2" s="91">
        <v>11001</v>
      </c>
      <c r="BI2" s="91"/>
      <c r="BJ2" s="91">
        <v>3</v>
      </c>
      <c r="BK2" s="91"/>
      <c r="BL2" s="91" t="s">
        <v>1546</v>
      </c>
      <c r="BM2" s="110" t="s">
        <v>1547</v>
      </c>
      <c r="BN2" s="91"/>
      <c r="BO2" s="91">
        <v>3023255630</v>
      </c>
      <c r="BP2" s="91" t="s">
        <v>1533</v>
      </c>
      <c r="BQ2" s="91" t="s">
        <v>479</v>
      </c>
      <c r="BR2" s="91" t="s">
        <v>754</v>
      </c>
      <c r="BS2" s="91">
        <v>12</v>
      </c>
      <c r="BT2" s="102">
        <v>45627</v>
      </c>
      <c r="BU2" s="102">
        <v>45991</v>
      </c>
      <c r="BV2" s="91" t="s">
        <v>755</v>
      </c>
      <c r="BW2" s="102">
        <v>45991</v>
      </c>
      <c r="BX2" s="102">
        <v>45658</v>
      </c>
      <c r="BY2" s="102">
        <v>45658</v>
      </c>
      <c r="BZ2" s="91" t="s">
        <v>757</v>
      </c>
      <c r="CA2" s="91" t="s">
        <v>253</v>
      </c>
      <c r="CB2" s="91">
        <v>1016102375</v>
      </c>
      <c r="CC2" s="91" t="s">
        <v>1559</v>
      </c>
      <c r="CD2" s="91">
        <v>11001</v>
      </c>
      <c r="CE2" s="91" t="s">
        <v>1533</v>
      </c>
      <c r="CF2" s="91" t="s">
        <v>479</v>
      </c>
      <c r="CG2" s="91">
        <v>3142306987</v>
      </c>
      <c r="CH2" s="91"/>
      <c r="CI2" s="110" t="s">
        <v>1560</v>
      </c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88" t="s">
        <v>758</v>
      </c>
      <c r="DO2" s="91">
        <v>1022400250</v>
      </c>
      <c r="DP2" s="88" t="s">
        <v>253</v>
      </c>
      <c r="DQ2" s="91" t="s">
        <v>1574</v>
      </c>
      <c r="DR2" s="88">
        <v>100</v>
      </c>
      <c r="DS2" s="91" t="s">
        <v>1533</v>
      </c>
      <c r="DT2" s="91"/>
      <c r="DU2" s="91">
        <v>3232286563</v>
      </c>
      <c r="DV2" s="91"/>
      <c r="DW2" s="110" t="s">
        <v>1575</v>
      </c>
      <c r="DX2" s="88" t="s">
        <v>754</v>
      </c>
      <c r="DY2" s="88" t="s">
        <v>479</v>
      </c>
      <c r="DZ2" s="91">
        <v>11001</v>
      </c>
      <c r="EA2" s="88" t="s">
        <v>1574</v>
      </c>
      <c r="EB2" s="88">
        <v>1022400250</v>
      </c>
      <c r="EC2" s="88" t="s">
        <v>1296</v>
      </c>
      <c r="ED2" s="88" t="s">
        <v>1168</v>
      </c>
      <c r="EE2" s="88" t="s">
        <v>1106</v>
      </c>
      <c r="EF2" s="88">
        <v>122461921</v>
      </c>
      <c r="EG2" s="91">
        <v>10</v>
      </c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210">
        <v>901743976</v>
      </c>
      <c r="HC2" s="91" t="s">
        <v>1261</v>
      </c>
      <c r="HD2" s="91"/>
      <c r="HE2" s="91" t="s">
        <v>1533</v>
      </c>
      <c r="HF2" s="91"/>
      <c r="HG2" s="91">
        <v>3113845529</v>
      </c>
      <c r="HH2" s="110" t="s">
        <v>1592</v>
      </c>
      <c r="HI2" s="91" t="s">
        <v>1261</v>
      </c>
      <c r="HJ2" s="91" t="s">
        <v>1240</v>
      </c>
      <c r="HK2" s="91" t="s">
        <v>1184</v>
      </c>
      <c r="HL2" s="110" t="s">
        <v>1218</v>
      </c>
      <c r="HM2" s="91" t="s">
        <v>1593</v>
      </c>
      <c r="HN2" s="91"/>
      <c r="HO2" s="88">
        <v>9</v>
      </c>
      <c r="HP2" s="91" t="s">
        <v>1186</v>
      </c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  <c r="IX2" s="91"/>
      <c r="IY2" s="91"/>
      <c r="IZ2" s="211"/>
    </row>
    <row r="3" spans="1:260" s="104" customFormat="1" ht="16.5" thickBot="1" x14ac:dyDescent="0.3">
      <c r="A3" s="88">
        <v>1127</v>
      </c>
      <c r="B3" s="91"/>
      <c r="C3" s="206">
        <v>56886</v>
      </c>
      <c r="D3" s="206">
        <v>58120</v>
      </c>
      <c r="E3" s="91" t="s">
        <v>1506</v>
      </c>
      <c r="F3" s="91" t="s">
        <v>244</v>
      </c>
      <c r="G3" s="91" t="s">
        <v>245</v>
      </c>
      <c r="H3" s="91" t="s">
        <v>1275</v>
      </c>
      <c r="I3" s="91"/>
      <c r="J3" s="91"/>
      <c r="K3" s="91" t="s">
        <v>1468</v>
      </c>
      <c r="L3" s="91" t="s">
        <v>1468</v>
      </c>
      <c r="M3" s="91" t="s">
        <v>1468</v>
      </c>
      <c r="N3" s="91"/>
      <c r="O3" s="91" t="s">
        <v>1469</v>
      </c>
      <c r="P3" s="91"/>
      <c r="Q3" s="91" t="s">
        <v>1507</v>
      </c>
      <c r="R3" s="91" t="s">
        <v>249</v>
      </c>
      <c r="S3" s="212">
        <v>10087570</v>
      </c>
      <c r="T3" s="91" t="s">
        <v>1508</v>
      </c>
      <c r="U3" s="91"/>
      <c r="V3" s="91"/>
      <c r="W3" s="92" t="s">
        <v>1509</v>
      </c>
      <c r="X3" s="91"/>
      <c r="Y3" s="91"/>
      <c r="Z3" s="91"/>
      <c r="AA3" s="91" t="s">
        <v>1510</v>
      </c>
      <c r="AB3" s="91" t="s">
        <v>253</v>
      </c>
      <c r="AC3" s="91">
        <v>1049653309</v>
      </c>
      <c r="AD3" s="91" t="s">
        <v>1515</v>
      </c>
      <c r="AE3" s="91" t="s">
        <v>1516</v>
      </c>
      <c r="AF3" s="91" t="s">
        <v>1525</v>
      </c>
      <c r="AG3" s="208">
        <v>833800</v>
      </c>
      <c r="AH3" s="208">
        <v>0</v>
      </c>
      <c r="AI3" s="208">
        <v>116200</v>
      </c>
      <c r="AJ3" s="208">
        <v>0</v>
      </c>
      <c r="AK3" s="208">
        <v>0</v>
      </c>
      <c r="AL3" s="208">
        <f>+AG3+AI3</f>
        <v>950000</v>
      </c>
      <c r="AM3" s="91" t="s">
        <v>1464</v>
      </c>
      <c r="AN3" s="91" t="s">
        <v>473</v>
      </c>
      <c r="AO3" s="91" t="s">
        <v>474</v>
      </c>
      <c r="AP3" s="109">
        <v>0.08</v>
      </c>
      <c r="AQ3" s="91"/>
      <c r="AR3" s="208">
        <f t="shared" si="0"/>
        <v>66704</v>
      </c>
      <c r="AS3" s="109">
        <v>0.08</v>
      </c>
      <c r="AT3" s="91">
        <f>+AI3*AS3</f>
        <v>9296</v>
      </c>
      <c r="AU3" s="209">
        <v>2.5700000000000001E-2</v>
      </c>
      <c r="AV3" s="208">
        <v>29053.85</v>
      </c>
      <c r="AW3" s="97">
        <v>0.08</v>
      </c>
      <c r="AX3" s="91">
        <f>+AL3*AW3</f>
        <v>76000</v>
      </c>
      <c r="AY3" s="91" t="s">
        <v>476</v>
      </c>
      <c r="AZ3" s="88" t="s">
        <v>475</v>
      </c>
      <c r="BA3" s="88">
        <v>0</v>
      </c>
      <c r="BB3" s="88" t="s">
        <v>475</v>
      </c>
      <c r="BC3" s="88" t="s">
        <v>477</v>
      </c>
      <c r="BD3" s="91" t="s">
        <v>1531</v>
      </c>
      <c r="BE3" s="91" t="s">
        <v>479</v>
      </c>
      <c r="BF3" s="91"/>
      <c r="BG3" s="91"/>
      <c r="BH3" s="91">
        <v>11001</v>
      </c>
      <c r="BI3" s="91"/>
      <c r="BJ3" s="91">
        <v>2</v>
      </c>
      <c r="BK3" s="91" t="s">
        <v>1540</v>
      </c>
      <c r="BL3" s="91" t="s">
        <v>1541</v>
      </c>
      <c r="BM3" s="110" t="s">
        <v>1542</v>
      </c>
      <c r="BN3" s="91"/>
      <c r="BO3" s="91">
        <v>3123930614</v>
      </c>
      <c r="BP3" s="91" t="s">
        <v>1531</v>
      </c>
      <c r="BQ3" s="91" t="s">
        <v>479</v>
      </c>
      <c r="BR3" s="91" t="s">
        <v>754</v>
      </c>
      <c r="BS3" s="91">
        <v>12</v>
      </c>
      <c r="BT3" s="102">
        <v>45627</v>
      </c>
      <c r="BU3" s="102">
        <v>45991</v>
      </c>
      <c r="BV3" s="91" t="s">
        <v>755</v>
      </c>
      <c r="BW3" s="102">
        <v>45991</v>
      </c>
      <c r="BX3" s="102">
        <v>45658</v>
      </c>
      <c r="BY3" s="102">
        <v>45658</v>
      </c>
      <c r="BZ3" s="91" t="s">
        <v>757</v>
      </c>
      <c r="CA3" s="91" t="s">
        <v>253</v>
      </c>
      <c r="CB3" s="91">
        <v>23591539</v>
      </c>
      <c r="CC3" s="91" t="s">
        <v>1555</v>
      </c>
      <c r="CD3" s="91">
        <v>11001</v>
      </c>
      <c r="CE3" s="91" t="s">
        <v>1531</v>
      </c>
      <c r="CF3" s="91" t="s">
        <v>479</v>
      </c>
      <c r="CG3" s="91">
        <v>3165843004</v>
      </c>
      <c r="CH3" s="91"/>
      <c r="CI3" s="110" t="s">
        <v>1556</v>
      </c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88" t="s">
        <v>758</v>
      </c>
      <c r="DO3" s="91">
        <v>1093740922</v>
      </c>
      <c r="DP3" s="88" t="s">
        <v>253</v>
      </c>
      <c r="DQ3" s="91" t="s">
        <v>1569</v>
      </c>
      <c r="DR3" s="88">
        <v>100</v>
      </c>
      <c r="DS3" s="91" t="s">
        <v>1531</v>
      </c>
      <c r="DT3" s="91"/>
      <c r="DU3" s="91">
        <v>3134253760</v>
      </c>
      <c r="DV3" s="91"/>
      <c r="DW3" s="110" t="s">
        <v>1570</v>
      </c>
      <c r="DX3" s="88" t="s">
        <v>754</v>
      </c>
      <c r="DY3" s="88" t="s">
        <v>479</v>
      </c>
      <c r="DZ3" s="91">
        <v>11001</v>
      </c>
      <c r="EA3" s="88" t="s">
        <v>1569</v>
      </c>
      <c r="EB3" s="88">
        <v>1093740922</v>
      </c>
      <c r="EC3" s="88" t="s">
        <v>1296</v>
      </c>
      <c r="ED3" s="88" t="s">
        <v>479</v>
      </c>
      <c r="EE3" s="88" t="s">
        <v>1106</v>
      </c>
      <c r="EF3" s="88">
        <v>399047307</v>
      </c>
      <c r="EG3" s="91">
        <v>10</v>
      </c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210">
        <v>901080032</v>
      </c>
      <c r="HC3" s="91" t="s">
        <v>1589</v>
      </c>
      <c r="HD3" s="91"/>
      <c r="HE3" s="91" t="s">
        <v>1590</v>
      </c>
      <c r="HF3" s="91"/>
      <c r="HG3" s="91"/>
      <c r="HH3" s="91"/>
      <c r="HI3" s="91" t="s">
        <v>1589</v>
      </c>
      <c r="HJ3" s="91" t="s">
        <v>1588</v>
      </c>
      <c r="HK3" s="91" t="s">
        <v>1184</v>
      </c>
      <c r="HL3" s="213" t="s">
        <v>1203</v>
      </c>
      <c r="HM3" s="91" t="s">
        <v>1591</v>
      </c>
      <c r="HN3" s="91"/>
      <c r="HO3" s="88">
        <v>8</v>
      </c>
      <c r="HP3" s="91" t="s">
        <v>1186</v>
      </c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  <c r="IX3" s="91"/>
      <c r="IY3" s="91"/>
      <c r="IZ3" s="211"/>
    </row>
    <row r="4" spans="1:260" s="104" customFormat="1" ht="16.5" thickBot="1" x14ac:dyDescent="0.3">
      <c r="A4" s="88">
        <v>1082</v>
      </c>
      <c r="B4" s="91"/>
      <c r="C4" s="214">
        <v>56884</v>
      </c>
      <c r="D4" s="215">
        <v>58118</v>
      </c>
      <c r="E4" s="91" t="s">
        <v>1506</v>
      </c>
      <c r="F4" s="91" t="s">
        <v>244</v>
      </c>
      <c r="G4" s="91" t="s">
        <v>245</v>
      </c>
      <c r="H4" s="91" t="s">
        <v>1275</v>
      </c>
      <c r="I4" s="91"/>
      <c r="J4" s="91"/>
      <c r="K4" s="91" t="s">
        <v>1468</v>
      </c>
      <c r="L4" s="91" t="s">
        <v>1469</v>
      </c>
      <c r="M4" s="91" t="s">
        <v>1468</v>
      </c>
      <c r="N4" s="91"/>
      <c r="O4" s="91" t="s">
        <v>1468</v>
      </c>
      <c r="P4" s="91"/>
      <c r="Q4" s="91" t="s">
        <v>1507</v>
      </c>
      <c r="R4" s="91" t="s">
        <v>249</v>
      </c>
      <c r="S4" s="212">
        <v>10087568</v>
      </c>
      <c r="T4" s="91" t="s">
        <v>1508</v>
      </c>
      <c r="U4" s="91"/>
      <c r="V4" s="91"/>
      <c r="W4" s="92" t="s">
        <v>1509</v>
      </c>
      <c r="X4" s="91"/>
      <c r="Y4" s="91"/>
      <c r="Z4" s="91"/>
      <c r="AA4" s="91" t="s">
        <v>1510</v>
      </c>
      <c r="AB4" s="91" t="s">
        <v>253</v>
      </c>
      <c r="AC4" s="91">
        <v>1002507604</v>
      </c>
      <c r="AD4" s="91" t="s">
        <v>1511</v>
      </c>
      <c r="AE4" s="91" t="s">
        <v>1512</v>
      </c>
      <c r="AF4" s="91" t="s">
        <v>1523</v>
      </c>
      <c r="AG4" s="208">
        <v>779200</v>
      </c>
      <c r="AH4" s="208">
        <v>0</v>
      </c>
      <c r="AI4" s="208">
        <v>70800</v>
      </c>
      <c r="AJ4" s="208">
        <v>0</v>
      </c>
      <c r="AK4" s="208">
        <v>0</v>
      </c>
      <c r="AL4" s="208">
        <f>+AG4+AI4</f>
        <v>850000</v>
      </c>
      <c r="AM4" s="91" t="s">
        <v>1464</v>
      </c>
      <c r="AN4" s="91" t="s">
        <v>473</v>
      </c>
      <c r="AO4" s="91" t="s">
        <v>474</v>
      </c>
      <c r="AP4" s="109">
        <v>0.08</v>
      </c>
      <c r="AQ4" s="91"/>
      <c r="AR4" s="208">
        <f t="shared" si="0"/>
        <v>62336</v>
      </c>
      <c r="AS4" s="109">
        <v>0.08</v>
      </c>
      <c r="AT4" s="91">
        <f>+AI4*AS4</f>
        <v>5664</v>
      </c>
      <c r="AU4" s="209">
        <v>2.5700000000000001E-2</v>
      </c>
      <c r="AV4" s="208">
        <v>25995.55</v>
      </c>
      <c r="AW4" s="97">
        <v>0.08</v>
      </c>
      <c r="AX4" s="91">
        <f>+AL4*AW4</f>
        <v>68000</v>
      </c>
      <c r="AY4" s="91" t="s">
        <v>476</v>
      </c>
      <c r="AZ4" s="88" t="s">
        <v>475</v>
      </c>
      <c r="BA4" s="88">
        <v>0</v>
      </c>
      <c r="BB4" s="88" t="s">
        <v>475</v>
      </c>
      <c r="BC4" s="88" t="s">
        <v>477</v>
      </c>
      <c r="BD4" s="91" t="s">
        <v>1565</v>
      </c>
      <c r="BE4" s="91" t="s">
        <v>479</v>
      </c>
      <c r="BF4" s="91"/>
      <c r="BG4" s="91"/>
      <c r="BH4" s="91">
        <v>11001</v>
      </c>
      <c r="BI4" s="91"/>
      <c r="BJ4" s="91">
        <v>2</v>
      </c>
      <c r="BK4" s="91" t="s">
        <v>1535</v>
      </c>
      <c r="BL4" s="91" t="s">
        <v>641</v>
      </c>
      <c r="BM4" s="110" t="s">
        <v>1536</v>
      </c>
      <c r="BN4" s="91"/>
      <c r="BO4" s="91">
        <v>3243260699</v>
      </c>
      <c r="BP4" s="91" t="s">
        <v>1565</v>
      </c>
      <c r="BQ4" s="91" t="s">
        <v>479</v>
      </c>
      <c r="BR4" s="91" t="s">
        <v>754</v>
      </c>
      <c r="BS4" s="91">
        <v>12</v>
      </c>
      <c r="BT4" s="102">
        <v>45627</v>
      </c>
      <c r="BU4" s="102">
        <v>45991</v>
      </c>
      <c r="BV4" s="91" t="s">
        <v>755</v>
      </c>
      <c r="BW4" s="102">
        <v>45991</v>
      </c>
      <c r="BX4" s="102">
        <v>45658</v>
      </c>
      <c r="BY4" s="102">
        <v>45658</v>
      </c>
      <c r="BZ4" s="91" t="s">
        <v>757</v>
      </c>
      <c r="CA4" s="91" t="s">
        <v>253</v>
      </c>
      <c r="CB4" s="91">
        <v>1066841490</v>
      </c>
      <c r="CC4" s="91" t="s">
        <v>1551</v>
      </c>
      <c r="CD4" s="91">
        <v>11001</v>
      </c>
      <c r="CE4" s="91" t="s">
        <v>1529</v>
      </c>
      <c r="CF4" s="91" t="s">
        <v>479</v>
      </c>
      <c r="CG4" s="91">
        <v>3207126101</v>
      </c>
      <c r="CH4" s="91"/>
      <c r="CI4" s="110" t="s">
        <v>1552</v>
      </c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88" t="s">
        <v>758</v>
      </c>
      <c r="DO4" s="91">
        <v>52063105</v>
      </c>
      <c r="DP4" s="88" t="s">
        <v>253</v>
      </c>
      <c r="DQ4" s="91" t="s">
        <v>1564</v>
      </c>
      <c r="DR4" s="88">
        <v>100</v>
      </c>
      <c r="DS4" s="91" t="s">
        <v>1565</v>
      </c>
      <c r="DT4" s="91"/>
      <c r="DU4" s="91">
        <v>3125054842</v>
      </c>
      <c r="DV4" s="91"/>
      <c r="DW4" s="110" t="s">
        <v>1566</v>
      </c>
      <c r="DX4" s="88" t="s">
        <v>754</v>
      </c>
      <c r="DY4" s="88" t="s">
        <v>479</v>
      </c>
      <c r="DZ4" s="91">
        <v>11001</v>
      </c>
      <c r="EA4" s="88" t="s">
        <v>1564</v>
      </c>
      <c r="EB4" s="88">
        <v>52063105</v>
      </c>
      <c r="EC4" s="88" t="s">
        <v>1296</v>
      </c>
      <c r="ED4" s="88" t="s">
        <v>1140</v>
      </c>
      <c r="EE4" s="91" t="s">
        <v>1106</v>
      </c>
      <c r="EF4" s="88">
        <v>3125054842</v>
      </c>
      <c r="EG4" s="91">
        <v>10</v>
      </c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210">
        <v>900405874</v>
      </c>
      <c r="HC4" s="91" t="s">
        <v>1582</v>
      </c>
      <c r="HD4" s="91"/>
      <c r="HE4" s="91" t="s">
        <v>1583</v>
      </c>
      <c r="HF4" s="91">
        <v>6013000475</v>
      </c>
      <c r="HG4" s="91"/>
      <c r="HH4" s="110" t="s">
        <v>1584</v>
      </c>
      <c r="HI4" s="91" t="s">
        <v>1582</v>
      </c>
      <c r="HJ4" s="91" t="s">
        <v>1581</v>
      </c>
      <c r="HK4" s="91" t="s">
        <v>1296</v>
      </c>
      <c r="HL4" s="91" t="s">
        <v>1101</v>
      </c>
      <c r="HM4" s="91" t="s">
        <v>1162</v>
      </c>
      <c r="HN4" s="91">
        <v>677010217</v>
      </c>
      <c r="HO4" s="88">
        <v>9</v>
      </c>
      <c r="HP4" s="91" t="s">
        <v>1186</v>
      </c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</row>
    <row r="5" spans="1:260" s="104" customFormat="1" ht="16.5" thickBot="1" x14ac:dyDescent="0.3">
      <c r="A5" s="88">
        <v>1124</v>
      </c>
      <c r="B5" s="91"/>
      <c r="C5" s="216">
        <v>56885</v>
      </c>
      <c r="D5" s="217">
        <v>58119</v>
      </c>
      <c r="E5" s="91" t="s">
        <v>1506</v>
      </c>
      <c r="F5" s="91" t="s">
        <v>244</v>
      </c>
      <c r="G5" s="91" t="s">
        <v>245</v>
      </c>
      <c r="H5" s="91" t="s">
        <v>1275</v>
      </c>
      <c r="I5" s="91"/>
      <c r="J5" s="91"/>
      <c r="K5" s="91" t="s">
        <v>1468</v>
      </c>
      <c r="L5" s="91" t="s">
        <v>1468</v>
      </c>
      <c r="M5" s="91" t="s">
        <v>1468</v>
      </c>
      <c r="N5" s="91"/>
      <c r="O5" s="91" t="s">
        <v>1468</v>
      </c>
      <c r="P5" s="91"/>
      <c r="Q5" s="91" t="s">
        <v>1507</v>
      </c>
      <c r="R5" s="91" t="s">
        <v>249</v>
      </c>
      <c r="S5" s="218">
        <v>10087569</v>
      </c>
      <c r="T5" s="91" t="s">
        <v>1508</v>
      </c>
      <c r="U5" s="91"/>
      <c r="V5" s="91"/>
      <c r="W5" s="92" t="s">
        <v>1509</v>
      </c>
      <c r="X5" s="91"/>
      <c r="Y5" s="91"/>
      <c r="Z5" s="91"/>
      <c r="AA5" s="91" t="s">
        <v>1510</v>
      </c>
      <c r="AB5" s="91" t="s">
        <v>934</v>
      </c>
      <c r="AC5" s="91">
        <v>1126118471</v>
      </c>
      <c r="AD5" s="91" t="s">
        <v>1513</v>
      </c>
      <c r="AE5" s="91" t="s">
        <v>1514</v>
      </c>
      <c r="AF5" s="91" t="s">
        <v>1524</v>
      </c>
      <c r="AG5" s="208">
        <v>814000</v>
      </c>
      <c r="AH5" s="208">
        <v>0</v>
      </c>
      <c r="AI5" s="208">
        <v>86000</v>
      </c>
      <c r="AJ5" s="208">
        <v>0</v>
      </c>
      <c r="AK5" s="208">
        <v>0</v>
      </c>
      <c r="AL5" s="208">
        <f>+AG5+AI5</f>
        <v>900000</v>
      </c>
      <c r="AM5" s="91" t="s">
        <v>1464</v>
      </c>
      <c r="AN5" s="91" t="s">
        <v>473</v>
      </c>
      <c r="AO5" s="91" t="s">
        <v>474</v>
      </c>
      <c r="AP5" s="109">
        <v>0.08</v>
      </c>
      <c r="AQ5" s="91"/>
      <c r="AR5" s="208">
        <f t="shared" si="0"/>
        <v>65120</v>
      </c>
      <c r="AS5" s="109">
        <v>0.08</v>
      </c>
      <c r="AT5" s="91">
        <f>+AI5*AS5</f>
        <v>6880</v>
      </c>
      <c r="AU5" s="209">
        <v>2.5700000000000001E-2</v>
      </c>
      <c r="AV5" s="208">
        <v>27524.699999999997</v>
      </c>
      <c r="AW5" s="97">
        <v>0.08</v>
      </c>
      <c r="AX5" s="91">
        <f>+AL5*AW5</f>
        <v>72000</v>
      </c>
      <c r="AY5" s="91" t="s">
        <v>476</v>
      </c>
      <c r="AZ5" s="88" t="s">
        <v>475</v>
      </c>
      <c r="BA5" s="88">
        <v>0</v>
      </c>
      <c r="BB5" s="88" t="s">
        <v>475</v>
      </c>
      <c r="BC5" s="88" t="s">
        <v>477</v>
      </c>
      <c r="BD5" s="91" t="s">
        <v>1530</v>
      </c>
      <c r="BE5" s="91" t="s">
        <v>479</v>
      </c>
      <c r="BF5" s="91"/>
      <c r="BG5" s="91"/>
      <c r="BH5" s="91">
        <v>11001</v>
      </c>
      <c r="BI5" s="91"/>
      <c r="BJ5" s="91">
        <v>2</v>
      </c>
      <c r="BK5" s="91" t="s">
        <v>1537</v>
      </c>
      <c r="BL5" s="91" t="s">
        <v>1538</v>
      </c>
      <c r="BM5" s="110" t="s">
        <v>1539</v>
      </c>
      <c r="BN5" s="91"/>
      <c r="BO5" s="91">
        <v>3108590113</v>
      </c>
      <c r="BP5" s="91" t="s">
        <v>1530</v>
      </c>
      <c r="BQ5" s="91" t="s">
        <v>479</v>
      </c>
      <c r="BR5" s="91" t="s">
        <v>754</v>
      </c>
      <c r="BS5" s="91">
        <v>12</v>
      </c>
      <c r="BT5" s="102">
        <v>45597</v>
      </c>
      <c r="BU5" s="102">
        <v>45961</v>
      </c>
      <c r="BV5" s="91" t="s">
        <v>755</v>
      </c>
      <c r="BW5" s="102">
        <v>45961</v>
      </c>
      <c r="BX5" s="102">
        <v>45658</v>
      </c>
      <c r="BY5" s="102">
        <v>45658</v>
      </c>
      <c r="BZ5" s="91" t="s">
        <v>757</v>
      </c>
      <c r="CA5" s="91" t="s">
        <v>253</v>
      </c>
      <c r="CB5" s="91">
        <v>1193116347</v>
      </c>
      <c r="CC5" s="91" t="s">
        <v>1553</v>
      </c>
      <c r="CD5" s="91">
        <v>11001</v>
      </c>
      <c r="CE5" s="91" t="s">
        <v>1530</v>
      </c>
      <c r="CF5" s="91" t="s">
        <v>479</v>
      </c>
      <c r="CG5" s="91">
        <v>3208473864</v>
      </c>
      <c r="CH5" s="91"/>
      <c r="CI5" s="110" t="s">
        <v>1554</v>
      </c>
      <c r="CJ5" s="88" t="s">
        <v>757</v>
      </c>
      <c r="CK5" s="88" t="s">
        <v>253</v>
      </c>
      <c r="CL5" s="91">
        <v>1126122179</v>
      </c>
      <c r="CM5" s="91" t="s">
        <v>1563</v>
      </c>
      <c r="CN5" s="91">
        <v>11001</v>
      </c>
      <c r="CO5" s="91" t="s">
        <v>1530</v>
      </c>
      <c r="CP5" s="88" t="s">
        <v>479</v>
      </c>
      <c r="CQ5" s="91">
        <v>3003830519</v>
      </c>
      <c r="CR5" s="91"/>
      <c r="CS5" s="219" t="s">
        <v>1594</v>
      </c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88" t="s">
        <v>758</v>
      </c>
      <c r="DO5" s="91">
        <v>80008579</v>
      </c>
      <c r="DP5" s="88" t="s">
        <v>253</v>
      </c>
      <c r="DQ5" s="91" t="s">
        <v>1567</v>
      </c>
      <c r="DR5" s="88">
        <v>100</v>
      </c>
      <c r="DS5" s="91" t="s">
        <v>1530</v>
      </c>
      <c r="DT5" s="91"/>
      <c r="DU5" s="91">
        <v>3168268506</v>
      </c>
      <c r="DV5" s="91"/>
      <c r="DW5" s="110" t="s">
        <v>1568</v>
      </c>
      <c r="DX5" s="88" t="s">
        <v>754</v>
      </c>
      <c r="DY5" s="88" t="s">
        <v>479</v>
      </c>
      <c r="DZ5" s="91">
        <v>11001</v>
      </c>
      <c r="EA5" s="88" t="s">
        <v>1567</v>
      </c>
      <c r="EB5" s="88">
        <v>80008579</v>
      </c>
      <c r="EC5" s="88" t="s">
        <v>1296</v>
      </c>
      <c r="ED5" s="88" t="s">
        <v>479</v>
      </c>
      <c r="EE5" s="88" t="s">
        <v>1106</v>
      </c>
      <c r="EF5" s="88">
        <v>60322054</v>
      </c>
      <c r="EG5" s="91">
        <v>10</v>
      </c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 t="s">
        <v>1585</v>
      </c>
      <c r="HD5" s="91"/>
      <c r="HE5" s="91" t="s">
        <v>1586</v>
      </c>
      <c r="HF5" s="91"/>
      <c r="HG5" s="91"/>
      <c r="HH5" s="91"/>
      <c r="HI5" s="91" t="s">
        <v>1585</v>
      </c>
      <c r="HJ5" s="91"/>
      <c r="HK5" s="91" t="s">
        <v>1184</v>
      </c>
      <c r="HL5" s="110" t="s">
        <v>1218</v>
      </c>
      <c r="HM5" s="91" t="s">
        <v>1587</v>
      </c>
      <c r="HN5" s="91"/>
      <c r="HO5" s="88">
        <v>8</v>
      </c>
      <c r="HP5" s="91" t="s">
        <v>1186</v>
      </c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</row>
    <row r="6" spans="1:260" s="104" customFormat="1" ht="15.75" thickBot="1" x14ac:dyDescent="0.3">
      <c r="A6" s="88">
        <v>1015</v>
      </c>
      <c r="B6" s="88"/>
      <c r="C6" s="220">
        <v>56743</v>
      </c>
      <c r="D6" s="221">
        <v>57936</v>
      </c>
      <c r="E6" s="88" t="s">
        <v>242</v>
      </c>
      <c r="F6" s="91" t="s">
        <v>244</v>
      </c>
      <c r="G6" s="91" t="s">
        <v>245</v>
      </c>
      <c r="H6" s="91" t="s">
        <v>1275</v>
      </c>
      <c r="I6" s="91" t="s">
        <v>1458</v>
      </c>
      <c r="J6" s="91" t="s">
        <v>1345</v>
      </c>
      <c r="K6" s="91" t="s">
        <v>1468</v>
      </c>
      <c r="L6" s="91" t="s">
        <v>1468</v>
      </c>
      <c r="M6" s="91" t="s">
        <v>1468</v>
      </c>
      <c r="N6" s="91"/>
      <c r="O6" s="91"/>
      <c r="P6" s="91"/>
      <c r="Q6" s="88" t="s">
        <v>246</v>
      </c>
      <c r="R6" s="91" t="s">
        <v>249</v>
      </c>
      <c r="S6" s="104">
        <v>10086087</v>
      </c>
      <c r="T6" s="88" t="s">
        <v>250</v>
      </c>
      <c r="U6" s="91"/>
      <c r="V6" s="91"/>
      <c r="W6" s="92" t="s">
        <v>1509</v>
      </c>
      <c r="X6" s="91"/>
      <c r="Y6" s="91"/>
      <c r="Z6" s="91"/>
      <c r="AA6" s="88" t="s">
        <v>252</v>
      </c>
      <c r="AB6" s="88" t="s">
        <v>253</v>
      </c>
      <c r="AC6" s="93">
        <v>52715339</v>
      </c>
      <c r="AD6" s="88" t="s">
        <v>274</v>
      </c>
      <c r="AE6" s="88" t="s">
        <v>275</v>
      </c>
      <c r="AF6" s="91" t="s">
        <v>410</v>
      </c>
      <c r="AG6" s="94">
        <v>2561470</v>
      </c>
      <c r="AH6" s="88">
        <v>0</v>
      </c>
      <c r="AI6" s="95">
        <v>0</v>
      </c>
      <c r="AJ6" s="88">
        <v>0</v>
      </c>
      <c r="AK6" s="88">
        <v>0</v>
      </c>
      <c r="AL6" s="96">
        <f>+AG6</f>
        <v>2561470</v>
      </c>
      <c r="AM6" s="88" t="s">
        <v>475</v>
      </c>
      <c r="AN6" s="88" t="s">
        <v>473</v>
      </c>
      <c r="AO6" s="88" t="s">
        <v>474</v>
      </c>
      <c r="AP6" s="97">
        <v>0.08</v>
      </c>
      <c r="AQ6" s="88">
        <v>0</v>
      </c>
      <c r="AR6" s="96">
        <f t="shared" si="0"/>
        <v>204917.6</v>
      </c>
      <c r="AS6" s="97">
        <v>0.08</v>
      </c>
      <c r="AT6" s="96">
        <f>+AI6*AP6</f>
        <v>0</v>
      </c>
      <c r="AU6" s="98">
        <v>2.5700000000000001E-2</v>
      </c>
      <c r="AV6" s="96">
        <f>+AL6*AU6</f>
        <v>65829.778999999995</v>
      </c>
      <c r="AW6" s="97">
        <v>0.08</v>
      </c>
      <c r="AX6" s="99">
        <f>+AR6+AT6</f>
        <v>204917.6</v>
      </c>
      <c r="AY6" s="91" t="s">
        <v>476</v>
      </c>
      <c r="AZ6" s="88" t="s">
        <v>475</v>
      </c>
      <c r="BA6" s="88">
        <v>0</v>
      </c>
      <c r="BB6" s="88" t="s">
        <v>475</v>
      </c>
      <c r="BC6" s="88" t="s">
        <v>477</v>
      </c>
      <c r="BD6" s="89" t="s">
        <v>490</v>
      </c>
      <c r="BE6" s="88" t="s">
        <v>479</v>
      </c>
      <c r="BF6" s="88" t="s">
        <v>475</v>
      </c>
      <c r="BG6" s="88" t="s">
        <v>475</v>
      </c>
      <c r="BH6" s="91">
        <v>11001</v>
      </c>
      <c r="BI6" s="88"/>
      <c r="BJ6" s="88">
        <v>5</v>
      </c>
      <c r="BK6" s="88"/>
      <c r="BL6" s="88"/>
      <c r="BM6" s="100" t="s">
        <v>569</v>
      </c>
      <c r="BN6" s="88"/>
      <c r="BO6" s="88">
        <v>3208383279</v>
      </c>
      <c r="BP6" s="88" t="s">
        <v>490</v>
      </c>
      <c r="BQ6" s="88" t="s">
        <v>479</v>
      </c>
      <c r="BR6" s="88" t="s">
        <v>754</v>
      </c>
      <c r="BS6" s="88">
        <v>12</v>
      </c>
      <c r="BT6" s="101">
        <v>41579</v>
      </c>
      <c r="BU6" s="101">
        <v>45961</v>
      </c>
      <c r="BV6" s="88" t="s">
        <v>755</v>
      </c>
      <c r="BW6" s="101">
        <v>45961</v>
      </c>
      <c r="BX6" s="102">
        <v>45658</v>
      </c>
      <c r="BY6" s="102">
        <v>45658</v>
      </c>
      <c r="BZ6" s="88" t="s">
        <v>757</v>
      </c>
      <c r="CA6" s="88" t="s">
        <v>253</v>
      </c>
      <c r="CB6" s="88">
        <v>80032792</v>
      </c>
      <c r="CC6" s="88" t="s">
        <v>768</v>
      </c>
      <c r="CD6" s="91">
        <v>11001</v>
      </c>
      <c r="CE6" s="88" t="s">
        <v>490</v>
      </c>
      <c r="CF6" s="88" t="s">
        <v>479</v>
      </c>
      <c r="CG6" s="88"/>
      <c r="CH6" s="88"/>
      <c r="CI6" s="88"/>
      <c r="CJ6" s="88" t="s">
        <v>757</v>
      </c>
      <c r="CK6" s="88" t="s">
        <v>253</v>
      </c>
      <c r="CL6" s="88">
        <v>19056259</v>
      </c>
      <c r="CM6" s="88" t="s">
        <v>900</v>
      </c>
      <c r="CN6" s="91">
        <v>11001</v>
      </c>
      <c r="CO6" s="88" t="s">
        <v>915</v>
      </c>
      <c r="CP6" s="88" t="s">
        <v>479</v>
      </c>
      <c r="CQ6" s="88">
        <v>3002215348</v>
      </c>
      <c r="CR6" s="88"/>
      <c r="CS6" s="88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88" t="s">
        <v>758</v>
      </c>
      <c r="DO6" s="88">
        <v>1015435257</v>
      </c>
      <c r="DP6" s="88" t="s">
        <v>253</v>
      </c>
      <c r="DQ6" s="88" t="s">
        <v>937</v>
      </c>
      <c r="DR6" s="88">
        <v>100</v>
      </c>
      <c r="DS6" s="88" t="s">
        <v>490</v>
      </c>
      <c r="DT6" s="88"/>
      <c r="DU6" s="88">
        <v>3102188079</v>
      </c>
      <c r="DV6" s="88"/>
      <c r="DW6" s="100" t="s">
        <v>1009</v>
      </c>
      <c r="DX6" s="88" t="s">
        <v>754</v>
      </c>
      <c r="DY6" s="88" t="s">
        <v>479</v>
      </c>
      <c r="DZ6" s="91">
        <v>11001</v>
      </c>
      <c r="EA6" s="88" t="s">
        <v>1117</v>
      </c>
      <c r="EB6" s="88">
        <v>1015435257</v>
      </c>
      <c r="EC6" s="88" t="s">
        <v>1296</v>
      </c>
      <c r="ED6" s="88" t="s">
        <v>1111</v>
      </c>
      <c r="EE6" s="88" t="s">
        <v>1106</v>
      </c>
      <c r="EF6" s="105">
        <v>570007170475805</v>
      </c>
      <c r="EG6" s="88" t="s">
        <v>1435</v>
      </c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 t="s">
        <v>1193</v>
      </c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</row>
    <row r="7" spans="1:260" s="104" customFormat="1" ht="15.75" thickBot="1" x14ac:dyDescent="0.3">
      <c r="A7" s="88">
        <v>1011</v>
      </c>
      <c r="B7" s="88"/>
      <c r="C7" s="220">
        <v>56740</v>
      </c>
      <c r="D7" s="221">
        <v>57933</v>
      </c>
      <c r="E7" s="88" t="s">
        <v>242</v>
      </c>
      <c r="F7" s="91" t="s">
        <v>244</v>
      </c>
      <c r="G7" s="91" t="s">
        <v>245</v>
      </c>
      <c r="H7" s="91" t="s">
        <v>1275</v>
      </c>
      <c r="I7" s="91" t="s">
        <v>1459</v>
      </c>
      <c r="J7" s="91">
        <v>0</v>
      </c>
      <c r="K7" s="91" t="s">
        <v>1468</v>
      </c>
      <c r="L7" s="91" t="s">
        <v>1601</v>
      </c>
      <c r="M7" s="91" t="s">
        <v>1468</v>
      </c>
      <c r="N7" s="91"/>
      <c r="O7" s="91"/>
      <c r="P7" s="91"/>
      <c r="Q7" s="88" t="s">
        <v>246</v>
      </c>
      <c r="R7" s="91" t="s">
        <v>249</v>
      </c>
      <c r="S7" s="91">
        <v>10086084</v>
      </c>
      <c r="T7" s="88" t="s">
        <v>250</v>
      </c>
      <c r="U7" s="91"/>
      <c r="V7" s="91"/>
      <c r="W7" s="92" t="s">
        <v>1509</v>
      </c>
      <c r="X7" s="91"/>
      <c r="Y7" s="91"/>
      <c r="Z7" s="91"/>
      <c r="AA7" s="88" t="s">
        <v>252</v>
      </c>
      <c r="AB7" s="88" t="s">
        <v>253</v>
      </c>
      <c r="AC7" s="93">
        <v>52777371</v>
      </c>
      <c r="AD7" s="88" t="s">
        <v>269</v>
      </c>
      <c r="AE7" s="88" t="s">
        <v>270</v>
      </c>
      <c r="AF7" s="91" t="s">
        <v>407</v>
      </c>
      <c r="AG7" s="94">
        <v>1981713</v>
      </c>
      <c r="AH7" s="88">
        <v>0</v>
      </c>
      <c r="AI7" s="95">
        <v>464400</v>
      </c>
      <c r="AJ7" s="88">
        <v>0</v>
      </c>
      <c r="AK7" s="88">
        <v>0</v>
      </c>
      <c r="AL7" s="96">
        <f>+AG7+AI7</f>
        <v>2446113</v>
      </c>
      <c r="AM7" s="88" t="s">
        <v>475</v>
      </c>
      <c r="AN7" s="88" t="s">
        <v>473</v>
      </c>
      <c r="AO7" s="88" t="s">
        <v>474</v>
      </c>
      <c r="AP7" s="97">
        <v>0.08</v>
      </c>
      <c r="AQ7" s="88">
        <v>0</v>
      </c>
      <c r="AR7" s="96">
        <f t="shared" si="0"/>
        <v>158537.04</v>
      </c>
      <c r="AS7" s="97">
        <v>0.08</v>
      </c>
      <c r="AT7" s="96">
        <f>+AI7*AP7</f>
        <v>37152</v>
      </c>
      <c r="AU7" s="98">
        <v>2.5700000000000001E-2</v>
      </c>
      <c r="AV7" s="96">
        <f>+AL7*AU7</f>
        <v>62865.104100000004</v>
      </c>
      <c r="AW7" s="97">
        <v>0.08</v>
      </c>
      <c r="AX7" s="99">
        <f>+AR7+AT7</f>
        <v>195689.04</v>
      </c>
      <c r="AY7" s="91" t="s">
        <v>476</v>
      </c>
      <c r="AZ7" s="88" t="s">
        <v>475</v>
      </c>
      <c r="BA7" s="88">
        <v>0</v>
      </c>
      <c r="BB7" s="88" t="s">
        <v>475</v>
      </c>
      <c r="BC7" s="88" t="s">
        <v>477</v>
      </c>
      <c r="BD7" s="89" t="s">
        <v>487</v>
      </c>
      <c r="BE7" s="88" t="s">
        <v>479</v>
      </c>
      <c r="BF7" s="88">
        <v>508</v>
      </c>
      <c r="BG7" s="88">
        <v>428</v>
      </c>
      <c r="BH7" s="91">
        <v>11001</v>
      </c>
      <c r="BI7" s="88"/>
      <c r="BJ7" s="88">
        <v>3</v>
      </c>
      <c r="BK7" s="88" t="s">
        <v>565</v>
      </c>
      <c r="BL7" s="88" t="s">
        <v>566</v>
      </c>
      <c r="BM7" s="100" t="s">
        <v>567</v>
      </c>
      <c r="BN7" s="88"/>
      <c r="BO7" s="88">
        <v>3014610196</v>
      </c>
      <c r="BP7" s="88" t="s">
        <v>725</v>
      </c>
      <c r="BQ7" s="88" t="s">
        <v>479</v>
      </c>
      <c r="BR7" s="88" t="s">
        <v>754</v>
      </c>
      <c r="BS7" s="88">
        <v>12</v>
      </c>
      <c r="BT7" s="101">
        <v>44713</v>
      </c>
      <c r="BU7" s="101">
        <v>45808</v>
      </c>
      <c r="BV7" s="88" t="s">
        <v>755</v>
      </c>
      <c r="BW7" s="101">
        <v>45808</v>
      </c>
      <c r="BX7" s="102">
        <v>45658</v>
      </c>
      <c r="BY7" s="102">
        <v>45658</v>
      </c>
      <c r="BZ7" s="88" t="s">
        <v>757</v>
      </c>
      <c r="CA7" s="88" t="s">
        <v>253</v>
      </c>
      <c r="CB7" s="88">
        <v>84453613</v>
      </c>
      <c r="CC7" s="88" t="s">
        <v>765</v>
      </c>
      <c r="CD7" s="91">
        <v>11001</v>
      </c>
      <c r="CE7" s="88" t="s">
        <v>825</v>
      </c>
      <c r="CF7" s="88" t="s">
        <v>479</v>
      </c>
      <c r="CG7" s="88">
        <v>3004318678</v>
      </c>
      <c r="CH7" s="88"/>
      <c r="CI7" s="100" t="s">
        <v>846</v>
      </c>
      <c r="CJ7" s="88"/>
      <c r="CK7" s="88"/>
      <c r="CL7" s="88"/>
      <c r="CM7" s="88"/>
      <c r="CN7" s="91"/>
      <c r="CO7" s="88"/>
      <c r="CP7" s="88"/>
      <c r="CQ7" s="88"/>
      <c r="CR7" s="88"/>
      <c r="CS7" s="88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88" t="s">
        <v>758</v>
      </c>
      <c r="DO7" s="88">
        <v>1130592607</v>
      </c>
      <c r="DP7" s="88" t="s">
        <v>253</v>
      </c>
      <c r="DQ7" s="88" t="s">
        <v>932</v>
      </c>
      <c r="DR7" s="88">
        <v>100</v>
      </c>
      <c r="DS7" s="88" t="s">
        <v>1004</v>
      </c>
      <c r="DT7" s="88"/>
      <c r="DU7" s="88">
        <v>3206779135</v>
      </c>
      <c r="DV7" s="88"/>
      <c r="DW7" s="100" t="s">
        <v>1005</v>
      </c>
      <c r="DX7" s="88" t="s">
        <v>754</v>
      </c>
      <c r="DY7" s="88" t="s">
        <v>479</v>
      </c>
      <c r="DZ7" s="91">
        <v>11001</v>
      </c>
      <c r="EA7" s="88" t="s">
        <v>1114</v>
      </c>
      <c r="EB7" s="88">
        <v>1130592607</v>
      </c>
      <c r="EC7" s="88" t="s">
        <v>1296</v>
      </c>
      <c r="ED7" s="88" t="s">
        <v>1108</v>
      </c>
      <c r="EE7" s="88" t="s">
        <v>1106</v>
      </c>
      <c r="EF7" s="88">
        <v>30385353970</v>
      </c>
      <c r="EG7" s="88" t="s">
        <v>1435</v>
      </c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 t="s">
        <v>1182</v>
      </c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</row>
    <row r="8" spans="1:260" s="104" customFormat="1" ht="16.5" thickBot="1" x14ac:dyDescent="0.3">
      <c r="A8" s="88">
        <v>1125</v>
      </c>
      <c r="B8" s="91"/>
      <c r="C8" s="216">
        <v>56887</v>
      </c>
      <c r="D8" s="217">
        <v>58121</v>
      </c>
      <c r="E8" s="91" t="s">
        <v>1506</v>
      </c>
      <c r="F8" s="91" t="s">
        <v>244</v>
      </c>
      <c r="G8" s="91" t="s">
        <v>245</v>
      </c>
      <c r="H8" s="91" t="s">
        <v>1275</v>
      </c>
      <c r="I8" s="91"/>
      <c r="J8" s="91"/>
      <c r="K8" s="91" t="s">
        <v>1468</v>
      </c>
      <c r="L8" s="91" t="s">
        <v>1468</v>
      </c>
      <c r="M8" s="91" t="s">
        <v>1468</v>
      </c>
      <c r="N8" s="91"/>
      <c r="O8" s="91"/>
      <c r="P8" s="91"/>
      <c r="Q8" s="91" t="s">
        <v>1507</v>
      </c>
      <c r="R8" s="91" t="s">
        <v>249</v>
      </c>
      <c r="S8" s="218">
        <v>10087571</v>
      </c>
      <c r="T8" s="91" t="s">
        <v>1508</v>
      </c>
      <c r="U8" s="91"/>
      <c r="V8" s="91"/>
      <c r="W8" s="92" t="s">
        <v>1509</v>
      </c>
      <c r="X8" s="91"/>
      <c r="Y8" s="91"/>
      <c r="Z8" s="91"/>
      <c r="AA8" s="91" t="s">
        <v>1510</v>
      </c>
      <c r="AB8" s="91" t="s">
        <v>253</v>
      </c>
      <c r="AC8" s="91">
        <v>1018494404</v>
      </c>
      <c r="AD8" s="91" t="s">
        <v>1517</v>
      </c>
      <c r="AE8" s="91" t="s">
        <v>1518</v>
      </c>
      <c r="AF8" s="91" t="s">
        <v>1526</v>
      </c>
      <c r="AG8" s="208">
        <v>922000</v>
      </c>
      <c r="AH8" s="208">
        <v>0</v>
      </c>
      <c r="AI8" s="208">
        <v>178000</v>
      </c>
      <c r="AJ8" s="208">
        <v>0</v>
      </c>
      <c r="AK8" s="208">
        <v>0</v>
      </c>
      <c r="AL8" s="208">
        <f>+AG8+AI8</f>
        <v>1100000</v>
      </c>
      <c r="AM8" s="91" t="s">
        <v>1464</v>
      </c>
      <c r="AN8" s="91" t="s">
        <v>473</v>
      </c>
      <c r="AO8" s="91" t="s">
        <v>474</v>
      </c>
      <c r="AP8" s="109">
        <v>0.08</v>
      </c>
      <c r="AQ8" s="91"/>
      <c r="AR8" s="208">
        <f t="shared" si="0"/>
        <v>73760</v>
      </c>
      <c r="AS8" s="109">
        <v>0.08</v>
      </c>
      <c r="AT8" s="91">
        <f>+AI8*AS8</f>
        <v>14240</v>
      </c>
      <c r="AU8" s="209">
        <v>2.5700000000000001E-2</v>
      </c>
      <c r="AV8" s="208">
        <v>33641.299999999996</v>
      </c>
      <c r="AW8" s="97">
        <v>0.08</v>
      </c>
      <c r="AX8" s="91">
        <f>+AL8*AW8</f>
        <v>88000</v>
      </c>
      <c r="AY8" s="91" t="s">
        <v>476</v>
      </c>
      <c r="AZ8" s="88" t="s">
        <v>475</v>
      </c>
      <c r="BA8" s="88">
        <v>0</v>
      </c>
      <c r="BB8" s="88" t="s">
        <v>475</v>
      </c>
      <c r="BC8" s="88" t="s">
        <v>477</v>
      </c>
      <c r="BD8" s="91" t="s">
        <v>1532</v>
      </c>
      <c r="BE8" s="91" t="s">
        <v>479</v>
      </c>
      <c r="BF8" s="91"/>
      <c r="BG8" s="91"/>
      <c r="BH8" s="91">
        <v>11001</v>
      </c>
      <c r="BI8" s="91"/>
      <c r="BJ8" s="91">
        <v>3</v>
      </c>
      <c r="BK8" s="91" t="s">
        <v>1543</v>
      </c>
      <c r="BL8" s="91" t="s">
        <v>1544</v>
      </c>
      <c r="BM8" s="110" t="s">
        <v>1545</v>
      </c>
      <c r="BN8" s="91"/>
      <c r="BO8" s="91">
        <v>3042194720</v>
      </c>
      <c r="BP8" s="91" t="s">
        <v>1532</v>
      </c>
      <c r="BQ8" s="91" t="s">
        <v>479</v>
      </c>
      <c r="BR8" s="91" t="s">
        <v>754</v>
      </c>
      <c r="BS8" s="91">
        <v>12</v>
      </c>
      <c r="BT8" s="102">
        <v>45597</v>
      </c>
      <c r="BU8" s="102">
        <v>45961</v>
      </c>
      <c r="BV8" s="91" t="s">
        <v>755</v>
      </c>
      <c r="BW8" s="102">
        <v>45961</v>
      </c>
      <c r="BX8" s="102">
        <v>45658</v>
      </c>
      <c r="BY8" s="102">
        <v>45658</v>
      </c>
      <c r="BZ8" s="91" t="s">
        <v>757</v>
      </c>
      <c r="CA8" s="91" t="s">
        <v>253</v>
      </c>
      <c r="CB8" s="91">
        <v>79915939</v>
      </c>
      <c r="CC8" s="91" t="s">
        <v>1557</v>
      </c>
      <c r="CD8" s="91">
        <v>11001</v>
      </c>
      <c r="CE8" s="91" t="s">
        <v>1532</v>
      </c>
      <c r="CF8" s="91" t="s">
        <v>479</v>
      </c>
      <c r="CG8" s="91">
        <v>3143949658</v>
      </c>
      <c r="CH8" s="91"/>
      <c r="CI8" s="110" t="s">
        <v>1558</v>
      </c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88" t="s">
        <v>758</v>
      </c>
      <c r="DO8" s="91">
        <v>1015480380</v>
      </c>
      <c r="DP8" s="88" t="s">
        <v>253</v>
      </c>
      <c r="DQ8" s="91" t="s">
        <v>1571</v>
      </c>
      <c r="DR8" s="88">
        <v>100</v>
      </c>
      <c r="DS8" s="91" t="s">
        <v>1572</v>
      </c>
      <c r="DT8" s="91"/>
      <c r="DU8" s="91">
        <v>3217567453</v>
      </c>
      <c r="DV8" s="91"/>
      <c r="DW8" s="110" t="s">
        <v>1573</v>
      </c>
      <c r="DX8" s="88" t="s">
        <v>754</v>
      </c>
      <c r="DY8" s="88" t="s">
        <v>479</v>
      </c>
      <c r="DZ8" s="91">
        <v>11001</v>
      </c>
      <c r="EA8" s="88" t="s">
        <v>1571</v>
      </c>
      <c r="EB8" s="88">
        <v>1015480380</v>
      </c>
      <c r="EC8" s="88" t="s">
        <v>1296</v>
      </c>
      <c r="ED8" s="88" t="s">
        <v>1130</v>
      </c>
      <c r="EE8" s="88" t="s">
        <v>1106</v>
      </c>
      <c r="EF8" s="88">
        <v>24101644044</v>
      </c>
      <c r="EG8" s="91">
        <v>10</v>
      </c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 t="s">
        <v>1182</v>
      </c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</row>
    <row r="9" spans="1:260" s="104" customFormat="1" ht="16.5" thickBot="1" x14ac:dyDescent="0.3">
      <c r="A9" s="88">
        <v>1128</v>
      </c>
      <c r="B9" s="91"/>
      <c r="C9" s="216">
        <v>56889</v>
      </c>
      <c r="D9" s="217">
        <v>58123</v>
      </c>
      <c r="E9" s="91" t="s">
        <v>1506</v>
      </c>
      <c r="F9" s="91" t="s">
        <v>244</v>
      </c>
      <c r="G9" s="91" t="s">
        <v>245</v>
      </c>
      <c r="H9" s="91" t="s">
        <v>1275</v>
      </c>
      <c r="I9" s="91"/>
      <c r="J9" s="91"/>
      <c r="K9" s="91" t="s">
        <v>1468</v>
      </c>
      <c r="L9" s="91" t="s">
        <v>1468</v>
      </c>
      <c r="M9" s="91" t="s">
        <v>1468</v>
      </c>
      <c r="N9" s="91"/>
      <c r="O9" s="91"/>
      <c r="P9" s="91"/>
      <c r="Q9" s="91" t="s">
        <v>1507</v>
      </c>
      <c r="R9" s="91" t="s">
        <v>249</v>
      </c>
      <c r="S9" s="218">
        <v>10087573</v>
      </c>
      <c r="T9" s="91" t="s">
        <v>1508</v>
      </c>
      <c r="U9" s="91"/>
      <c r="V9" s="91"/>
      <c r="W9" s="92" t="s">
        <v>1509</v>
      </c>
      <c r="X9" s="91"/>
      <c r="Y9" s="91"/>
      <c r="Z9" s="91"/>
      <c r="AA9" s="91" t="s">
        <v>1510</v>
      </c>
      <c r="AB9" s="91" t="s">
        <v>253</v>
      </c>
      <c r="AC9" s="91">
        <v>93297615</v>
      </c>
      <c r="AD9" s="91" t="s">
        <v>1521</v>
      </c>
      <c r="AE9" s="91" t="s">
        <v>1522</v>
      </c>
      <c r="AF9" s="91" t="s">
        <v>1528</v>
      </c>
      <c r="AG9" s="208">
        <v>765700</v>
      </c>
      <c r="AH9" s="208">
        <v>0</v>
      </c>
      <c r="AI9" s="208">
        <v>84300</v>
      </c>
      <c r="AJ9" s="208">
        <v>0</v>
      </c>
      <c r="AK9" s="208">
        <v>0</v>
      </c>
      <c r="AL9" s="208">
        <f>+AG9+AI9</f>
        <v>850000</v>
      </c>
      <c r="AM9" s="91" t="s">
        <v>1464</v>
      </c>
      <c r="AN9" s="91" t="s">
        <v>473</v>
      </c>
      <c r="AO9" s="91" t="s">
        <v>474</v>
      </c>
      <c r="AP9" s="109">
        <v>0.08</v>
      </c>
      <c r="AQ9" s="91"/>
      <c r="AR9" s="208">
        <f t="shared" si="0"/>
        <v>61256</v>
      </c>
      <c r="AS9" s="109">
        <v>0.08</v>
      </c>
      <c r="AT9" s="91">
        <f>+AI9*AS9</f>
        <v>6744</v>
      </c>
      <c r="AU9" s="209">
        <v>2.5700000000000001E-2</v>
      </c>
      <c r="AV9" s="208">
        <v>25995.55</v>
      </c>
      <c r="AW9" s="97">
        <v>0.08</v>
      </c>
      <c r="AX9" s="91">
        <f>+AL9*AW9</f>
        <v>68000</v>
      </c>
      <c r="AY9" s="91" t="s">
        <v>476</v>
      </c>
      <c r="AZ9" s="88" t="s">
        <v>475</v>
      </c>
      <c r="BA9" s="88">
        <v>0</v>
      </c>
      <c r="BB9" s="88" t="s">
        <v>475</v>
      </c>
      <c r="BC9" s="88" t="s">
        <v>477</v>
      </c>
      <c r="BD9" s="91" t="s">
        <v>1534</v>
      </c>
      <c r="BE9" s="91" t="s">
        <v>479</v>
      </c>
      <c r="BF9" s="91"/>
      <c r="BG9" s="91"/>
      <c r="BH9" s="91">
        <v>11001</v>
      </c>
      <c r="BI9" s="91"/>
      <c r="BJ9" s="91">
        <v>2</v>
      </c>
      <c r="BK9" s="91" t="s">
        <v>1548</v>
      </c>
      <c r="BL9" s="91" t="s">
        <v>1549</v>
      </c>
      <c r="BM9" s="110" t="s">
        <v>1550</v>
      </c>
      <c r="BN9" s="91"/>
      <c r="BO9" s="91">
        <v>3153932308</v>
      </c>
      <c r="BP9" s="91" t="s">
        <v>1534</v>
      </c>
      <c r="BQ9" s="91" t="s">
        <v>479</v>
      </c>
      <c r="BR9" s="91" t="s">
        <v>754</v>
      </c>
      <c r="BS9" s="91">
        <v>12</v>
      </c>
      <c r="BT9" s="102">
        <v>45627</v>
      </c>
      <c r="BU9" s="102">
        <v>45991</v>
      </c>
      <c r="BV9" s="91" t="s">
        <v>755</v>
      </c>
      <c r="BW9" s="102">
        <v>45991</v>
      </c>
      <c r="BX9" s="102">
        <v>45658</v>
      </c>
      <c r="BY9" s="102">
        <v>45658</v>
      </c>
      <c r="BZ9" s="91" t="s">
        <v>757</v>
      </c>
      <c r="CA9" s="91" t="s">
        <v>253</v>
      </c>
      <c r="CB9" s="91">
        <v>1007165425</v>
      </c>
      <c r="CC9" s="91" t="s">
        <v>1561</v>
      </c>
      <c r="CD9" s="91">
        <v>11001</v>
      </c>
      <c r="CE9" s="91" t="s">
        <v>1534</v>
      </c>
      <c r="CF9" s="91" t="s">
        <v>479</v>
      </c>
      <c r="CG9" s="91">
        <v>3103280083</v>
      </c>
      <c r="CH9" s="91"/>
      <c r="CI9" s="110" t="s">
        <v>1562</v>
      </c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88" t="s">
        <v>758</v>
      </c>
      <c r="DO9" s="91">
        <v>20398315</v>
      </c>
      <c r="DP9" s="88" t="s">
        <v>253</v>
      </c>
      <c r="DQ9" s="91" t="s">
        <v>1576</v>
      </c>
      <c r="DR9" s="88">
        <v>100</v>
      </c>
      <c r="DS9" s="91" t="s">
        <v>1577</v>
      </c>
      <c r="DT9" s="91"/>
      <c r="DU9" s="91">
        <v>3115206030</v>
      </c>
      <c r="DV9" s="91"/>
      <c r="DW9" s="110" t="s">
        <v>1578</v>
      </c>
      <c r="DX9" s="88" t="s">
        <v>754</v>
      </c>
      <c r="DY9" s="88" t="s">
        <v>479</v>
      </c>
      <c r="DZ9" s="91">
        <v>11001</v>
      </c>
      <c r="EA9" s="91" t="s">
        <v>1576</v>
      </c>
      <c r="EB9" s="88">
        <v>20398315</v>
      </c>
      <c r="EC9" s="88" t="s">
        <v>1296</v>
      </c>
      <c r="ED9" s="91" t="s">
        <v>1579</v>
      </c>
      <c r="EE9" s="88" t="s">
        <v>1106</v>
      </c>
      <c r="EF9" s="105" t="s">
        <v>1580</v>
      </c>
      <c r="EG9" s="91">
        <v>10</v>
      </c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 t="s">
        <v>1182</v>
      </c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</row>
    <row r="10" spans="1:260" x14ac:dyDescent="0.25">
      <c r="AL10" s="114">
        <f>SUM(AL2:AL9)</f>
        <v>11307583</v>
      </c>
      <c r="AX10" s="70">
        <f>SUM(AX2:AX9)</f>
        <v>904606.64</v>
      </c>
    </row>
  </sheetData>
  <autoFilter ref="A1:IZ1" xr:uid="{2A4587A7-6E38-4BFA-BA9D-00EB0D72AA9A}">
    <sortState xmlns:xlrd2="http://schemas.microsoft.com/office/spreadsheetml/2017/richdata2" ref="A2:IZ10">
      <sortCondition ref="O1"/>
    </sortState>
  </autoFilter>
  <conditionalFormatting sqref="A1">
    <cfRule type="duplicateValues" dxfId="151" priority="56" stopIfTrue="1"/>
    <cfRule type="duplicateValues" dxfId="150" priority="55"/>
    <cfRule type="duplicateValues" dxfId="149" priority="54"/>
    <cfRule type="duplicateValues" dxfId="148" priority="53"/>
    <cfRule type="duplicateValues" dxfId="147" priority="52"/>
    <cfRule type="duplicateValues" dxfId="146" priority="51"/>
    <cfRule type="duplicateValues" dxfId="145" priority="50"/>
    <cfRule type="duplicateValues" dxfId="144" priority="48"/>
    <cfRule type="duplicateValues" dxfId="143" priority="47"/>
    <cfRule type="duplicateValues" dxfId="142" priority="49"/>
  </conditionalFormatting>
  <conditionalFormatting sqref="B1:C1">
    <cfRule type="duplicateValues" dxfId="141" priority="35" stopIfTrue="1"/>
    <cfRule type="duplicateValues" dxfId="140" priority="34"/>
  </conditionalFormatting>
  <conditionalFormatting sqref="C1">
    <cfRule type="duplicateValues" dxfId="139" priority="31"/>
    <cfRule type="duplicateValues" dxfId="138" priority="29"/>
    <cfRule type="duplicateValues" dxfId="137" priority="30"/>
    <cfRule type="duplicateValues" dxfId="136" priority="24"/>
    <cfRule type="duplicateValues" dxfId="135" priority="25"/>
    <cfRule type="duplicateValues" dxfId="134" priority="26"/>
    <cfRule type="duplicateValues" dxfId="133" priority="27"/>
    <cfRule type="duplicateValues" dxfId="132" priority="28"/>
  </conditionalFormatting>
  <conditionalFormatting sqref="D1:E1">
    <cfRule type="duplicateValues" dxfId="131" priority="36"/>
    <cfRule type="duplicateValues" dxfId="130" priority="33"/>
    <cfRule type="duplicateValues" dxfId="129" priority="37"/>
    <cfRule type="duplicateValues" dxfId="128" priority="38"/>
  </conditionalFormatting>
  <conditionalFormatting sqref="F1:G1">
    <cfRule type="duplicateValues" dxfId="127" priority="39"/>
    <cfRule type="duplicateValues" dxfId="126" priority="40" stopIfTrue="1"/>
  </conditionalFormatting>
  <conditionalFormatting sqref="J1 H1">
    <cfRule type="duplicateValues" dxfId="125" priority="44"/>
    <cfRule type="duplicateValues" dxfId="124" priority="45" stopIfTrue="1"/>
  </conditionalFormatting>
  <conditionalFormatting sqref="Q1:R1">
    <cfRule type="duplicateValues" dxfId="123" priority="46"/>
  </conditionalFormatting>
  <conditionalFormatting sqref="S1:U1">
    <cfRule type="duplicateValues" dxfId="122" priority="43"/>
  </conditionalFormatting>
  <conditionalFormatting sqref="Z1:AB1">
    <cfRule type="duplicateValues" dxfId="121" priority="23"/>
    <cfRule type="duplicateValues" dxfId="120" priority="32"/>
    <cfRule type="duplicateValues" dxfId="119" priority="41"/>
    <cfRule type="duplicateValues" dxfId="118" priority="42"/>
  </conditionalFormatting>
  <conditionalFormatting sqref="AD2:AD3 AC1">
    <cfRule type="duplicateValues" dxfId="117" priority="2"/>
  </conditionalFormatting>
  <conditionalFormatting sqref="ER1">
    <cfRule type="duplicateValues" dxfId="116" priority="3"/>
    <cfRule type="duplicateValues" dxfId="115" priority="4"/>
    <cfRule type="duplicateValues" dxfId="114" priority="5"/>
    <cfRule type="duplicateValues" dxfId="113" priority="6"/>
    <cfRule type="duplicateValues" dxfId="112" priority="7" stopIfTrue="1"/>
  </conditionalFormatting>
  <conditionalFormatting sqref="FJ1">
    <cfRule type="duplicateValues" dxfId="111" priority="8"/>
    <cfRule type="duplicateValues" dxfId="110" priority="9"/>
    <cfRule type="duplicateValues" dxfId="109" priority="12" stopIfTrue="1"/>
    <cfRule type="duplicateValues" dxfId="108" priority="11"/>
    <cfRule type="duplicateValues" dxfId="107" priority="10"/>
  </conditionalFormatting>
  <conditionalFormatting sqref="GB1">
    <cfRule type="duplicateValues" dxfId="106" priority="20"/>
    <cfRule type="duplicateValues" dxfId="105" priority="19"/>
    <cfRule type="duplicateValues" dxfId="104" priority="22" stopIfTrue="1"/>
    <cfRule type="duplicateValues" dxfId="103" priority="21"/>
    <cfRule type="duplicateValues" dxfId="102" priority="18"/>
  </conditionalFormatting>
  <conditionalFormatting sqref="GT1">
    <cfRule type="duplicateValues" dxfId="101" priority="17" stopIfTrue="1"/>
    <cfRule type="duplicateValues" dxfId="100" priority="16"/>
    <cfRule type="duplicateValues" dxfId="99" priority="15"/>
    <cfRule type="duplicateValues" dxfId="98" priority="14"/>
    <cfRule type="duplicateValues" dxfId="97" priority="13"/>
  </conditionalFormatting>
  <conditionalFormatting sqref="HC2:HC3 HB1">
    <cfRule type="duplicateValues" dxfId="96" priority="1"/>
  </conditionalFormatting>
  <dataValidations count="1">
    <dataValidation type="whole" allowBlank="1" showInputMessage="1" showErrorMessage="1" sqref="S2:S5 S7" xr:uid="{AAC17581-3C9D-4A89-93B2-53CEF6155077}">
      <formula1>10057725</formula1>
      <formula2>19999999</formula2>
    </dataValidation>
  </dataValidations>
  <hyperlinks>
    <hyperlink ref="BM6" r:id="rId1" xr:uid="{E5EE7934-7087-451F-B508-14F7A72598E4}"/>
    <hyperlink ref="BM7" r:id="rId2" xr:uid="{E20FF883-157C-46B4-8A2D-0BF493ECBA95}"/>
    <hyperlink ref="CI7" r:id="rId3" xr:uid="{F666F5B9-55C6-477D-8491-7D958398BED8}"/>
    <hyperlink ref="DW6" r:id="rId4" xr:uid="{AD106588-A27A-4AB0-9F7F-F9BFA3FA8E99}"/>
    <hyperlink ref="DW7" r:id="rId5" xr:uid="{D046EC47-EB86-4257-88F8-4AB9B797278E}"/>
    <hyperlink ref="BM4" r:id="rId6" xr:uid="{E2BFEB38-989B-4967-8DAF-8CEE5BE2F5B2}"/>
    <hyperlink ref="BM5" r:id="rId7" xr:uid="{348B85ED-B890-47A2-8B3A-07BC69749F85}"/>
    <hyperlink ref="BM3" r:id="rId8" xr:uid="{D5554155-91CA-434D-8225-6569CBB51C1B}"/>
    <hyperlink ref="BM8" r:id="rId9" xr:uid="{EA3E7F13-CE38-432F-B5AF-06212E2216A6}"/>
    <hyperlink ref="BM2" r:id="rId10" xr:uid="{00DF253F-2FAA-4F7F-9E36-23E8A5E38C65}"/>
    <hyperlink ref="BM9" r:id="rId11" xr:uid="{79CBC3E7-AC3D-479B-9498-57DCA3C55CB4}"/>
    <hyperlink ref="CI4" r:id="rId12" xr:uid="{E21EC11A-9565-455A-BFCF-45A5C41A1354}"/>
    <hyperlink ref="CI5" r:id="rId13" xr:uid="{EC8E2FBB-8E12-4A59-BAAA-B158F87592EF}"/>
    <hyperlink ref="CI3" r:id="rId14" xr:uid="{E9A7C969-94AD-4517-973C-549AAEA3CEB8}"/>
    <hyperlink ref="CI8" r:id="rId15" xr:uid="{511F51AF-9087-40B7-A26B-82D283D127D2}"/>
    <hyperlink ref="CI2" r:id="rId16" xr:uid="{121698D3-9DDB-44CC-AE52-90A49CA3DD07}"/>
    <hyperlink ref="CI9" r:id="rId17" xr:uid="{FEB61737-F8A8-4F63-9DD5-4BAF1D7E690F}"/>
    <hyperlink ref="DW4" r:id="rId18" xr:uid="{609C5863-5DC6-446E-B54C-4AA13AFF2691}"/>
    <hyperlink ref="DW5" r:id="rId19" xr:uid="{5D250591-DC49-4814-AC70-2B1F6F1CD2A1}"/>
    <hyperlink ref="DW3" r:id="rId20" xr:uid="{5D024D9E-4810-4AA7-BE5E-EDDC5E5F116A}"/>
    <hyperlink ref="DW8" r:id="rId21" xr:uid="{B62782CE-EA44-435F-B038-376D8080C135}"/>
    <hyperlink ref="DW2" r:id="rId22" xr:uid="{D185D84F-D3B9-4482-A741-649A3A9FC685}"/>
    <hyperlink ref="DW9" r:id="rId23" xr:uid="{B2F5CCB7-37A8-4EF9-B3E9-784107C9421D}"/>
    <hyperlink ref="HH4" r:id="rId24" xr:uid="{6784B8B5-327F-4F37-A641-89F296AC709D}"/>
    <hyperlink ref="HL5" r:id="rId25" xr:uid="{BF5193A5-39E0-4D5F-AECF-D976C494EC60}"/>
    <hyperlink ref="HL2" r:id="rId26" xr:uid="{7E648027-A385-4B47-BCDE-665D7F6F9206}"/>
    <hyperlink ref="CS5" r:id="rId27" xr:uid="{4A1B3F51-E7E0-407E-8B73-6A82D1F390E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6F07C-9E80-4614-9AE6-2B1CCF0B2950}">
  <dimension ref="A1:E7"/>
  <sheetViews>
    <sheetView workbookViewId="0">
      <selection sqref="A1:E7"/>
    </sheetView>
  </sheetViews>
  <sheetFormatPr baseColWidth="10" defaultRowHeight="15" x14ac:dyDescent="0.25"/>
  <cols>
    <col min="1" max="1" width="7.7109375" bestFit="1" customWidth="1"/>
    <col min="2" max="2" width="9.85546875" bestFit="1" customWidth="1"/>
    <col min="3" max="3" width="41.140625" bestFit="1" customWidth="1"/>
    <col min="4" max="4" width="41.85546875" bestFit="1" customWidth="1"/>
    <col min="5" max="5" width="8.5703125" bestFit="1" customWidth="1"/>
  </cols>
  <sheetData>
    <row r="1" spans="1:5" x14ac:dyDescent="0.25">
      <c r="A1" s="196" t="s">
        <v>1</v>
      </c>
      <c r="B1" s="1" t="s">
        <v>0</v>
      </c>
      <c r="C1" s="199" t="s">
        <v>1661</v>
      </c>
      <c r="D1" s="71" t="s">
        <v>1659</v>
      </c>
      <c r="E1" s="71" t="s">
        <v>1660</v>
      </c>
    </row>
    <row r="2" spans="1:5" ht="15.75" x14ac:dyDescent="0.25">
      <c r="A2" s="197">
        <v>56888</v>
      </c>
      <c r="B2" s="88">
        <v>1126</v>
      </c>
      <c r="C2" s="142" t="s">
        <v>1533</v>
      </c>
      <c r="D2" s="142" t="s">
        <v>1261</v>
      </c>
      <c r="E2" s="142" t="s">
        <v>479</v>
      </c>
    </row>
    <row r="3" spans="1:5" ht="15.75" x14ac:dyDescent="0.25">
      <c r="A3" s="197">
        <v>56886</v>
      </c>
      <c r="B3" s="88">
        <v>1127</v>
      </c>
      <c r="C3" s="142" t="s">
        <v>1531</v>
      </c>
      <c r="D3" s="142" t="s">
        <v>1589</v>
      </c>
      <c r="E3" s="142" t="s">
        <v>479</v>
      </c>
    </row>
    <row r="4" spans="1:5" x14ac:dyDescent="0.25">
      <c r="A4" s="198">
        <v>56756</v>
      </c>
      <c r="B4" s="88">
        <v>1050</v>
      </c>
      <c r="C4" s="116" t="s">
        <v>502</v>
      </c>
      <c r="D4" s="116" t="s">
        <v>1215</v>
      </c>
      <c r="E4" s="48" t="s">
        <v>731</v>
      </c>
    </row>
    <row r="5" spans="1:5" x14ac:dyDescent="0.25">
      <c r="A5" s="198">
        <v>56761</v>
      </c>
      <c r="B5" s="88">
        <v>1058</v>
      </c>
      <c r="C5" s="116" t="s">
        <v>507</v>
      </c>
      <c r="D5" s="116" t="s">
        <v>1223</v>
      </c>
      <c r="E5" s="48" t="s">
        <v>479</v>
      </c>
    </row>
    <row r="6" spans="1:5" x14ac:dyDescent="0.25">
      <c r="A6" s="198">
        <v>56773</v>
      </c>
      <c r="B6" s="88">
        <v>1081</v>
      </c>
      <c r="C6" s="116" t="s">
        <v>517</v>
      </c>
      <c r="D6" s="116" t="s">
        <v>1236</v>
      </c>
      <c r="E6" s="48" t="s">
        <v>479</v>
      </c>
    </row>
    <row r="7" spans="1:5" x14ac:dyDescent="0.25">
      <c r="A7" s="198">
        <v>56793</v>
      </c>
      <c r="B7" s="88">
        <v>1106</v>
      </c>
      <c r="C7" s="116" t="s">
        <v>536</v>
      </c>
      <c r="D7" s="116" t="s">
        <v>1253</v>
      </c>
      <c r="E7" s="48" t="s">
        <v>479</v>
      </c>
    </row>
  </sheetData>
  <conditionalFormatting sqref="A1">
    <cfRule type="duplicateValues" dxfId="95" priority="15"/>
    <cfRule type="duplicateValues" dxfId="94" priority="16"/>
    <cfRule type="duplicateValues" dxfId="93" priority="17"/>
    <cfRule type="duplicateValues" dxfId="92" priority="18"/>
    <cfRule type="duplicateValues" dxfId="91" priority="19"/>
    <cfRule type="duplicateValues" dxfId="90" priority="20"/>
    <cfRule type="duplicateValues" dxfId="89" priority="21"/>
    <cfRule type="duplicateValues" dxfId="88" priority="22"/>
    <cfRule type="duplicateValues" dxfId="87" priority="23"/>
    <cfRule type="duplicateValues" dxfId="86" priority="24" stopIfTrue="1"/>
  </conditionalFormatting>
  <conditionalFormatting sqref="A4:A7">
    <cfRule type="duplicateValues" dxfId="85" priority="2"/>
    <cfRule type="duplicateValues" dxfId="84" priority="3"/>
  </conditionalFormatting>
  <conditionalFormatting sqref="B1">
    <cfRule type="duplicateValues" dxfId="83" priority="5"/>
    <cfRule type="duplicateValues" dxfId="82" priority="6"/>
    <cfRule type="duplicateValues" dxfId="81" priority="7"/>
    <cfRule type="duplicateValues" dxfId="80" priority="8"/>
    <cfRule type="duplicateValues" dxfId="79" priority="9"/>
    <cfRule type="duplicateValues" dxfId="78" priority="10"/>
    <cfRule type="duplicateValues" dxfId="77" priority="11"/>
    <cfRule type="duplicateValues" dxfId="76" priority="12"/>
    <cfRule type="duplicateValues" dxfId="75" priority="13"/>
    <cfRule type="duplicateValues" dxfId="74" priority="14" stopIfTrue="1"/>
  </conditionalFormatting>
  <conditionalFormatting sqref="B4:B7">
    <cfRule type="duplicateValues" dxfId="73" priority="4"/>
  </conditionalFormatting>
  <conditionalFormatting sqref="D2:D3">
    <cfRule type="duplicateValues" dxfId="7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A84F-C422-43E3-93E4-2D3242BD2DA4}">
  <dimension ref="A1:H24"/>
  <sheetViews>
    <sheetView topLeftCell="A9" workbookViewId="0">
      <selection activeCell="D19" sqref="D19"/>
    </sheetView>
  </sheetViews>
  <sheetFormatPr baseColWidth="10" defaultRowHeight="15" x14ac:dyDescent="0.25"/>
  <cols>
    <col min="1" max="1" width="23.28515625" customWidth="1"/>
    <col min="2" max="2" width="26.42578125" customWidth="1"/>
    <col min="6" max="6" width="12" bestFit="1" customWidth="1"/>
    <col min="8" max="8" width="13" bestFit="1" customWidth="1"/>
  </cols>
  <sheetData>
    <row r="1" spans="1:8" x14ac:dyDescent="0.25">
      <c r="A1" s="203" t="s">
        <v>1489</v>
      </c>
      <c r="B1" s="203"/>
      <c r="C1">
        <v>901090444</v>
      </c>
    </row>
    <row r="2" spans="1:8" x14ac:dyDescent="0.25">
      <c r="A2" s="55" t="s">
        <v>1473</v>
      </c>
      <c r="B2" s="55" t="s">
        <v>1474</v>
      </c>
    </row>
    <row r="3" spans="1:8" x14ac:dyDescent="0.25">
      <c r="A3" s="56" t="s">
        <v>1475</v>
      </c>
      <c r="B3" s="57">
        <f>+'INGRESOS ENERO 2025'!AL10</f>
        <v>11307583</v>
      </c>
      <c r="E3" s="71" t="s">
        <v>1491</v>
      </c>
      <c r="F3" s="71"/>
      <c r="G3" s="71"/>
      <c r="H3" s="72"/>
    </row>
    <row r="4" spans="1:8" x14ac:dyDescent="0.25">
      <c r="A4" s="58" t="s">
        <v>1476</v>
      </c>
      <c r="B4" s="57">
        <f>+'INGRESOS ENERO 2025'!AX10</f>
        <v>904606.64</v>
      </c>
      <c r="E4" s="71" t="s">
        <v>1492</v>
      </c>
      <c r="F4" s="73"/>
      <c r="G4" s="74"/>
      <c r="H4" s="72">
        <v>15000000</v>
      </c>
    </row>
    <row r="5" spans="1:8" ht="25.5" x14ac:dyDescent="0.25">
      <c r="A5" s="58" t="s">
        <v>1490</v>
      </c>
      <c r="B5" s="57">
        <f>+B4*24</f>
        <v>21710559.359999999</v>
      </c>
      <c r="E5" s="71" t="s">
        <v>1493</v>
      </c>
      <c r="F5" s="73"/>
      <c r="G5" s="74"/>
      <c r="H5" s="112"/>
    </row>
    <row r="6" spans="1:8" x14ac:dyDescent="0.25">
      <c r="A6" s="59" t="s">
        <v>1477</v>
      </c>
      <c r="B6" s="60">
        <f>+B5</f>
        <v>21710559.359999999</v>
      </c>
      <c r="E6" s="71" t="s">
        <v>1494</v>
      </c>
      <c r="F6" s="73"/>
      <c r="G6" s="74"/>
      <c r="H6" s="72"/>
    </row>
    <row r="7" spans="1:8" x14ac:dyDescent="0.25">
      <c r="A7" s="204" t="s">
        <v>1478</v>
      </c>
      <c r="B7" s="204"/>
      <c r="H7" s="70"/>
    </row>
    <row r="8" spans="1:8" ht="25.5" x14ac:dyDescent="0.25">
      <c r="A8" s="58" t="s">
        <v>1479</v>
      </c>
      <c r="B8" s="61">
        <v>-542763.98400000005</v>
      </c>
      <c r="E8" t="s">
        <v>1598</v>
      </c>
      <c r="F8" s="122">
        <f>+B6-H6-H5-H4</f>
        <v>6710559.3599999994</v>
      </c>
      <c r="H8" s="70"/>
    </row>
    <row r="9" spans="1:8" x14ac:dyDescent="0.25">
      <c r="A9" s="58" t="s">
        <v>1653</v>
      </c>
      <c r="B9" s="61">
        <f>-B6*1.104%</f>
        <v>-239684.57533440003</v>
      </c>
    </row>
    <row r="10" spans="1:8" x14ac:dyDescent="0.25">
      <c r="A10" s="203" t="s">
        <v>1480</v>
      </c>
      <c r="B10" s="203"/>
    </row>
    <row r="11" spans="1:8" ht="38.25" x14ac:dyDescent="0.25">
      <c r="A11" s="58" t="s">
        <v>1599</v>
      </c>
      <c r="B11" s="61">
        <f>-191100/2</f>
        <v>-95550</v>
      </c>
    </row>
    <row r="12" spans="1:8" ht="25.5" x14ac:dyDescent="0.25">
      <c r="A12" s="58" t="s">
        <v>1655</v>
      </c>
      <c r="B12" s="61">
        <v>-2446113</v>
      </c>
    </row>
    <row r="13" spans="1:8" ht="25.5" x14ac:dyDescent="0.25">
      <c r="A13" s="58" t="s">
        <v>1657</v>
      </c>
      <c r="B13" s="61">
        <v>-100000</v>
      </c>
    </row>
    <row r="14" spans="1:8" ht="25.5" x14ac:dyDescent="0.25">
      <c r="A14" s="58" t="s">
        <v>1658</v>
      </c>
      <c r="B14" s="61">
        <v>-1700000</v>
      </c>
    </row>
    <row r="15" spans="1:8" x14ac:dyDescent="0.25">
      <c r="A15" s="59" t="s">
        <v>1482</v>
      </c>
      <c r="B15" s="63">
        <f>SUM(B11:B14)</f>
        <v>-4341663</v>
      </c>
    </row>
    <row r="16" spans="1:8" x14ac:dyDescent="0.25">
      <c r="A16" s="203" t="s">
        <v>1483</v>
      </c>
      <c r="B16" s="203"/>
    </row>
    <row r="17" spans="1:2" ht="25.5" x14ac:dyDescent="0.25">
      <c r="A17" s="64" t="s">
        <v>1656</v>
      </c>
      <c r="B17" s="65">
        <v>100000</v>
      </c>
    </row>
    <row r="18" spans="1:2" x14ac:dyDescent="0.25">
      <c r="A18" s="64"/>
      <c r="B18" s="65"/>
    </row>
    <row r="19" spans="1:2" x14ac:dyDescent="0.25">
      <c r="A19" s="64"/>
      <c r="B19" s="65"/>
    </row>
    <row r="20" spans="1:2" x14ac:dyDescent="0.25">
      <c r="A20" s="59" t="s">
        <v>1484</v>
      </c>
      <c r="B20" s="66">
        <f>SUM(B17:B19)</f>
        <v>100000</v>
      </c>
    </row>
    <row r="21" spans="1:2" x14ac:dyDescent="0.25">
      <c r="A21" s="205" t="s">
        <v>1485</v>
      </c>
      <c r="B21" s="205"/>
    </row>
    <row r="22" spans="1:2" x14ac:dyDescent="0.25">
      <c r="A22" s="67" t="s">
        <v>1597</v>
      </c>
      <c r="B22" s="62">
        <v>-14459400</v>
      </c>
    </row>
    <row r="23" spans="1:2" x14ac:dyDescent="0.25">
      <c r="A23" s="68"/>
      <c r="B23" s="62"/>
    </row>
    <row r="24" spans="1:2" x14ac:dyDescent="0.25">
      <c r="A24" s="115" t="s">
        <v>1488</v>
      </c>
      <c r="B24" s="69">
        <f>+B6+B8+B9+B15+B20+B22+B23</f>
        <v>2227047.8006655984</v>
      </c>
    </row>
  </sheetData>
  <mergeCells count="5">
    <mergeCell ref="A1:B1"/>
    <mergeCell ref="A7:B7"/>
    <mergeCell ref="A10:B10"/>
    <mergeCell ref="A16:B16"/>
    <mergeCell ref="A21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5BC78-B77E-4479-B251-3C32DA1D76CD}">
  <dimension ref="A1:IY10"/>
  <sheetViews>
    <sheetView workbookViewId="0">
      <selection activeCell="A8" sqref="A8"/>
    </sheetView>
  </sheetViews>
  <sheetFormatPr baseColWidth="10" defaultRowHeight="15" x14ac:dyDescent="0.25"/>
  <sheetData>
    <row r="1" spans="1:259" s="7" customFormat="1" ht="67.5" customHeight="1" x14ac:dyDescent="0.25">
      <c r="A1" s="1" t="s">
        <v>0</v>
      </c>
      <c r="B1" s="2" t="s">
        <v>239</v>
      </c>
      <c r="C1" s="3" t="s">
        <v>1</v>
      </c>
      <c r="D1" s="3" t="s">
        <v>2</v>
      </c>
      <c r="E1" s="3" t="s">
        <v>241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4" t="s">
        <v>11</v>
      </c>
      <c r="O1" s="4" t="s">
        <v>12</v>
      </c>
      <c r="P1" s="2" t="s">
        <v>13</v>
      </c>
      <c r="Q1" s="3" t="s">
        <v>14</v>
      </c>
      <c r="R1" s="3" t="s">
        <v>15</v>
      </c>
      <c r="S1" s="2" t="s">
        <v>16</v>
      </c>
      <c r="T1" s="3" t="s">
        <v>17</v>
      </c>
      <c r="U1" s="3" t="s">
        <v>18</v>
      </c>
      <c r="V1" s="3" t="s">
        <v>19</v>
      </c>
      <c r="W1" s="2" t="s">
        <v>20</v>
      </c>
      <c r="X1" s="2" t="s">
        <v>21</v>
      </c>
      <c r="Y1" s="3" t="s">
        <v>22</v>
      </c>
      <c r="Z1" s="2" t="s">
        <v>23</v>
      </c>
      <c r="AA1" s="2" t="s">
        <v>24</v>
      </c>
      <c r="AB1" s="2" t="s">
        <v>25</v>
      </c>
      <c r="AC1" s="2" t="s">
        <v>143</v>
      </c>
      <c r="AD1" s="2" t="s">
        <v>144</v>
      </c>
      <c r="AE1" s="3" t="s">
        <v>145</v>
      </c>
      <c r="AF1" s="2" t="s">
        <v>146</v>
      </c>
      <c r="AG1" s="2" t="s">
        <v>26</v>
      </c>
      <c r="AH1" s="2" t="s">
        <v>147</v>
      </c>
      <c r="AI1" s="2" t="s">
        <v>27</v>
      </c>
      <c r="AJ1" s="2" t="s">
        <v>28</v>
      </c>
      <c r="AK1" s="2" t="s">
        <v>29</v>
      </c>
      <c r="AL1" s="2" t="s">
        <v>30</v>
      </c>
      <c r="AM1" s="2" t="s">
        <v>31</v>
      </c>
      <c r="AN1" s="2" t="s">
        <v>32</v>
      </c>
      <c r="AO1" s="2" t="s">
        <v>33</v>
      </c>
      <c r="AP1" s="2" t="s">
        <v>34</v>
      </c>
      <c r="AQ1" s="2" t="s">
        <v>35</v>
      </c>
      <c r="AR1" s="2" t="s">
        <v>36</v>
      </c>
      <c r="AS1" s="2" t="s">
        <v>37</v>
      </c>
      <c r="AT1" s="2" t="s">
        <v>1291</v>
      </c>
      <c r="AU1" s="2" t="s">
        <v>1290</v>
      </c>
      <c r="AV1" s="3" t="s">
        <v>38</v>
      </c>
      <c r="AW1" s="3" t="s">
        <v>39</v>
      </c>
      <c r="AX1" s="2" t="s">
        <v>1289</v>
      </c>
      <c r="AY1" s="2" t="s">
        <v>148</v>
      </c>
      <c r="AZ1" s="2" t="s">
        <v>40</v>
      </c>
      <c r="BA1" s="2" t="s">
        <v>41</v>
      </c>
      <c r="BB1" s="2" t="s">
        <v>42</v>
      </c>
      <c r="BC1" s="2" t="s">
        <v>43</v>
      </c>
      <c r="BD1" s="2" t="s">
        <v>44</v>
      </c>
      <c r="BE1" s="18" t="s">
        <v>551</v>
      </c>
      <c r="BF1" s="18" t="s">
        <v>552</v>
      </c>
      <c r="BG1" s="3" t="s">
        <v>45</v>
      </c>
      <c r="BH1" s="8" t="s">
        <v>46</v>
      </c>
      <c r="BI1" s="8" t="s">
        <v>47</v>
      </c>
      <c r="BJ1" s="2" t="s">
        <v>48</v>
      </c>
      <c r="BK1" s="8" t="s">
        <v>49</v>
      </c>
      <c r="BL1" s="2" t="s">
        <v>50</v>
      </c>
      <c r="BM1" s="2" t="s">
        <v>51</v>
      </c>
      <c r="BN1" s="2" t="s">
        <v>52</v>
      </c>
      <c r="BO1" s="2" t="s">
        <v>53</v>
      </c>
      <c r="BP1" s="2" t="s">
        <v>54</v>
      </c>
      <c r="BQ1" s="2" t="s">
        <v>137</v>
      </c>
      <c r="BR1" s="2" t="s">
        <v>138</v>
      </c>
      <c r="BS1" s="2" t="s">
        <v>55</v>
      </c>
      <c r="BT1" s="2" t="s">
        <v>56</v>
      </c>
      <c r="BU1" s="2" t="s">
        <v>149</v>
      </c>
      <c r="BV1" s="2" t="s">
        <v>139</v>
      </c>
      <c r="BW1" s="3" t="s">
        <v>57</v>
      </c>
      <c r="BX1" s="3" t="s">
        <v>58</v>
      </c>
      <c r="BY1" s="2" t="s">
        <v>59</v>
      </c>
      <c r="BZ1" s="2" t="s">
        <v>151</v>
      </c>
      <c r="CA1" s="2" t="s">
        <v>157</v>
      </c>
      <c r="CB1" s="2" t="s">
        <v>60</v>
      </c>
      <c r="CC1" s="3" t="s">
        <v>61</v>
      </c>
      <c r="CD1" s="2" t="s">
        <v>150</v>
      </c>
      <c r="CE1" s="2" t="s">
        <v>152</v>
      </c>
      <c r="CF1" s="2" t="s">
        <v>153</v>
      </c>
      <c r="CG1" s="2" t="s">
        <v>154</v>
      </c>
      <c r="CH1" s="2" t="s">
        <v>155</v>
      </c>
      <c r="CI1" s="2" t="s">
        <v>62</v>
      </c>
      <c r="CJ1" s="2" t="s">
        <v>156</v>
      </c>
      <c r="CK1" s="2" t="s">
        <v>158</v>
      </c>
      <c r="CL1" s="2" t="s">
        <v>63</v>
      </c>
      <c r="CM1" s="3" t="s">
        <v>64</v>
      </c>
      <c r="CN1" s="2" t="s">
        <v>159</v>
      </c>
      <c r="CO1" s="2" t="s">
        <v>160</v>
      </c>
      <c r="CP1" s="2" t="s">
        <v>161</v>
      </c>
      <c r="CQ1" s="2" t="s">
        <v>162</v>
      </c>
      <c r="CR1" s="2" t="s">
        <v>163</v>
      </c>
      <c r="CS1" s="2" t="s">
        <v>65</v>
      </c>
      <c r="CT1" s="2" t="s">
        <v>164</v>
      </c>
      <c r="CU1" s="2" t="s">
        <v>165</v>
      </c>
      <c r="CV1" s="2" t="s">
        <v>66</v>
      </c>
      <c r="CW1" s="3" t="s">
        <v>67</v>
      </c>
      <c r="CX1" s="2" t="s">
        <v>166</v>
      </c>
      <c r="CY1" s="2" t="s">
        <v>167</v>
      </c>
      <c r="CZ1" s="2" t="s">
        <v>168</v>
      </c>
      <c r="DA1" s="2" t="s">
        <v>169</v>
      </c>
      <c r="DB1" s="2" t="s">
        <v>170</v>
      </c>
      <c r="DC1" s="2" t="s">
        <v>68</v>
      </c>
      <c r="DD1" s="2" t="s">
        <v>171</v>
      </c>
      <c r="DE1" s="2" t="s">
        <v>172</v>
      </c>
      <c r="DF1" s="2" t="s">
        <v>69</v>
      </c>
      <c r="DG1" s="3" t="s">
        <v>70</v>
      </c>
      <c r="DH1" s="2" t="s">
        <v>173</v>
      </c>
      <c r="DI1" s="2" t="s">
        <v>174</v>
      </c>
      <c r="DJ1" s="2" t="s">
        <v>175</v>
      </c>
      <c r="DK1" s="2" t="s">
        <v>176</v>
      </c>
      <c r="DL1" s="2" t="s">
        <v>177</v>
      </c>
      <c r="DM1" s="2" t="s">
        <v>71</v>
      </c>
      <c r="DN1" s="2" t="s">
        <v>72</v>
      </c>
      <c r="DO1" s="2" t="s">
        <v>24</v>
      </c>
      <c r="DP1" s="2" t="s">
        <v>140</v>
      </c>
      <c r="DQ1" s="2" t="s">
        <v>141</v>
      </c>
      <c r="DR1" s="2" t="s">
        <v>178</v>
      </c>
      <c r="DS1" s="2" t="s">
        <v>179</v>
      </c>
      <c r="DT1" s="2" t="s">
        <v>180</v>
      </c>
      <c r="DU1" s="2" t="s">
        <v>181</v>
      </c>
      <c r="DV1" s="2" t="s">
        <v>182</v>
      </c>
      <c r="DW1" s="2" t="s">
        <v>73</v>
      </c>
      <c r="DX1" s="2" t="s">
        <v>74</v>
      </c>
      <c r="DY1" s="3" t="s">
        <v>75</v>
      </c>
      <c r="DZ1" s="2" t="s">
        <v>76</v>
      </c>
      <c r="EA1" s="2" t="s">
        <v>77</v>
      </c>
      <c r="EB1" s="2" t="s">
        <v>78</v>
      </c>
      <c r="EC1" s="2" t="s">
        <v>79</v>
      </c>
      <c r="ED1" s="2" t="s">
        <v>80</v>
      </c>
      <c r="EE1" s="2" t="s">
        <v>81</v>
      </c>
      <c r="EF1" s="2" t="s">
        <v>82</v>
      </c>
      <c r="EG1" s="2" t="s">
        <v>83</v>
      </c>
      <c r="EH1" s="2" t="s">
        <v>84</v>
      </c>
      <c r="EI1" s="2" t="s">
        <v>24</v>
      </c>
      <c r="EJ1" s="2" t="s">
        <v>85</v>
      </c>
      <c r="EK1" s="2" t="s">
        <v>86</v>
      </c>
      <c r="EL1" s="2" t="s">
        <v>87</v>
      </c>
      <c r="EM1" s="5" t="s">
        <v>88</v>
      </c>
      <c r="EN1" s="2" t="s">
        <v>89</v>
      </c>
      <c r="EO1" s="2" t="s">
        <v>90</v>
      </c>
      <c r="EP1" s="2" t="s">
        <v>91</v>
      </c>
      <c r="EQ1" s="6" t="s">
        <v>142</v>
      </c>
      <c r="ER1" s="2" t="s">
        <v>92</v>
      </c>
      <c r="ES1" s="2" t="s">
        <v>93</v>
      </c>
      <c r="ET1" s="2" t="s">
        <v>94</v>
      </c>
      <c r="EU1" s="2" t="s">
        <v>95</v>
      </c>
      <c r="EV1" s="2" t="s">
        <v>96</v>
      </c>
      <c r="EW1" s="2" t="s">
        <v>97</v>
      </c>
      <c r="EX1" s="2" t="s">
        <v>82</v>
      </c>
      <c r="EY1" s="2" t="s">
        <v>98</v>
      </c>
      <c r="EZ1" s="2" t="s">
        <v>99</v>
      </c>
      <c r="FA1" s="2" t="s">
        <v>24</v>
      </c>
      <c r="FB1" s="2" t="s">
        <v>100</v>
      </c>
      <c r="FC1" s="2" t="s">
        <v>183</v>
      </c>
      <c r="FD1" s="2" t="s">
        <v>184</v>
      </c>
      <c r="FE1" s="5" t="s">
        <v>185</v>
      </c>
      <c r="FF1" s="2" t="s">
        <v>186</v>
      </c>
      <c r="FG1" s="2" t="s">
        <v>187</v>
      </c>
      <c r="FH1" s="2" t="s">
        <v>188</v>
      </c>
      <c r="FI1" s="6" t="s">
        <v>189</v>
      </c>
      <c r="FJ1" s="2" t="s">
        <v>190</v>
      </c>
      <c r="FK1" s="2" t="s">
        <v>191</v>
      </c>
      <c r="FL1" s="2" t="s">
        <v>192</v>
      </c>
      <c r="FM1" s="2" t="s">
        <v>193</v>
      </c>
      <c r="FN1" s="2" t="s">
        <v>194</v>
      </c>
      <c r="FO1" s="2" t="s">
        <v>195</v>
      </c>
      <c r="FP1" s="2" t="s">
        <v>196</v>
      </c>
      <c r="FQ1" s="2" t="s">
        <v>101</v>
      </c>
      <c r="FR1" s="2" t="s">
        <v>102</v>
      </c>
      <c r="FS1" s="2" t="s">
        <v>197</v>
      </c>
      <c r="FT1" s="2" t="s">
        <v>103</v>
      </c>
      <c r="FU1" s="2" t="s">
        <v>104</v>
      </c>
      <c r="FV1" s="2" t="s">
        <v>198</v>
      </c>
      <c r="FW1" s="5" t="s">
        <v>199</v>
      </c>
      <c r="FX1" s="2" t="s">
        <v>200</v>
      </c>
      <c r="FY1" s="2" t="s">
        <v>201</v>
      </c>
      <c r="FZ1" s="2" t="s">
        <v>202</v>
      </c>
      <c r="GA1" s="6" t="s">
        <v>203</v>
      </c>
      <c r="GB1" s="2" t="s">
        <v>204</v>
      </c>
      <c r="GC1" s="2" t="s">
        <v>205</v>
      </c>
      <c r="GD1" s="2" t="s">
        <v>206</v>
      </c>
      <c r="GE1" s="2" t="s">
        <v>207</v>
      </c>
      <c r="GF1" s="2" t="s">
        <v>208</v>
      </c>
      <c r="GG1" s="2" t="s">
        <v>209</v>
      </c>
      <c r="GH1" s="2" t="s">
        <v>229</v>
      </c>
      <c r="GI1" s="2" t="s">
        <v>230</v>
      </c>
      <c r="GJ1" s="2" t="s">
        <v>105</v>
      </c>
      <c r="GK1" s="2" t="s">
        <v>231</v>
      </c>
      <c r="GL1" s="2" t="s">
        <v>106</v>
      </c>
      <c r="GM1" s="2" t="s">
        <v>210</v>
      </c>
      <c r="GN1" s="2" t="s">
        <v>211</v>
      </c>
      <c r="GO1" s="5" t="s">
        <v>212</v>
      </c>
      <c r="GP1" s="2" t="s">
        <v>213</v>
      </c>
      <c r="GQ1" s="2" t="s">
        <v>214</v>
      </c>
      <c r="GR1" s="2" t="s">
        <v>215</v>
      </c>
      <c r="GS1" s="6" t="s">
        <v>216</v>
      </c>
      <c r="GT1" s="2" t="s">
        <v>217</v>
      </c>
      <c r="GU1" s="2" t="s">
        <v>218</v>
      </c>
      <c r="GV1" s="2" t="s">
        <v>219</v>
      </c>
      <c r="GW1" s="2" t="s">
        <v>220</v>
      </c>
      <c r="GX1" s="2" t="s">
        <v>221</v>
      </c>
      <c r="GY1" s="2" t="s">
        <v>222</v>
      </c>
      <c r="GZ1" s="2" t="s">
        <v>232</v>
      </c>
      <c r="HA1" s="2" t="s">
        <v>233</v>
      </c>
      <c r="HB1" s="2" t="s">
        <v>107</v>
      </c>
      <c r="HC1" s="2" t="s">
        <v>108</v>
      </c>
      <c r="HD1" s="2" t="s">
        <v>234</v>
      </c>
      <c r="HE1" s="2" t="s">
        <v>235</v>
      </c>
      <c r="HF1" s="2" t="s">
        <v>236</v>
      </c>
      <c r="HG1" s="2" t="s">
        <v>237</v>
      </c>
      <c r="HH1" s="2" t="s">
        <v>76</v>
      </c>
      <c r="HI1" s="2" t="s">
        <v>77</v>
      </c>
      <c r="HJ1" s="2" t="s">
        <v>238</v>
      </c>
      <c r="HK1" s="2" t="s">
        <v>79</v>
      </c>
      <c r="HL1" s="2" t="s">
        <v>80</v>
      </c>
      <c r="HM1" s="2" t="s">
        <v>109</v>
      </c>
      <c r="HN1" s="2" t="s">
        <v>82</v>
      </c>
      <c r="HO1" s="2" t="s">
        <v>110</v>
      </c>
      <c r="HP1" s="3" t="s">
        <v>111</v>
      </c>
      <c r="HQ1" s="3" t="s">
        <v>112</v>
      </c>
      <c r="HR1" s="3" t="s">
        <v>113</v>
      </c>
      <c r="HS1" s="3" t="s">
        <v>114</v>
      </c>
      <c r="HT1" s="3" t="s">
        <v>115</v>
      </c>
      <c r="HU1" s="3" t="s">
        <v>116</v>
      </c>
      <c r="HV1" s="3" t="s">
        <v>117</v>
      </c>
      <c r="HW1" s="3" t="s">
        <v>118</v>
      </c>
      <c r="HX1" s="3" t="s">
        <v>119</v>
      </c>
      <c r="HY1" s="3" t="s">
        <v>120</v>
      </c>
      <c r="HZ1" s="3" t="s">
        <v>121</v>
      </c>
      <c r="IA1" s="3" t="s">
        <v>122</v>
      </c>
      <c r="IB1" s="3" t="s">
        <v>123</v>
      </c>
      <c r="IC1" s="3" t="s">
        <v>124</v>
      </c>
      <c r="ID1" s="3" t="s">
        <v>125</v>
      </c>
      <c r="IE1" s="3" t="s">
        <v>223</v>
      </c>
      <c r="IF1" s="3" t="s">
        <v>126</v>
      </c>
      <c r="IG1" s="3" t="s">
        <v>127</v>
      </c>
      <c r="IH1" s="3" t="s">
        <v>128</v>
      </c>
      <c r="II1" s="3" t="s">
        <v>129</v>
      </c>
      <c r="IJ1" s="3" t="s">
        <v>224</v>
      </c>
      <c r="IK1" s="3" t="s">
        <v>225</v>
      </c>
      <c r="IL1" s="3" t="s">
        <v>226</v>
      </c>
      <c r="IM1" s="3" t="s">
        <v>227</v>
      </c>
      <c r="IN1" s="3" t="s">
        <v>130</v>
      </c>
      <c r="IO1" s="3" t="s">
        <v>131</v>
      </c>
      <c r="IP1" s="3" t="s">
        <v>132</v>
      </c>
      <c r="IQ1" s="3" t="s">
        <v>125</v>
      </c>
      <c r="IR1" s="3" t="s">
        <v>126</v>
      </c>
      <c r="IS1" s="3" t="s">
        <v>228</v>
      </c>
      <c r="IT1" s="3" t="s">
        <v>133</v>
      </c>
      <c r="IU1" s="3" t="s">
        <v>134</v>
      </c>
      <c r="IV1" s="3" t="s">
        <v>11</v>
      </c>
      <c r="IW1" s="3" t="s">
        <v>135</v>
      </c>
      <c r="IX1" s="9" t="s">
        <v>136</v>
      </c>
    </row>
    <row r="2" spans="1:259" s="32" customFormat="1" x14ac:dyDescent="0.25">
      <c r="A2" s="11">
        <v>1048</v>
      </c>
      <c r="B2" s="11" t="s">
        <v>1500</v>
      </c>
      <c r="C2" s="31">
        <v>56755</v>
      </c>
      <c r="D2" s="31">
        <v>57948</v>
      </c>
      <c r="E2" s="11" t="s">
        <v>242</v>
      </c>
      <c r="F2" s="10" t="s">
        <v>244</v>
      </c>
      <c r="G2" s="10" t="s">
        <v>245</v>
      </c>
      <c r="H2" s="10" t="s">
        <v>1276</v>
      </c>
      <c r="I2" s="10" t="s">
        <v>1457</v>
      </c>
      <c r="J2" s="10">
        <v>0</v>
      </c>
      <c r="K2" s="10"/>
      <c r="L2" s="10"/>
      <c r="M2" s="10"/>
      <c r="N2" s="10"/>
      <c r="O2" s="10"/>
      <c r="P2" s="11" t="s">
        <v>248</v>
      </c>
      <c r="Q2" s="10" t="s">
        <v>249</v>
      </c>
      <c r="R2" s="10">
        <v>10086095</v>
      </c>
      <c r="S2" s="11" t="s">
        <v>250</v>
      </c>
      <c r="T2" s="10"/>
      <c r="U2" s="10"/>
      <c r="V2" s="21">
        <v>45597</v>
      </c>
      <c r="W2" s="10"/>
      <c r="X2" s="10"/>
      <c r="Y2" s="10"/>
      <c r="Z2" s="11" t="s">
        <v>252</v>
      </c>
      <c r="AA2" s="11" t="s">
        <v>253</v>
      </c>
      <c r="AB2" s="12">
        <v>1070618459</v>
      </c>
      <c r="AC2" s="11" t="s">
        <v>296</v>
      </c>
      <c r="AD2" s="11" t="s">
        <v>297</v>
      </c>
      <c r="AE2" s="10" t="s">
        <v>421</v>
      </c>
      <c r="AF2" s="13">
        <v>1811000</v>
      </c>
      <c r="AG2" s="11">
        <v>0</v>
      </c>
      <c r="AH2" s="14">
        <v>289000</v>
      </c>
      <c r="AI2" s="11">
        <v>0</v>
      </c>
      <c r="AJ2" s="11">
        <v>0</v>
      </c>
      <c r="AK2" s="15">
        <f>+AF2+AH2</f>
        <v>2100000</v>
      </c>
      <c r="AL2" s="11" t="s">
        <v>475</v>
      </c>
      <c r="AM2" s="11" t="s">
        <v>473</v>
      </c>
      <c r="AN2" s="11" t="s">
        <v>474</v>
      </c>
      <c r="AO2" s="16">
        <v>0.08</v>
      </c>
      <c r="AP2" s="11">
        <v>0</v>
      </c>
      <c r="AQ2" s="15">
        <f>+AF2*AO2</f>
        <v>144880</v>
      </c>
      <c r="AR2" s="16">
        <v>0.08</v>
      </c>
      <c r="AS2" s="15">
        <f>+AH2*AO2</f>
        <v>23120</v>
      </c>
      <c r="AT2" s="17">
        <v>2.5700000000000001E-2</v>
      </c>
      <c r="AU2" s="15">
        <f>+AK2*AT2</f>
        <v>53970</v>
      </c>
      <c r="AV2" s="16">
        <v>0.08</v>
      </c>
      <c r="AW2" s="27">
        <f>+AQ2+AS2</f>
        <v>168000</v>
      </c>
      <c r="AX2" s="10" t="s">
        <v>476</v>
      </c>
      <c r="AY2" s="11" t="s">
        <v>475</v>
      </c>
      <c r="AZ2" s="11">
        <v>0</v>
      </c>
      <c r="BA2" s="11" t="s">
        <v>475</v>
      </c>
      <c r="BB2" s="11" t="s">
        <v>477</v>
      </c>
      <c r="BC2" s="11" t="s">
        <v>501</v>
      </c>
      <c r="BD2" s="11" t="s">
        <v>479</v>
      </c>
      <c r="BE2" s="11">
        <v>94</v>
      </c>
      <c r="BF2" s="11" t="s">
        <v>553</v>
      </c>
      <c r="BG2" s="10">
        <v>11001</v>
      </c>
      <c r="BH2" s="11"/>
      <c r="BI2" s="11">
        <v>4</v>
      </c>
      <c r="BJ2" s="11" t="s">
        <v>593</v>
      </c>
      <c r="BK2" s="11" t="s">
        <v>594</v>
      </c>
      <c r="BL2" s="11"/>
      <c r="BM2" s="11"/>
      <c r="BN2" s="11">
        <v>3113512368</v>
      </c>
      <c r="BO2" s="11" t="s">
        <v>501</v>
      </c>
      <c r="BP2" s="11" t="s">
        <v>479</v>
      </c>
      <c r="BQ2" s="11" t="s">
        <v>754</v>
      </c>
      <c r="BR2" s="11">
        <v>12</v>
      </c>
      <c r="BS2" s="20">
        <v>45448</v>
      </c>
      <c r="BT2" s="20">
        <v>45814</v>
      </c>
      <c r="BU2" s="11" t="s">
        <v>755</v>
      </c>
      <c r="BV2" s="20">
        <v>45814</v>
      </c>
      <c r="BW2" s="28">
        <v>45597</v>
      </c>
      <c r="BX2" s="28">
        <v>45597</v>
      </c>
      <c r="BY2" s="11" t="s">
        <v>757</v>
      </c>
      <c r="BZ2" s="11" t="s">
        <v>253</v>
      </c>
      <c r="CA2" s="11">
        <v>79737083</v>
      </c>
      <c r="CB2" s="11" t="s">
        <v>778</v>
      </c>
      <c r="CC2" s="10">
        <v>11001</v>
      </c>
      <c r="CD2" s="11" t="s">
        <v>501</v>
      </c>
      <c r="CE2" s="11" t="s">
        <v>479</v>
      </c>
      <c r="CF2" s="11">
        <v>79737083</v>
      </c>
      <c r="CG2" s="11"/>
      <c r="CH2" s="19" t="s">
        <v>855</v>
      </c>
      <c r="CI2" s="11" t="s">
        <v>758</v>
      </c>
      <c r="CJ2" s="11" t="s">
        <v>253</v>
      </c>
      <c r="CK2" s="11">
        <v>79184551</v>
      </c>
      <c r="CL2" s="11" t="s">
        <v>902</v>
      </c>
      <c r="CM2" s="10">
        <v>11001</v>
      </c>
      <c r="CN2" s="11" t="s">
        <v>501</v>
      </c>
      <c r="CO2" s="11" t="s">
        <v>479</v>
      </c>
      <c r="CP2" s="11">
        <v>3229361433</v>
      </c>
      <c r="CQ2" s="11"/>
      <c r="CR2" s="19" t="s">
        <v>917</v>
      </c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1" t="s">
        <v>757</v>
      </c>
      <c r="DN2" s="11">
        <v>1020829510</v>
      </c>
      <c r="DO2" s="11" t="s">
        <v>253</v>
      </c>
      <c r="DP2" s="11" t="s">
        <v>946</v>
      </c>
      <c r="DQ2" s="16">
        <v>0.5</v>
      </c>
      <c r="DR2" s="11" t="s">
        <v>1024</v>
      </c>
      <c r="DS2" s="11"/>
      <c r="DT2" s="11">
        <v>3134188001</v>
      </c>
      <c r="DU2" s="11"/>
      <c r="DV2" s="19" t="s">
        <v>1025</v>
      </c>
      <c r="DW2" s="11" t="s">
        <v>754</v>
      </c>
      <c r="DX2" s="11" t="s">
        <v>479</v>
      </c>
      <c r="DY2" s="10">
        <v>11001</v>
      </c>
      <c r="DZ2" s="11" t="s">
        <v>1128</v>
      </c>
      <c r="EA2" s="11">
        <v>1020829510</v>
      </c>
      <c r="EB2" s="11" t="s">
        <v>1296</v>
      </c>
      <c r="EC2" s="11" t="s">
        <v>1108</v>
      </c>
      <c r="ED2" s="11" t="s">
        <v>1106</v>
      </c>
      <c r="EE2" s="11">
        <v>57144740779</v>
      </c>
      <c r="EF2" s="11" t="s">
        <v>1435</v>
      </c>
      <c r="EG2" s="10" t="s">
        <v>1321</v>
      </c>
      <c r="EH2" s="10" t="s">
        <v>757</v>
      </c>
      <c r="EI2" s="10" t="s">
        <v>1308</v>
      </c>
      <c r="EJ2" s="10">
        <v>51735077</v>
      </c>
      <c r="EK2" s="30">
        <v>0.5</v>
      </c>
      <c r="EL2" s="10" t="s">
        <v>1322</v>
      </c>
      <c r="EM2" s="10">
        <v>3134188001</v>
      </c>
      <c r="EN2" s="19" t="s">
        <v>1025</v>
      </c>
      <c r="EO2" s="10" t="s">
        <v>754</v>
      </c>
      <c r="EP2" s="11" t="s">
        <v>479</v>
      </c>
      <c r="EQ2" s="10"/>
      <c r="ER2" s="11" t="s">
        <v>1128</v>
      </c>
      <c r="ES2" s="11">
        <v>1020829510</v>
      </c>
      <c r="ET2" s="11" t="s">
        <v>1296</v>
      </c>
      <c r="EU2" s="11" t="s">
        <v>1108</v>
      </c>
      <c r="EV2" s="11" t="s">
        <v>1106</v>
      </c>
      <c r="EW2" s="11">
        <v>57144740779</v>
      </c>
      <c r="EX2" s="11" t="s">
        <v>1435</v>
      </c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23">
        <v>900817669</v>
      </c>
      <c r="HB2" s="11" t="s">
        <v>1213</v>
      </c>
      <c r="HC2" s="11" t="s">
        <v>1379</v>
      </c>
      <c r="HD2" s="11" t="s">
        <v>1380</v>
      </c>
      <c r="HE2" s="11">
        <v>0</v>
      </c>
      <c r="HF2" s="11">
        <v>3160532453</v>
      </c>
      <c r="HG2" s="19" t="s">
        <v>1381</v>
      </c>
      <c r="HH2" s="11" t="s">
        <v>1213</v>
      </c>
      <c r="HI2" s="11" t="s">
        <v>1212</v>
      </c>
      <c r="HJ2" s="11" t="s">
        <v>1104</v>
      </c>
      <c r="HK2" s="11" t="s">
        <v>1105</v>
      </c>
      <c r="HL2" s="11" t="s">
        <v>1162</v>
      </c>
      <c r="HM2" s="11">
        <v>21003308104</v>
      </c>
      <c r="HN2" s="11">
        <v>5</v>
      </c>
      <c r="HO2" s="11" t="s">
        <v>1186</v>
      </c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</row>
    <row r="3" spans="1:259" s="22" customFormat="1" x14ac:dyDescent="0.25">
      <c r="A3" s="11">
        <v>1052</v>
      </c>
      <c r="B3" s="11" t="s">
        <v>1501</v>
      </c>
      <c r="C3" s="31">
        <v>56758</v>
      </c>
      <c r="D3" s="31">
        <v>57951</v>
      </c>
      <c r="E3" s="11" t="s">
        <v>242</v>
      </c>
      <c r="F3" s="10" t="s">
        <v>244</v>
      </c>
      <c r="G3" s="10" t="s">
        <v>245</v>
      </c>
      <c r="H3" s="10" t="s">
        <v>1276</v>
      </c>
      <c r="I3" s="10" t="s">
        <v>1277</v>
      </c>
      <c r="J3" s="10" t="s">
        <v>1278</v>
      </c>
      <c r="K3" s="10"/>
      <c r="L3" s="10"/>
      <c r="M3" s="10"/>
      <c r="N3" s="10"/>
      <c r="O3" s="10"/>
      <c r="P3" s="11" t="s">
        <v>246</v>
      </c>
      <c r="Q3" s="10" t="s">
        <v>249</v>
      </c>
      <c r="R3" s="10">
        <v>10086098</v>
      </c>
      <c r="S3" s="11" t="s">
        <v>250</v>
      </c>
      <c r="T3" s="10"/>
      <c r="U3" s="10"/>
      <c r="V3" s="21">
        <v>45597</v>
      </c>
      <c r="W3" s="10"/>
      <c r="X3" s="10"/>
      <c r="Y3" s="10"/>
      <c r="Z3" s="11" t="s">
        <v>252</v>
      </c>
      <c r="AA3" s="11" t="s">
        <v>253</v>
      </c>
      <c r="AB3" s="12">
        <v>1012335964</v>
      </c>
      <c r="AC3" s="11" t="s">
        <v>302</v>
      </c>
      <c r="AD3" s="11" t="s">
        <v>303</v>
      </c>
      <c r="AE3" s="10" t="s">
        <v>424</v>
      </c>
      <c r="AF3" s="13">
        <v>736643</v>
      </c>
      <c r="AG3" s="11">
        <v>0</v>
      </c>
      <c r="AH3" s="14">
        <v>125912</v>
      </c>
      <c r="AI3" s="11">
        <v>0</v>
      </c>
      <c r="AJ3" s="11">
        <v>0</v>
      </c>
      <c r="AK3" s="15">
        <f>+AF3+AH3</f>
        <v>862555</v>
      </c>
      <c r="AL3" s="11" t="s">
        <v>475</v>
      </c>
      <c r="AM3" s="11" t="s">
        <v>473</v>
      </c>
      <c r="AN3" s="11" t="s">
        <v>474</v>
      </c>
      <c r="AO3" s="16">
        <v>0.08</v>
      </c>
      <c r="AP3" s="11">
        <v>0</v>
      </c>
      <c r="AQ3" s="15">
        <f>+AF3*AO3</f>
        <v>58931.44</v>
      </c>
      <c r="AR3" s="16">
        <v>0.08</v>
      </c>
      <c r="AS3" s="15">
        <f>+AH3*AO3</f>
        <v>10072.960000000001</v>
      </c>
      <c r="AT3" s="17">
        <v>2.5700000000000001E-2</v>
      </c>
      <c r="AU3" s="15">
        <f>+AK3*AT3</f>
        <v>22167.663499999999</v>
      </c>
      <c r="AV3" s="16">
        <v>0.08</v>
      </c>
      <c r="AW3" s="27">
        <f>+AQ3+AS3</f>
        <v>69004.400000000009</v>
      </c>
      <c r="AX3" s="10" t="s">
        <v>476</v>
      </c>
      <c r="AY3" s="11" t="s">
        <v>475</v>
      </c>
      <c r="AZ3" s="11">
        <v>0</v>
      </c>
      <c r="BA3" s="11" t="s">
        <v>475</v>
      </c>
      <c r="BB3" s="11" t="s">
        <v>477</v>
      </c>
      <c r="BC3" s="11" t="s">
        <v>504</v>
      </c>
      <c r="BD3" s="11" t="s">
        <v>479</v>
      </c>
      <c r="BE3" s="11" t="s">
        <v>475</v>
      </c>
      <c r="BF3" s="11" t="s">
        <v>475</v>
      </c>
      <c r="BG3" s="10">
        <v>11001</v>
      </c>
      <c r="BH3" s="11"/>
      <c r="BI3" s="11">
        <v>2</v>
      </c>
      <c r="BJ3" s="11" t="s">
        <v>598</v>
      </c>
      <c r="BK3" s="11" t="s">
        <v>599</v>
      </c>
      <c r="BL3" s="19" t="s">
        <v>600</v>
      </c>
      <c r="BM3" s="11"/>
      <c r="BN3" s="11">
        <v>3212109833</v>
      </c>
      <c r="BO3" s="11" t="s">
        <v>504</v>
      </c>
      <c r="BP3" s="11" t="s">
        <v>479</v>
      </c>
      <c r="BQ3" s="11" t="s">
        <v>754</v>
      </c>
      <c r="BR3" s="11">
        <v>12</v>
      </c>
      <c r="BS3" s="20">
        <v>45170</v>
      </c>
      <c r="BT3" s="20">
        <v>45900</v>
      </c>
      <c r="BU3" s="11" t="s">
        <v>755</v>
      </c>
      <c r="BV3" s="20">
        <v>45900</v>
      </c>
      <c r="BW3" s="28">
        <v>45597</v>
      </c>
      <c r="BX3" s="28">
        <v>45597</v>
      </c>
      <c r="BY3" s="11"/>
      <c r="BZ3" s="11"/>
      <c r="CA3" s="11"/>
      <c r="CB3" s="11"/>
      <c r="CC3" s="10"/>
      <c r="CD3" s="11"/>
      <c r="CE3" s="11"/>
      <c r="CF3" s="11"/>
      <c r="CG3" s="11"/>
      <c r="CH3" s="11"/>
      <c r="CI3" s="11"/>
      <c r="CJ3" s="11"/>
      <c r="CK3" s="11"/>
      <c r="CL3" s="11"/>
      <c r="CM3" s="10"/>
      <c r="CN3" s="11"/>
      <c r="CO3" s="11"/>
      <c r="CP3" s="11"/>
      <c r="CQ3" s="11"/>
      <c r="CR3" s="11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1" t="s">
        <v>757</v>
      </c>
      <c r="DN3" s="11">
        <v>1056799289</v>
      </c>
      <c r="DO3" s="11" t="s">
        <v>253</v>
      </c>
      <c r="DP3" s="11" t="s">
        <v>949</v>
      </c>
      <c r="DQ3" s="11">
        <v>100</v>
      </c>
      <c r="DR3" s="11" t="s">
        <v>1030</v>
      </c>
      <c r="DS3" s="11"/>
      <c r="DT3" s="11">
        <v>3144454013</v>
      </c>
      <c r="DU3" s="11"/>
      <c r="DV3" s="19" t="s">
        <v>1029</v>
      </c>
      <c r="DW3" s="11" t="s">
        <v>754</v>
      </c>
      <c r="DX3" s="11" t="s">
        <v>479</v>
      </c>
      <c r="DY3" s="10">
        <v>11001</v>
      </c>
      <c r="DZ3" s="11" t="s">
        <v>1132</v>
      </c>
      <c r="EA3" s="11">
        <v>1056799289</v>
      </c>
      <c r="EB3" s="11" t="s">
        <v>1296</v>
      </c>
      <c r="EC3" s="11" t="s">
        <v>1111</v>
      </c>
      <c r="ED3" s="11" t="s">
        <v>1106</v>
      </c>
      <c r="EE3" s="29">
        <v>466600040672</v>
      </c>
      <c r="EF3" s="11" t="s">
        <v>1435</v>
      </c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23">
        <v>900285313</v>
      </c>
      <c r="HB3" s="11" t="s">
        <v>1217</v>
      </c>
      <c r="HC3" s="11" t="s">
        <v>1385</v>
      </c>
      <c r="HD3" s="11" t="s">
        <v>1386</v>
      </c>
      <c r="HE3" s="11">
        <v>0</v>
      </c>
      <c r="HF3" s="11">
        <v>3057166808</v>
      </c>
      <c r="HG3" s="11"/>
      <c r="HH3" s="11" t="s">
        <v>1217</v>
      </c>
      <c r="HI3" s="11" t="s">
        <v>1216</v>
      </c>
      <c r="HJ3" s="11" t="s">
        <v>1184</v>
      </c>
      <c r="HK3" s="19" t="s">
        <v>1218</v>
      </c>
      <c r="HL3" s="11"/>
      <c r="HM3" s="11"/>
      <c r="HN3" s="11">
        <v>5</v>
      </c>
      <c r="HO3" s="11" t="s">
        <v>1186</v>
      </c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</row>
    <row r="4" spans="1:259" s="32" customFormat="1" ht="105" x14ac:dyDescent="0.25">
      <c r="A4" s="11">
        <v>1098</v>
      </c>
      <c r="B4" s="11" t="s">
        <v>1502</v>
      </c>
      <c r="C4" s="31">
        <v>56786</v>
      </c>
      <c r="D4" s="31">
        <v>57979</v>
      </c>
      <c r="E4" s="11" t="s">
        <v>242</v>
      </c>
      <c r="F4" s="10" t="s">
        <v>244</v>
      </c>
      <c r="G4" s="10" t="s">
        <v>245</v>
      </c>
      <c r="H4" s="10" t="s">
        <v>1276</v>
      </c>
      <c r="I4" s="24" t="s">
        <v>1286</v>
      </c>
      <c r="J4" s="25" t="s">
        <v>1287</v>
      </c>
      <c r="K4" s="10"/>
      <c r="L4" s="10"/>
      <c r="M4" s="10"/>
      <c r="N4" s="10"/>
      <c r="O4" s="10"/>
      <c r="P4" s="11" t="s">
        <v>246</v>
      </c>
      <c r="Q4" s="10" t="s">
        <v>249</v>
      </c>
      <c r="R4" s="10"/>
      <c r="S4" s="11" t="s">
        <v>250</v>
      </c>
      <c r="T4" s="10"/>
      <c r="U4" s="10"/>
      <c r="V4" s="21">
        <v>45597</v>
      </c>
      <c r="W4" s="10"/>
      <c r="X4" s="10"/>
      <c r="Y4" s="10"/>
      <c r="Z4" s="11" t="s">
        <v>358</v>
      </c>
      <c r="AA4" s="11" t="s">
        <v>359</v>
      </c>
      <c r="AB4" s="26">
        <v>4528069</v>
      </c>
      <c r="AC4" s="11" t="s">
        <v>360</v>
      </c>
      <c r="AD4" s="11" t="s">
        <v>361</v>
      </c>
      <c r="AE4" s="10" t="s">
        <v>452</v>
      </c>
      <c r="AF4" s="13">
        <v>1574800</v>
      </c>
      <c r="AG4" s="11">
        <v>0</v>
      </c>
      <c r="AH4" s="14">
        <v>375200</v>
      </c>
      <c r="AI4" s="11">
        <v>0</v>
      </c>
      <c r="AJ4" s="11">
        <v>0</v>
      </c>
      <c r="AK4" s="15">
        <f>+AF4+AH4</f>
        <v>1950000</v>
      </c>
      <c r="AL4" s="11" t="s">
        <v>475</v>
      </c>
      <c r="AM4" s="11" t="s">
        <v>473</v>
      </c>
      <c r="AN4" s="11" t="s">
        <v>474</v>
      </c>
      <c r="AO4" s="16">
        <v>0.08</v>
      </c>
      <c r="AP4" s="11">
        <v>0</v>
      </c>
      <c r="AQ4" s="15">
        <f>+AF4*AO4</f>
        <v>125984</v>
      </c>
      <c r="AR4" s="16">
        <v>0.08</v>
      </c>
      <c r="AS4" s="15">
        <f>+AH4*AO4</f>
        <v>30016</v>
      </c>
      <c r="AT4" s="17">
        <v>2.5700000000000001E-2</v>
      </c>
      <c r="AU4" s="15">
        <f>+AK4*AT4</f>
        <v>50115</v>
      </c>
      <c r="AV4" s="16">
        <v>0.08</v>
      </c>
      <c r="AW4" s="27">
        <f>+AQ4+AS4</f>
        <v>156000</v>
      </c>
      <c r="AX4" s="10" t="s">
        <v>476</v>
      </c>
      <c r="AY4" s="11" t="s">
        <v>475</v>
      </c>
      <c r="AZ4" s="11">
        <v>0</v>
      </c>
      <c r="BA4" s="11" t="s">
        <v>475</v>
      </c>
      <c r="BB4" s="11" t="s">
        <v>477</v>
      </c>
      <c r="BC4" s="11" t="s">
        <v>529</v>
      </c>
      <c r="BD4" s="11" t="s">
        <v>479</v>
      </c>
      <c r="BE4" s="11">
        <v>15</v>
      </c>
      <c r="BF4" s="11">
        <v>20</v>
      </c>
      <c r="BG4" s="10">
        <v>11001</v>
      </c>
      <c r="BH4" s="11"/>
      <c r="BI4" s="11">
        <v>5</v>
      </c>
      <c r="BJ4" s="11" t="s">
        <v>673</v>
      </c>
      <c r="BK4" s="11" t="s">
        <v>674</v>
      </c>
      <c r="BL4" s="19" t="s">
        <v>675</v>
      </c>
      <c r="BM4" s="11"/>
      <c r="BN4" s="11">
        <v>3143484800</v>
      </c>
      <c r="BO4" s="11" t="s">
        <v>529</v>
      </c>
      <c r="BP4" s="11" t="s">
        <v>728</v>
      </c>
      <c r="BQ4" s="11" t="s">
        <v>754</v>
      </c>
      <c r="BR4" s="11">
        <v>12</v>
      </c>
      <c r="BS4" s="20">
        <v>45444</v>
      </c>
      <c r="BT4" s="20">
        <v>45808</v>
      </c>
      <c r="BU4" s="20" t="s">
        <v>755</v>
      </c>
      <c r="BV4" s="20">
        <v>45808</v>
      </c>
      <c r="BW4" s="28">
        <v>45597</v>
      </c>
      <c r="BX4" s="28">
        <v>45597</v>
      </c>
      <c r="BY4" s="11"/>
      <c r="BZ4" s="11"/>
      <c r="CA4" s="11"/>
      <c r="CB4" s="11"/>
      <c r="CC4" s="10"/>
      <c r="CD4" s="11"/>
      <c r="CE4" s="11"/>
      <c r="CF4" s="11"/>
      <c r="CG4" s="11"/>
      <c r="CH4" s="11"/>
      <c r="CI4" s="11"/>
      <c r="CJ4" s="11"/>
      <c r="CK4" s="11"/>
      <c r="CL4" s="11"/>
      <c r="CM4" s="10"/>
      <c r="CN4" s="11"/>
      <c r="CO4" s="11"/>
      <c r="CP4" s="11"/>
      <c r="CQ4" s="11"/>
      <c r="CR4" s="11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1" t="s">
        <v>271</v>
      </c>
      <c r="DN4" s="11">
        <v>900690701</v>
      </c>
      <c r="DO4" s="11" t="s">
        <v>253</v>
      </c>
      <c r="DP4" s="11" t="s">
        <v>977</v>
      </c>
      <c r="DQ4" s="11">
        <v>100</v>
      </c>
      <c r="DR4" s="11" t="s">
        <v>529</v>
      </c>
      <c r="DS4" s="11"/>
      <c r="DT4" s="11">
        <v>3045313094</v>
      </c>
      <c r="DU4" s="11"/>
      <c r="DV4" s="19" t="s">
        <v>1312</v>
      </c>
      <c r="DW4" s="11" t="s">
        <v>1305</v>
      </c>
      <c r="DX4" s="11" t="s">
        <v>479</v>
      </c>
      <c r="DY4" s="10">
        <v>11001</v>
      </c>
      <c r="DZ4" s="11" t="s">
        <v>977</v>
      </c>
      <c r="EA4" s="11">
        <v>900690701</v>
      </c>
      <c r="EB4" s="11" t="s">
        <v>1296</v>
      </c>
      <c r="EC4" s="11" t="s">
        <v>479</v>
      </c>
      <c r="ED4" s="11" t="s">
        <v>1162</v>
      </c>
      <c r="EE4" s="11">
        <v>86284411</v>
      </c>
      <c r="EF4" s="11" t="s">
        <v>1435</v>
      </c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23">
        <v>901312409</v>
      </c>
      <c r="HB4" s="11" t="s">
        <v>1250</v>
      </c>
      <c r="HC4" s="11"/>
      <c r="HD4" s="11"/>
      <c r="HE4" s="11"/>
      <c r="HF4" s="11"/>
      <c r="HG4" s="11"/>
      <c r="HH4" s="11" t="s">
        <v>1250</v>
      </c>
      <c r="HI4" s="11" t="s">
        <v>1249</v>
      </c>
      <c r="HJ4" s="11" t="s">
        <v>1104</v>
      </c>
      <c r="HK4" s="11" t="s">
        <v>1108</v>
      </c>
      <c r="HL4" s="11" t="s">
        <v>1106</v>
      </c>
      <c r="HM4" s="11">
        <v>68800024262</v>
      </c>
      <c r="HN4" s="11">
        <v>5</v>
      </c>
      <c r="HO4" s="11" t="s">
        <v>1186</v>
      </c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</row>
    <row r="5" spans="1:259" s="47" customFormat="1" x14ac:dyDescent="0.25">
      <c r="A5" s="158">
        <v>1056</v>
      </c>
      <c r="B5" s="52" t="s">
        <v>1467</v>
      </c>
      <c r="C5" s="34">
        <v>56760</v>
      </c>
      <c r="D5" s="34">
        <v>57953</v>
      </c>
      <c r="E5" s="33" t="s">
        <v>243</v>
      </c>
      <c r="F5" s="35" t="s">
        <v>244</v>
      </c>
      <c r="G5" s="35" t="s">
        <v>245</v>
      </c>
      <c r="H5" s="35" t="s">
        <v>1275</v>
      </c>
      <c r="I5" s="35">
        <v>0</v>
      </c>
      <c r="J5" s="35">
        <v>0</v>
      </c>
      <c r="K5" s="35"/>
      <c r="L5" s="35"/>
      <c r="M5" s="35"/>
      <c r="N5" s="35"/>
      <c r="O5" s="35"/>
      <c r="P5" s="33" t="s">
        <v>246</v>
      </c>
      <c r="Q5" s="35" t="s">
        <v>249</v>
      </c>
      <c r="R5" s="35">
        <v>10086100</v>
      </c>
      <c r="S5" s="33" t="s">
        <v>250</v>
      </c>
      <c r="T5" s="35"/>
      <c r="U5" s="35"/>
      <c r="V5" s="36">
        <v>45597</v>
      </c>
      <c r="W5" s="35"/>
      <c r="X5" s="35"/>
      <c r="Y5" s="35"/>
      <c r="Z5" s="33" t="s">
        <v>252</v>
      </c>
      <c r="AA5" s="33" t="s">
        <v>253</v>
      </c>
      <c r="AB5" s="37">
        <v>1111196560</v>
      </c>
      <c r="AC5" s="33" t="s">
        <v>306</v>
      </c>
      <c r="AD5" s="33" t="s">
        <v>307</v>
      </c>
      <c r="AE5" s="35" t="s">
        <v>426</v>
      </c>
      <c r="AF5" s="38">
        <v>822769</v>
      </c>
      <c r="AG5" s="33">
        <v>0</v>
      </c>
      <c r="AH5" s="39">
        <v>97100</v>
      </c>
      <c r="AI5" s="33">
        <v>0</v>
      </c>
      <c r="AJ5" s="33">
        <v>0</v>
      </c>
      <c r="AK5" s="40">
        <f>+AF5+AH5</f>
        <v>919869</v>
      </c>
      <c r="AL5" s="33" t="s">
        <v>475</v>
      </c>
      <c r="AM5" s="33" t="s">
        <v>473</v>
      </c>
      <c r="AN5" s="33" t="s">
        <v>474</v>
      </c>
      <c r="AO5" s="41">
        <v>0.08</v>
      </c>
      <c r="AP5" s="33">
        <v>0</v>
      </c>
      <c r="AQ5" s="40">
        <f>+AF5*AO5</f>
        <v>65821.52</v>
      </c>
      <c r="AR5" s="41">
        <v>0.08</v>
      </c>
      <c r="AS5" s="40">
        <f>+AH5*AO5</f>
        <v>7768</v>
      </c>
      <c r="AT5" s="42">
        <v>2.5700000000000001E-2</v>
      </c>
      <c r="AU5" s="40">
        <f>+AK5*AT5</f>
        <v>23640.633300000001</v>
      </c>
      <c r="AV5" s="41">
        <v>0.08</v>
      </c>
      <c r="AW5" s="43">
        <f>+AQ5+AS5</f>
        <v>73589.52</v>
      </c>
      <c r="AX5" s="35" t="s">
        <v>476</v>
      </c>
      <c r="AY5" s="33" t="s">
        <v>475</v>
      </c>
      <c r="AZ5" s="33">
        <v>0</v>
      </c>
      <c r="BA5" s="33" t="s">
        <v>475</v>
      </c>
      <c r="BB5" s="33" t="s">
        <v>477</v>
      </c>
      <c r="BC5" s="52" t="s">
        <v>506</v>
      </c>
      <c r="BD5" s="33" t="s">
        <v>479</v>
      </c>
      <c r="BE5" s="33" t="s">
        <v>475</v>
      </c>
      <c r="BF5" s="33" t="s">
        <v>475</v>
      </c>
      <c r="BG5" s="35">
        <v>11001</v>
      </c>
      <c r="BH5" s="33"/>
      <c r="BI5" s="33">
        <v>2</v>
      </c>
      <c r="BJ5" s="33" t="s">
        <v>603</v>
      </c>
      <c r="BK5" s="33" t="s">
        <v>604</v>
      </c>
      <c r="BL5" s="44" t="s">
        <v>605</v>
      </c>
      <c r="BM5" s="33"/>
      <c r="BN5" s="33">
        <v>3102983664</v>
      </c>
      <c r="BO5" s="33" t="s">
        <v>506</v>
      </c>
      <c r="BP5" s="33" t="s">
        <v>479</v>
      </c>
      <c r="BQ5" s="33" t="s">
        <v>754</v>
      </c>
      <c r="BR5" s="33">
        <v>12</v>
      </c>
      <c r="BS5" s="45">
        <v>45200</v>
      </c>
      <c r="BT5" s="45">
        <v>45930</v>
      </c>
      <c r="BU5" s="33" t="s">
        <v>755</v>
      </c>
      <c r="BV5" s="45">
        <v>45930</v>
      </c>
      <c r="BW5" s="46">
        <v>45597</v>
      </c>
      <c r="BX5" s="46">
        <v>45597</v>
      </c>
      <c r="BY5" s="33" t="s">
        <v>757</v>
      </c>
      <c r="BZ5" s="33" t="s">
        <v>253</v>
      </c>
      <c r="CA5" s="33">
        <v>1001173963</v>
      </c>
      <c r="CB5" s="33" t="s">
        <v>779</v>
      </c>
      <c r="CC5" s="35">
        <v>11001</v>
      </c>
      <c r="CD5" s="33" t="s">
        <v>1319</v>
      </c>
      <c r="CE5" s="33" t="s">
        <v>479</v>
      </c>
      <c r="CF5" s="33">
        <v>3132131671</v>
      </c>
      <c r="CG5" s="33"/>
      <c r="CH5" s="44" t="s">
        <v>1320</v>
      </c>
      <c r="CI5" s="33"/>
      <c r="CJ5" s="33"/>
      <c r="CK5" s="33"/>
      <c r="CL5" s="33"/>
      <c r="CM5" s="35"/>
      <c r="CN5" s="33"/>
      <c r="CO5" s="33"/>
      <c r="CP5" s="33"/>
      <c r="CQ5" s="33"/>
      <c r="CR5" s="33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3" t="s">
        <v>758</v>
      </c>
      <c r="DN5" s="33">
        <v>52327164</v>
      </c>
      <c r="DO5" s="33" t="s">
        <v>253</v>
      </c>
      <c r="DP5" s="33" t="s">
        <v>952</v>
      </c>
      <c r="DQ5" s="33">
        <v>100</v>
      </c>
      <c r="DR5" s="33" t="s">
        <v>1033</v>
      </c>
      <c r="DS5" s="33"/>
      <c r="DT5" s="33">
        <v>3126983704</v>
      </c>
      <c r="DU5" s="33"/>
      <c r="DV5" s="44" t="s">
        <v>1034</v>
      </c>
      <c r="DW5" s="33" t="s">
        <v>754</v>
      </c>
      <c r="DX5" s="33" t="s">
        <v>479</v>
      </c>
      <c r="DY5" s="35">
        <v>11001</v>
      </c>
      <c r="DZ5" s="33" t="s">
        <v>1134</v>
      </c>
      <c r="EA5" s="33">
        <v>52327164</v>
      </c>
      <c r="EB5" s="33" t="s">
        <v>1296</v>
      </c>
      <c r="EC5" s="33" t="s">
        <v>1108</v>
      </c>
      <c r="ED5" s="33" t="s">
        <v>1106</v>
      </c>
      <c r="EE5" s="33">
        <v>13126983704</v>
      </c>
      <c r="EF5" s="33" t="s">
        <v>1435</v>
      </c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49">
        <v>901243072</v>
      </c>
      <c r="HB5" s="33" t="s">
        <v>1220</v>
      </c>
      <c r="HC5" s="33" t="s">
        <v>1356</v>
      </c>
      <c r="HD5" s="33" t="s">
        <v>1387</v>
      </c>
      <c r="HE5" s="33">
        <v>0</v>
      </c>
      <c r="HF5" s="33">
        <v>3502678246</v>
      </c>
      <c r="HG5" s="44" t="s">
        <v>1388</v>
      </c>
      <c r="HH5" s="33" t="s">
        <v>1220</v>
      </c>
      <c r="HI5" s="33" t="s">
        <v>1219</v>
      </c>
      <c r="HJ5" s="33" t="s">
        <v>1221</v>
      </c>
      <c r="HK5" s="44" t="s">
        <v>1185</v>
      </c>
      <c r="HL5" s="33"/>
      <c r="HM5" s="33"/>
      <c r="HN5" s="33">
        <v>5</v>
      </c>
      <c r="HO5" s="33" t="s">
        <v>1186</v>
      </c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</row>
    <row r="6" spans="1:259" s="47" customFormat="1" x14ac:dyDescent="0.25">
      <c r="A6" s="158">
        <v>999</v>
      </c>
      <c r="B6" s="75" t="s">
        <v>1495</v>
      </c>
      <c r="C6" s="31">
        <v>56736</v>
      </c>
      <c r="D6" s="31">
        <v>57929</v>
      </c>
      <c r="E6" s="11" t="s">
        <v>242</v>
      </c>
      <c r="F6" s="10" t="s">
        <v>244</v>
      </c>
      <c r="G6" s="10" t="s">
        <v>245</v>
      </c>
      <c r="H6" s="10" t="s">
        <v>1275</v>
      </c>
      <c r="I6" s="10">
        <v>0</v>
      </c>
      <c r="J6" s="10">
        <v>0</v>
      </c>
      <c r="K6" s="10" t="s">
        <v>1468</v>
      </c>
      <c r="L6" s="10" t="s">
        <v>1468</v>
      </c>
      <c r="M6" s="10" t="s">
        <v>1468</v>
      </c>
      <c r="N6" s="10" t="s">
        <v>1469</v>
      </c>
      <c r="O6" s="10"/>
      <c r="P6" s="10"/>
      <c r="Q6" s="11" t="s">
        <v>247</v>
      </c>
      <c r="R6" s="10" t="s">
        <v>249</v>
      </c>
      <c r="S6" s="10">
        <v>10086080</v>
      </c>
      <c r="T6" s="11" t="s">
        <v>250</v>
      </c>
      <c r="U6" s="10"/>
      <c r="V6" s="10"/>
      <c r="W6" s="21">
        <v>45597</v>
      </c>
      <c r="X6" s="10"/>
      <c r="Y6" s="10"/>
      <c r="Z6" s="10"/>
      <c r="AA6" s="11" t="s">
        <v>252</v>
      </c>
      <c r="AB6" s="11" t="s">
        <v>253</v>
      </c>
      <c r="AC6" s="12">
        <v>11232686</v>
      </c>
      <c r="AD6" s="11" t="s">
        <v>261</v>
      </c>
      <c r="AE6" s="11" t="s">
        <v>262</v>
      </c>
      <c r="AF6" s="10" t="s">
        <v>403</v>
      </c>
      <c r="AG6" s="13">
        <v>2322396</v>
      </c>
      <c r="AH6" s="11">
        <v>0</v>
      </c>
      <c r="AI6" s="14">
        <v>541000</v>
      </c>
      <c r="AJ6" s="11">
        <v>0</v>
      </c>
      <c r="AK6" s="11">
        <v>0</v>
      </c>
      <c r="AL6" s="15">
        <f>+AG6+AI6</f>
        <v>2863396</v>
      </c>
      <c r="AM6" s="11" t="s">
        <v>475</v>
      </c>
      <c r="AN6" s="11" t="s">
        <v>473</v>
      </c>
      <c r="AO6" s="11" t="s">
        <v>474</v>
      </c>
      <c r="AP6" s="16">
        <v>0.08</v>
      </c>
      <c r="AQ6" s="11">
        <v>0</v>
      </c>
      <c r="AR6" s="15">
        <f>+AG6*AP6</f>
        <v>185791.68</v>
      </c>
      <c r="AS6" s="16">
        <v>0.08</v>
      </c>
      <c r="AT6" s="15">
        <f>+AI6*AP6</f>
        <v>43280</v>
      </c>
      <c r="AU6" s="17">
        <v>2.5700000000000001E-2</v>
      </c>
      <c r="AV6" s="15">
        <f>+AL6*AU6</f>
        <v>73589.277199999997</v>
      </c>
      <c r="AW6" s="16">
        <v>0.08</v>
      </c>
      <c r="AX6" s="27">
        <f>+AR6+AT6</f>
        <v>229071.68</v>
      </c>
      <c r="AY6" s="10" t="s">
        <v>476</v>
      </c>
      <c r="AZ6" s="11" t="s">
        <v>475</v>
      </c>
      <c r="BA6" s="11">
        <v>0</v>
      </c>
      <c r="BB6" s="11" t="s">
        <v>475</v>
      </c>
      <c r="BC6" s="11" t="s">
        <v>477</v>
      </c>
      <c r="BD6" s="75" t="s">
        <v>483</v>
      </c>
      <c r="BE6" s="11" t="s">
        <v>479</v>
      </c>
      <c r="BF6" s="11" t="s">
        <v>1332</v>
      </c>
      <c r="BG6" s="11">
        <v>57</v>
      </c>
      <c r="BH6" s="10">
        <v>11001</v>
      </c>
      <c r="BI6" s="11"/>
      <c r="BJ6" s="11">
        <v>4</v>
      </c>
      <c r="BK6" s="11" t="s">
        <v>1333</v>
      </c>
      <c r="BL6" s="11" t="s">
        <v>558</v>
      </c>
      <c r="BM6" s="11" t="s">
        <v>1461</v>
      </c>
      <c r="BN6" s="11"/>
      <c r="BO6" s="11">
        <v>3004759530</v>
      </c>
      <c r="BP6" s="11" t="s">
        <v>483</v>
      </c>
      <c r="BQ6" s="11" t="s">
        <v>479</v>
      </c>
      <c r="BR6" s="11" t="s">
        <v>754</v>
      </c>
      <c r="BS6" s="11">
        <v>12</v>
      </c>
      <c r="BT6" s="20">
        <v>42979</v>
      </c>
      <c r="BU6" s="20">
        <v>45900</v>
      </c>
      <c r="BV6" s="11" t="s">
        <v>755</v>
      </c>
      <c r="BW6" s="20">
        <v>45900</v>
      </c>
      <c r="BX6" s="28">
        <v>45597</v>
      </c>
      <c r="BY6" s="28">
        <v>45597</v>
      </c>
      <c r="BZ6" s="11" t="s">
        <v>757</v>
      </c>
      <c r="CA6" s="11" t="s">
        <v>253</v>
      </c>
      <c r="CB6" s="11">
        <v>19145026</v>
      </c>
      <c r="CC6" s="11" t="s">
        <v>1265</v>
      </c>
      <c r="CD6" s="10">
        <v>11001</v>
      </c>
      <c r="CE6" s="11" t="s">
        <v>823</v>
      </c>
      <c r="CF6" s="11" t="s">
        <v>479</v>
      </c>
      <c r="CG6" s="11">
        <v>3103063091</v>
      </c>
      <c r="CH6" s="11"/>
      <c r="CI6" s="19" t="s">
        <v>842</v>
      </c>
      <c r="CJ6" s="11" t="s">
        <v>757</v>
      </c>
      <c r="CK6" s="11" t="s">
        <v>253</v>
      </c>
      <c r="CL6" s="11">
        <v>41416754</v>
      </c>
      <c r="CM6" s="11" t="s">
        <v>896</v>
      </c>
      <c r="CN6" s="10">
        <v>11001</v>
      </c>
      <c r="CO6" s="11" t="s">
        <v>823</v>
      </c>
      <c r="CP6" s="11" t="s">
        <v>479</v>
      </c>
      <c r="CQ6" s="11">
        <v>3002107614</v>
      </c>
      <c r="CR6" s="11"/>
      <c r="CS6" s="11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1" t="s">
        <v>757</v>
      </c>
      <c r="DO6" s="11">
        <v>36162204</v>
      </c>
      <c r="DP6" s="11" t="s">
        <v>253</v>
      </c>
      <c r="DQ6" s="11" t="s">
        <v>929</v>
      </c>
      <c r="DR6" s="11">
        <v>100</v>
      </c>
      <c r="DS6" s="11" t="s">
        <v>997</v>
      </c>
      <c r="DT6" s="11"/>
      <c r="DU6" s="11">
        <v>3204986113</v>
      </c>
      <c r="DV6" s="11"/>
      <c r="DW6" s="19" t="s">
        <v>998</v>
      </c>
      <c r="DX6" s="11" t="s">
        <v>754</v>
      </c>
      <c r="DY6" s="11" t="s">
        <v>1098</v>
      </c>
      <c r="DZ6" s="10">
        <v>50001</v>
      </c>
      <c r="EA6" s="11" t="s">
        <v>1107</v>
      </c>
      <c r="EB6" s="11">
        <v>36162204</v>
      </c>
      <c r="EC6" s="11" t="s">
        <v>1296</v>
      </c>
      <c r="ED6" s="11" t="s">
        <v>1108</v>
      </c>
      <c r="EE6" s="11" t="s">
        <v>1106</v>
      </c>
      <c r="EF6" s="11">
        <v>63265444277</v>
      </c>
      <c r="EG6" s="11" t="s">
        <v>1435</v>
      </c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1"/>
      <c r="HC6" s="11" t="s">
        <v>1183</v>
      </c>
      <c r="HD6" s="11" t="s">
        <v>1347</v>
      </c>
      <c r="HE6" s="11" t="s">
        <v>1348</v>
      </c>
      <c r="HF6" s="11">
        <v>0</v>
      </c>
      <c r="HG6" s="11">
        <v>3108119664</v>
      </c>
      <c r="HH6" s="19" t="s">
        <v>1349</v>
      </c>
      <c r="HI6" s="11" t="s">
        <v>1183</v>
      </c>
      <c r="HJ6" s="11"/>
      <c r="HK6" s="11" t="s">
        <v>1184</v>
      </c>
      <c r="HL6" s="19" t="s">
        <v>1185</v>
      </c>
      <c r="HM6" s="11"/>
      <c r="HN6" s="11"/>
      <c r="HO6" s="11">
        <v>5</v>
      </c>
      <c r="HP6" s="11" t="s">
        <v>1186</v>
      </c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</row>
    <row r="7" spans="1:259" s="47" customFormat="1" x14ac:dyDescent="0.25">
      <c r="A7" s="158">
        <v>1076</v>
      </c>
      <c r="B7" s="52" t="s">
        <v>240</v>
      </c>
      <c r="C7" s="34">
        <v>56771</v>
      </c>
      <c r="D7" s="34">
        <v>57964</v>
      </c>
      <c r="E7" s="33" t="s">
        <v>242</v>
      </c>
      <c r="F7" s="35" t="s">
        <v>244</v>
      </c>
      <c r="G7" s="35" t="s">
        <v>245</v>
      </c>
      <c r="H7" s="35" t="s">
        <v>1275</v>
      </c>
      <c r="I7" s="35">
        <v>0</v>
      </c>
      <c r="J7" s="35" t="s">
        <v>1279</v>
      </c>
      <c r="K7" s="35" t="s">
        <v>1468</v>
      </c>
      <c r="L7" s="35" t="s">
        <v>1468</v>
      </c>
      <c r="M7" s="35" t="s">
        <v>1468</v>
      </c>
      <c r="N7" s="35" t="s">
        <v>1469</v>
      </c>
      <c r="O7" s="35"/>
      <c r="P7" s="35"/>
      <c r="Q7" s="33" t="s">
        <v>246</v>
      </c>
      <c r="R7" s="35" t="s">
        <v>249</v>
      </c>
      <c r="S7" s="35">
        <v>10086111</v>
      </c>
      <c r="T7" s="33" t="s">
        <v>250</v>
      </c>
      <c r="U7" s="35"/>
      <c r="V7" s="35"/>
      <c r="W7" s="36">
        <v>45597</v>
      </c>
      <c r="X7" s="35"/>
      <c r="Y7" s="35"/>
      <c r="Z7" s="35"/>
      <c r="AA7" s="33" t="s">
        <v>252</v>
      </c>
      <c r="AB7" s="33" t="s">
        <v>253</v>
      </c>
      <c r="AC7" s="37">
        <v>1023082944</v>
      </c>
      <c r="AD7" s="33" t="s">
        <v>328</v>
      </c>
      <c r="AE7" s="33" t="s">
        <v>329</v>
      </c>
      <c r="AF7" s="35" t="s">
        <v>437</v>
      </c>
      <c r="AG7" s="38">
        <v>1271215</v>
      </c>
      <c r="AH7" s="33">
        <v>0</v>
      </c>
      <c r="AI7" s="39">
        <v>128785</v>
      </c>
      <c r="AJ7" s="33">
        <v>0</v>
      </c>
      <c r="AK7" s="33">
        <v>0</v>
      </c>
      <c r="AL7" s="40">
        <f>+AG7+AI7</f>
        <v>1400000</v>
      </c>
      <c r="AM7" s="33" t="s">
        <v>475</v>
      </c>
      <c r="AN7" s="33" t="s">
        <v>473</v>
      </c>
      <c r="AO7" s="33" t="s">
        <v>474</v>
      </c>
      <c r="AP7" s="41">
        <v>0.08</v>
      </c>
      <c r="AQ7" s="33">
        <v>0</v>
      </c>
      <c r="AR7" s="40">
        <f>+AG7*AP7</f>
        <v>101697.2</v>
      </c>
      <c r="AS7" s="41">
        <v>0.08</v>
      </c>
      <c r="AT7" s="40">
        <f>+AI7*AP7</f>
        <v>10302.800000000001</v>
      </c>
      <c r="AU7" s="42">
        <v>2.5700000000000001E-2</v>
      </c>
      <c r="AV7" s="40">
        <f>+AL7*AU7</f>
        <v>35980</v>
      </c>
      <c r="AW7" s="41">
        <v>0.08</v>
      </c>
      <c r="AX7" s="43">
        <f>+AR7+AT7</f>
        <v>112000</v>
      </c>
      <c r="AY7" s="35" t="s">
        <v>476</v>
      </c>
      <c r="AZ7" s="33" t="s">
        <v>475</v>
      </c>
      <c r="BA7" s="33">
        <v>0</v>
      </c>
      <c r="BB7" s="33" t="s">
        <v>475</v>
      </c>
      <c r="BC7" s="33" t="s">
        <v>477</v>
      </c>
      <c r="BD7" s="52" t="s">
        <v>1295</v>
      </c>
      <c r="BE7" s="33" t="s">
        <v>479</v>
      </c>
      <c r="BF7" s="33" t="s">
        <v>475</v>
      </c>
      <c r="BG7" s="33" t="s">
        <v>475</v>
      </c>
      <c r="BH7" s="35">
        <v>11001</v>
      </c>
      <c r="BI7" s="33"/>
      <c r="BJ7" s="33">
        <v>4</v>
      </c>
      <c r="BK7" s="33"/>
      <c r="BL7" s="33" t="s">
        <v>632</v>
      </c>
      <c r="BM7" s="44" t="s">
        <v>633</v>
      </c>
      <c r="BN7" s="33"/>
      <c r="BO7" s="33">
        <v>3168691037</v>
      </c>
      <c r="BP7" s="33" t="s">
        <v>737</v>
      </c>
      <c r="BQ7" s="33" t="s">
        <v>479</v>
      </c>
      <c r="BR7" s="33" t="s">
        <v>754</v>
      </c>
      <c r="BS7" s="33">
        <v>12</v>
      </c>
      <c r="BT7" s="45">
        <v>45323</v>
      </c>
      <c r="BU7" s="45">
        <v>45688</v>
      </c>
      <c r="BV7" s="33" t="s">
        <v>755</v>
      </c>
      <c r="BW7" s="45">
        <v>45688</v>
      </c>
      <c r="BX7" s="46">
        <v>45597</v>
      </c>
      <c r="BY7" s="46">
        <v>45597</v>
      </c>
      <c r="BZ7" s="33"/>
      <c r="CA7" s="33"/>
      <c r="CB7" s="33"/>
      <c r="CC7" s="33"/>
      <c r="CD7" s="35"/>
      <c r="CE7" s="33"/>
      <c r="CF7" s="33"/>
      <c r="CG7" s="33"/>
      <c r="CH7" s="33"/>
      <c r="CI7" s="33"/>
      <c r="CJ7" s="33"/>
      <c r="CK7" s="33"/>
      <c r="CL7" s="33"/>
      <c r="CM7" s="33"/>
      <c r="CN7" s="35"/>
      <c r="CO7" s="33"/>
      <c r="CP7" s="33"/>
      <c r="CQ7" s="33"/>
      <c r="CR7" s="33"/>
      <c r="CS7" s="33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3" t="s">
        <v>757</v>
      </c>
      <c r="DO7" s="33">
        <v>1020811975</v>
      </c>
      <c r="DP7" s="33" t="s">
        <v>253</v>
      </c>
      <c r="DQ7" s="33" t="s">
        <v>963</v>
      </c>
      <c r="DR7" s="33">
        <v>100</v>
      </c>
      <c r="DS7" s="33" t="s">
        <v>1053</v>
      </c>
      <c r="DT7" s="33"/>
      <c r="DU7" s="33">
        <v>3206110410</v>
      </c>
      <c r="DV7" s="33">
        <v>3166597556</v>
      </c>
      <c r="DW7" s="44" t="s">
        <v>1054</v>
      </c>
      <c r="DX7" s="33" t="s">
        <v>754</v>
      </c>
      <c r="DY7" s="33" t="s">
        <v>479</v>
      </c>
      <c r="DZ7" s="35">
        <v>11001</v>
      </c>
      <c r="EA7" s="33" t="s">
        <v>1146</v>
      </c>
      <c r="EB7" s="33">
        <v>51657686</v>
      </c>
      <c r="EC7" s="33" t="s">
        <v>1296</v>
      </c>
      <c r="ED7" s="33" t="s">
        <v>479</v>
      </c>
      <c r="EE7" s="33" t="s">
        <v>1106</v>
      </c>
      <c r="EF7" s="33">
        <v>85257244</v>
      </c>
      <c r="EG7" s="33" t="s">
        <v>1435</v>
      </c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3">
        <v>901698477</v>
      </c>
      <c r="HC7" s="33" t="s">
        <v>1235</v>
      </c>
      <c r="HD7" s="33" t="s">
        <v>1407</v>
      </c>
      <c r="HE7" s="33" t="s">
        <v>1408</v>
      </c>
      <c r="HF7" s="33">
        <v>0</v>
      </c>
      <c r="HG7" s="33">
        <v>3243877335</v>
      </c>
      <c r="HH7" s="44" t="s">
        <v>1409</v>
      </c>
      <c r="HI7" s="33" t="s">
        <v>1235</v>
      </c>
      <c r="HJ7" s="33">
        <v>901698477</v>
      </c>
      <c r="HK7" s="33" t="s">
        <v>1104</v>
      </c>
      <c r="HL7" s="33" t="s">
        <v>1101</v>
      </c>
      <c r="HM7" s="33" t="s">
        <v>1162</v>
      </c>
      <c r="HN7" s="33">
        <v>636007320</v>
      </c>
      <c r="HO7" s="33">
        <v>5</v>
      </c>
      <c r="HP7" s="33" t="s">
        <v>1186</v>
      </c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</row>
    <row r="8" spans="1:259" s="47" customFormat="1" x14ac:dyDescent="0.25">
      <c r="A8" s="33">
        <v>1028</v>
      </c>
      <c r="B8" s="51" t="s">
        <v>1503</v>
      </c>
      <c r="C8" s="34">
        <v>56747</v>
      </c>
      <c r="D8" s="34">
        <v>57940</v>
      </c>
      <c r="E8" s="33" t="s">
        <v>243</v>
      </c>
      <c r="F8" s="35" t="s">
        <v>244</v>
      </c>
      <c r="G8" s="35" t="s">
        <v>245</v>
      </c>
      <c r="H8" s="35" t="s">
        <v>1275</v>
      </c>
      <c r="I8" s="35">
        <v>0</v>
      </c>
      <c r="J8" s="35">
        <v>0</v>
      </c>
      <c r="K8" s="35" t="s">
        <v>1468</v>
      </c>
      <c r="L8" s="35" t="s">
        <v>1468</v>
      </c>
      <c r="M8" s="35" t="s">
        <v>1468</v>
      </c>
      <c r="N8" s="35" t="s">
        <v>1469</v>
      </c>
      <c r="O8" s="35"/>
      <c r="P8" s="35"/>
      <c r="Q8" s="33" t="s">
        <v>246</v>
      </c>
      <c r="R8" s="35" t="s">
        <v>249</v>
      </c>
      <c r="S8" s="35">
        <v>10086153</v>
      </c>
      <c r="T8" s="33" t="s">
        <v>250</v>
      </c>
      <c r="U8" s="35"/>
      <c r="V8" s="35"/>
      <c r="W8" s="36">
        <v>45597</v>
      </c>
      <c r="X8" s="35"/>
      <c r="Y8" s="35"/>
      <c r="Z8" s="35"/>
      <c r="AA8" s="33" t="s">
        <v>252</v>
      </c>
      <c r="AB8" s="33" t="s">
        <v>253</v>
      </c>
      <c r="AC8" s="37">
        <v>1140848128</v>
      </c>
      <c r="AD8" s="33" t="s">
        <v>280</v>
      </c>
      <c r="AE8" s="33" t="s">
        <v>281</v>
      </c>
      <c r="AF8" s="35" t="s">
        <v>413</v>
      </c>
      <c r="AG8" s="38">
        <v>2309200</v>
      </c>
      <c r="AH8" s="33">
        <v>0</v>
      </c>
      <c r="AI8" s="39">
        <v>390800</v>
      </c>
      <c r="AJ8" s="33">
        <v>0</v>
      </c>
      <c r="AK8" s="33">
        <v>0</v>
      </c>
      <c r="AL8" s="40">
        <f>+AG8+AI8</f>
        <v>2700000</v>
      </c>
      <c r="AM8" s="33" t="s">
        <v>475</v>
      </c>
      <c r="AN8" s="33" t="s">
        <v>473</v>
      </c>
      <c r="AO8" s="33" t="s">
        <v>474</v>
      </c>
      <c r="AP8" s="41">
        <v>7.0000000000000007E-2</v>
      </c>
      <c r="AQ8" s="33">
        <v>0</v>
      </c>
      <c r="AR8" s="40">
        <f>+AG8*AP8</f>
        <v>161644.00000000003</v>
      </c>
      <c r="AS8" s="41">
        <v>7.0000000000000007E-2</v>
      </c>
      <c r="AT8" s="40">
        <f>+AI8*AP8</f>
        <v>27356.000000000004</v>
      </c>
      <c r="AU8" s="42">
        <v>2.5700000000000001E-2</v>
      </c>
      <c r="AV8" s="40">
        <f>+AL8*AU8</f>
        <v>69390</v>
      </c>
      <c r="AW8" s="41">
        <v>0.08</v>
      </c>
      <c r="AX8" s="43">
        <f t="shared" ref="AX8" si="0">+AR8+AT8</f>
        <v>189000.00000000003</v>
      </c>
      <c r="AY8" s="35" t="s">
        <v>476</v>
      </c>
      <c r="AZ8" s="33" t="s">
        <v>475</v>
      </c>
      <c r="BA8" s="33">
        <v>0</v>
      </c>
      <c r="BB8" s="33" t="s">
        <v>475</v>
      </c>
      <c r="BC8" s="33" t="s">
        <v>477</v>
      </c>
      <c r="BD8" s="52" t="s">
        <v>493</v>
      </c>
      <c r="BE8" s="33" t="s">
        <v>479</v>
      </c>
      <c r="BF8" s="33">
        <v>30</v>
      </c>
      <c r="BG8" s="33">
        <v>21</v>
      </c>
      <c r="BH8" s="35">
        <v>11001</v>
      </c>
      <c r="BI8" s="33"/>
      <c r="BJ8" s="33">
        <v>5</v>
      </c>
      <c r="BK8" s="33"/>
      <c r="BL8" s="33" t="s">
        <v>576</v>
      </c>
      <c r="BM8" s="44" t="s">
        <v>577</v>
      </c>
      <c r="BN8" s="33"/>
      <c r="BO8" s="33">
        <v>3104645408</v>
      </c>
      <c r="BP8" s="33" t="s">
        <v>493</v>
      </c>
      <c r="BQ8" s="33" t="s">
        <v>479</v>
      </c>
      <c r="BR8" s="33" t="s">
        <v>754</v>
      </c>
      <c r="BS8" s="33">
        <v>12</v>
      </c>
      <c r="BT8" s="45">
        <v>45413</v>
      </c>
      <c r="BU8" s="45" t="s">
        <v>756</v>
      </c>
      <c r="BV8" s="33" t="s">
        <v>755</v>
      </c>
      <c r="BW8" s="45" t="s">
        <v>756</v>
      </c>
      <c r="BX8" s="46">
        <v>45597</v>
      </c>
      <c r="BY8" s="46">
        <v>45597</v>
      </c>
      <c r="BZ8" s="33" t="s">
        <v>757</v>
      </c>
      <c r="CA8" s="33" t="s">
        <v>253</v>
      </c>
      <c r="CB8" s="33">
        <v>1098719752</v>
      </c>
      <c r="CC8" s="33" t="s">
        <v>771</v>
      </c>
      <c r="CD8" s="35">
        <v>11001</v>
      </c>
      <c r="CE8" s="33" t="s">
        <v>493</v>
      </c>
      <c r="CF8" s="33" t="s">
        <v>479</v>
      </c>
      <c r="CG8" s="33">
        <v>3163591316</v>
      </c>
      <c r="CH8" s="33"/>
      <c r="CI8" s="44" t="s">
        <v>849</v>
      </c>
      <c r="CJ8" s="33" t="s">
        <v>757</v>
      </c>
      <c r="CK8" s="33" t="s">
        <v>253</v>
      </c>
      <c r="CL8" s="33">
        <v>1032432078</v>
      </c>
      <c r="CM8" s="33" t="s">
        <v>901</v>
      </c>
      <c r="CN8" s="35">
        <v>11001</v>
      </c>
      <c r="CO8" s="33" t="s">
        <v>493</v>
      </c>
      <c r="CP8" s="33" t="s">
        <v>479</v>
      </c>
      <c r="CQ8" s="33">
        <v>3112021616</v>
      </c>
      <c r="CR8" s="33"/>
      <c r="CS8" s="44" t="s">
        <v>916</v>
      </c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3" t="s">
        <v>757</v>
      </c>
      <c r="DO8" s="33">
        <v>52779653</v>
      </c>
      <c r="DP8" s="33" t="s">
        <v>253</v>
      </c>
      <c r="DQ8" s="33" t="s">
        <v>940</v>
      </c>
      <c r="DR8" s="33">
        <v>50</v>
      </c>
      <c r="DS8" s="33" t="s">
        <v>1013</v>
      </c>
      <c r="DT8" s="33"/>
      <c r="DU8" s="33">
        <v>3183477287</v>
      </c>
      <c r="DV8" s="33"/>
      <c r="DW8" s="44" t="s">
        <v>1014</v>
      </c>
      <c r="DX8" s="33" t="s">
        <v>754</v>
      </c>
      <c r="DY8" s="33" t="s">
        <v>479</v>
      </c>
      <c r="DZ8" s="35">
        <v>11001</v>
      </c>
      <c r="EA8" s="33" t="s">
        <v>940</v>
      </c>
      <c r="EB8" s="33">
        <v>52779653</v>
      </c>
      <c r="EC8" s="33" t="s">
        <v>1455</v>
      </c>
      <c r="ED8" s="33" t="s">
        <v>1456</v>
      </c>
      <c r="EE8" s="33" t="s">
        <v>1301</v>
      </c>
      <c r="EF8" s="33">
        <v>23989804</v>
      </c>
      <c r="EG8" s="33" t="s">
        <v>1435</v>
      </c>
      <c r="EH8" s="33" t="s">
        <v>1120</v>
      </c>
      <c r="EI8" s="35" t="s">
        <v>757</v>
      </c>
      <c r="EJ8" s="35" t="s">
        <v>1308</v>
      </c>
      <c r="EK8" s="33">
        <v>80239850</v>
      </c>
      <c r="EL8" s="50">
        <v>0.5</v>
      </c>
      <c r="EM8" s="33" t="s">
        <v>1013</v>
      </c>
      <c r="EN8" s="33">
        <v>3183477287</v>
      </c>
      <c r="EO8" s="44" t="s">
        <v>1014</v>
      </c>
      <c r="EP8" s="33" t="s">
        <v>754</v>
      </c>
      <c r="EQ8" s="33" t="s">
        <v>479</v>
      </c>
      <c r="ER8" s="35">
        <v>11001</v>
      </c>
      <c r="ES8" s="33" t="s">
        <v>1120</v>
      </c>
      <c r="ET8" s="33">
        <v>52779653</v>
      </c>
      <c r="EU8" s="33" t="s">
        <v>1296</v>
      </c>
      <c r="EV8" s="33" t="s">
        <v>1101</v>
      </c>
      <c r="EW8" s="33" t="s">
        <v>1106</v>
      </c>
      <c r="EX8" s="33">
        <v>23989804</v>
      </c>
      <c r="EY8" s="33" t="s">
        <v>1435</v>
      </c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49">
        <v>901775622</v>
      </c>
      <c r="HC8" s="33" t="s">
        <v>1198</v>
      </c>
      <c r="HD8" s="33" t="s">
        <v>1362</v>
      </c>
      <c r="HE8" s="33" t="s">
        <v>1363</v>
      </c>
      <c r="HF8" s="33">
        <v>0</v>
      </c>
      <c r="HG8" s="33">
        <v>3023634293</v>
      </c>
      <c r="HH8" s="44" t="s">
        <v>1364</v>
      </c>
      <c r="HI8" s="33" t="s">
        <v>1198</v>
      </c>
      <c r="HJ8" s="33" t="s">
        <v>1197</v>
      </c>
      <c r="HK8" s="33" t="s">
        <v>1104</v>
      </c>
      <c r="HL8" s="33" t="s">
        <v>1130</v>
      </c>
      <c r="HM8" s="33" t="s">
        <v>1106</v>
      </c>
      <c r="HN8" s="33">
        <v>24128825507</v>
      </c>
      <c r="HO8" s="33">
        <v>5</v>
      </c>
      <c r="HP8" s="33" t="s">
        <v>1186</v>
      </c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</row>
    <row r="9" spans="1:259" s="104" customFormat="1" x14ac:dyDescent="0.25">
      <c r="A9" s="48">
        <v>1088</v>
      </c>
      <c r="B9" s="89" t="s">
        <v>1503</v>
      </c>
      <c r="C9" s="90">
        <v>56779</v>
      </c>
      <c r="D9" s="90">
        <v>57972</v>
      </c>
      <c r="E9" s="88" t="s">
        <v>243</v>
      </c>
      <c r="F9" s="91" t="s">
        <v>244</v>
      </c>
      <c r="G9" s="91" t="s">
        <v>245</v>
      </c>
      <c r="H9" s="91" t="s">
        <v>1275</v>
      </c>
      <c r="I9" s="91">
        <v>0</v>
      </c>
      <c r="J9" s="91">
        <v>0</v>
      </c>
      <c r="K9" s="91" t="s">
        <v>1468</v>
      </c>
      <c r="L9" s="91" t="s">
        <v>1505</v>
      </c>
      <c r="M9" s="91" t="s">
        <v>1468</v>
      </c>
      <c r="N9" s="91" t="s">
        <v>1469</v>
      </c>
      <c r="O9" s="91"/>
      <c r="P9" s="91"/>
      <c r="Q9" s="88" t="s">
        <v>246</v>
      </c>
      <c r="R9" s="91" t="s">
        <v>249</v>
      </c>
      <c r="S9" s="91">
        <v>10086119</v>
      </c>
      <c r="T9" s="88" t="s">
        <v>250</v>
      </c>
      <c r="U9" s="91"/>
      <c r="V9" s="91"/>
      <c r="W9" s="92">
        <v>45597</v>
      </c>
      <c r="X9" s="91"/>
      <c r="Y9" s="91"/>
      <c r="Z9" s="91"/>
      <c r="AA9" s="88" t="s">
        <v>252</v>
      </c>
      <c r="AB9" s="88" t="s">
        <v>253</v>
      </c>
      <c r="AC9" s="107">
        <v>1052396425</v>
      </c>
      <c r="AD9" s="88" t="s">
        <v>344</v>
      </c>
      <c r="AE9" s="88" t="s">
        <v>345</v>
      </c>
      <c r="AF9" s="91" t="s">
        <v>445</v>
      </c>
      <c r="AG9" s="108">
        <v>868000</v>
      </c>
      <c r="AH9" s="88">
        <v>0</v>
      </c>
      <c r="AI9" s="108">
        <v>132000</v>
      </c>
      <c r="AJ9" s="88">
        <v>0</v>
      </c>
      <c r="AK9" s="88">
        <v>0</v>
      </c>
      <c r="AL9" s="96">
        <f>+AG9+AI9</f>
        <v>1000000</v>
      </c>
      <c r="AM9" s="88" t="s">
        <v>475</v>
      </c>
      <c r="AN9" s="88" t="s">
        <v>473</v>
      </c>
      <c r="AO9" s="88" t="s">
        <v>474</v>
      </c>
      <c r="AP9" s="97">
        <v>0.06</v>
      </c>
      <c r="AQ9" s="88">
        <v>0</v>
      </c>
      <c r="AR9" s="96">
        <f>+AG9*AP9</f>
        <v>52080</v>
      </c>
      <c r="AS9" s="97">
        <v>0.06</v>
      </c>
      <c r="AT9" s="96">
        <f>+AI9*AP9</f>
        <v>7920</v>
      </c>
      <c r="AU9" s="98">
        <v>2.5700000000000001E-2</v>
      </c>
      <c r="AV9" s="96">
        <f>+AL9*AU9</f>
        <v>25700</v>
      </c>
      <c r="AW9" s="97">
        <v>0.06</v>
      </c>
      <c r="AX9" s="99">
        <f>+AR9+AT9</f>
        <v>60000</v>
      </c>
      <c r="AY9" s="91" t="s">
        <v>476</v>
      </c>
      <c r="AZ9" s="88" t="s">
        <v>475</v>
      </c>
      <c r="BA9" s="88">
        <v>0</v>
      </c>
      <c r="BB9" s="88" t="s">
        <v>475</v>
      </c>
      <c r="BC9" s="88" t="s">
        <v>477</v>
      </c>
      <c r="BD9" s="89" t="s">
        <v>522</v>
      </c>
      <c r="BE9" s="88" t="s">
        <v>479</v>
      </c>
      <c r="BF9" s="88" t="s">
        <v>475</v>
      </c>
      <c r="BG9" s="88" t="s">
        <v>475</v>
      </c>
      <c r="BH9" s="91">
        <v>11001</v>
      </c>
      <c r="BI9" s="88"/>
      <c r="BJ9" s="88">
        <v>3</v>
      </c>
      <c r="BK9" s="88" t="s">
        <v>653</v>
      </c>
      <c r="BL9" s="88" t="s">
        <v>654</v>
      </c>
      <c r="BM9" s="100" t="s">
        <v>655</v>
      </c>
      <c r="BN9" s="88"/>
      <c r="BO9" s="88">
        <v>3015480016</v>
      </c>
      <c r="BP9" s="88" t="s">
        <v>522</v>
      </c>
      <c r="BQ9" s="88" t="s">
        <v>479</v>
      </c>
      <c r="BR9" s="88" t="s">
        <v>754</v>
      </c>
      <c r="BS9" s="88">
        <v>19</v>
      </c>
      <c r="BT9" s="101">
        <v>45383</v>
      </c>
      <c r="BU9" s="101">
        <v>45747</v>
      </c>
      <c r="BV9" s="101" t="s">
        <v>755</v>
      </c>
      <c r="BW9" s="101">
        <v>45747</v>
      </c>
      <c r="BX9" s="102">
        <v>45597</v>
      </c>
      <c r="BY9" s="102">
        <v>45597</v>
      </c>
      <c r="BZ9" s="88" t="s">
        <v>758</v>
      </c>
      <c r="CA9" s="88" t="s">
        <v>253</v>
      </c>
      <c r="CB9" s="88">
        <v>1032386286</v>
      </c>
      <c r="CC9" s="88" t="s">
        <v>797</v>
      </c>
      <c r="CD9" s="91">
        <v>11001</v>
      </c>
      <c r="CE9" s="88" t="s">
        <v>522</v>
      </c>
      <c r="CF9" s="88" t="s">
        <v>479</v>
      </c>
      <c r="CG9" s="88">
        <v>3214570902</v>
      </c>
      <c r="CH9" s="88"/>
      <c r="CI9" s="100" t="s">
        <v>872</v>
      </c>
      <c r="CJ9" s="88"/>
      <c r="CK9" s="88"/>
      <c r="CL9" s="88"/>
      <c r="CM9" s="88"/>
      <c r="CN9" s="91"/>
      <c r="CO9" s="88"/>
      <c r="CP9" s="88"/>
      <c r="CQ9" s="88"/>
      <c r="CR9" s="88"/>
      <c r="CS9" s="88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88" t="s">
        <v>757</v>
      </c>
      <c r="DO9" s="88">
        <v>79048314</v>
      </c>
      <c r="DP9" s="88" t="s">
        <v>253</v>
      </c>
      <c r="DQ9" s="88" t="s">
        <v>962</v>
      </c>
      <c r="DR9" s="88">
        <v>100</v>
      </c>
      <c r="DS9" s="88" t="s">
        <v>522</v>
      </c>
      <c r="DT9" s="88"/>
      <c r="DU9" s="88">
        <v>3112159327</v>
      </c>
      <c r="DV9" s="88"/>
      <c r="DW9" s="100" t="s">
        <v>1068</v>
      </c>
      <c r="DX9" s="88" t="s">
        <v>754</v>
      </c>
      <c r="DY9" s="88" t="s">
        <v>479</v>
      </c>
      <c r="DZ9" s="91">
        <v>11001</v>
      </c>
      <c r="EA9" s="88" t="s">
        <v>1151</v>
      </c>
      <c r="EB9" s="88">
        <v>79048314</v>
      </c>
      <c r="EC9" s="88" t="s">
        <v>1296</v>
      </c>
      <c r="ED9" s="88" t="s">
        <v>1111</v>
      </c>
      <c r="EE9" s="88" t="s">
        <v>1152</v>
      </c>
      <c r="EF9" s="105">
        <v>488442400104</v>
      </c>
      <c r="EG9" s="88" t="s">
        <v>1435</v>
      </c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88">
        <v>830132700</v>
      </c>
      <c r="HC9" s="88" t="s">
        <v>1242</v>
      </c>
      <c r="HD9" s="88" t="s">
        <v>1401</v>
      </c>
      <c r="HE9" s="88" t="s">
        <v>1416</v>
      </c>
      <c r="HF9" s="88">
        <v>7220320</v>
      </c>
      <c r="HG9" s="88">
        <v>0</v>
      </c>
      <c r="HH9" s="100" t="s">
        <v>1417</v>
      </c>
      <c r="HI9" s="88" t="s">
        <v>1242</v>
      </c>
      <c r="HJ9" s="88">
        <v>830132700</v>
      </c>
      <c r="HK9" s="88" t="s">
        <v>1184</v>
      </c>
      <c r="HL9" s="110" t="s">
        <v>1185</v>
      </c>
      <c r="HM9" s="88"/>
      <c r="HN9" s="88"/>
      <c r="HO9" s="88">
        <v>5</v>
      </c>
      <c r="HP9" s="88" t="s">
        <v>1186</v>
      </c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</row>
    <row r="10" spans="1:259" s="104" customFormat="1" x14ac:dyDescent="0.25">
      <c r="A10" s="88">
        <v>1073</v>
      </c>
      <c r="B10" s="89" t="s">
        <v>240</v>
      </c>
      <c r="C10" s="90">
        <v>56770</v>
      </c>
      <c r="D10" s="90">
        <v>57963</v>
      </c>
      <c r="E10" s="88" t="s">
        <v>243</v>
      </c>
      <c r="F10" s="91" t="s">
        <v>244</v>
      </c>
      <c r="G10" s="91" t="s">
        <v>245</v>
      </c>
      <c r="H10" s="91" t="s">
        <v>1275</v>
      </c>
      <c r="I10" s="91"/>
      <c r="J10" s="91"/>
      <c r="K10" s="91" t="s">
        <v>1468</v>
      </c>
      <c r="L10" s="91" t="s">
        <v>1505</v>
      </c>
      <c r="M10" s="91" t="s">
        <v>1468</v>
      </c>
      <c r="N10" s="91" t="s">
        <v>1469</v>
      </c>
      <c r="O10" s="91"/>
      <c r="P10" s="91"/>
      <c r="Q10" s="88" t="s">
        <v>246</v>
      </c>
      <c r="R10" s="91" t="s">
        <v>249</v>
      </c>
      <c r="S10" s="91">
        <v>10086110</v>
      </c>
      <c r="T10" s="88" t="s">
        <v>250</v>
      </c>
      <c r="U10" s="91"/>
      <c r="V10" s="91"/>
      <c r="W10" s="92">
        <v>45597</v>
      </c>
      <c r="X10" s="91"/>
      <c r="Y10" s="91"/>
      <c r="Z10" s="91"/>
      <c r="AA10" s="88" t="s">
        <v>252</v>
      </c>
      <c r="AB10" s="88" t="s">
        <v>253</v>
      </c>
      <c r="AC10" s="93">
        <v>1020729736</v>
      </c>
      <c r="AD10" s="88" t="s">
        <v>326</v>
      </c>
      <c r="AE10" s="88" t="s">
        <v>327</v>
      </c>
      <c r="AF10" s="91" t="s">
        <v>436</v>
      </c>
      <c r="AG10" s="94">
        <v>1751611</v>
      </c>
      <c r="AH10" s="88">
        <v>0</v>
      </c>
      <c r="AI10" s="95">
        <v>248389</v>
      </c>
      <c r="AJ10" s="88">
        <v>0</v>
      </c>
      <c r="AK10" s="88">
        <v>0</v>
      </c>
      <c r="AL10" s="96">
        <f>+AG10+AI10</f>
        <v>2000000</v>
      </c>
      <c r="AM10" s="88" t="s">
        <v>475</v>
      </c>
      <c r="AN10" s="88" t="s">
        <v>473</v>
      </c>
      <c r="AO10" s="88" t="s">
        <v>474</v>
      </c>
      <c r="AP10" s="97">
        <v>0.08</v>
      </c>
      <c r="AQ10" s="88">
        <v>0</v>
      </c>
      <c r="AR10" s="96">
        <f>+AG10*AP10</f>
        <v>140128.88</v>
      </c>
      <c r="AS10" s="97">
        <v>0.06</v>
      </c>
      <c r="AT10" s="96">
        <f>+AI10*AP10</f>
        <v>19871.12</v>
      </c>
      <c r="AU10" s="98">
        <v>2.5700000000000001E-2</v>
      </c>
      <c r="AV10" s="96">
        <f>+AL10*AU10</f>
        <v>51400</v>
      </c>
      <c r="AW10" s="97">
        <v>0.06</v>
      </c>
      <c r="AX10" s="99">
        <v>120000</v>
      </c>
      <c r="AY10" s="91" t="s">
        <v>476</v>
      </c>
      <c r="AZ10" s="88" t="s">
        <v>475</v>
      </c>
      <c r="BA10" s="88">
        <v>0</v>
      </c>
      <c r="BB10" s="88" t="s">
        <v>475</v>
      </c>
      <c r="BC10" s="88" t="s">
        <v>477</v>
      </c>
      <c r="BD10" s="89" t="s">
        <v>515</v>
      </c>
      <c r="BE10" s="88" t="s">
        <v>479</v>
      </c>
      <c r="BF10" s="88">
        <v>699</v>
      </c>
      <c r="BG10" s="88">
        <v>4091</v>
      </c>
      <c r="BH10" s="91">
        <v>11001</v>
      </c>
      <c r="BI10" s="88"/>
      <c r="BJ10" s="88">
        <v>4</v>
      </c>
      <c r="BK10" s="88"/>
      <c r="BL10" s="88"/>
      <c r="BM10" s="100" t="s">
        <v>631</v>
      </c>
      <c r="BN10" s="88"/>
      <c r="BO10" s="88">
        <v>3177088392</v>
      </c>
      <c r="BP10" s="88" t="s">
        <v>515</v>
      </c>
      <c r="BQ10" s="88" t="s">
        <v>728</v>
      </c>
      <c r="BR10" s="88" t="s">
        <v>754</v>
      </c>
      <c r="BS10" s="88">
        <v>12</v>
      </c>
      <c r="BT10" s="101">
        <v>45323</v>
      </c>
      <c r="BU10" s="101">
        <v>45688</v>
      </c>
      <c r="BV10" s="101" t="s">
        <v>755</v>
      </c>
      <c r="BW10" s="101">
        <v>45688</v>
      </c>
      <c r="BX10" s="102">
        <v>45597</v>
      </c>
      <c r="BY10" s="102">
        <v>45597</v>
      </c>
      <c r="BZ10" s="88" t="s">
        <v>758</v>
      </c>
      <c r="CA10" s="88" t="s">
        <v>253</v>
      </c>
      <c r="CB10" s="88">
        <v>79624760</v>
      </c>
      <c r="CC10" s="88" t="s">
        <v>789</v>
      </c>
      <c r="CD10" s="91">
        <v>11001</v>
      </c>
      <c r="CE10" s="88" t="s">
        <v>515</v>
      </c>
      <c r="CF10" s="88" t="s">
        <v>479</v>
      </c>
      <c r="CG10" s="88">
        <v>3182543463</v>
      </c>
      <c r="CH10" s="88"/>
      <c r="CI10" s="100" t="s">
        <v>1313</v>
      </c>
      <c r="CJ10" s="88"/>
      <c r="CK10" s="88"/>
      <c r="CL10" s="88"/>
      <c r="CM10" s="88"/>
      <c r="CN10" s="91"/>
      <c r="CO10" s="88"/>
      <c r="CP10" s="88"/>
      <c r="CQ10" s="88"/>
      <c r="CR10" s="88"/>
      <c r="CS10" s="88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88" t="s">
        <v>757</v>
      </c>
      <c r="DO10" s="88">
        <v>79048314</v>
      </c>
      <c r="DP10" s="88" t="s">
        <v>253</v>
      </c>
      <c r="DQ10" s="88" t="s">
        <v>962</v>
      </c>
      <c r="DR10" s="88">
        <v>100</v>
      </c>
      <c r="DS10" s="88" t="s">
        <v>1052</v>
      </c>
      <c r="DT10" s="88"/>
      <c r="DU10" s="88">
        <v>3112159327</v>
      </c>
      <c r="DV10" s="88"/>
      <c r="DW10" s="100" t="s">
        <v>1068</v>
      </c>
      <c r="DX10" s="88" t="s">
        <v>754</v>
      </c>
      <c r="DY10" s="88" t="s">
        <v>479</v>
      </c>
      <c r="DZ10" s="91">
        <v>11001</v>
      </c>
      <c r="EA10" s="88" t="s">
        <v>1145</v>
      </c>
      <c r="EB10" s="88">
        <v>79048314</v>
      </c>
      <c r="EC10" s="88" t="s">
        <v>1296</v>
      </c>
      <c r="ED10" s="88" t="s">
        <v>1111</v>
      </c>
      <c r="EE10" s="88" t="s">
        <v>1106</v>
      </c>
      <c r="EF10" s="105">
        <v>488442400104</v>
      </c>
      <c r="EG10" s="88" t="s">
        <v>1435</v>
      </c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103">
        <v>901525795</v>
      </c>
      <c r="HC10" s="88" t="s">
        <v>1234</v>
      </c>
      <c r="HD10" s="88" t="s">
        <v>1404</v>
      </c>
      <c r="HE10" s="88" t="s">
        <v>1405</v>
      </c>
      <c r="HF10" s="88">
        <v>0</v>
      </c>
      <c r="HG10" s="88">
        <v>3026382650</v>
      </c>
      <c r="HH10" s="100" t="s">
        <v>1406</v>
      </c>
      <c r="HI10" s="88" t="s">
        <v>1234</v>
      </c>
      <c r="HJ10" s="88" t="s">
        <v>1233</v>
      </c>
      <c r="HK10" s="88" t="s">
        <v>1104</v>
      </c>
      <c r="HL10" s="88" t="s">
        <v>1101</v>
      </c>
      <c r="HM10" s="88" t="s">
        <v>1162</v>
      </c>
      <c r="HN10" s="88">
        <v>15196306</v>
      </c>
      <c r="HO10" s="88">
        <v>5</v>
      </c>
      <c r="HP10" s="88" t="s">
        <v>1186</v>
      </c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</row>
  </sheetData>
  <autoFilter ref="A1:IY1" xr:uid="{21E5BC78-B77E-4479-B251-3C32DA1D76CD}"/>
  <conditionalFormatting sqref="A1">
    <cfRule type="duplicateValues" dxfId="71" priority="71"/>
    <cfRule type="duplicateValues" dxfId="70" priority="70"/>
    <cfRule type="duplicateValues" dxfId="69" priority="68"/>
    <cfRule type="duplicateValues" dxfId="68" priority="75"/>
    <cfRule type="duplicateValues" dxfId="67" priority="74"/>
    <cfRule type="duplicateValues" dxfId="66" priority="72"/>
    <cfRule type="duplicateValues" dxfId="65" priority="73"/>
    <cfRule type="duplicateValues" dxfId="64" priority="69"/>
    <cfRule type="duplicateValues" dxfId="63" priority="76"/>
    <cfRule type="duplicateValues" dxfId="62" priority="77" stopIfTrue="1"/>
  </conditionalFormatting>
  <conditionalFormatting sqref="B1:C1">
    <cfRule type="duplicateValues" dxfId="61" priority="56" stopIfTrue="1"/>
    <cfRule type="duplicateValues" dxfId="60" priority="55"/>
  </conditionalFormatting>
  <conditionalFormatting sqref="C1">
    <cfRule type="duplicateValues" dxfId="59" priority="47"/>
    <cfRule type="duplicateValues" dxfId="58" priority="45"/>
    <cfRule type="duplicateValues" dxfId="57" priority="46"/>
    <cfRule type="duplicateValues" dxfId="56" priority="48"/>
    <cfRule type="duplicateValues" dxfId="55" priority="49"/>
    <cfRule type="duplicateValues" dxfId="54" priority="50"/>
    <cfRule type="duplicateValues" dxfId="53" priority="51"/>
    <cfRule type="duplicateValues" dxfId="52" priority="52"/>
  </conditionalFormatting>
  <conditionalFormatting sqref="C9">
    <cfRule type="duplicateValues" dxfId="51" priority="10"/>
    <cfRule type="duplicateValues" dxfId="50" priority="9"/>
  </conditionalFormatting>
  <conditionalFormatting sqref="C10">
    <cfRule type="duplicateValues" dxfId="49" priority="2"/>
    <cfRule type="duplicateValues" dxfId="48" priority="1"/>
  </conditionalFormatting>
  <conditionalFormatting sqref="D1:E1">
    <cfRule type="duplicateValues" dxfId="47" priority="54"/>
    <cfRule type="duplicateValues" dxfId="46" priority="58"/>
    <cfRule type="duplicateValues" dxfId="45" priority="57"/>
    <cfRule type="duplicateValues" dxfId="44" priority="59"/>
  </conditionalFormatting>
  <conditionalFormatting sqref="F1:G1">
    <cfRule type="duplicateValues" dxfId="43" priority="61" stopIfTrue="1"/>
    <cfRule type="duplicateValues" dxfId="42" priority="60"/>
  </conditionalFormatting>
  <conditionalFormatting sqref="J1 H1">
    <cfRule type="duplicateValues" dxfId="41" priority="65"/>
    <cfRule type="duplicateValues" dxfId="40" priority="66" stopIfTrue="1"/>
  </conditionalFormatting>
  <conditionalFormatting sqref="P1:Q1">
    <cfRule type="duplicateValues" dxfId="39" priority="67"/>
  </conditionalFormatting>
  <conditionalFormatting sqref="R1:T1">
    <cfRule type="duplicateValues" dxfId="38" priority="64"/>
  </conditionalFormatting>
  <conditionalFormatting sqref="Y1:AA1">
    <cfRule type="duplicateValues" dxfId="37" priority="62"/>
    <cfRule type="duplicateValues" dxfId="36" priority="63"/>
    <cfRule type="duplicateValues" dxfId="35" priority="44"/>
    <cfRule type="duplicateValues" dxfId="34" priority="53"/>
  </conditionalFormatting>
  <conditionalFormatting sqref="AB1">
    <cfRule type="duplicateValues" dxfId="33" priority="23"/>
  </conditionalFormatting>
  <conditionalFormatting sqref="AB2:AB4">
    <cfRule type="duplicateValues" dxfId="32" priority="78"/>
  </conditionalFormatting>
  <conditionalFormatting sqref="AB5">
    <cfRule type="duplicateValues" dxfId="31" priority="22"/>
  </conditionalFormatting>
  <conditionalFormatting sqref="AC6">
    <cfRule type="duplicateValues" dxfId="30" priority="18"/>
  </conditionalFormatting>
  <conditionalFormatting sqref="AC7">
    <cfRule type="duplicateValues" dxfId="29" priority="16"/>
  </conditionalFormatting>
  <conditionalFormatting sqref="AC8">
    <cfRule type="duplicateValues" dxfId="28" priority="14"/>
  </conditionalFormatting>
  <conditionalFormatting sqref="AC9">
    <cfRule type="duplicateValues" dxfId="27" priority="12"/>
  </conditionalFormatting>
  <conditionalFormatting sqref="AC10">
    <cfRule type="duplicateValues" dxfId="26" priority="4"/>
  </conditionalFormatting>
  <conditionalFormatting sqref="EQ1">
    <cfRule type="duplicateValues" dxfId="25" priority="28" stopIfTrue="1"/>
    <cfRule type="duplicateValues" dxfId="24" priority="27"/>
    <cfRule type="duplicateValues" dxfId="23" priority="26"/>
    <cfRule type="duplicateValues" dxfId="22" priority="25"/>
    <cfRule type="duplicateValues" dxfId="21" priority="24"/>
  </conditionalFormatting>
  <conditionalFormatting sqref="FI1">
    <cfRule type="duplicateValues" dxfId="20" priority="33" stopIfTrue="1"/>
    <cfRule type="duplicateValues" dxfId="19" priority="32"/>
    <cfRule type="duplicateValues" dxfId="18" priority="31"/>
    <cfRule type="duplicateValues" dxfId="17" priority="30"/>
    <cfRule type="duplicateValues" dxfId="16" priority="29"/>
  </conditionalFormatting>
  <conditionalFormatting sqref="GA1">
    <cfRule type="duplicateValues" dxfId="15" priority="43" stopIfTrue="1"/>
    <cfRule type="duplicateValues" dxfId="14" priority="42"/>
    <cfRule type="duplicateValues" dxfId="13" priority="41"/>
    <cfRule type="duplicateValues" dxfId="12" priority="40"/>
    <cfRule type="duplicateValues" dxfId="11" priority="39"/>
  </conditionalFormatting>
  <conditionalFormatting sqref="GS1">
    <cfRule type="duplicateValues" dxfId="10" priority="35"/>
    <cfRule type="duplicateValues" dxfId="9" priority="34"/>
    <cfRule type="duplicateValues" dxfId="8" priority="38" stopIfTrue="1"/>
    <cfRule type="duplicateValues" dxfId="7" priority="37"/>
    <cfRule type="duplicateValues" dxfId="6" priority="36"/>
  </conditionalFormatting>
  <conditionalFormatting sqref="HA5">
    <cfRule type="duplicateValues" dxfId="5" priority="21"/>
  </conditionalFormatting>
  <conditionalFormatting sqref="HB6">
    <cfRule type="duplicateValues" dxfId="4" priority="17"/>
  </conditionalFormatting>
  <conditionalFormatting sqref="HB7">
    <cfRule type="duplicateValues" dxfId="3" priority="15"/>
  </conditionalFormatting>
  <conditionalFormatting sqref="HB8">
    <cfRule type="duplicateValues" dxfId="2" priority="13"/>
  </conditionalFormatting>
  <conditionalFormatting sqref="HB9">
    <cfRule type="duplicateValues" dxfId="1" priority="11"/>
  </conditionalFormatting>
  <conditionalFormatting sqref="HB10">
    <cfRule type="duplicateValues" dxfId="0" priority="3"/>
  </conditionalFormatting>
  <dataValidations count="1">
    <dataValidation type="whole" allowBlank="1" showInputMessage="1" showErrorMessage="1" sqref="R2:R3" xr:uid="{46FCCF10-7A50-4F9D-A4B3-62DBC5535805}">
      <formula1>10057725</formula1>
      <formula2>19999999</formula2>
    </dataValidation>
  </dataValidations>
  <hyperlinks>
    <hyperlink ref="BL3" r:id="rId1" xr:uid="{9227BE17-0ED2-4391-A002-D9D075E774ED}"/>
    <hyperlink ref="BL4" r:id="rId2" xr:uid="{A38FE093-F800-42B9-91B2-A6B3D6351AAB}"/>
    <hyperlink ref="CH2" r:id="rId3" xr:uid="{838858F3-3DDC-4453-B9F0-A49340EBB6A6}"/>
    <hyperlink ref="CR2" r:id="rId4" xr:uid="{F8C0D2B9-2041-428E-A0AE-F07B4F6E784A}"/>
    <hyperlink ref="DV2" r:id="rId5" xr:uid="{8EA2C456-4AAF-4391-BA0D-574518D38092}"/>
    <hyperlink ref="DV3" r:id="rId6" xr:uid="{DD2D4882-6143-47D8-9B94-21E1E0D17C09}"/>
    <hyperlink ref="DV4" r:id="rId7" xr:uid="{28AFDA9B-9DAA-48A5-BE88-919FA02388A8}"/>
    <hyperlink ref="EN2" r:id="rId8" xr:uid="{3232C684-6700-4096-B5A3-78F9FD069143}"/>
    <hyperlink ref="HG2" r:id="rId9" xr:uid="{1052AB18-1B20-45B1-ACC8-D244E5620F6B}"/>
    <hyperlink ref="HK3" r:id="rId10" xr:uid="{5E3C5D47-521B-448B-940B-AE88D51B7995}"/>
    <hyperlink ref="BL5" r:id="rId11" xr:uid="{89D6DC63-399C-480B-BA5A-FD3B3956242A}"/>
    <hyperlink ref="CH5" r:id="rId12" xr:uid="{E163B7A6-4BFF-4EE1-9B9F-AFCEF38B046B}"/>
    <hyperlink ref="DV5" r:id="rId13" xr:uid="{0A256BB7-7276-4670-8B14-A5A26FDC6594}"/>
    <hyperlink ref="HK5" r:id="rId14" xr:uid="{F6D1E5C9-75ED-44B4-A6ED-962954702198}"/>
    <hyperlink ref="HG5" r:id="rId15" xr:uid="{1DFF6A00-4CDF-4FE6-99EF-65024D4F344D}"/>
    <hyperlink ref="CI6" r:id="rId16" xr:uid="{F9A88137-EA6A-48AE-9532-BC3756E4DA7B}"/>
    <hyperlink ref="DW6" r:id="rId17" xr:uid="{38F63B4B-BA88-44AB-8EC1-B10C0F6DA3F9}"/>
    <hyperlink ref="HL6" r:id="rId18" xr:uid="{318AC176-0336-481E-9A52-47C90837EBCF}"/>
    <hyperlink ref="HH6" r:id="rId19" xr:uid="{D301719C-FFB0-45F3-9F5D-07EBBF30FD9F}"/>
    <hyperlink ref="BM7" r:id="rId20" xr:uid="{5EDAC584-56A1-4B4C-B839-DDC5BC439419}"/>
    <hyperlink ref="DW7" r:id="rId21" xr:uid="{F3934F27-7F90-4750-9813-67739F2E1261}"/>
    <hyperlink ref="HH7" r:id="rId22" xr:uid="{687718D7-50EE-42A8-8D26-5F40DBE92AB8}"/>
    <hyperlink ref="BM8" r:id="rId23" xr:uid="{50F45FB4-4CAE-4F6A-A58F-C0CDED9C9B1D}"/>
    <hyperlink ref="CI8" r:id="rId24" xr:uid="{8DF38D6A-B3FB-4793-9EA8-DBE0D00C846B}"/>
    <hyperlink ref="CS8" r:id="rId25" xr:uid="{EC7C0DC1-46F7-40C0-9FCF-606B4F49D109}"/>
    <hyperlink ref="DW8" r:id="rId26" xr:uid="{2F4608C6-3458-477A-B295-6BC465B15278}"/>
    <hyperlink ref="HH8" r:id="rId27" xr:uid="{01809DB5-5500-43D7-9505-0DC025307866}"/>
    <hyperlink ref="EO8" r:id="rId28" xr:uid="{CA7562F3-17D5-43CE-9E21-9A0382824502}"/>
    <hyperlink ref="BM9" r:id="rId29" xr:uid="{11466775-52ED-4038-9A14-8E1D34A200CB}"/>
    <hyperlink ref="CI9" r:id="rId30" xr:uid="{9BFCC404-A38A-43F2-A00E-1A6C790F0D84}"/>
    <hyperlink ref="DW9" r:id="rId31" xr:uid="{C8F41AD4-255D-4767-B78A-0658355C0CCE}"/>
    <hyperlink ref="HL9" r:id="rId32" xr:uid="{DFBCC941-7DB5-4377-BD83-BA8C8D5F4BFD}"/>
    <hyperlink ref="HH9" r:id="rId33" xr:uid="{F658E9D9-1FB2-46EE-8F12-19D0FAC857BB}"/>
    <hyperlink ref="BM10" r:id="rId34" xr:uid="{0A6A11EC-C86A-448A-A06C-7497B85C5327}"/>
    <hyperlink ref="CI10" r:id="rId35" xr:uid="{617456C3-19FC-4FE4-BC11-DEF4B30F033B}"/>
    <hyperlink ref="DW10" r:id="rId36" xr:uid="{40855E63-FEE9-46DF-A3ED-A3C38C599842}"/>
    <hyperlink ref="HH10" r:id="rId37" xr:uid="{6E272F4F-0F6B-4CA6-8421-A9120636AFF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D122B9-187D-4ECD-A387-0FF7EBA64C79}"/>
</file>

<file path=customXml/itemProps2.xml><?xml version="1.0" encoding="utf-8"?>
<ds:datastoreItem xmlns:ds="http://schemas.openxmlformats.org/officeDocument/2006/customXml" ds:itemID="{868C2DBD-CBB9-47AE-A0BC-9E95F7B9497D}"/>
</file>

<file path=customXml/itemProps3.xml><?xml version="1.0" encoding="utf-8"?>
<ds:datastoreItem xmlns:ds="http://schemas.openxmlformats.org/officeDocument/2006/customXml" ds:itemID="{99789084-3338-4C02-A055-02DDAD494E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MATRIZ</vt:lpstr>
      <vt:lpstr>CRUCE REINTEGROS</vt:lpstr>
      <vt:lpstr>LIQUIDACION # 1</vt:lpstr>
      <vt:lpstr>INGRESOS ENERO 2025</vt:lpstr>
      <vt:lpstr>FALTANTES</vt:lpstr>
      <vt:lpstr>LIQUIDACION #2</vt:lpstr>
      <vt:lpstr>NO INGRESAN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Liliana Rodriguez Uribe</dc:creator>
  <cp:lastModifiedBy>Lady Liliana Rodriguez Uribe</cp:lastModifiedBy>
  <dcterms:created xsi:type="dcterms:W3CDTF">2024-02-16T19:49:06Z</dcterms:created>
  <dcterms:modified xsi:type="dcterms:W3CDTF">2025-05-10T16:03:01Z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