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1A5526B2-14EB-4649-BC43-536981AEDB4F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M2" i="1"/>
  <c r="M3" i="1"/>
  <c r="M6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8" i="1" l="1"/>
  <c r="H10" i="6"/>
</calcChain>
</file>

<file path=xl/sharedStrings.xml><?xml version="1.0" encoding="utf-8"?>
<sst xmlns="http://schemas.openxmlformats.org/spreadsheetml/2006/main" count="94" uniqueCount="70">
  <si>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</si>
  <si>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</si>
  <si>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</si>
  <si>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</si>
  <si>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</si>
  <si>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</si>
  <si>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</si>
  <si>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</si>
  <si>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</si>
  <si>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</si>
  <si>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</si>
  <si>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</si>
  <si>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</si>
  <si>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</si>
  <si>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</si>
  <si>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</si>
  <si>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</si>
  <si>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</si>
  <si>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</si>
  <si>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</si>
  <si>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</si>
  <si>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</si>
  <si>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</si>
  <si>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</si>
  <si>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</si>
  <si>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</si>
  <si>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</si>
  <si>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</si>
  <si>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</si>
  <si>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</si>
  <si>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</si>
  <si>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</si>
  <si>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</si>
  <si>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</si>
  <si>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</si>
  <si>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</si>
  <si>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</si>
  <si>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</si>
  <si>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</si>
  <si>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</si>
  <si>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</si>
  <si>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</si>
  <si>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</si>
  <si>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</si>
  <si>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</si>
  <si>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</si>
  <si>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</si>
  <si>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</si>
  <si>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</si>
  <si>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</si>
  <si>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</si>
  <si>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</si>
  <si>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</si>
  <si>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</si>
  <si>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</si>
  <si>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</si>
  <si>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</si>
  <si>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</si>
  <si>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</si>
  <si>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</si>
  <si>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</si>
  <si>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</si>
  <si>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JENNY SANTACRUZ</t>
  </si>
  <si>
    <t xml:space="preserve">REFERIDOS </t>
  </si>
  <si>
    <t>107377-114864-122893</t>
  </si>
  <si>
    <t xml:space="preserve">ASEO </t>
  </si>
  <si>
    <t>PRICESMART</t>
  </si>
  <si>
    <t>CLAUDIA JULIAN ALEGRIA</t>
  </si>
  <si>
    <t>VOLANTEO Y TOMA DE DATOS</t>
  </si>
  <si>
    <t>RAFAEL 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</si>
</sst>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4" fillId="7" borderId="10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0" borderId="1" xfId="3" applyFont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5"/>
  <sheetViews>
    <sheetView tabSelected="1" workbookViewId="0">
      <selection activeCell="G11" sqref="G11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ht="12" customHeight="1" x14ac:dyDescent="0.25">
      <c r="A2" s="40" t="s">
        <v>10</v>
      </c>
      <c r="B2" s="41">
        <v>46371</v>
      </c>
      <c r="C2" s="42" t="s">
        <v>61</v>
      </c>
      <c r="D2" s="42" t="s">
        <v>23</v>
      </c>
      <c r="E2" s="42" t="s">
        <v>31</v>
      </c>
      <c r="F2" s="42" t="s">
        <v>63</v>
      </c>
      <c r="G2" s="43" t="s">
        <v>64</v>
      </c>
      <c r="H2" s="43"/>
      <c r="I2" s="42" t="s">
        <v>62</v>
      </c>
      <c r="J2" s="43"/>
      <c r="K2" s="53">
        <v>680000</v>
      </c>
      <c r="L2" s="44"/>
      <c r="M2" s="45">
        <f t="shared" ref="M2:M5" si="0">K2</f>
        <v>680000</v>
      </c>
    </row>
    <row r="3" spans="1:14" s="12" customFormat="1" x14ac:dyDescent="0.25">
      <c r="A3" s="40" t="s">
        <v>10</v>
      </c>
      <c r="B3" s="41">
        <v>46372</v>
      </c>
      <c r="C3" s="42" t="s">
        <v>61</v>
      </c>
      <c r="D3" s="42" t="s">
        <v>23</v>
      </c>
      <c r="E3" s="2" t="s">
        <v>35</v>
      </c>
      <c r="F3" s="2" t="s">
        <v>65</v>
      </c>
      <c r="G3" s="56">
        <v>123476</v>
      </c>
      <c r="H3" s="2"/>
      <c r="I3" s="2" t="s">
        <v>67</v>
      </c>
      <c r="J3" s="2"/>
      <c r="K3" s="52">
        <v>70000</v>
      </c>
      <c r="L3" s="4"/>
      <c r="M3" s="29">
        <f t="shared" si="0"/>
        <v>70000</v>
      </c>
    </row>
    <row r="4" spans="1:14" s="12" customFormat="1" x14ac:dyDescent="0.25">
      <c r="A4" s="40" t="s">
        <v>10</v>
      </c>
      <c r="B4" s="41">
        <v>46372</v>
      </c>
      <c r="C4" s="42" t="s">
        <v>61</v>
      </c>
      <c r="D4" s="42" t="s">
        <v>23</v>
      </c>
      <c r="E4" s="2" t="s">
        <v>32</v>
      </c>
      <c r="F4" s="2" t="s">
        <v>32</v>
      </c>
      <c r="G4" s="2"/>
      <c r="H4" s="2"/>
      <c r="I4" s="2" t="s">
        <v>66</v>
      </c>
      <c r="J4" s="2"/>
      <c r="K4" s="52">
        <v>293101</v>
      </c>
      <c r="L4" s="4"/>
      <c r="M4" s="29">
        <f t="shared" si="0"/>
        <v>293101</v>
      </c>
    </row>
    <row r="5" spans="1:14" s="12" customFormat="1" x14ac:dyDescent="0.25">
      <c r="A5" s="40" t="s">
        <v>10</v>
      </c>
      <c r="B5" s="41">
        <v>46372</v>
      </c>
      <c r="C5" s="42" t="s">
        <v>61</v>
      </c>
      <c r="D5" s="42" t="s">
        <v>23</v>
      </c>
      <c r="E5" s="2" t="s">
        <v>33</v>
      </c>
      <c r="F5" s="2" t="s">
        <v>68</v>
      </c>
      <c r="G5" s="2"/>
      <c r="H5" s="2"/>
      <c r="I5" s="2" t="s">
        <v>69</v>
      </c>
      <c r="J5" s="2"/>
      <c r="K5" s="52">
        <v>140000</v>
      </c>
      <c r="L5" s="4"/>
      <c r="M5" s="29">
        <f t="shared" si="0"/>
        <v>140000</v>
      </c>
    </row>
    <row r="6" spans="1:14" x14ac:dyDescent="0.25">
      <c r="A6" s="40"/>
      <c r="B6" s="3"/>
      <c r="C6" s="42"/>
      <c r="D6" s="42"/>
      <c r="E6" s="6"/>
      <c r="F6" s="6" t="s">
        <v>52</v>
      </c>
      <c r="G6" s="6">
        <v>117020</v>
      </c>
      <c r="H6" s="6"/>
      <c r="I6" s="7" t="s">
        <v>53</v>
      </c>
      <c r="J6" s="13"/>
      <c r="K6" s="14"/>
      <c r="L6" s="15" t="s">
        <v>50</v>
      </c>
      <c r="M6" s="30">
        <f>SUM(M2:M5)</f>
        <v>1183101</v>
      </c>
    </row>
    <row r="7" spans="1:14" x14ac:dyDescent="0.25">
      <c r="A7" s="28"/>
      <c r="B7" s="3"/>
      <c r="C7" s="2"/>
      <c r="D7" s="2"/>
      <c r="E7" s="6"/>
      <c r="F7" s="6" t="s">
        <v>52</v>
      </c>
      <c r="G7" s="6">
        <v>114864</v>
      </c>
      <c r="H7" s="6"/>
      <c r="I7" s="7" t="s">
        <v>51</v>
      </c>
      <c r="J7" s="13"/>
      <c r="K7" s="14"/>
      <c r="L7" s="15" t="s">
        <v>49</v>
      </c>
      <c r="M7" s="30">
        <v>1500000</v>
      </c>
    </row>
    <row r="8" spans="1:14" ht="14.25" thickBot="1" x14ac:dyDescent="0.3">
      <c r="A8" s="31"/>
      <c r="B8" s="32"/>
      <c r="C8" s="33"/>
      <c r="D8" s="33"/>
      <c r="E8" s="34"/>
      <c r="F8" s="34" t="s">
        <v>54</v>
      </c>
      <c r="G8" s="34">
        <v>105058</v>
      </c>
      <c r="H8" s="34"/>
      <c r="I8" s="35" t="s">
        <v>55</v>
      </c>
      <c r="J8" s="36"/>
      <c r="K8" s="37"/>
      <c r="L8" s="38"/>
      <c r="M8" s="39">
        <f>M7-M6</f>
        <v>316899</v>
      </c>
      <c r="N8" s="16"/>
    </row>
    <row r="9" spans="1:14" x14ac:dyDescent="0.25">
      <c r="K9" s="17"/>
    </row>
    <row r="11" spans="1:14" x14ac:dyDescent="0.25">
      <c r="F11" s="8"/>
    </row>
    <row r="12" spans="1:14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3"/>
      <c r="K12" s="25"/>
      <c r="L12" s="25"/>
      <c r="M12" s="25"/>
    </row>
    <row r="13" spans="1:14" x14ac:dyDescent="0.25">
      <c r="A13" s="23"/>
      <c r="B13" s="26"/>
      <c r="C13" s="23"/>
      <c r="D13" s="23"/>
      <c r="E13" s="23"/>
      <c r="F13" s="23"/>
      <c r="G13" s="23"/>
      <c r="H13" s="23"/>
      <c r="I13" s="51"/>
      <c r="J13" s="23"/>
      <c r="K13" s="27"/>
      <c r="L13" s="27"/>
      <c r="M13" s="27"/>
    </row>
    <row r="14" spans="1:14" x14ac:dyDescent="0.25">
      <c r="F14" s="19"/>
    </row>
    <row r="15" spans="1:14" x14ac:dyDescent="0.25">
      <c r="I15" s="9"/>
    </row>
  </sheetData>
  <phoneticPr fontId="2" type="noConversion"/>
  <conditionalFormatting sqref="G3">
    <cfRule type="expression" dxfId="2" priority="1">
      <formula>$AU3="ENTRA"</formula>
    </cfRule>
    <cfRule type="expression" dxfId="1" priority="2">
      <formula>$J3="Por Fuera"</formula>
    </cfRule>
    <cfRule type="expression" dxfId="0" priority="3" stopIfTrue="1">
      <formula>$AU3="NO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D9:D1048576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5" t="s">
        <v>56</v>
      </c>
      <c r="G5" s="55"/>
      <c r="H5" s="55"/>
    </row>
    <row r="6" spans="6:8" x14ac:dyDescent="0.25">
      <c r="F6" s="54" t="s">
        <v>59</v>
      </c>
      <c r="G6" s="54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19D988-5935-4C49-891B-28DA72C2A126}"/>
</file>

<file path=customXml/itemProps2.xml><?xml version="1.0" encoding="utf-8"?>
<ds:datastoreItem xmlns:ds="http://schemas.openxmlformats.org/officeDocument/2006/customXml" ds:itemID="{7598D1DF-86AB-4339-8AAA-1D8A4D05EFAC}"/>
</file>

<file path=customXml/itemProps3.xml><?xml version="1.0" encoding="utf-8"?>
<ds:datastoreItem xmlns:ds="http://schemas.openxmlformats.org/officeDocument/2006/customXml" ds:itemID="{526EF304-859E-4C4B-BFE6-C0A0352962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2026-01-17T00:32:27Z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