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dgar\Downloads\LEGALIZACION\"/>
    </mc:Choice>
  </mc:AlternateContent>
  <xr:revisionPtr revIDLastSave="0" documentId="13_ncr:1_{19A5F3D1-C548-4CBF-B8AA-326331AAE983}" xr6:coauthVersionLast="47" xr6:coauthVersionMax="47" xr10:uidLastSave="{00000000-0000-0000-0000-000000000000}"/>
  <bookViews>
    <workbookView xWindow="-120" yWindow="-120" windowWidth="20730" windowHeight="11760" activeTab="1" xr2:uid="{D1EB58E2-D8D9-445B-8420-9610306D8A36}"/>
  </bookViews>
  <sheets>
    <sheet name="OCTUBRE PARTE 2 2025 (3)" sheetId="3" r:id="rId1"/>
    <sheet name="OCTUBRE RETORNO  (2)" sheetId="4" r:id="rId2"/>
  </sheets>
  <definedNames>
    <definedName name="_xlnm._FilterDatabase" localSheetId="0" hidden="1">'OCTUBRE PARTE 2 2025 (3)'!$A$1:$P$1</definedName>
    <definedName name="_xlnm._FilterDatabase" localSheetId="1" hidden="1">'OCTUBRE RETORNO  (2)'!$A$1:$P$1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4" l="1"/>
  <c r="N4" i="4"/>
  <c r="N3" i="4"/>
  <c r="N2" i="4"/>
  <c r="O7" i="4" s="1"/>
  <c r="O8" i="4" s="1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O34" i="3" s="1"/>
  <c r="O35" i="3" s="1"/>
</calcChain>
</file>

<file path=xl/sharedStrings.xml><?xml version="1.0" encoding="utf-8"?>
<sst xmlns="http://schemas.openxmlformats.org/spreadsheetml/2006/main" count="133" uniqueCount="56">
  <si>
    <t>MES</t>
  </si>
  <si>
    <t>FECHA ENTREGA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</si>
  <si>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</si>
  <si>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</si>
  <si>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</si>
  <si>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</si>
  <si>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</si>
  <si>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</si>
  <si>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</si>
  <si>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</si>
  <si>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</si>
  <si>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</si>
  <si>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</si>
  <si>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</si>
  <si>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</si>
  <si>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</si>
  <si>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SEPTIEMBRE</t>
  </si>
  <si>
    <t>BARRANQUILLA</t>
  </si>
  <si>
    <t>PAGADO</t>
  </si>
  <si>
    <t>REFRIGERIO</t>
  </si>
  <si>
    <t>GASTO</t>
  </si>
  <si>
    <t>SALDO</t>
  </si>
  <si>
    <t>PRESUPUESTO</t>
  </si>
  <si>
    <t>ANGELICA CUELLO</t>
  </si>
  <si>
    <t>OXXO</t>
  </si>
  <si>
    <t>OCTUBRE</t>
  </si>
  <si>
    <t>LIZ SANCHEZ</t>
  </si>
  <si>
    <t>VILMAR BURGOS</t>
  </si>
  <si>
    <t>CARLOS DE LA ROSA</t>
  </si>
  <si>
    <t>REFERENCIA 10%</t>
  </si>
  <si>
    <t>GENESIS BUELVAS</t>
  </si>
  <si>
    <t xml:space="preserve">REFERENCIA  APARTAMENTO </t>
  </si>
  <si>
    <t xml:space="preserve">REFERENCIA  CLIENTE </t>
  </si>
  <si>
    <t>ALEXIS SANCHES</t>
  </si>
  <si>
    <t>REFERENCIA APARTAMENTO</t>
  </si>
  <si>
    <t>0CTUBRE</t>
  </si>
  <si>
    <t>KEVIN  CHAVARRO</t>
  </si>
  <si>
    <t xml:space="preserve">REFERENCIA COLOCACION </t>
  </si>
  <si>
    <t>LAURA GARCIA</t>
  </si>
  <si>
    <t xml:space="preserve">REFERENCIA CAPTACION </t>
  </si>
  <si>
    <t xml:space="preserve">MARIO MENDOZA </t>
  </si>
  <si>
    <t xml:space="preserve">REFERENCIA COLOCACION  </t>
  </si>
  <si>
    <t>REFERENCIA COLOCACION</t>
  </si>
  <si>
    <t xml:space="preserve"> YENIRE OCHOA</t>
  </si>
  <si>
    <t>JHON CARRILLO</t>
  </si>
  <si>
    <t>YEISON MOLINA</t>
  </si>
  <si>
    <t>EDGAR SAN JUAN</t>
  </si>
  <si>
    <t>GASTO  ADICIONAL</t>
  </si>
  <si>
    <t>COMBO DE PIZZA PERSONAL OXXO</t>
  </si>
  <si>
    <t>LIZ LEIDY</t>
  </si>
  <si>
    <t xml:space="preserve">COMBO DE PIZZA </t>
  </si>
  <si>
    <t>900566365-7</t>
  </si>
  <si>
    <t>DOMIORIENTE</t>
  </si>
  <si>
    <t xml:space="preserve">DIDI DOMICILIO </t>
  </si>
  <si>
    <t>COMBO PIZZA SALVATORS</t>
  </si>
  <si>
    <t>COMBO KFC WON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</si>
</sst>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2"/>
      <color rgb="FF001D35"/>
      <name val="Google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6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4" fontId="5" fillId="2" borderId="5" xfId="0" applyNumberFormat="1" applyFont="1" applyFill="1" applyBorder="1"/>
    <xf numFmtId="0" fontId="5" fillId="7" borderId="3" xfId="0" applyFont="1" applyFill="1" applyBorder="1"/>
    <xf numFmtId="14" fontId="5" fillId="2" borderId="0" xfId="0" applyNumberFormat="1" applyFont="1" applyFill="1"/>
    <xf numFmtId="14" fontId="5" fillId="2" borderId="6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0" fillId="0" borderId="2" xfId="0" applyBorder="1"/>
    <xf numFmtId="0" fontId="5" fillId="2" borderId="4" xfId="0" applyFont="1" applyFill="1" applyBorder="1" applyAlignment="1">
      <alignment wrapText="1"/>
    </xf>
    <xf numFmtId="0" fontId="10" fillId="0" borderId="2" xfId="0" applyFont="1" applyBorder="1"/>
    <xf numFmtId="3" fontId="5" fillId="2" borderId="0" xfId="0" applyNumberFormat="1" applyFont="1" applyFill="1"/>
    <xf numFmtId="164" fontId="5" fillId="2" borderId="0" xfId="0" applyNumberFormat="1" applyFont="1" applyFill="1"/>
    <xf numFmtId="0" fontId="5" fillId="7" borderId="2" xfId="0" applyFont="1" applyFill="1" applyBorder="1"/>
    <xf numFmtId="0" fontId="5" fillId="7" borderId="6" xfId="0" applyFont="1" applyFill="1" applyBorder="1"/>
    <xf numFmtId="0" fontId="5" fillId="2" borderId="0" xfId="0" applyFont="1" applyFill="1"/>
    <xf numFmtId="3" fontId="5" fillId="2" borderId="6" xfId="0" applyNumberFormat="1" applyFont="1" applyFill="1" applyBorder="1"/>
    <xf numFmtId="0" fontId="5" fillId="2" borderId="8" xfId="0" applyFont="1" applyFill="1" applyBorder="1" applyAlignment="1">
      <alignment wrapText="1"/>
    </xf>
    <xf numFmtId="0" fontId="0" fillId="0" borderId="1" xfId="0" applyBorder="1"/>
    <xf numFmtId="0" fontId="6" fillId="2" borderId="6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6BA6-8D7A-4803-9382-DAFADC0991AB}">
  <dimension ref="A1:R36"/>
  <sheetViews>
    <sheetView topLeftCell="H5" zoomScale="70" zoomScaleNormal="70" workbookViewId="0">
      <selection activeCell="P39" sqref="P39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39" customWidth="1"/>
    <col min="6" max="6" width="102.28515625" customWidth="1"/>
    <col min="7" max="7" width="29.5703125" customWidth="1"/>
    <col min="8" max="8" width="16.7109375" customWidth="1"/>
    <col min="9" max="9" width="49.140625" customWidth="1"/>
    <col min="10" max="10" width="26.85546875" customWidth="1"/>
    <col min="11" max="11" width="18.28515625" customWidth="1"/>
    <col min="12" max="12" width="44.28515625" customWidth="1"/>
    <col min="13" max="13" width="32.140625" customWidth="1"/>
    <col min="14" max="14" width="25.28515625" customWidth="1"/>
    <col min="15" max="15" width="33.140625" customWidth="1"/>
    <col min="16" max="16" width="22.42578125" customWidth="1"/>
    <col min="17" max="17" width="21.5703125" customWidth="1"/>
    <col min="18" max="18" width="21" customWidth="1"/>
  </cols>
  <sheetData>
    <row r="1" spans="1:16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</row>
    <row r="2" spans="1:16">
      <c r="A2" s="9" t="s">
        <v>16</v>
      </c>
      <c r="B2" s="9">
        <v>45926</v>
      </c>
      <c r="C2" s="10" t="s">
        <v>46</v>
      </c>
      <c r="D2" s="17" t="s">
        <v>17</v>
      </c>
      <c r="E2" s="18" t="s">
        <v>29</v>
      </c>
      <c r="F2" s="51" t="s">
        <v>39</v>
      </c>
      <c r="G2" s="10">
        <v>122343</v>
      </c>
      <c r="H2" s="52">
        <v>72272571</v>
      </c>
      <c r="I2" s="11" t="s">
        <v>27</v>
      </c>
      <c r="J2" s="18">
        <v>3058638117</v>
      </c>
      <c r="K2" s="18"/>
      <c r="L2" s="14">
        <v>320000</v>
      </c>
      <c r="M2" s="20"/>
      <c r="N2" s="14">
        <f t="shared" ref="N2:N31" si="0">L2</f>
        <v>320000</v>
      </c>
      <c r="O2" s="37" t="s">
        <v>18</v>
      </c>
      <c r="P2" s="18"/>
    </row>
    <row r="3" spans="1:16">
      <c r="A3" s="9" t="s">
        <v>16</v>
      </c>
      <c r="B3" s="9">
        <v>45930</v>
      </c>
      <c r="C3" s="10" t="s">
        <v>26</v>
      </c>
      <c r="D3" s="17" t="s">
        <v>17</v>
      </c>
      <c r="E3" s="18" t="s">
        <v>29</v>
      </c>
      <c r="F3" s="18" t="s">
        <v>34</v>
      </c>
      <c r="G3" s="53">
        <v>109696</v>
      </c>
      <c r="H3" s="18">
        <v>115343870</v>
      </c>
      <c r="I3" s="11" t="s">
        <v>43</v>
      </c>
      <c r="J3" s="18">
        <v>3246139104</v>
      </c>
      <c r="K3" s="18"/>
      <c r="L3" s="14">
        <v>155000</v>
      </c>
      <c r="M3" s="20"/>
      <c r="N3" s="14">
        <f t="shared" si="0"/>
        <v>155000</v>
      </c>
      <c r="O3" s="37" t="s">
        <v>18</v>
      </c>
      <c r="P3" s="18"/>
    </row>
    <row r="4" spans="1:16">
      <c r="A4" s="9" t="s">
        <v>16</v>
      </c>
      <c r="B4" s="9">
        <v>45930</v>
      </c>
      <c r="C4" s="10" t="s">
        <v>36</v>
      </c>
      <c r="D4" s="17" t="s">
        <v>17</v>
      </c>
      <c r="E4" s="18" t="s">
        <v>29</v>
      </c>
      <c r="F4" s="18" t="s">
        <v>39</v>
      </c>
      <c r="G4" s="18">
        <v>121941</v>
      </c>
      <c r="H4" s="21">
        <v>72265932</v>
      </c>
      <c r="I4" s="11" t="s">
        <v>40</v>
      </c>
      <c r="J4" s="18">
        <v>3147735219</v>
      </c>
      <c r="K4" s="18"/>
      <c r="L4" s="14">
        <v>170000</v>
      </c>
      <c r="M4" s="20"/>
      <c r="N4" s="14">
        <f t="shared" si="0"/>
        <v>170000</v>
      </c>
      <c r="O4" s="37" t="s">
        <v>18</v>
      </c>
      <c r="P4" s="55"/>
    </row>
    <row r="5" spans="1:16">
      <c r="A5" s="9" t="s">
        <v>16</v>
      </c>
      <c r="B5" s="9">
        <v>45930</v>
      </c>
      <c r="C5" s="10" t="s">
        <v>36</v>
      </c>
      <c r="D5" s="11" t="s">
        <v>17</v>
      </c>
      <c r="E5" s="11" t="s">
        <v>29</v>
      </c>
      <c r="F5" s="11" t="s">
        <v>41</v>
      </c>
      <c r="G5" s="11">
        <v>121941</v>
      </c>
      <c r="H5" s="13">
        <v>72265932</v>
      </c>
      <c r="I5" s="11" t="s">
        <v>40</v>
      </c>
      <c r="J5" s="11">
        <v>3147735219</v>
      </c>
      <c r="K5" s="11"/>
      <c r="L5" s="14">
        <v>170000</v>
      </c>
      <c r="M5" s="14"/>
      <c r="N5" s="14">
        <f t="shared" si="0"/>
        <v>170000</v>
      </c>
      <c r="O5" s="37" t="s">
        <v>18</v>
      </c>
      <c r="P5" s="11"/>
    </row>
    <row r="6" spans="1:16">
      <c r="A6" s="38" t="s">
        <v>16</v>
      </c>
      <c r="B6" s="9">
        <v>45930</v>
      </c>
      <c r="C6" s="10" t="s">
        <v>46</v>
      </c>
      <c r="D6" s="11" t="s">
        <v>17</v>
      </c>
      <c r="E6" s="11" t="s">
        <v>29</v>
      </c>
      <c r="F6" s="11" t="s">
        <v>39</v>
      </c>
      <c r="G6" s="12">
        <v>121995</v>
      </c>
      <c r="H6" s="13">
        <v>1048222218</v>
      </c>
      <c r="I6" s="11" t="s">
        <v>45</v>
      </c>
      <c r="J6" s="11">
        <v>3043146570</v>
      </c>
      <c r="K6" s="11"/>
      <c r="L6" s="14">
        <v>260000</v>
      </c>
      <c r="M6" s="14"/>
      <c r="N6" s="14">
        <f t="shared" si="0"/>
        <v>260000</v>
      </c>
      <c r="O6" s="37" t="s">
        <v>18</v>
      </c>
      <c r="P6" s="11"/>
    </row>
    <row r="7" spans="1:16" ht="14.25" customHeight="1">
      <c r="A7" s="9" t="s">
        <v>25</v>
      </c>
      <c r="B7" s="9">
        <v>45931</v>
      </c>
      <c r="C7" s="10" t="s">
        <v>26</v>
      </c>
      <c r="D7" s="11" t="s">
        <v>17</v>
      </c>
      <c r="E7" s="11" t="s">
        <v>29</v>
      </c>
      <c r="F7" s="11" t="s">
        <v>31</v>
      </c>
      <c r="G7" s="12">
        <v>121671</v>
      </c>
      <c r="H7" s="13">
        <v>1143429380</v>
      </c>
      <c r="I7" s="11" t="s">
        <v>30</v>
      </c>
      <c r="J7" s="11">
        <v>3012714368</v>
      </c>
      <c r="K7" s="11"/>
      <c r="L7" s="14">
        <v>220000</v>
      </c>
      <c r="M7" s="14"/>
      <c r="N7" s="14">
        <f t="shared" si="0"/>
        <v>220000</v>
      </c>
      <c r="O7" s="37" t="s">
        <v>18</v>
      </c>
      <c r="P7" s="11"/>
    </row>
    <row r="8" spans="1:16" ht="14.25" customHeight="1">
      <c r="A8" s="9" t="s">
        <v>25</v>
      </c>
      <c r="B8" s="9">
        <v>45931</v>
      </c>
      <c r="C8" s="10" t="s">
        <v>26</v>
      </c>
      <c r="D8" s="11" t="s">
        <v>17</v>
      </c>
      <c r="E8" s="11" t="s">
        <v>29</v>
      </c>
      <c r="F8" s="11" t="s">
        <v>31</v>
      </c>
      <c r="G8" s="11">
        <v>122341</v>
      </c>
      <c r="H8" s="13">
        <v>1049676827</v>
      </c>
      <c r="I8" s="11" t="s">
        <v>44</v>
      </c>
      <c r="J8" s="11">
        <v>3042780827</v>
      </c>
      <c r="K8" s="11"/>
      <c r="L8" s="14">
        <v>200000</v>
      </c>
      <c r="M8" s="14"/>
      <c r="N8" s="14">
        <f t="shared" si="0"/>
        <v>200000</v>
      </c>
      <c r="O8" s="37" t="s">
        <v>18</v>
      </c>
      <c r="P8" s="11"/>
    </row>
    <row r="9" spans="1:16">
      <c r="A9" s="36" t="s">
        <v>25</v>
      </c>
      <c r="B9" s="9">
        <v>45931</v>
      </c>
      <c r="C9" s="10" t="s">
        <v>26</v>
      </c>
      <c r="D9" s="11" t="s">
        <v>17</v>
      </c>
      <c r="E9" s="11" t="s">
        <v>29</v>
      </c>
      <c r="F9" s="11" t="s">
        <v>32</v>
      </c>
      <c r="G9" s="11">
        <v>122341</v>
      </c>
      <c r="H9" s="13">
        <v>1143161743</v>
      </c>
      <c r="I9" s="11" t="s">
        <v>33</v>
      </c>
      <c r="J9" s="11">
        <v>3188137278</v>
      </c>
      <c r="K9" s="11"/>
      <c r="L9" s="14">
        <v>200000</v>
      </c>
      <c r="M9" s="14"/>
      <c r="N9" s="14">
        <f t="shared" si="0"/>
        <v>200000</v>
      </c>
      <c r="O9" s="37" t="s">
        <v>18</v>
      </c>
      <c r="P9" s="10"/>
    </row>
    <row r="10" spans="1:16">
      <c r="A10" s="54" t="s">
        <v>25</v>
      </c>
      <c r="B10" s="9">
        <v>45934</v>
      </c>
      <c r="C10" s="10" t="s">
        <v>23</v>
      </c>
      <c r="D10" s="11" t="s">
        <v>17</v>
      </c>
      <c r="E10" s="11" t="s">
        <v>29</v>
      </c>
      <c r="F10" s="11" t="s">
        <v>42</v>
      </c>
      <c r="G10" s="12">
        <v>122416</v>
      </c>
      <c r="H10" s="13">
        <v>1140857122</v>
      </c>
      <c r="I10" s="11" t="s">
        <v>28</v>
      </c>
      <c r="J10" s="11">
        <v>3134344554</v>
      </c>
      <c r="K10" s="11"/>
      <c r="L10" s="14">
        <v>190000</v>
      </c>
      <c r="M10" s="14"/>
      <c r="N10" s="14">
        <f t="shared" si="0"/>
        <v>190000</v>
      </c>
      <c r="O10" s="37" t="s">
        <v>18</v>
      </c>
      <c r="P10" s="11"/>
    </row>
    <row r="11" spans="1:16">
      <c r="A11" s="36" t="s">
        <v>35</v>
      </c>
      <c r="B11" s="9">
        <v>45936</v>
      </c>
      <c r="C11" s="10" t="s">
        <v>36</v>
      </c>
      <c r="D11" s="11" t="s">
        <v>17</v>
      </c>
      <c r="E11" s="11" t="s">
        <v>29</v>
      </c>
      <c r="F11" s="11" t="s">
        <v>37</v>
      </c>
      <c r="G11" s="11">
        <v>122491</v>
      </c>
      <c r="H11" s="13">
        <v>1129543296</v>
      </c>
      <c r="I11" s="11" t="s">
        <v>38</v>
      </c>
      <c r="J11" s="11">
        <v>3006848703</v>
      </c>
      <c r="K11" s="11"/>
      <c r="L11" s="14">
        <v>110000</v>
      </c>
      <c r="M11" s="14"/>
      <c r="N11" s="14">
        <f t="shared" si="0"/>
        <v>110000</v>
      </c>
      <c r="O11" s="37" t="s">
        <v>18</v>
      </c>
      <c r="P11" s="11"/>
    </row>
    <row r="12" spans="1:16">
      <c r="A12" s="9"/>
      <c r="B12" s="9"/>
      <c r="C12" s="10"/>
      <c r="D12" s="11"/>
      <c r="E12" s="11"/>
      <c r="F12" s="11"/>
      <c r="G12" s="12"/>
      <c r="H12" s="13"/>
      <c r="I12" s="11"/>
      <c r="J12" s="11"/>
      <c r="K12" s="11"/>
      <c r="L12" s="14"/>
      <c r="M12" s="14"/>
      <c r="N12" s="14">
        <f t="shared" si="0"/>
        <v>0</v>
      </c>
      <c r="O12" s="37"/>
      <c r="P12" s="11"/>
    </row>
    <row r="13" spans="1:16" ht="15.75" customHeight="1">
      <c r="A13" s="9"/>
      <c r="B13" s="9"/>
      <c r="C13" s="10"/>
      <c r="D13" s="15"/>
      <c r="E13" s="15"/>
      <c r="F13" s="15"/>
      <c r="G13" s="45"/>
      <c r="H13" s="13"/>
      <c r="I13" s="11"/>
      <c r="J13" s="15"/>
      <c r="K13" s="15"/>
      <c r="L13" s="16"/>
      <c r="M13" s="16"/>
      <c r="N13" s="14">
        <f t="shared" si="0"/>
        <v>0</v>
      </c>
      <c r="O13" s="37"/>
      <c r="P13" s="15"/>
    </row>
    <row r="14" spans="1:16">
      <c r="A14" s="9"/>
      <c r="B14" s="9"/>
      <c r="C14" s="10"/>
      <c r="D14" s="17"/>
      <c r="E14" s="18"/>
      <c r="F14" s="18"/>
      <c r="G14" s="44"/>
      <c r="H14" s="13"/>
      <c r="I14" s="11"/>
      <c r="J14" s="18"/>
      <c r="K14" s="18"/>
      <c r="L14" s="20"/>
      <c r="M14" s="20"/>
      <c r="N14" s="14">
        <f t="shared" si="0"/>
        <v>0</v>
      </c>
      <c r="O14" s="37"/>
      <c r="P14" s="18"/>
    </row>
    <row r="15" spans="1:16">
      <c r="A15" s="9"/>
      <c r="B15" s="9"/>
      <c r="C15" s="10"/>
      <c r="D15" s="17"/>
      <c r="E15" s="18"/>
      <c r="F15" s="18"/>
      <c r="G15" s="19"/>
      <c r="H15" s="13"/>
      <c r="I15" s="11"/>
      <c r="J15" s="18"/>
      <c r="K15" s="18"/>
      <c r="L15" s="20"/>
      <c r="M15" s="20"/>
      <c r="N15" s="14">
        <f t="shared" si="0"/>
        <v>0</v>
      </c>
      <c r="O15" s="37"/>
      <c r="P15" s="18"/>
    </row>
    <row r="16" spans="1:16">
      <c r="A16" s="9"/>
      <c r="B16" s="9"/>
      <c r="C16" s="10"/>
      <c r="D16" s="10"/>
      <c r="E16" s="10"/>
      <c r="F16" s="10"/>
      <c r="G16" s="41"/>
      <c r="H16" s="13"/>
      <c r="I16" s="10"/>
      <c r="J16" s="10"/>
      <c r="K16" s="10"/>
      <c r="L16" s="20"/>
      <c r="M16" s="43"/>
      <c r="N16" s="14">
        <f t="shared" si="0"/>
        <v>0</v>
      </c>
      <c r="O16" s="37"/>
      <c r="P16" s="10"/>
    </row>
    <row r="17" spans="1:18">
      <c r="A17" s="9"/>
      <c r="B17" s="9"/>
      <c r="C17" s="9"/>
      <c r="D17" s="9"/>
      <c r="E17" s="9"/>
      <c r="F17" s="9"/>
      <c r="G17" s="41"/>
      <c r="H17" s="13"/>
      <c r="I17" s="9"/>
      <c r="J17" s="10"/>
      <c r="K17" s="9"/>
      <c r="L17" s="43"/>
      <c r="M17" s="9"/>
      <c r="N17" s="14">
        <f t="shared" si="0"/>
        <v>0</v>
      </c>
      <c r="O17" s="37"/>
      <c r="P17" s="9"/>
    </row>
    <row r="18" spans="1:18">
      <c r="A18" s="9"/>
      <c r="B18" s="9"/>
      <c r="C18" s="9"/>
      <c r="D18" s="9"/>
      <c r="E18" s="9"/>
      <c r="F18" s="9"/>
      <c r="G18" s="41"/>
      <c r="H18" s="13"/>
      <c r="I18" s="9"/>
      <c r="J18" s="10"/>
      <c r="K18" s="9"/>
      <c r="L18" s="43"/>
      <c r="M18" s="9"/>
      <c r="N18" s="14">
        <f t="shared" si="0"/>
        <v>0</v>
      </c>
      <c r="O18" s="37"/>
      <c r="P18" s="9"/>
      <c r="R18" s="6"/>
    </row>
    <row r="19" spans="1:18">
      <c r="A19" s="9"/>
      <c r="B19" s="9"/>
      <c r="C19" s="10"/>
      <c r="D19" s="17"/>
      <c r="E19" s="18"/>
      <c r="F19" s="18"/>
      <c r="G19" s="41"/>
      <c r="H19" s="11"/>
      <c r="I19" s="11"/>
      <c r="J19" s="10"/>
      <c r="K19" s="18"/>
      <c r="L19" s="20"/>
      <c r="M19" s="44"/>
      <c r="N19" s="14">
        <f t="shared" si="0"/>
        <v>0</v>
      </c>
      <c r="O19" s="49"/>
      <c r="P19" s="17"/>
    </row>
    <row r="20" spans="1:18">
      <c r="A20" s="9"/>
      <c r="B20" s="9"/>
      <c r="C20" s="10"/>
      <c r="D20" s="17"/>
      <c r="E20" s="18"/>
      <c r="F20" s="18"/>
      <c r="G20" s="41"/>
      <c r="H20" s="13"/>
      <c r="I20" s="11"/>
      <c r="J20" s="10"/>
      <c r="K20" s="18"/>
      <c r="L20" s="20"/>
      <c r="M20" s="20"/>
      <c r="N20" s="14">
        <f t="shared" si="0"/>
        <v>0</v>
      </c>
      <c r="O20" s="49"/>
      <c r="P20" s="17"/>
    </row>
    <row r="21" spans="1:18">
      <c r="A21" s="9"/>
      <c r="B21" s="9"/>
      <c r="C21" s="10"/>
      <c r="D21" s="17"/>
      <c r="E21" s="18"/>
      <c r="F21" s="18"/>
      <c r="G21" s="41"/>
      <c r="H21" s="19"/>
      <c r="I21" s="11"/>
      <c r="J21" s="10"/>
      <c r="K21" s="18"/>
      <c r="L21" s="20"/>
      <c r="M21" s="20"/>
      <c r="N21" s="14">
        <f t="shared" si="0"/>
        <v>0</v>
      </c>
      <c r="O21" s="49"/>
      <c r="P21" s="17"/>
    </row>
    <row r="22" spans="1:18" ht="15.75">
      <c r="A22" s="9"/>
      <c r="B22" s="9"/>
      <c r="C22" s="10"/>
      <c r="D22" s="17"/>
      <c r="E22" s="18"/>
      <c r="F22" s="18"/>
      <c r="G22" s="18"/>
      <c r="H22" s="46"/>
      <c r="I22" s="11"/>
      <c r="J22" s="18"/>
      <c r="K22" s="18"/>
      <c r="L22" s="20"/>
      <c r="M22" s="48"/>
      <c r="N22" s="14">
        <f t="shared" si="0"/>
        <v>0</v>
      </c>
      <c r="O22" s="50"/>
      <c r="P22" s="17"/>
    </row>
    <row r="23" spans="1:18">
      <c r="A23" s="9"/>
      <c r="B23" s="9"/>
      <c r="C23" s="9"/>
      <c r="D23" s="39"/>
      <c r="E23" s="40"/>
      <c r="F23" s="40"/>
      <c r="G23" s="19"/>
      <c r="H23" s="47"/>
      <c r="I23" s="42"/>
      <c r="J23" s="18"/>
      <c r="K23" s="40"/>
      <c r="L23" s="20"/>
      <c r="M23" s="40"/>
      <c r="N23" s="14">
        <f t="shared" si="0"/>
        <v>0</v>
      </c>
      <c r="O23" s="49"/>
      <c r="P23" s="39"/>
    </row>
    <row r="24" spans="1:18">
      <c r="A24" s="9"/>
      <c r="B24" s="9"/>
      <c r="C24" s="10"/>
      <c r="D24" s="17"/>
      <c r="E24" s="18"/>
      <c r="F24" s="18"/>
      <c r="G24" s="18"/>
      <c r="H24" s="18"/>
      <c r="I24" s="11"/>
      <c r="J24" s="18"/>
      <c r="K24" s="18"/>
      <c r="L24" s="20"/>
      <c r="M24" s="20"/>
      <c r="N24" s="14">
        <f t="shared" si="0"/>
        <v>0</v>
      </c>
      <c r="O24" s="18"/>
      <c r="P24" s="17"/>
    </row>
    <row r="25" spans="1:18">
      <c r="A25" s="9"/>
      <c r="B25" s="22"/>
      <c r="C25" s="23"/>
      <c r="D25" s="17"/>
      <c r="E25" s="18"/>
      <c r="F25" s="18"/>
      <c r="G25" s="18"/>
      <c r="H25" s="18"/>
      <c r="I25" s="11"/>
      <c r="J25" s="18"/>
      <c r="K25" s="18"/>
      <c r="L25" s="20"/>
      <c r="M25" s="18"/>
      <c r="N25" s="14">
        <f t="shared" si="0"/>
        <v>0</v>
      </c>
      <c r="O25" s="18"/>
      <c r="P25" s="17"/>
    </row>
    <row r="26" spans="1:18">
      <c r="A26" s="9"/>
      <c r="B26" s="22"/>
      <c r="C26" s="23"/>
      <c r="D26" s="17"/>
      <c r="E26" s="18"/>
      <c r="F26" s="18"/>
      <c r="G26" s="18"/>
      <c r="H26" s="18"/>
      <c r="I26" s="11"/>
      <c r="J26" s="18"/>
      <c r="K26" s="18"/>
      <c r="L26" s="20"/>
      <c r="M26" s="20"/>
      <c r="N26" s="14">
        <f t="shared" si="0"/>
        <v>0</v>
      </c>
      <c r="O26" s="18"/>
      <c r="P26" s="17"/>
    </row>
    <row r="27" spans="1:18">
      <c r="A27" s="9"/>
      <c r="B27" s="24"/>
      <c r="C27" s="25"/>
      <c r="D27" s="26"/>
      <c r="E27" s="27"/>
      <c r="F27" s="28"/>
      <c r="G27" s="23"/>
      <c r="H27" s="29"/>
      <c r="I27" s="30"/>
      <c r="J27" s="29"/>
      <c r="K27" s="29"/>
      <c r="L27" s="31"/>
      <c r="M27" s="31"/>
      <c r="N27" s="14">
        <f t="shared" si="0"/>
        <v>0</v>
      </c>
      <c r="O27" s="18"/>
      <c r="P27" s="17"/>
    </row>
    <row r="28" spans="1:18">
      <c r="A28" s="9"/>
      <c r="B28" s="32"/>
      <c r="C28" s="32"/>
      <c r="D28" s="33"/>
      <c r="E28" s="34"/>
      <c r="F28" s="28"/>
      <c r="G28" s="23"/>
      <c r="H28" s="29"/>
      <c r="I28" s="30"/>
      <c r="J28" s="29"/>
      <c r="K28" s="29"/>
      <c r="L28" s="31"/>
      <c r="M28" s="31"/>
      <c r="N28" s="14">
        <f t="shared" si="0"/>
        <v>0</v>
      </c>
      <c r="O28" s="18"/>
      <c r="P28" s="17"/>
    </row>
    <row r="29" spans="1:18">
      <c r="A29" s="9"/>
      <c r="B29" s="32"/>
      <c r="C29" s="32"/>
      <c r="D29" s="34"/>
      <c r="E29" s="34"/>
      <c r="F29" s="28"/>
      <c r="G29" s="23"/>
      <c r="H29" s="29"/>
      <c r="I29" s="30"/>
      <c r="J29" s="29"/>
      <c r="K29" s="29"/>
      <c r="L29" s="31"/>
      <c r="M29" s="31"/>
      <c r="N29" s="14">
        <f t="shared" si="0"/>
        <v>0</v>
      </c>
      <c r="O29" s="18"/>
      <c r="P29" s="17"/>
    </row>
    <row r="30" spans="1:18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1"/>
      <c r="M30" s="31"/>
      <c r="N30" s="14">
        <f t="shared" si="0"/>
        <v>0</v>
      </c>
      <c r="O30" s="18"/>
      <c r="P30" s="17"/>
    </row>
    <row r="31" spans="1:18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14">
        <f t="shared" si="0"/>
        <v>0</v>
      </c>
      <c r="O31" s="18"/>
      <c r="P31" s="17"/>
    </row>
    <row r="32" spans="1:18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1"/>
      <c r="M32" s="1"/>
      <c r="N32" s="14"/>
      <c r="O32" s="18"/>
      <c r="P32" s="17"/>
    </row>
    <row r="34" spans="14:15">
      <c r="N34" s="2" t="s">
        <v>20</v>
      </c>
      <c r="O34" s="3">
        <f>SUM(N2:N32)</f>
        <v>1995000</v>
      </c>
    </row>
    <row r="35" spans="14:15">
      <c r="N35" s="4" t="s">
        <v>21</v>
      </c>
      <c r="O35" s="7">
        <f>O36-O34</f>
        <v>5000</v>
      </c>
    </row>
    <row r="36" spans="14:15">
      <c r="N36" s="5" t="s">
        <v>22</v>
      </c>
      <c r="O36" s="8">
        <v>2000000</v>
      </c>
    </row>
  </sheetData>
  <autoFilter ref="A1:P31" xr:uid="{B61D718F-99CB-4C18-9EEB-8F11ACE89B6E}">
    <sortState xmlns:xlrd2="http://schemas.microsoft.com/office/spreadsheetml/2017/richdata2" ref="A2:P31">
      <sortCondition ref="B1:B31"/>
    </sortState>
  </autoFilter>
  <dataValidations count="1">
    <dataValidation type="list" allowBlank="1" showInputMessage="1" showErrorMessage="1" sqref="D31:E1048576" xr:uid="{3874DB43-BAFC-4889-A5E5-8483261CC4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7258-5FE2-44C8-A847-4008912BD406}">
  <dimension ref="A1:R17"/>
  <sheetViews>
    <sheetView tabSelected="1" zoomScale="70" zoomScaleNormal="70" workbookViewId="0">
      <selection activeCell="A16" sqref="A16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39" customWidth="1"/>
    <col min="6" max="6" width="102.28515625" customWidth="1"/>
    <col min="7" max="7" width="29.5703125" customWidth="1"/>
    <col min="8" max="8" width="16.7109375" customWidth="1"/>
    <col min="9" max="9" width="49.140625" customWidth="1"/>
    <col min="10" max="10" width="26.85546875" customWidth="1"/>
    <col min="11" max="11" width="18.28515625" customWidth="1"/>
    <col min="12" max="12" width="44.28515625" customWidth="1"/>
    <col min="13" max="13" width="32.140625" customWidth="1"/>
    <col min="14" max="14" width="25.28515625" customWidth="1"/>
    <col min="15" max="15" width="33.140625" customWidth="1"/>
    <col min="16" max="16" width="22.42578125" customWidth="1"/>
    <col min="17" max="17" width="21.5703125" customWidth="1"/>
    <col min="18" max="18" width="21" customWidth="1"/>
  </cols>
  <sheetData>
    <row r="1" spans="1:16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</row>
    <row r="2" spans="1:16">
      <c r="A2" s="9" t="s">
        <v>25</v>
      </c>
      <c r="B2" s="9">
        <v>45946</v>
      </c>
      <c r="C2" s="10" t="s">
        <v>23</v>
      </c>
      <c r="D2" s="17" t="s">
        <v>17</v>
      </c>
      <c r="E2" s="18" t="s">
        <v>19</v>
      </c>
      <c r="F2" s="51" t="s">
        <v>48</v>
      </c>
      <c r="G2" s="10"/>
      <c r="H2" s="52">
        <v>9002365207</v>
      </c>
      <c r="I2" s="11" t="s">
        <v>24</v>
      </c>
      <c r="J2" s="18"/>
      <c r="K2" s="18"/>
      <c r="L2" s="14">
        <v>27000</v>
      </c>
      <c r="M2" s="20"/>
      <c r="N2" s="14">
        <f t="shared" ref="N2:N5" si="0">L2</f>
        <v>27000</v>
      </c>
      <c r="O2" s="37"/>
      <c r="P2" s="18"/>
    </row>
    <row r="3" spans="1:16">
      <c r="A3" s="9" t="s">
        <v>25</v>
      </c>
      <c r="B3" s="9">
        <v>45944</v>
      </c>
      <c r="C3" s="10" t="s">
        <v>49</v>
      </c>
      <c r="D3" s="17" t="s">
        <v>17</v>
      </c>
      <c r="E3" s="18" t="s">
        <v>19</v>
      </c>
      <c r="F3" s="18" t="s">
        <v>50</v>
      </c>
      <c r="G3" s="53"/>
      <c r="H3" s="18" t="s">
        <v>51</v>
      </c>
      <c r="I3" s="11" t="s">
        <v>52</v>
      </c>
      <c r="J3" s="18"/>
      <c r="K3" s="18"/>
      <c r="L3" s="14">
        <v>43800</v>
      </c>
      <c r="M3" s="20"/>
      <c r="N3" s="14">
        <f t="shared" si="0"/>
        <v>43800</v>
      </c>
      <c r="O3" s="37"/>
      <c r="P3" s="18"/>
    </row>
    <row r="4" spans="1:16">
      <c r="A4" s="9" t="s">
        <v>25</v>
      </c>
      <c r="B4" s="9">
        <v>45945</v>
      </c>
      <c r="C4" s="10" t="s">
        <v>49</v>
      </c>
      <c r="D4" s="17" t="s">
        <v>17</v>
      </c>
      <c r="E4" s="18" t="s">
        <v>19</v>
      </c>
      <c r="F4" s="18" t="s">
        <v>54</v>
      </c>
      <c r="G4" s="18"/>
      <c r="H4" s="21"/>
      <c r="I4" s="11" t="s">
        <v>53</v>
      </c>
      <c r="J4" s="18"/>
      <c r="K4" s="18"/>
      <c r="L4" s="14">
        <v>54596</v>
      </c>
      <c r="M4" s="20"/>
      <c r="N4" s="14">
        <f t="shared" si="0"/>
        <v>54596</v>
      </c>
      <c r="O4" s="37"/>
      <c r="P4" s="55"/>
    </row>
    <row r="5" spans="1:16">
      <c r="A5" s="9" t="s">
        <v>25</v>
      </c>
      <c r="B5" s="9">
        <v>45946</v>
      </c>
      <c r="C5" s="10" t="s">
        <v>49</v>
      </c>
      <c r="D5" s="17" t="s">
        <v>17</v>
      </c>
      <c r="E5" s="18" t="s">
        <v>19</v>
      </c>
      <c r="F5" s="18" t="s">
        <v>55</v>
      </c>
      <c r="G5" s="18"/>
      <c r="H5" s="21"/>
      <c r="I5" s="11" t="s">
        <v>53</v>
      </c>
      <c r="J5" s="18"/>
      <c r="K5" s="18"/>
      <c r="L5" s="14">
        <v>25321</v>
      </c>
      <c r="M5" s="14"/>
      <c r="N5" s="14">
        <f t="shared" si="0"/>
        <v>25321</v>
      </c>
      <c r="O5" s="37"/>
      <c r="P5" s="11"/>
    </row>
    <row r="6" spans="1:16" ht="14.25" customHeight="1"/>
    <row r="7" spans="1:16" ht="14.25" customHeight="1">
      <c r="N7" s="2" t="s">
        <v>47</v>
      </c>
      <c r="O7" s="3">
        <f>SUM(N2:N5)</f>
        <v>150717</v>
      </c>
    </row>
    <row r="8" spans="1:16">
      <c r="N8" s="4" t="s">
        <v>21</v>
      </c>
      <c r="O8" s="7">
        <f>O7-O9</f>
        <v>150717</v>
      </c>
    </row>
    <row r="9" spans="1:16">
      <c r="N9" s="5" t="s">
        <v>22</v>
      </c>
      <c r="O9" s="8"/>
    </row>
    <row r="12" spans="1:16" ht="15.75" customHeight="1"/>
    <row r="17" spans="18:18">
      <c r="R17" s="6"/>
    </row>
  </sheetData>
  <autoFilter ref="A1:P5" xr:uid="{B61D718F-99CB-4C18-9EEB-8F11ACE89B6E}">
    <sortState xmlns:xlrd2="http://schemas.microsoft.com/office/spreadsheetml/2017/richdata2" ref="A2:P5">
      <sortCondition ref="B1:B5"/>
    </sortState>
  </autoFilter>
  <dataValidations count="1">
    <dataValidation type="list" allowBlank="1" showInputMessage="1" showErrorMessage="1" sqref="D6:E1048576" xr:uid="{4AEB52CD-CEFF-484E-88E5-9F3120BFFB0D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customXml/itemProps2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CFEB25-1D81-453F-AD48-C54149D93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PARTE 2 2025 (3)</vt:lpstr>
      <vt:lpstr>OCTUBRE RETORNO 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2025-10-18T00:12:33Z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