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2.xml" ContentType="application/vnd.ms-excel.person+xml"/>
  <Override PartName="/xl/persons/person0.xml" ContentType="application/vnd.ms-excel.person+xml"/>
  <Override PartName="/xl/persons/person4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6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luisa_cardona_bienco_com_co/Documents/Escritorio/Legalización/"/>
    </mc:Choice>
  </mc:AlternateContent>
  <xr:revisionPtr revIDLastSave="1123" documentId="13_ncr:1_{4F2C4A7C-6F89-4E3A-82CD-D888A108A92C}" xr6:coauthVersionLast="47" xr6:coauthVersionMax="47" xr10:uidLastSave="{E6302FA2-ECF1-4519-B2C1-0D586CD4FF3F}"/>
  <bookViews>
    <workbookView xWindow="-110" yWindow="-110" windowWidth="19420" windowHeight="10300" firstSheet="1" activeTab="2" xr2:uid="{D1EB58E2-D8D9-445B-8420-9610306D8A36}"/>
  </bookViews>
  <sheets>
    <sheet name="CALI SUR " sheetId="1" state="hidden" r:id="rId1"/>
    <sheet name="NORTE MAYO" sheetId="3" r:id="rId2"/>
    <sheet name="SEPT" sheetId="4" r:id="rId3"/>
    <sheet name="Lista" sheetId="2" state="hidden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4" l="1"/>
  <c r="K167" i="3"/>
  <c r="K156" i="3"/>
  <c r="K143" i="3" l="1"/>
  <c r="K136" i="3"/>
  <c r="K127" i="3"/>
  <c r="K117" i="3"/>
  <c r="K105" i="3"/>
  <c r="K90" i="3"/>
  <c r="K78" i="3"/>
  <c r="K64" i="3"/>
  <c r="K51" i="3"/>
  <c r="K42" i="3"/>
  <c r="K29" i="3"/>
  <c r="K20" i="3"/>
  <c r="M11" i="1"/>
  <c r="M10" i="1"/>
  <c r="M9" i="1" l="1"/>
  <c r="M3" i="1"/>
  <c r="M4" i="1"/>
  <c r="M5" i="1"/>
  <c r="M6" i="1"/>
  <c r="M7" i="1"/>
  <c r="M8" i="1"/>
  <c r="M2" i="1"/>
  <c r="M21" i="1" l="1"/>
  <c r="M23" i="1" s="1"/>
</calcChain>
</file>

<file path=xl/sharedStrings.xml><?xml version="1.0" encoding="utf-8"?>
<sst xmlns="http://schemas.openxmlformats.org/spreadsheetml/2006/main" count="1038" uniqueCount="232">
  <si>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</si>
  <si>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</si>
  <si>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</si>
  <si>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</si>
  <si>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</si>
  <si>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</si>
  <si>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</si>
  <si>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</si>
  <si>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</si>
  <si>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</si>
  <si>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</si>
  <si>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</si>
  <si>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</si>
  <si>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</si>
  <si>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</si>
  <si>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</si>
  <si>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</si>
  <si>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</si>
  <si>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</si>
  <si>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</si>
  <si>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</si>
  <si>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</si>
  <si>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</si>
  <si>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</si>
  <si>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</si>
  <si>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</si>
  <si>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</si>
  <si>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</si>
  <si>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</si>
  <si>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</si>
  <si>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</si>
  <si>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</si>
  <si>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</si>
  <si>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</si>
  <si>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</si>
  <si>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</si>
  <si>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</si>
  <si>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</si>
  <si>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</si>
  <si>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</si>
  <si>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</si>
  <si>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</si>
  <si>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</si>
  <si>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</si>
  <si>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</si>
  <si>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</si>
  <si>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</si>
  <si>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</si>
  <si>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</si>
  <si>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>COMPRA REFRIGERIOS PLAN PORTERO</t>
  </si>
  <si>
    <t>900319753-3</t>
  </si>
  <si>
    <t>PRICESMART</t>
  </si>
  <si>
    <t>NIRIA MERY VIDAL CORDOBA</t>
  </si>
  <si>
    <t>RAFAEL SUAREZ</t>
  </si>
  <si>
    <t xml:space="preserve">CAJA </t>
  </si>
  <si>
    <t>TOTAL GASTOS</t>
  </si>
  <si>
    <t>SOL DE LA LLANURA REFERIDO PROPIETARIO 110658</t>
  </si>
  <si>
    <t xml:space="preserve">SEBASTIAN GOMEZ </t>
  </si>
  <si>
    <t>VOLANTEO CAPRI, LIMONAR, CANEY. HACIENDA</t>
  </si>
  <si>
    <t xml:space="preserve">VOLANTEO CALICANTO - CIUDADELA COMFANDI </t>
  </si>
  <si>
    <t>PAGO RECONEXION POR CORTE DE SERVICIOS PUBLICOS</t>
  </si>
  <si>
    <t>JORGE TORRES</t>
  </si>
  <si>
    <t>SELLO DE LEIDY MARTINEZ</t>
  </si>
  <si>
    <t>94594923-5</t>
  </si>
  <si>
    <t>ANDRES FELIPE OVIEDO LOPEZ</t>
  </si>
  <si>
    <t>VOLANTEO Y TOMA DE DATOS  CIUDAD JARDIN MAYAPAN, MELENDEZ, CALDAS</t>
  </si>
  <si>
    <t xml:space="preserve">PAGO DE CAMBIO DE CERAMICA UR CHELO </t>
  </si>
  <si>
    <t>FERNANDO MARTINEZ</t>
  </si>
  <si>
    <t xml:space="preserve">VOLANTEO Y TOMA DE DATOS JAMUNDI </t>
  </si>
  <si>
    <t xml:space="preserve">VOLANTEO Y TOMA DE DATOS  </t>
  </si>
  <si>
    <t>LUISA CARDONA</t>
  </si>
  <si>
    <t>CAMINO REAL-ARANJUEZ-COLSEGUROS</t>
  </si>
  <si>
    <t>OLIMPICO-PRADOS DEL NORTE-DEPARTAMENTAL-PRIMERO MAYO</t>
  </si>
  <si>
    <t xml:space="preserve">Janeth </t>
  </si>
  <si>
    <t>YANETH-Transferencia</t>
  </si>
  <si>
    <t>PALMIRA</t>
  </si>
  <si>
    <t>MARES PORTO</t>
  </si>
  <si>
    <t>MARIA AZUCENA</t>
  </si>
  <si>
    <t>REFERIDO PORTERO UNIDAD YADE</t>
  </si>
  <si>
    <t>YELITZA</t>
  </si>
  <si>
    <t>YELITZA-transferencia</t>
  </si>
  <si>
    <t>VOLANTEO PALMIRA COMUNA 7</t>
  </si>
  <si>
    <t>GERALDINE MATOS</t>
  </si>
  <si>
    <t>PROPIETARIO REFIERE CÓD CASA 111393</t>
  </si>
  <si>
    <t xml:space="preserve">VOLANTEO PALMIRA COMUNA </t>
  </si>
  <si>
    <t>VOLANTEO PALMIRA</t>
  </si>
  <si>
    <t>VOLANTEO-PRADO</t>
  </si>
  <si>
    <t>LORENA MOLINA</t>
  </si>
  <si>
    <t>PORTERO TURIN CAMPAÑA CARTELERA</t>
  </si>
  <si>
    <t>Daniel Alberto Romero</t>
  </si>
  <si>
    <t>PORTERO OPORTO</t>
  </si>
  <si>
    <t>JHON SOLANO</t>
  </si>
  <si>
    <t>CAMBULOS</t>
  </si>
  <si>
    <t>SEDE NORTE</t>
  </si>
  <si>
    <t>CERRAJERO</t>
  </si>
  <si>
    <t xml:space="preserve">CHAPA ENTREGA </t>
  </si>
  <si>
    <t xml:space="preserve">REFRIGERIO </t>
  </si>
  <si>
    <t>OBRERO-PALMIRA</t>
  </si>
  <si>
    <t>VANESSA CAMACHO</t>
  </si>
  <si>
    <t>VILLAS DE VERACRUZ, GUABITO, CAMBULOS, VILLA DEL PRADO, BARRANQUILLA</t>
  </si>
  <si>
    <t>CARMEN MORENO</t>
  </si>
  <si>
    <t>REFERIDO</t>
  </si>
  <si>
    <t>Olga janin guantes</t>
  </si>
  <si>
    <t>PENDÓN</t>
  </si>
  <si>
    <t>SANTA BARBARA PALMIRA</t>
  </si>
  <si>
    <t>PAGADO</t>
  </si>
  <si>
    <t xml:space="preserve">PROPIETARIO </t>
  </si>
  <si>
    <t>MARIA CHILO</t>
  </si>
  <si>
    <t>AVISOS</t>
  </si>
  <si>
    <t>PORTERO DE YADE</t>
  </si>
  <si>
    <t>BRISAS DE LOS ALAMOS, SALOMIA, DEPARTAMENTAL</t>
  </si>
  <si>
    <t>Luz Marina Pino</t>
  </si>
  <si>
    <t>PALMIRA SANTA BARBARA</t>
  </si>
  <si>
    <t>SAN ANTONIO, LIBERTADORES, VILLACOLOMBIA, CHAPINERO, FLORESTA</t>
  </si>
  <si>
    <t>CAMILA JARAMILLO</t>
  </si>
  <si>
    <t xml:space="preserve">ARRENDATARIO </t>
  </si>
  <si>
    <t>PORTERO JOHN FRANCO</t>
  </si>
  <si>
    <t>PORTERO MONICA</t>
  </si>
  <si>
    <t>PORTERO MARIA FERNANDA PALMIRA</t>
  </si>
  <si>
    <t>FABIO REINA</t>
  </si>
  <si>
    <t>CAMILO SARRIA</t>
  </si>
  <si>
    <t>PORTERO CARLOS SOTO</t>
  </si>
  <si>
    <t>DIEGO GARZON</t>
  </si>
  <si>
    <t xml:space="preserve">VOLANTEO </t>
  </si>
  <si>
    <t>PRADOS DEL NORTE, VIPASA</t>
  </si>
  <si>
    <t>REFRIGERIO</t>
  </si>
  <si>
    <t>DOLLY TRUJILLO</t>
  </si>
  <si>
    <t>REFIERE PROPIETARIO</t>
  </si>
  <si>
    <t>VOLANTEO EN FERIA EMPRESARIAL</t>
  </si>
  <si>
    <t>CERRAJERO CEDRO</t>
  </si>
  <si>
    <t>FERIA EMPRESARIAL</t>
  </si>
  <si>
    <t>PAGADA</t>
  </si>
  <si>
    <t>REFERIDO PORTERO</t>
  </si>
  <si>
    <t>JAMES ORTIZ</t>
  </si>
  <si>
    <t>Propietario Alameda Alto</t>
  </si>
  <si>
    <t>PROPIETARIO</t>
  </si>
  <si>
    <t xml:space="preserve">Portero </t>
  </si>
  <si>
    <t>Alber Rivas</t>
  </si>
  <si>
    <t>Neidy Plaza</t>
  </si>
  <si>
    <t>Dimary</t>
  </si>
  <si>
    <t>Portero Turin</t>
  </si>
  <si>
    <t>Portero Alameda alto</t>
  </si>
  <si>
    <t>TEQUENDAMA, SAN FDO, NUEVA TEQUENDAMA, ROSVELT, COLSEGUROS, TEMPLETE</t>
  </si>
  <si>
    <t xml:space="preserve">Jhon Harold Gómez </t>
  </si>
  <si>
    <t>Aseo</t>
  </si>
  <si>
    <t>Muli</t>
  </si>
  <si>
    <t>Valeria</t>
  </si>
  <si>
    <t>Franklin Cambindo</t>
  </si>
  <si>
    <t>Jhon Renteria</t>
  </si>
  <si>
    <t>Campaña Cartelera</t>
  </si>
  <si>
    <t>Victoria Garcia</t>
  </si>
  <si>
    <t>VOLANTEO ITALIA</t>
  </si>
  <si>
    <t>SELLO ASESOR NUEVO</t>
  </si>
  <si>
    <t>VOLANTE</t>
  </si>
  <si>
    <t>COMUNA 7 PALMIRA</t>
  </si>
  <si>
    <t xml:space="preserve">VOLANTEO CALI 13 barrios </t>
  </si>
  <si>
    <t>SANDRA DELGADO</t>
  </si>
  <si>
    <t>PORTERO GRAN VÍA</t>
  </si>
  <si>
    <t>ASEO</t>
  </si>
  <si>
    <t>PORTERO MODENA</t>
  </si>
  <si>
    <t>Jennifer Espitia</t>
  </si>
  <si>
    <t>Andres Meneses</t>
  </si>
  <si>
    <t>PRICE</t>
  </si>
  <si>
    <t>PRADO PALMIRA</t>
  </si>
  <si>
    <t>RAPPI ALEJANDRA GUTIERREZ</t>
  </si>
  <si>
    <t>DANIELA MARQUES</t>
  </si>
  <si>
    <t>ARTURO MUÑOZ</t>
  </si>
  <si>
    <t>BAYRON RENTERIA</t>
  </si>
  <si>
    <t>LOCURA</t>
  </si>
  <si>
    <t>PORTERO MARLEN</t>
  </si>
  <si>
    <t>AVISOS NÚMERO</t>
  </si>
  <si>
    <t xml:space="preserve">SANTAFE, ALMENDROS, </t>
  </si>
  <si>
    <t>PALMIRA SEMANA DEL 25 OCT</t>
  </si>
  <si>
    <t>Legalización TURIN niños</t>
  </si>
  <si>
    <t>NORMANDIA</t>
  </si>
  <si>
    <t>REFERIDO VERSALLES</t>
  </si>
  <si>
    <t>Maria Andrea Ceballos</t>
  </si>
  <si>
    <t>Jhonatan Vasquez</t>
  </si>
  <si>
    <t>VARIOS</t>
  </si>
  <si>
    <t>VELAS</t>
  </si>
  <si>
    <t>REFERIDO DE NOTARIA</t>
  </si>
  <si>
    <t>ROSA MEDINA</t>
  </si>
  <si>
    <t>MAX COLORS</t>
  </si>
  <si>
    <t>VIDEO PUBLICACIÓN ROSARIO</t>
  </si>
  <si>
    <t>PORTERO</t>
  </si>
  <si>
    <t>OPORTO</t>
  </si>
  <si>
    <t>POBLADO CAMPESTRE</t>
  </si>
  <si>
    <t>LUISA  CARDONA</t>
  </si>
  <si>
    <t>REFERIR PROPIETARIO</t>
  </si>
  <si>
    <t>OLIMPICO, PRADOS DEL NORTE</t>
  </si>
  <si>
    <t>KARL HENAO</t>
  </si>
  <si>
    <t>LUZ DARY GARCIA</t>
  </si>
  <si>
    <t>ASEO LEKAROZ</t>
  </si>
  <si>
    <t>PAULA SILVA</t>
  </si>
  <si>
    <t>NOVENA NAPOLI</t>
  </si>
  <si>
    <t>STEPHANIA ARBOLEDA</t>
  </si>
  <si>
    <t>MELISSA</t>
  </si>
  <si>
    <t>CHAPA</t>
  </si>
  <si>
    <t>Valeria Argote</t>
  </si>
  <si>
    <t>Portero RINCON DE CRISTALES</t>
  </si>
  <si>
    <t>REFERIDO DEPARTAMENTAL</t>
  </si>
  <si>
    <t xml:space="preserve">REFERIDO   </t>
  </si>
  <si>
    <t>Santa Maria de los Vientos</t>
  </si>
  <si>
    <t>REFERIDO PORTERO GRAN VÍA</t>
  </si>
  <si>
    <t>ZONA</t>
  </si>
  <si>
    <t>Yeferson</t>
  </si>
  <si>
    <t>DANIEL FUENTES</t>
  </si>
  <si>
    <t>ELIUBER CARDONA</t>
  </si>
  <si>
    <t>NOTIFICACIONES CESIONES</t>
  </si>
  <si>
    <t>ASEO TEQUENDAMA</t>
  </si>
  <si>
    <t>Flor Hedith Velasco</t>
  </si>
  <si>
    <t>ALAMEDA CENTRAL</t>
  </si>
  <si>
    <t>Santiado Reyes</t>
  </si>
  <si>
    <t>C.R MODENA</t>
  </si>
  <si>
    <t>C.R TRIGALES</t>
  </si>
  <si>
    <t>C.R TURIN</t>
  </si>
  <si>
    <t>SELLOS</t>
  </si>
  <si>
    <t>YADE C.T</t>
  </si>
  <si>
    <t>Humberto Daza</t>
  </si>
  <si>
    <t>100912 aseo</t>
  </si>
  <si>
    <t>Refris</t>
  </si>
  <si>
    <t>Andres Felipe Meneses</t>
  </si>
  <si>
    <t>REFRIERIOS</t>
  </si>
  <si>
    <t>DESAYUNO SUR</t>
  </si>
  <si>
    <t>D1</t>
  </si>
  <si>
    <t>DESAYUNO NORTE</t>
  </si>
  <si>
    <t>VIPASA, VILLA COLOMBIA, AMERICAS, VILLA DEL SOL</t>
  </si>
  <si>
    <t>58850aseo</t>
  </si>
  <si>
    <t>JUAN ROMERO</t>
  </si>
  <si>
    <t>C.R MAMEYAL</t>
  </si>
  <si>
    <t>Miguel Caicedo</t>
  </si>
  <si>
    <t>Juan Carlos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</si>
</sst>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409]* #,##0_ ;_-[$$-409]* \-#,##0\ ;_-[$$-409]* &quot;-&quot;??_ ;_-@_ "/>
    <numFmt numFmtId="166" formatCode="&quot;$&quot;\ #,##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4">
    <xf numFmtId="0" fontId="0" fillId="0" borderId="0" xfId="0"/>
    <xf numFmtId="0" fontId="1" fillId="2" borderId="1" xfId="0" applyFont="1" applyFill="1" applyBorder="1" applyAlignment="1">
      <alignment horizontal="center"/>
    </xf>
    <xf numFmtId="164" fontId="0" fillId="0" borderId="0" xfId="0" applyNumberForma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15" fontId="5" fillId="0" borderId="1" xfId="0" applyNumberFormat="1" applyFont="1" applyBorder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4" xfId="1" applyNumberFormat="1" applyFont="1" applyBorder="1"/>
    <xf numFmtId="0" fontId="5" fillId="0" borderId="5" xfId="0" applyFont="1" applyBorder="1"/>
    <xf numFmtId="0" fontId="5" fillId="0" borderId="10" xfId="0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0" fontId="5" fillId="0" borderId="0" xfId="0" applyFont="1"/>
    <xf numFmtId="164" fontId="5" fillId="0" borderId="0" xfId="1" applyNumberFormat="1" applyFont="1"/>
    <xf numFmtId="164" fontId="4" fillId="3" borderId="7" xfId="1" applyNumberFormat="1" applyFont="1" applyFill="1" applyBorder="1"/>
    <xf numFmtId="164" fontId="4" fillId="3" borderId="8" xfId="1" applyNumberFormat="1" applyFont="1" applyFill="1" applyBorder="1"/>
    <xf numFmtId="164" fontId="4" fillId="3" borderId="3" xfId="1" applyNumberFormat="1" applyFont="1" applyFill="1" applyBorder="1"/>
    <xf numFmtId="164" fontId="4" fillId="3" borderId="4" xfId="1" applyNumberFormat="1" applyFont="1" applyFill="1" applyBorder="1"/>
    <xf numFmtId="164" fontId="4" fillId="3" borderId="5" xfId="1" applyNumberFormat="1" applyFont="1" applyFill="1" applyBorder="1"/>
    <xf numFmtId="164" fontId="4" fillId="3" borderId="6" xfId="1" applyNumberFormat="1" applyFont="1" applyFill="1" applyBorder="1"/>
    <xf numFmtId="165" fontId="1" fillId="2" borderId="1" xfId="0" applyNumberFormat="1" applyFont="1" applyFill="1" applyBorder="1" applyAlignment="1">
      <alignment horizontal="center"/>
    </xf>
    <xf numFmtId="165" fontId="0" fillId="0" borderId="0" xfId="0" applyNumberFormat="1"/>
    <xf numFmtId="0" fontId="5" fillId="0" borderId="13" xfId="0" applyFont="1" applyBorder="1"/>
    <xf numFmtId="164" fontId="5" fillId="0" borderId="13" xfId="1" applyNumberFormat="1" applyFont="1" applyBorder="1"/>
    <xf numFmtId="15" fontId="5" fillId="4" borderId="9" xfId="0" applyNumberFormat="1" applyFont="1" applyFill="1" applyBorder="1"/>
    <xf numFmtId="0" fontId="5" fillId="4" borderId="2" xfId="0" applyFont="1" applyFill="1" applyBorder="1"/>
    <xf numFmtId="15" fontId="5" fillId="4" borderId="1" xfId="0" applyNumberFormat="1" applyFont="1" applyFill="1" applyBorder="1"/>
    <xf numFmtId="0" fontId="5" fillId="5" borderId="1" xfId="0" applyFont="1" applyFill="1" applyBorder="1"/>
    <xf numFmtId="164" fontId="5" fillId="5" borderId="1" xfId="1" applyNumberFormat="1" applyFont="1" applyFill="1" applyBorder="1"/>
    <xf numFmtId="0" fontId="4" fillId="2" borderId="14" xfId="0" applyFont="1" applyFill="1" applyBorder="1" applyAlignment="1">
      <alignment horizontal="center"/>
    </xf>
    <xf numFmtId="164" fontId="4" fillId="2" borderId="14" xfId="1" applyNumberFormat="1" applyFont="1" applyFill="1" applyBorder="1" applyAlignment="1">
      <alignment horizontal="center"/>
    </xf>
    <xf numFmtId="164" fontId="4" fillId="2" borderId="15" xfId="1" applyNumberFormat="1" applyFont="1" applyFill="1" applyBorder="1" applyAlignment="1">
      <alignment horizontal="center"/>
    </xf>
    <xf numFmtId="164" fontId="5" fillId="0" borderId="8" xfId="1" applyNumberFormat="1" applyFont="1" applyBorder="1"/>
    <xf numFmtId="0" fontId="0" fillId="0" borderId="1" xfId="0" applyBorder="1"/>
    <xf numFmtId="14" fontId="0" fillId="0" borderId="1" xfId="0" applyNumberFormat="1" applyBorder="1"/>
    <xf numFmtId="0" fontId="1" fillId="4" borderId="1" xfId="0" applyFont="1" applyFill="1" applyBorder="1"/>
    <xf numFmtId="165" fontId="0" fillId="0" borderId="1" xfId="0" applyNumberFormat="1" applyBorder="1"/>
    <xf numFmtId="15" fontId="0" fillId="0" borderId="1" xfId="0" applyNumberFormat="1" applyBorder="1"/>
    <xf numFmtId="14" fontId="0" fillId="0" borderId="0" xfId="0" applyNumberFormat="1"/>
    <xf numFmtId="14" fontId="0" fillId="0" borderId="13" xfId="0" applyNumberFormat="1" applyBorder="1"/>
    <xf numFmtId="165" fontId="1" fillId="4" borderId="1" xfId="0" applyNumberFormat="1" applyFont="1" applyFill="1" applyBorder="1"/>
    <xf numFmtId="0" fontId="1" fillId="0" borderId="16" xfId="0" applyFont="1" applyBorder="1"/>
    <xf numFmtId="0" fontId="1" fillId="0" borderId="1" xfId="0" applyFont="1" applyBorder="1"/>
    <xf numFmtId="164" fontId="0" fillId="0" borderId="1" xfId="1" applyNumberFormat="1" applyFont="1" applyBorder="1"/>
    <xf numFmtId="164" fontId="1" fillId="4" borderId="1" xfId="1" applyNumberFormat="1" applyFont="1" applyFill="1" applyBorder="1"/>
    <xf numFmtId="166" fontId="0" fillId="0" borderId="1" xfId="1" applyNumberFormat="1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166" fontId="1" fillId="4" borderId="1" xfId="0" applyNumberFormat="1" applyFont="1" applyFill="1" applyBorder="1"/>
    <xf numFmtId="0" fontId="0" fillId="4" borderId="1" xfId="0" applyFill="1" applyBorder="1"/>
    <xf numFmtId="164" fontId="0" fillId="0" borderId="1" xfId="1" applyNumberFormat="1" applyFont="1" applyFill="1" applyBorder="1"/>
    <xf numFmtId="0" fontId="0" fillId="0" borderId="1" xfId="0" applyBorder="1" applyAlignment="1">
      <alignment horizontal="left"/>
    </xf>
    <xf numFmtId="164" fontId="0" fillId="5" borderId="1" xfId="1" applyNumberFormat="1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/>
    <xf numFmtId="0" fontId="0" fillId="0" borderId="17" xfId="0" applyBorder="1"/>
    <xf numFmtId="164" fontId="1" fillId="4" borderId="1" xfId="0" applyNumberFormat="1" applyFont="1" applyFill="1" applyBorder="1"/>
    <xf numFmtId="0" fontId="0" fillId="0" borderId="18" xfId="0" applyBorder="1"/>
    <xf numFmtId="164" fontId="0" fillId="5" borderId="18" xfId="1" applyNumberFormat="1" applyFont="1" applyFill="1" applyBorder="1"/>
    <xf numFmtId="0" fontId="1" fillId="4" borderId="12" xfId="0" applyFont="1" applyFill="1" applyBorder="1"/>
    <xf numFmtId="164" fontId="1" fillId="4" borderId="19" xfId="1" applyNumberFormat="1" applyFont="1" applyFill="1" applyBorder="1"/>
    <xf numFmtId="0" fontId="0" fillId="0" borderId="16" xfId="0" applyBorder="1"/>
    <xf numFmtId="0" fontId="1" fillId="4" borderId="20" xfId="0" applyFont="1" applyFill="1" applyBorder="1"/>
    <xf numFmtId="0" fontId="0" fillId="0" borderId="1" xfId="1" applyNumberFormat="1" applyFont="1" applyBorder="1"/>
    <xf numFmtId="0" fontId="0" fillId="0" borderId="16" xfId="0" applyBorder="1" applyAlignment="1">
      <alignment horizontal="left"/>
    </xf>
    <xf numFmtId="164" fontId="0" fillId="5" borderId="21" xfId="1" applyNumberFormat="1" applyFont="1" applyFill="1" applyBorder="1"/>
    <xf numFmtId="0" fontId="1" fillId="4" borderId="22" xfId="0" applyFont="1" applyFill="1" applyBorder="1"/>
    <xf numFmtId="0" fontId="1" fillId="4" borderId="23" xfId="0" applyFont="1" applyFill="1" applyBorder="1"/>
    <xf numFmtId="164" fontId="0" fillId="0" borderId="24" xfId="1" applyNumberFormat="1" applyFont="1" applyBorder="1"/>
    <xf numFmtId="0" fontId="1" fillId="0" borderId="4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14" fontId="0" fillId="0" borderId="18" xfId="0" applyNumberFormat="1" applyBorder="1"/>
    <xf numFmtId="0" fontId="0" fillId="0" borderId="13" xfId="0" applyBorder="1"/>
    <xf numFmtId="0" fontId="1" fillId="0" borderId="28" xfId="0" applyFont="1" applyBorder="1"/>
    <xf numFmtId="0" fontId="1" fillId="4" borderId="13" xfId="0" applyFont="1" applyFill="1" applyBorder="1"/>
    <xf numFmtId="164" fontId="1" fillId="4" borderId="13" xfId="1" applyNumberFormat="1" applyFont="1" applyFill="1" applyBorder="1"/>
    <xf numFmtId="0" fontId="0" fillId="0" borderId="29" xfId="0" applyBorder="1"/>
    <xf numFmtId="0" fontId="0" fillId="0" borderId="30" xfId="0" applyBorder="1"/>
    <xf numFmtId="0" fontId="0" fillId="0" borderId="28" xfId="0" applyBorder="1"/>
    <xf numFmtId="164" fontId="0" fillId="0" borderId="13" xfId="1" applyNumberFormat="1" applyFont="1" applyFill="1" applyBorder="1"/>
    <xf numFmtId="164" fontId="0" fillId="0" borderId="18" xfId="1" applyNumberFormat="1" applyFont="1" applyFill="1" applyBorder="1"/>
    <xf numFmtId="164" fontId="0" fillId="4" borderId="1" xfId="1" applyNumberFormat="1" applyFont="1" applyFill="1" applyBorder="1"/>
    <xf numFmtId="0" fontId="1" fillId="4" borderId="7" xfId="0" applyFont="1" applyFill="1" applyBorder="1"/>
    <xf numFmtId="0" fontId="1" fillId="4" borderId="9" xfId="0" applyFont="1" applyFill="1" applyBorder="1"/>
    <xf numFmtId="164" fontId="1" fillId="4" borderId="31" xfId="1" applyNumberFormat="1" applyFont="1" applyFill="1" applyBorder="1"/>
    <xf numFmtId="164" fontId="0" fillId="0" borderId="32" xfId="1" applyNumberFormat="1" applyFont="1" applyFill="1" applyBorder="1"/>
    <xf numFmtId="164" fontId="0" fillId="0" borderId="30" xfId="1" applyNumberFormat="1" applyFont="1" applyFill="1" applyBorder="1"/>
    <xf numFmtId="0" fontId="6" fillId="0" borderId="1" xfId="0" applyFont="1" applyBorder="1"/>
    <xf numFmtId="164" fontId="0" fillId="0" borderId="1" xfId="1" applyNumberFormat="1" applyFont="1" applyFill="1" applyBorder="1" applyAlignment="1"/>
    <xf numFmtId="0" fontId="6" fillId="0" borderId="18" xfId="0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2.xml"/><Relationship Id="rId17" Type="http://schemas.microsoft.com/office/2017/10/relationships/person" Target="persons/person0.xml"/><Relationship Id="rId2" Type="http://schemas.openxmlformats.org/officeDocument/2006/relationships/worksheet" Target="worksheets/sheet2.xml"/><Relationship Id="rId16" Type="http://schemas.microsoft.com/office/2017/10/relationships/person" Target="persons/person4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1.xml"/><Relationship Id="rId5" Type="http://schemas.openxmlformats.org/officeDocument/2006/relationships/theme" Target="theme/theme1.xml"/><Relationship Id="rId15" Type="http://schemas.microsoft.com/office/2017/10/relationships/person" Target="persons/person5.xml"/><Relationship Id="rId10" Type="http://schemas.microsoft.com/office/2017/10/relationships/person" Target="persons/person7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microsoft.com/office/2017/10/relationships/person" Target="persons/person6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N23"/>
  <sheetViews>
    <sheetView workbookViewId="0">
      <selection activeCell="H4" sqref="H4"/>
    </sheetView>
  </sheetViews>
  <sheetFormatPr baseColWidth="10" defaultRowHeight="14.5" x14ac:dyDescent="0.35"/>
  <cols>
    <col min="1" max="1" width="6.453125" style="15" bestFit="1" customWidth="1"/>
    <col min="2" max="2" width="18.26953125" style="15" bestFit="1" customWidth="1"/>
    <col min="3" max="3" width="15.81640625" style="15" bestFit="1" customWidth="1"/>
    <col min="4" max="4" width="7.81640625" style="15" bestFit="1" customWidth="1"/>
    <col min="5" max="5" width="11.1796875" style="15" bestFit="1" customWidth="1"/>
    <col min="6" max="6" width="58.26953125" style="15" bestFit="1" customWidth="1"/>
    <col min="7" max="7" width="13" style="15" bestFit="1" customWidth="1"/>
    <col min="8" max="8" width="11.453125" style="15" bestFit="1" customWidth="1"/>
    <col min="9" max="9" width="22.453125" style="15" bestFit="1" customWidth="1"/>
    <col min="10" max="10" width="5.1796875" style="15" bestFit="1" customWidth="1"/>
    <col min="11" max="11" width="11.26953125" style="16" bestFit="1" customWidth="1"/>
    <col min="12" max="12" width="13.453125" style="16" bestFit="1" customWidth="1"/>
    <col min="13" max="13" width="11.26953125" style="16" bestFit="1" customWidth="1"/>
    <col min="14" max="14" width="12" bestFit="1" customWidth="1"/>
  </cols>
  <sheetData>
    <row r="1" spans="1:13" ht="15" thickBot="1" x14ac:dyDescent="0.4">
      <c r="A1" s="3" t="s">
        <v>48</v>
      </c>
      <c r="B1" s="4" t="s">
        <v>36</v>
      </c>
      <c r="C1" s="32" t="s">
        <v>37</v>
      </c>
      <c r="D1" s="32" t="s">
        <v>9</v>
      </c>
      <c r="E1" s="32" t="s">
        <v>6</v>
      </c>
      <c r="F1" s="32" t="s">
        <v>7</v>
      </c>
      <c r="G1" s="32" t="s">
        <v>39</v>
      </c>
      <c r="H1" s="32" t="s">
        <v>38</v>
      </c>
      <c r="I1" s="32" t="s">
        <v>0</v>
      </c>
      <c r="J1" s="32" t="s">
        <v>1</v>
      </c>
      <c r="K1" s="33" t="s">
        <v>2</v>
      </c>
      <c r="L1" s="33" t="s">
        <v>3</v>
      </c>
      <c r="M1" s="34" t="s">
        <v>4</v>
      </c>
    </row>
    <row r="2" spans="1:13" ht="15" thickBot="1" x14ac:dyDescent="0.4">
      <c r="A2" s="28" t="s">
        <v>12</v>
      </c>
      <c r="B2" s="27">
        <v>45371</v>
      </c>
      <c r="C2" s="30" t="s">
        <v>47</v>
      </c>
      <c r="D2" s="30" t="s">
        <v>23</v>
      </c>
      <c r="E2" s="30" t="s">
        <v>31</v>
      </c>
      <c r="F2" s="30" t="s">
        <v>56</v>
      </c>
      <c r="G2" s="30">
        <v>110658</v>
      </c>
      <c r="H2" s="30"/>
      <c r="I2" s="30" t="s">
        <v>57</v>
      </c>
      <c r="J2" s="30"/>
      <c r="K2" s="31">
        <v>200000</v>
      </c>
      <c r="L2" s="9"/>
      <c r="M2" s="9">
        <f>K2</f>
        <v>200000</v>
      </c>
    </row>
    <row r="3" spans="1:13" ht="15" thickBot="1" x14ac:dyDescent="0.4">
      <c r="A3" s="28" t="s">
        <v>12</v>
      </c>
      <c r="B3" s="27">
        <v>45359</v>
      </c>
      <c r="C3" s="30" t="s">
        <v>47</v>
      </c>
      <c r="D3" s="30" t="s">
        <v>23</v>
      </c>
      <c r="E3" s="30" t="s">
        <v>32</v>
      </c>
      <c r="F3" s="30" t="s">
        <v>49</v>
      </c>
      <c r="G3" s="30"/>
      <c r="H3" s="30" t="s">
        <v>50</v>
      </c>
      <c r="I3" s="30" t="s">
        <v>51</v>
      </c>
      <c r="J3" s="30"/>
      <c r="K3" s="31">
        <v>185000</v>
      </c>
      <c r="L3" s="9"/>
      <c r="M3" s="9">
        <f t="shared" ref="M3:M4" si="0">K3</f>
        <v>185000</v>
      </c>
    </row>
    <row r="4" spans="1:13" ht="15" thickBot="1" x14ac:dyDescent="0.4">
      <c r="A4" s="28" t="s">
        <v>12</v>
      </c>
      <c r="B4" s="29">
        <v>45352</v>
      </c>
      <c r="C4" s="30" t="s">
        <v>47</v>
      </c>
      <c r="D4" s="30" t="s">
        <v>23</v>
      </c>
      <c r="E4" s="30" t="s">
        <v>33</v>
      </c>
      <c r="F4" s="30" t="s">
        <v>58</v>
      </c>
      <c r="G4" s="30"/>
      <c r="H4" s="30">
        <v>4920706</v>
      </c>
      <c r="I4" s="30" t="s">
        <v>53</v>
      </c>
      <c r="J4" s="30"/>
      <c r="K4" s="31">
        <v>200000</v>
      </c>
      <c r="L4" s="9"/>
      <c r="M4" s="9">
        <f t="shared" si="0"/>
        <v>200000</v>
      </c>
    </row>
    <row r="5" spans="1:13" ht="15" thickBot="1" x14ac:dyDescent="0.4">
      <c r="A5" s="28" t="s">
        <v>12</v>
      </c>
      <c r="B5" s="29">
        <v>45372</v>
      </c>
      <c r="C5" s="30" t="s">
        <v>47</v>
      </c>
      <c r="D5" s="30" t="s">
        <v>23</v>
      </c>
      <c r="E5" s="30" t="s">
        <v>33</v>
      </c>
      <c r="F5" s="30" t="s">
        <v>59</v>
      </c>
      <c r="G5" s="30"/>
      <c r="H5" s="30">
        <v>4920706</v>
      </c>
      <c r="I5" s="30" t="s">
        <v>53</v>
      </c>
      <c r="J5" s="30"/>
      <c r="K5" s="31">
        <v>150000</v>
      </c>
      <c r="L5" s="9"/>
      <c r="M5" s="9">
        <f t="shared" ref="M5:M11" si="1">K5</f>
        <v>150000</v>
      </c>
    </row>
    <row r="6" spans="1:13" ht="15" thickBot="1" x14ac:dyDescent="0.4">
      <c r="A6" s="28" t="s">
        <v>12</v>
      </c>
      <c r="B6" s="29">
        <v>45360</v>
      </c>
      <c r="C6" s="30" t="s">
        <v>47</v>
      </c>
      <c r="D6" s="30" t="s">
        <v>23</v>
      </c>
      <c r="E6" s="30" t="s">
        <v>35</v>
      </c>
      <c r="F6" s="30" t="s">
        <v>60</v>
      </c>
      <c r="G6" s="30">
        <v>98022</v>
      </c>
      <c r="H6" s="30"/>
      <c r="I6" s="30" t="s">
        <v>61</v>
      </c>
      <c r="J6" s="30"/>
      <c r="K6" s="31">
        <v>70000</v>
      </c>
      <c r="L6" s="9"/>
      <c r="M6" s="9">
        <f t="shared" si="1"/>
        <v>70000</v>
      </c>
    </row>
    <row r="7" spans="1:13" ht="15" thickBot="1" x14ac:dyDescent="0.4">
      <c r="A7" s="5" t="s">
        <v>12</v>
      </c>
      <c r="B7" s="7">
        <v>45363</v>
      </c>
      <c r="C7" s="30" t="s">
        <v>47</v>
      </c>
      <c r="D7" s="30" t="s">
        <v>23</v>
      </c>
      <c r="E7" s="30" t="s">
        <v>35</v>
      </c>
      <c r="F7" s="30" t="s">
        <v>62</v>
      </c>
      <c r="G7" s="30"/>
      <c r="H7" s="30" t="s">
        <v>63</v>
      </c>
      <c r="I7" s="30" t="s">
        <v>64</v>
      </c>
      <c r="J7" s="30"/>
      <c r="K7" s="31">
        <v>17000</v>
      </c>
      <c r="L7" s="9"/>
      <c r="M7" s="9">
        <f t="shared" si="1"/>
        <v>17000</v>
      </c>
    </row>
    <row r="8" spans="1:13" ht="15" thickBot="1" x14ac:dyDescent="0.4">
      <c r="A8" s="5" t="s">
        <v>12</v>
      </c>
      <c r="B8" s="7">
        <v>45378</v>
      </c>
      <c r="C8" s="8" t="s">
        <v>47</v>
      </c>
      <c r="D8" s="8" t="s">
        <v>23</v>
      </c>
      <c r="E8" s="8" t="s">
        <v>33</v>
      </c>
      <c r="F8" s="8" t="s">
        <v>65</v>
      </c>
      <c r="G8" s="8"/>
      <c r="H8" s="8">
        <v>4920706</v>
      </c>
      <c r="I8" s="8" t="s">
        <v>53</v>
      </c>
      <c r="J8" s="8"/>
      <c r="K8" s="9">
        <v>160000</v>
      </c>
      <c r="L8" s="9"/>
      <c r="M8" s="9">
        <f t="shared" si="1"/>
        <v>160000</v>
      </c>
    </row>
    <row r="9" spans="1:13" ht="15" thickBot="1" x14ac:dyDescent="0.4">
      <c r="A9" s="5" t="s">
        <v>12</v>
      </c>
      <c r="B9" s="7">
        <v>45372</v>
      </c>
      <c r="C9" s="8" t="s">
        <v>47</v>
      </c>
      <c r="D9" s="8" t="s">
        <v>23</v>
      </c>
      <c r="E9" s="8" t="s">
        <v>35</v>
      </c>
      <c r="F9" s="8" t="s">
        <v>66</v>
      </c>
      <c r="G9" s="8">
        <v>104229</v>
      </c>
      <c r="H9" s="8"/>
      <c r="I9" s="8" t="s">
        <v>67</v>
      </c>
      <c r="J9" s="8"/>
      <c r="K9" s="9">
        <v>50000</v>
      </c>
      <c r="L9" s="9"/>
      <c r="M9" s="9">
        <f t="shared" si="1"/>
        <v>50000</v>
      </c>
    </row>
    <row r="10" spans="1:13" ht="15" thickBot="1" x14ac:dyDescent="0.4">
      <c r="A10" s="5" t="s">
        <v>12</v>
      </c>
      <c r="B10" s="7">
        <v>45372</v>
      </c>
      <c r="C10" s="8" t="s">
        <v>47</v>
      </c>
      <c r="D10" s="8" t="s">
        <v>23</v>
      </c>
      <c r="E10" s="8" t="s">
        <v>33</v>
      </c>
      <c r="F10" s="8" t="s">
        <v>68</v>
      </c>
      <c r="G10" s="8"/>
      <c r="H10" s="8">
        <v>31301689</v>
      </c>
      <c r="I10" s="8" t="s">
        <v>52</v>
      </c>
      <c r="J10" s="8"/>
      <c r="K10" s="9">
        <v>120000</v>
      </c>
      <c r="L10" s="9"/>
      <c r="M10" s="9">
        <f t="shared" si="1"/>
        <v>120000</v>
      </c>
    </row>
    <row r="11" spans="1:13" ht="15" thickBot="1" x14ac:dyDescent="0.4">
      <c r="A11" s="5" t="s">
        <v>12</v>
      </c>
      <c r="B11" s="7">
        <v>45381</v>
      </c>
      <c r="C11" s="8" t="s">
        <v>47</v>
      </c>
      <c r="D11" s="8" t="s">
        <v>23</v>
      </c>
      <c r="E11" s="8" t="s">
        <v>33</v>
      </c>
      <c r="F11" s="8" t="s">
        <v>69</v>
      </c>
      <c r="G11" s="8"/>
      <c r="H11" s="8">
        <v>4920706</v>
      </c>
      <c r="I11" s="8" t="s">
        <v>53</v>
      </c>
      <c r="J11" s="8"/>
      <c r="K11" s="9">
        <v>120000</v>
      </c>
      <c r="L11" s="9"/>
      <c r="M11" s="9">
        <f t="shared" si="1"/>
        <v>120000</v>
      </c>
    </row>
    <row r="12" spans="1:13" x14ac:dyDescent="0.35">
      <c r="A12" s="5"/>
      <c r="B12" s="7"/>
      <c r="C12" s="25"/>
      <c r="D12" s="25"/>
      <c r="E12" s="25"/>
      <c r="F12" s="25"/>
      <c r="G12" s="25"/>
      <c r="H12" s="25"/>
      <c r="I12" s="25"/>
      <c r="J12" s="25"/>
      <c r="K12" s="26"/>
      <c r="L12" s="26"/>
      <c r="M12" s="35"/>
    </row>
    <row r="13" spans="1:13" x14ac:dyDescent="0.35">
      <c r="A13" s="6"/>
      <c r="B13" s="8"/>
      <c r="C13" s="8"/>
      <c r="D13" s="8"/>
      <c r="E13" s="8"/>
      <c r="F13" s="8"/>
      <c r="G13" s="8"/>
      <c r="H13" s="8"/>
      <c r="I13" s="8"/>
      <c r="J13" s="8"/>
      <c r="K13" s="9"/>
      <c r="L13" s="9"/>
      <c r="M13" s="10"/>
    </row>
    <row r="14" spans="1:13" x14ac:dyDescent="0.35">
      <c r="A14" s="6"/>
      <c r="B14" s="8"/>
      <c r="C14" s="8"/>
      <c r="D14" s="8"/>
      <c r="E14" s="8"/>
      <c r="F14" s="8"/>
      <c r="G14" s="8"/>
      <c r="H14" s="8"/>
      <c r="I14" s="8"/>
      <c r="J14" s="8"/>
      <c r="K14" s="9"/>
      <c r="L14" s="9"/>
      <c r="M14" s="10"/>
    </row>
    <row r="15" spans="1:13" x14ac:dyDescent="0.35">
      <c r="A15" s="6"/>
      <c r="B15" s="8"/>
      <c r="C15" s="8"/>
      <c r="D15" s="8"/>
      <c r="E15" s="8"/>
      <c r="F15" s="8"/>
      <c r="G15" s="8"/>
      <c r="H15" s="8"/>
      <c r="I15" s="8"/>
      <c r="J15" s="8"/>
      <c r="K15" s="9"/>
      <c r="L15" s="9"/>
      <c r="M15" s="10"/>
    </row>
    <row r="16" spans="1:13" x14ac:dyDescent="0.35">
      <c r="A16" s="6"/>
      <c r="B16" s="8"/>
      <c r="C16" s="8"/>
      <c r="D16" s="8"/>
      <c r="E16" s="8"/>
      <c r="F16" s="8"/>
      <c r="G16" s="8"/>
      <c r="H16" s="8"/>
      <c r="I16" s="8"/>
      <c r="J16" s="8"/>
      <c r="K16" s="9"/>
      <c r="L16" s="9"/>
      <c r="M16" s="10"/>
    </row>
    <row r="17" spans="1:14" x14ac:dyDescent="0.35">
      <c r="A17" s="6"/>
      <c r="B17" s="8"/>
      <c r="C17" s="8"/>
      <c r="D17" s="8"/>
      <c r="E17" s="8"/>
      <c r="F17" s="8"/>
      <c r="G17" s="8"/>
      <c r="H17" s="8"/>
      <c r="I17" s="8"/>
      <c r="J17" s="8"/>
      <c r="K17" s="9"/>
      <c r="L17" s="9"/>
      <c r="M17" s="10"/>
    </row>
    <row r="18" spans="1:14" x14ac:dyDescent="0.35">
      <c r="A18" s="6"/>
      <c r="B18" s="8"/>
      <c r="C18" s="8"/>
      <c r="D18" s="8"/>
      <c r="E18" s="8"/>
      <c r="F18" s="8"/>
      <c r="G18" s="8"/>
      <c r="H18" s="8"/>
      <c r="I18" s="8"/>
      <c r="J18" s="8"/>
      <c r="K18" s="9"/>
      <c r="L18" s="9"/>
      <c r="M18" s="10"/>
    </row>
    <row r="19" spans="1:14" x14ac:dyDescent="0.35">
      <c r="A19" s="6"/>
      <c r="B19" s="8"/>
      <c r="C19" s="8"/>
      <c r="D19" s="8"/>
      <c r="E19" s="8"/>
      <c r="F19" s="8"/>
      <c r="G19" s="8"/>
      <c r="H19" s="8"/>
      <c r="I19" s="8"/>
      <c r="J19" s="8"/>
      <c r="K19" s="9"/>
      <c r="L19" s="9"/>
      <c r="M19" s="10"/>
    </row>
    <row r="20" spans="1:14" ht="15" thickBot="1" x14ac:dyDescent="0.4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  <c r="L20" s="13"/>
      <c r="M20" s="14"/>
    </row>
    <row r="21" spans="1:14" x14ac:dyDescent="0.35">
      <c r="L21" s="17" t="s">
        <v>55</v>
      </c>
      <c r="M21" s="18">
        <f>SUM(M2:M20)</f>
        <v>1272000</v>
      </c>
    </row>
    <row r="22" spans="1:14" x14ac:dyDescent="0.35">
      <c r="L22" s="19" t="s">
        <v>54</v>
      </c>
      <c r="M22" s="20">
        <v>1500000</v>
      </c>
    </row>
    <row r="23" spans="1:14" ht="15" thickBot="1" x14ac:dyDescent="0.4">
      <c r="L23" s="21"/>
      <c r="M23" s="22">
        <f>M22-M21</f>
        <v>228000</v>
      </c>
      <c r="N23" s="2"/>
    </row>
  </sheetData>
  <sortState xmlns:xlrd2="http://schemas.microsoft.com/office/spreadsheetml/2017/richdata2" ref="A2:M12">
    <sortCondition ref="B2:B12"/>
  </sortState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59A4B-AFAC-437E-9395-224444834E3C}">
  <dimension ref="A1:M174"/>
  <sheetViews>
    <sheetView topLeftCell="A157" zoomScale="95" workbookViewId="0">
      <selection activeCell="F167" sqref="F167:J167"/>
    </sheetView>
  </sheetViews>
  <sheetFormatPr baseColWidth="10" defaultRowHeight="14.5" x14ac:dyDescent="0.35"/>
  <cols>
    <col min="2" max="2" width="12.26953125" customWidth="1"/>
    <col min="3" max="3" width="16.26953125" customWidth="1"/>
    <col min="4" max="4" width="14.1796875" customWidth="1"/>
    <col min="5" max="5" width="16.36328125" customWidth="1"/>
    <col min="6" max="6" width="37.453125" customWidth="1"/>
    <col min="7" max="7" width="11.08984375" customWidth="1"/>
    <col min="9" max="9" width="22.81640625" bestFit="1" customWidth="1"/>
    <col min="10" max="10" width="12.54296875" customWidth="1"/>
    <col min="11" max="11" width="12.90625" style="24" customWidth="1"/>
    <col min="12" max="12" width="19.1796875" customWidth="1"/>
    <col min="13" max="13" width="19.1796875" style="24" customWidth="1"/>
  </cols>
  <sheetData>
    <row r="1" spans="1:13" x14ac:dyDescent="0.35">
      <c r="A1" s="1" t="s">
        <v>5</v>
      </c>
      <c r="B1" s="1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6" t="s">
        <v>13</v>
      </c>
      <c r="B2" s="40">
        <v>45398</v>
      </c>
      <c r="C2" s="36" t="s">
        <v>70</v>
      </c>
      <c r="D2" s="36" t="s">
        <v>22</v>
      </c>
      <c r="E2" s="36" t="s">
        <v>31</v>
      </c>
      <c r="F2" s="36" t="s">
        <v>78</v>
      </c>
      <c r="G2" s="36"/>
      <c r="H2" s="36"/>
      <c r="I2" s="36" t="s">
        <v>91</v>
      </c>
      <c r="J2" s="36"/>
      <c r="K2" s="39">
        <v>30000</v>
      </c>
      <c r="L2" s="36"/>
      <c r="M2" s="39"/>
    </row>
    <row r="3" spans="1:13" x14ac:dyDescent="0.35">
      <c r="A3" s="36" t="s">
        <v>13</v>
      </c>
      <c r="B3" s="40">
        <v>45391</v>
      </c>
      <c r="C3" s="36" t="s">
        <v>70</v>
      </c>
      <c r="D3" s="36" t="s">
        <v>22</v>
      </c>
      <c r="E3" s="36" t="s">
        <v>31</v>
      </c>
      <c r="F3" s="36" t="s">
        <v>74</v>
      </c>
      <c r="G3" s="36"/>
      <c r="H3" s="36"/>
      <c r="I3" s="36" t="s">
        <v>73</v>
      </c>
      <c r="J3" s="36"/>
      <c r="K3" s="39">
        <v>90000</v>
      </c>
      <c r="L3" s="36"/>
      <c r="M3" s="39"/>
    </row>
    <row r="4" spans="1:13" x14ac:dyDescent="0.35">
      <c r="A4" s="36" t="s">
        <v>13</v>
      </c>
      <c r="B4" s="40">
        <v>45397</v>
      </c>
      <c r="C4" s="36" t="s">
        <v>70</v>
      </c>
      <c r="D4" s="36" t="s">
        <v>22</v>
      </c>
      <c r="E4" s="36" t="s">
        <v>33</v>
      </c>
      <c r="F4" s="36" t="s">
        <v>71</v>
      </c>
      <c r="G4" s="36"/>
      <c r="H4" s="8">
        <v>4920706</v>
      </c>
      <c r="I4" s="36" t="s">
        <v>53</v>
      </c>
      <c r="J4" s="36"/>
      <c r="K4" s="39">
        <v>120000</v>
      </c>
      <c r="L4" s="36"/>
      <c r="M4" s="39"/>
    </row>
    <row r="5" spans="1:13" x14ac:dyDescent="0.35">
      <c r="A5" s="36" t="s">
        <v>13</v>
      </c>
      <c r="B5" s="40">
        <v>45407</v>
      </c>
      <c r="C5" s="36" t="s">
        <v>70</v>
      </c>
      <c r="D5" s="36" t="s">
        <v>22</v>
      </c>
      <c r="E5" s="36" t="s">
        <v>33</v>
      </c>
      <c r="F5" s="36" t="s">
        <v>72</v>
      </c>
      <c r="G5" s="36"/>
      <c r="H5" s="8">
        <v>4920706</v>
      </c>
      <c r="I5" s="36" t="s">
        <v>53</v>
      </c>
      <c r="J5" s="36"/>
      <c r="K5" s="39">
        <v>160000</v>
      </c>
      <c r="L5" s="36"/>
      <c r="M5" s="39"/>
    </row>
    <row r="6" spans="1:13" x14ac:dyDescent="0.35">
      <c r="A6" s="36" t="s">
        <v>13</v>
      </c>
      <c r="B6" s="40">
        <v>45399</v>
      </c>
      <c r="C6" s="36" t="s">
        <v>70</v>
      </c>
      <c r="D6" s="36" t="s">
        <v>22</v>
      </c>
      <c r="E6" s="36" t="s">
        <v>33</v>
      </c>
      <c r="F6" s="36" t="s">
        <v>75</v>
      </c>
      <c r="G6" s="36"/>
      <c r="H6" s="36">
        <v>10297186</v>
      </c>
      <c r="I6" s="36" t="s">
        <v>76</v>
      </c>
      <c r="J6" s="36"/>
      <c r="K6" s="39">
        <v>40000</v>
      </c>
      <c r="L6" s="36"/>
      <c r="M6" s="39"/>
    </row>
    <row r="7" spans="1:13" x14ac:dyDescent="0.35">
      <c r="A7" s="36" t="s">
        <v>13</v>
      </c>
      <c r="B7" s="40">
        <v>45412</v>
      </c>
      <c r="C7" s="36" t="s">
        <v>70</v>
      </c>
      <c r="D7" s="36" t="s">
        <v>22</v>
      </c>
      <c r="E7" s="36" t="s">
        <v>31</v>
      </c>
      <c r="F7" s="36" t="s">
        <v>83</v>
      </c>
      <c r="G7" s="36"/>
      <c r="H7" s="36">
        <v>1144189142</v>
      </c>
      <c r="I7" s="36" t="s">
        <v>77</v>
      </c>
      <c r="J7" s="36"/>
      <c r="K7" s="39">
        <v>110000</v>
      </c>
      <c r="L7" s="36"/>
      <c r="M7" s="39"/>
    </row>
    <row r="8" spans="1:13" x14ac:dyDescent="0.35">
      <c r="A8" s="36" t="s">
        <v>13</v>
      </c>
      <c r="B8" s="37">
        <v>45411</v>
      </c>
      <c r="C8" s="36" t="s">
        <v>70</v>
      </c>
      <c r="D8" s="36" t="s">
        <v>22</v>
      </c>
      <c r="E8" s="36" t="s">
        <v>31</v>
      </c>
      <c r="F8" s="36" t="s">
        <v>80</v>
      </c>
      <c r="G8" s="36"/>
      <c r="H8" s="36">
        <v>1007454270</v>
      </c>
      <c r="I8" s="36" t="s">
        <v>79</v>
      </c>
      <c r="J8" s="36"/>
      <c r="K8" s="39">
        <v>49000</v>
      </c>
      <c r="L8" s="36"/>
      <c r="M8" s="39"/>
    </row>
    <row r="9" spans="1:13" x14ac:dyDescent="0.35">
      <c r="A9" s="36" t="s">
        <v>13</v>
      </c>
      <c r="B9" s="37">
        <v>45408</v>
      </c>
      <c r="C9" s="36" t="s">
        <v>70</v>
      </c>
      <c r="D9" s="36" t="s">
        <v>22</v>
      </c>
      <c r="E9" s="36" t="s">
        <v>33</v>
      </c>
      <c r="F9" s="36" t="s">
        <v>81</v>
      </c>
      <c r="G9" s="36"/>
      <c r="H9" s="36">
        <v>1113640028</v>
      </c>
      <c r="I9" s="36" t="s">
        <v>82</v>
      </c>
      <c r="J9" s="36"/>
      <c r="K9" s="39">
        <v>40000</v>
      </c>
      <c r="L9" s="36"/>
      <c r="M9" s="39"/>
    </row>
    <row r="10" spans="1:13" x14ac:dyDescent="0.35">
      <c r="A10" s="36" t="s">
        <v>13</v>
      </c>
      <c r="B10" s="41">
        <v>45412</v>
      </c>
      <c r="C10" s="36" t="s">
        <v>70</v>
      </c>
      <c r="D10" s="36" t="s">
        <v>22</v>
      </c>
      <c r="E10" s="36" t="s">
        <v>33</v>
      </c>
      <c r="F10" s="36" t="s">
        <v>84</v>
      </c>
      <c r="G10" s="36"/>
      <c r="H10" s="36">
        <v>1113640028</v>
      </c>
      <c r="I10" s="36" t="s">
        <v>82</v>
      </c>
      <c r="J10" s="36"/>
      <c r="K10" s="39">
        <v>40000</v>
      </c>
      <c r="L10" s="36"/>
      <c r="M10" s="39"/>
    </row>
    <row r="11" spans="1:13" x14ac:dyDescent="0.35">
      <c r="A11" s="36" t="s">
        <v>14</v>
      </c>
      <c r="B11" s="37">
        <v>45415</v>
      </c>
      <c r="C11" s="36" t="s">
        <v>70</v>
      </c>
      <c r="D11" s="36" t="s">
        <v>22</v>
      </c>
      <c r="E11" s="36" t="s">
        <v>33</v>
      </c>
      <c r="F11" s="36" t="s">
        <v>85</v>
      </c>
      <c r="G11" s="36"/>
      <c r="H11" s="36">
        <v>1113639616</v>
      </c>
      <c r="I11" s="36" t="s">
        <v>87</v>
      </c>
      <c r="J11" s="36"/>
      <c r="K11" s="39">
        <v>40000</v>
      </c>
      <c r="L11" s="36"/>
      <c r="M11" s="39"/>
    </row>
    <row r="12" spans="1:13" x14ac:dyDescent="0.35">
      <c r="A12" s="36" t="s">
        <v>13</v>
      </c>
      <c r="B12" s="37">
        <v>45400</v>
      </c>
      <c r="C12" s="36" t="s">
        <v>70</v>
      </c>
      <c r="D12" s="36" t="s">
        <v>22</v>
      </c>
      <c r="E12" s="36" t="s">
        <v>35</v>
      </c>
      <c r="F12" s="36" t="s">
        <v>32</v>
      </c>
      <c r="G12" s="36"/>
      <c r="H12" s="36"/>
      <c r="I12" s="36" t="s">
        <v>51</v>
      </c>
      <c r="J12" s="36"/>
      <c r="K12" s="39">
        <v>162599</v>
      </c>
      <c r="L12" s="36"/>
      <c r="M12" s="39"/>
    </row>
    <row r="13" spans="1:13" x14ac:dyDescent="0.35">
      <c r="A13" s="36" t="s">
        <v>14</v>
      </c>
      <c r="B13" s="37">
        <v>45415</v>
      </c>
      <c r="C13" s="36" t="s">
        <v>70</v>
      </c>
      <c r="D13" s="36" t="s">
        <v>22</v>
      </c>
      <c r="E13" s="36" t="s">
        <v>35</v>
      </c>
      <c r="F13" s="36" t="s">
        <v>32</v>
      </c>
      <c r="G13" s="36"/>
      <c r="H13" s="36"/>
      <c r="I13" s="36" t="s">
        <v>51</v>
      </c>
      <c r="J13" s="36"/>
      <c r="K13" s="39">
        <v>138000</v>
      </c>
      <c r="L13" s="36"/>
      <c r="M13" s="39"/>
    </row>
    <row r="14" spans="1:13" x14ac:dyDescent="0.35">
      <c r="A14" s="36" t="s">
        <v>14</v>
      </c>
      <c r="B14" s="37">
        <v>45428</v>
      </c>
      <c r="C14" s="36" t="s">
        <v>70</v>
      </c>
      <c r="D14" s="36" t="s">
        <v>22</v>
      </c>
      <c r="E14" s="36" t="s">
        <v>33</v>
      </c>
      <c r="F14" s="36" t="s">
        <v>86</v>
      </c>
      <c r="G14" s="36"/>
      <c r="H14" s="36">
        <v>1113639616</v>
      </c>
      <c r="I14" s="36" t="s">
        <v>87</v>
      </c>
      <c r="J14" s="36"/>
      <c r="K14" s="39">
        <v>40000</v>
      </c>
      <c r="L14" s="36"/>
      <c r="M14" s="39"/>
    </row>
    <row r="15" spans="1:13" x14ac:dyDescent="0.35">
      <c r="A15" s="36" t="s">
        <v>14</v>
      </c>
      <c r="B15" s="37">
        <v>45422</v>
      </c>
      <c r="C15" s="36" t="s">
        <v>70</v>
      </c>
      <c r="D15" s="36" t="s">
        <v>22</v>
      </c>
      <c r="E15" s="36" t="s">
        <v>31</v>
      </c>
      <c r="F15" s="36" t="s">
        <v>88</v>
      </c>
      <c r="G15" s="36"/>
      <c r="H15" s="36">
        <v>1111809350</v>
      </c>
      <c r="I15" s="36" t="s">
        <v>89</v>
      </c>
      <c r="J15" s="36"/>
      <c r="K15" s="39">
        <v>30000</v>
      </c>
      <c r="L15" s="36"/>
      <c r="M15" s="39"/>
    </row>
    <row r="16" spans="1:13" x14ac:dyDescent="0.35">
      <c r="A16" s="36" t="s">
        <v>14</v>
      </c>
      <c r="B16" s="37">
        <v>45427</v>
      </c>
      <c r="C16" s="36" t="s">
        <v>70</v>
      </c>
      <c r="D16" s="36" t="s">
        <v>22</v>
      </c>
      <c r="E16" s="36" t="s">
        <v>31</v>
      </c>
      <c r="F16" s="36" t="s">
        <v>90</v>
      </c>
      <c r="G16" s="36"/>
      <c r="H16" s="36"/>
      <c r="I16" s="36"/>
      <c r="J16" s="36"/>
      <c r="K16" s="39">
        <v>30000</v>
      </c>
      <c r="L16" s="36"/>
      <c r="M16" s="39"/>
    </row>
    <row r="17" spans="1:13" x14ac:dyDescent="0.35">
      <c r="A17" s="36" t="s">
        <v>14</v>
      </c>
      <c r="B17" s="37">
        <v>45426</v>
      </c>
      <c r="C17" s="36" t="s">
        <v>70</v>
      </c>
      <c r="D17" s="36" t="s">
        <v>22</v>
      </c>
      <c r="E17" s="36" t="s">
        <v>33</v>
      </c>
      <c r="F17" s="36" t="s">
        <v>85</v>
      </c>
      <c r="G17" s="36"/>
      <c r="H17" s="36">
        <v>1113640028</v>
      </c>
      <c r="I17" s="36" t="s">
        <v>82</v>
      </c>
      <c r="J17" s="36"/>
      <c r="K17" s="39">
        <v>40000</v>
      </c>
      <c r="L17" s="36"/>
      <c r="M17" s="39"/>
    </row>
    <row r="18" spans="1:13" x14ac:dyDescent="0.35">
      <c r="A18" s="36" t="s">
        <v>14</v>
      </c>
      <c r="B18" s="40">
        <v>45433</v>
      </c>
      <c r="C18" s="36" t="s">
        <v>70</v>
      </c>
      <c r="D18" s="36" t="s">
        <v>22</v>
      </c>
      <c r="E18" s="36" t="s">
        <v>33</v>
      </c>
      <c r="F18" s="36" t="s">
        <v>92</v>
      </c>
      <c r="G18" s="36"/>
      <c r="H18" s="8">
        <v>4920706</v>
      </c>
      <c r="I18" s="36" t="s">
        <v>53</v>
      </c>
      <c r="J18" s="36"/>
      <c r="K18" s="39">
        <v>120000</v>
      </c>
      <c r="L18" s="36"/>
      <c r="M18" s="39"/>
    </row>
    <row r="19" spans="1:13" x14ac:dyDescent="0.35">
      <c r="A19" s="36" t="s">
        <v>14</v>
      </c>
      <c r="B19" s="42">
        <v>45421</v>
      </c>
      <c r="C19" s="36" t="s">
        <v>70</v>
      </c>
      <c r="D19" s="36" t="s">
        <v>22</v>
      </c>
      <c r="E19" s="36" t="s">
        <v>33</v>
      </c>
      <c r="F19" s="36" t="s">
        <v>85</v>
      </c>
      <c r="G19" s="36"/>
      <c r="H19" s="36">
        <v>1113639616</v>
      </c>
      <c r="I19" s="36" t="s">
        <v>87</v>
      </c>
      <c r="J19" s="36"/>
      <c r="K19" s="39">
        <v>40000</v>
      </c>
    </row>
    <row r="20" spans="1:13" x14ac:dyDescent="0.35">
      <c r="F20" s="44" t="s">
        <v>105</v>
      </c>
      <c r="I20" s="38" t="s">
        <v>4</v>
      </c>
      <c r="J20" s="38"/>
      <c r="K20" s="43">
        <f>SUM(K2:K19)</f>
        <v>1319599</v>
      </c>
    </row>
    <row r="22" spans="1:13" x14ac:dyDescent="0.35">
      <c r="A22" s="1" t="s">
        <v>5</v>
      </c>
      <c r="B22" s="1" t="s">
        <v>36</v>
      </c>
      <c r="C22" s="1" t="s">
        <v>37</v>
      </c>
      <c r="D22" s="1" t="s">
        <v>9</v>
      </c>
      <c r="E22" s="1" t="s">
        <v>6</v>
      </c>
      <c r="F22" s="1" t="s">
        <v>7</v>
      </c>
      <c r="G22" s="1" t="s">
        <v>39</v>
      </c>
      <c r="H22" s="1" t="s">
        <v>38</v>
      </c>
      <c r="I22" s="1" t="s">
        <v>0</v>
      </c>
      <c r="J22" s="1" t="s">
        <v>1</v>
      </c>
      <c r="K22" s="23" t="s">
        <v>2</v>
      </c>
      <c r="L22" s="1" t="s">
        <v>3</v>
      </c>
      <c r="M22" s="23" t="s">
        <v>4</v>
      </c>
    </row>
    <row r="23" spans="1:13" x14ac:dyDescent="0.35">
      <c r="A23" s="36" t="s">
        <v>14</v>
      </c>
      <c r="B23" s="37">
        <v>45440</v>
      </c>
      <c r="C23" s="36" t="s">
        <v>70</v>
      </c>
      <c r="D23" s="36" t="s">
        <v>93</v>
      </c>
      <c r="E23" s="36" t="s">
        <v>94</v>
      </c>
      <c r="F23" s="36" t="s">
        <v>95</v>
      </c>
      <c r="G23" s="36">
        <v>106243</v>
      </c>
      <c r="H23" s="36"/>
      <c r="I23" s="36"/>
      <c r="J23" s="36"/>
      <c r="K23" s="46">
        <v>300000</v>
      </c>
      <c r="L23" s="36"/>
      <c r="M23" s="36"/>
    </row>
    <row r="24" spans="1:13" x14ac:dyDescent="0.35">
      <c r="A24" s="36" t="s">
        <v>14</v>
      </c>
      <c r="B24" s="37">
        <v>45439</v>
      </c>
      <c r="C24" s="36" t="s">
        <v>70</v>
      </c>
      <c r="D24" s="36" t="s">
        <v>93</v>
      </c>
      <c r="E24" s="36" t="s">
        <v>35</v>
      </c>
      <c r="F24" s="36" t="s">
        <v>96</v>
      </c>
      <c r="G24" s="36"/>
      <c r="H24" s="36"/>
      <c r="I24" s="36" t="s">
        <v>51</v>
      </c>
      <c r="J24" s="36"/>
      <c r="K24" s="46">
        <v>138000</v>
      </c>
      <c r="L24" s="36"/>
      <c r="M24" s="36"/>
    </row>
    <row r="25" spans="1:13" x14ac:dyDescent="0.35">
      <c r="A25" s="36" t="s">
        <v>14</v>
      </c>
      <c r="B25" s="37">
        <v>45436</v>
      </c>
      <c r="C25" s="36" t="s">
        <v>70</v>
      </c>
      <c r="D25" s="36" t="s">
        <v>93</v>
      </c>
      <c r="E25" s="36" t="s">
        <v>33</v>
      </c>
      <c r="F25" s="36" t="s">
        <v>97</v>
      </c>
      <c r="G25" s="36"/>
      <c r="H25" s="36"/>
      <c r="I25" s="36" t="s">
        <v>98</v>
      </c>
      <c r="J25" s="36"/>
      <c r="K25" s="46">
        <v>40000</v>
      </c>
      <c r="L25" s="36"/>
      <c r="M25" s="36"/>
    </row>
    <row r="26" spans="1:13" x14ac:dyDescent="0.35">
      <c r="A26" s="36" t="s">
        <v>15</v>
      </c>
      <c r="B26" s="37">
        <v>45449</v>
      </c>
      <c r="C26" s="36" t="s">
        <v>70</v>
      </c>
      <c r="D26" s="36" t="s">
        <v>93</v>
      </c>
      <c r="E26" s="36" t="s">
        <v>33</v>
      </c>
      <c r="F26" s="36" t="s">
        <v>99</v>
      </c>
      <c r="G26" s="36"/>
      <c r="H26" s="36">
        <v>4920706</v>
      </c>
      <c r="I26" s="36" t="s">
        <v>53</v>
      </c>
      <c r="J26" s="36"/>
      <c r="K26" s="46">
        <v>200000</v>
      </c>
      <c r="L26" s="36"/>
      <c r="M26" s="36"/>
    </row>
    <row r="27" spans="1:13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46"/>
      <c r="L27" s="36"/>
      <c r="M27" s="36"/>
    </row>
    <row r="28" spans="1:13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46"/>
      <c r="L28" s="36"/>
      <c r="M28" s="36"/>
    </row>
    <row r="29" spans="1:13" x14ac:dyDescent="0.35">
      <c r="A29" s="36"/>
      <c r="B29" s="36"/>
      <c r="C29" s="36"/>
      <c r="D29" s="36"/>
      <c r="E29" s="45" t="s">
        <v>105</v>
      </c>
      <c r="F29" s="38" t="s">
        <v>4</v>
      </c>
      <c r="G29" s="38"/>
      <c r="H29" s="38"/>
      <c r="I29" s="38"/>
      <c r="J29" s="38"/>
      <c r="K29" s="47">
        <f>K23+K24+K25+K26</f>
        <v>678000</v>
      </c>
      <c r="L29" s="36"/>
      <c r="M29" s="36"/>
    </row>
    <row r="31" spans="1:13" x14ac:dyDescent="0.35">
      <c r="A31" s="1" t="s">
        <v>5</v>
      </c>
      <c r="B31" s="1" t="s">
        <v>36</v>
      </c>
      <c r="C31" s="1" t="s">
        <v>37</v>
      </c>
      <c r="D31" s="1" t="s">
        <v>9</v>
      </c>
      <c r="E31" s="1" t="s">
        <v>6</v>
      </c>
      <c r="F31" s="1" t="s">
        <v>7</v>
      </c>
      <c r="G31" s="1" t="s">
        <v>39</v>
      </c>
      <c r="H31" s="1" t="s">
        <v>38</v>
      </c>
      <c r="I31" s="1" t="s">
        <v>0</v>
      </c>
      <c r="J31" s="1" t="s">
        <v>1</v>
      </c>
      <c r="K31" s="23" t="s">
        <v>2</v>
      </c>
      <c r="L31" s="1" t="s">
        <v>3</v>
      </c>
      <c r="M31" s="23" t="s">
        <v>4</v>
      </c>
    </row>
    <row r="32" spans="1:13" x14ac:dyDescent="0.35">
      <c r="A32" s="36" t="s">
        <v>15</v>
      </c>
      <c r="B32" s="37">
        <v>45448</v>
      </c>
      <c r="C32" s="36" t="s">
        <v>70</v>
      </c>
      <c r="D32" s="36" t="s">
        <v>93</v>
      </c>
      <c r="E32" s="36" t="s">
        <v>33</v>
      </c>
      <c r="F32" s="36" t="s">
        <v>104</v>
      </c>
      <c r="G32" s="36"/>
      <c r="H32" s="36">
        <v>1026565327</v>
      </c>
      <c r="I32" s="36" t="s">
        <v>100</v>
      </c>
      <c r="J32" s="36"/>
      <c r="K32" s="52">
        <v>40000</v>
      </c>
      <c r="L32" s="36"/>
      <c r="M32" s="36"/>
    </row>
    <row r="33" spans="1:13" x14ac:dyDescent="0.35">
      <c r="A33" s="36" t="s">
        <v>15</v>
      </c>
      <c r="B33" s="37">
        <v>45454</v>
      </c>
      <c r="C33" s="36" t="s">
        <v>70</v>
      </c>
      <c r="D33" s="36" t="s">
        <v>93</v>
      </c>
      <c r="E33" s="36" t="s">
        <v>101</v>
      </c>
      <c r="F33" s="36" t="s">
        <v>109</v>
      </c>
      <c r="G33" s="36">
        <v>112555</v>
      </c>
      <c r="H33" s="36">
        <v>29114811</v>
      </c>
      <c r="I33" s="36" t="s">
        <v>102</v>
      </c>
      <c r="J33" s="36"/>
      <c r="K33" s="52">
        <v>125000</v>
      </c>
      <c r="L33" s="36"/>
      <c r="M33" s="36"/>
    </row>
    <row r="34" spans="1:13" x14ac:dyDescent="0.35">
      <c r="A34" s="36" t="s">
        <v>15</v>
      </c>
      <c r="B34" s="37">
        <v>45457</v>
      </c>
      <c r="C34" s="36" t="s">
        <v>70</v>
      </c>
      <c r="D34" s="36" t="s">
        <v>93</v>
      </c>
      <c r="E34" s="36" t="s">
        <v>35</v>
      </c>
      <c r="F34" s="36" t="s">
        <v>103</v>
      </c>
      <c r="G34" s="36"/>
      <c r="H34" s="36"/>
      <c r="I34" s="36" t="s">
        <v>107</v>
      </c>
      <c r="J34" s="36"/>
      <c r="K34" s="52">
        <v>65000</v>
      </c>
      <c r="L34" s="36"/>
      <c r="M34" s="36"/>
    </row>
    <row r="35" spans="1:13" x14ac:dyDescent="0.35">
      <c r="A35" s="36" t="s">
        <v>15</v>
      </c>
      <c r="B35" s="37">
        <v>45457</v>
      </c>
      <c r="C35" s="36" t="s">
        <v>70</v>
      </c>
      <c r="D35" s="36" t="s">
        <v>93</v>
      </c>
      <c r="E35" s="36" t="s">
        <v>35</v>
      </c>
      <c r="F35" s="36" t="s">
        <v>96</v>
      </c>
      <c r="G35" s="36"/>
      <c r="H35" s="36"/>
      <c r="I35" s="36" t="s">
        <v>51</v>
      </c>
      <c r="J35" s="36"/>
      <c r="K35" s="52">
        <v>139500</v>
      </c>
      <c r="L35" s="36"/>
      <c r="M35" s="36"/>
    </row>
    <row r="36" spans="1:13" x14ac:dyDescent="0.35">
      <c r="A36" s="36" t="s">
        <v>15</v>
      </c>
      <c r="B36" s="37">
        <v>45460</v>
      </c>
      <c r="C36" s="36" t="s">
        <v>70</v>
      </c>
      <c r="D36" s="36" t="s">
        <v>93</v>
      </c>
      <c r="E36" s="36" t="s">
        <v>101</v>
      </c>
      <c r="F36" s="36" t="s">
        <v>106</v>
      </c>
      <c r="G36" s="36">
        <v>112859</v>
      </c>
      <c r="H36" s="36">
        <v>29502957</v>
      </c>
      <c r="I36" s="36" t="s">
        <v>111</v>
      </c>
      <c r="J36" s="36"/>
      <c r="K36" s="52">
        <v>90000</v>
      </c>
      <c r="L36" s="36"/>
      <c r="M36" s="36"/>
    </row>
    <row r="37" spans="1:13" x14ac:dyDescent="0.35">
      <c r="A37" s="36" t="s">
        <v>15</v>
      </c>
      <c r="B37" s="37">
        <v>45462</v>
      </c>
      <c r="C37" s="36" t="s">
        <v>70</v>
      </c>
      <c r="D37" s="36" t="s">
        <v>93</v>
      </c>
      <c r="E37" s="36" t="s">
        <v>35</v>
      </c>
      <c r="F37" s="36" t="s">
        <v>103</v>
      </c>
      <c r="G37" s="36"/>
      <c r="H37" s="36"/>
      <c r="I37" s="36" t="s">
        <v>107</v>
      </c>
      <c r="J37" s="36"/>
      <c r="K37" s="52">
        <v>150000</v>
      </c>
      <c r="L37" s="36"/>
      <c r="M37" s="36"/>
    </row>
    <row r="38" spans="1:13" x14ac:dyDescent="0.35">
      <c r="A38" s="36" t="s">
        <v>15</v>
      </c>
      <c r="B38" s="37">
        <v>45463</v>
      </c>
      <c r="C38" s="36" t="s">
        <v>70</v>
      </c>
      <c r="D38" s="36" t="s">
        <v>93</v>
      </c>
      <c r="E38" s="36" t="s">
        <v>35</v>
      </c>
      <c r="F38" s="36" t="s">
        <v>108</v>
      </c>
      <c r="G38" s="36"/>
      <c r="H38" s="36"/>
      <c r="I38" s="36" t="s">
        <v>107</v>
      </c>
      <c r="J38" s="36"/>
      <c r="K38" s="52">
        <v>280000</v>
      </c>
      <c r="L38" s="36"/>
      <c r="M38" s="36"/>
    </row>
    <row r="39" spans="1:13" x14ac:dyDescent="0.35">
      <c r="A39" s="36" t="s">
        <v>15</v>
      </c>
      <c r="B39" s="37">
        <v>45467</v>
      </c>
      <c r="C39" s="36" t="s">
        <v>70</v>
      </c>
      <c r="D39" s="36" t="s">
        <v>93</v>
      </c>
      <c r="E39" s="36" t="s">
        <v>33</v>
      </c>
      <c r="F39" s="36" t="s">
        <v>33</v>
      </c>
      <c r="G39" s="36"/>
      <c r="H39" s="36"/>
      <c r="I39" s="36" t="s">
        <v>107</v>
      </c>
      <c r="J39" s="36"/>
      <c r="K39" s="52">
        <v>50000</v>
      </c>
      <c r="L39" s="36"/>
      <c r="M39" s="36"/>
    </row>
    <row r="40" spans="1:13" x14ac:dyDescent="0.35">
      <c r="A40" s="36" t="s">
        <v>15</v>
      </c>
      <c r="B40" s="37">
        <v>45468</v>
      </c>
      <c r="C40" s="36" t="s">
        <v>70</v>
      </c>
      <c r="D40" s="36" t="s">
        <v>93</v>
      </c>
      <c r="E40" s="36" t="s">
        <v>33</v>
      </c>
      <c r="F40" s="36" t="s">
        <v>110</v>
      </c>
      <c r="G40" s="36"/>
      <c r="H40" s="36">
        <v>4920706</v>
      </c>
      <c r="I40" s="36" t="s">
        <v>53</v>
      </c>
      <c r="J40" s="36"/>
      <c r="K40" s="52">
        <v>120000</v>
      </c>
      <c r="L40" s="36"/>
      <c r="M40" s="36"/>
    </row>
    <row r="41" spans="1:13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46"/>
      <c r="L41" s="36"/>
      <c r="M41" s="36"/>
    </row>
    <row r="42" spans="1:13" x14ac:dyDescent="0.35">
      <c r="A42" s="36"/>
      <c r="B42" s="36"/>
      <c r="C42" s="36"/>
      <c r="D42" s="36"/>
      <c r="E42" s="45" t="s">
        <v>105</v>
      </c>
      <c r="F42" s="38" t="s">
        <v>4</v>
      </c>
      <c r="G42" s="38"/>
      <c r="H42" s="38"/>
      <c r="I42" s="38"/>
      <c r="J42" s="38"/>
      <c r="K42" s="47">
        <f>K32+K33+K34+K35+K36+K37+K38+K39+K40</f>
        <v>1059500</v>
      </c>
      <c r="L42" s="36"/>
      <c r="M42" s="36"/>
    </row>
    <row r="43" spans="1:13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46"/>
      <c r="L43" s="36"/>
      <c r="M43" s="36"/>
    </row>
    <row r="44" spans="1:13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</row>
    <row r="46" spans="1:13" x14ac:dyDescent="0.35">
      <c r="A46" s="1" t="s">
        <v>5</v>
      </c>
      <c r="B46" s="1" t="s">
        <v>36</v>
      </c>
      <c r="C46" s="1" t="s">
        <v>37</v>
      </c>
      <c r="D46" s="1" t="s">
        <v>9</v>
      </c>
      <c r="E46" s="1" t="s">
        <v>6</v>
      </c>
      <c r="F46" s="1" t="s">
        <v>7</v>
      </c>
      <c r="G46" s="1" t="s">
        <v>39</v>
      </c>
      <c r="H46" s="1" t="s">
        <v>38</v>
      </c>
      <c r="I46" s="1" t="s">
        <v>0</v>
      </c>
      <c r="J46" s="1" t="s">
        <v>1</v>
      </c>
      <c r="K46" s="23" t="s">
        <v>2</v>
      </c>
      <c r="L46" s="1" t="s">
        <v>3</v>
      </c>
      <c r="M46" s="23" t="s">
        <v>4</v>
      </c>
    </row>
    <row r="47" spans="1:13" x14ac:dyDescent="0.35">
      <c r="A47" s="36" t="s">
        <v>16</v>
      </c>
      <c r="B47" s="37">
        <v>45475</v>
      </c>
      <c r="C47" s="36" t="s">
        <v>70</v>
      </c>
      <c r="D47" s="36" t="s">
        <v>93</v>
      </c>
      <c r="E47" s="36" t="s">
        <v>101</v>
      </c>
      <c r="F47" s="36" t="s">
        <v>116</v>
      </c>
      <c r="G47" s="36"/>
      <c r="H47" s="36"/>
      <c r="I47" s="36"/>
      <c r="J47" s="36"/>
      <c r="K47" s="46">
        <v>150000</v>
      </c>
      <c r="L47" s="36"/>
      <c r="M47" s="36"/>
    </row>
    <row r="48" spans="1:13" x14ac:dyDescent="0.35">
      <c r="A48" s="36" t="s">
        <v>16</v>
      </c>
      <c r="B48" s="37">
        <v>45476</v>
      </c>
      <c r="C48" s="36" t="s">
        <v>70</v>
      </c>
      <c r="D48" s="36" t="s">
        <v>93</v>
      </c>
      <c r="E48" s="36" t="s">
        <v>33</v>
      </c>
      <c r="F48" s="36" t="s">
        <v>112</v>
      </c>
      <c r="G48" s="36"/>
      <c r="H48" s="36">
        <v>1113639616</v>
      </c>
      <c r="I48" s="36" t="s">
        <v>87</v>
      </c>
      <c r="J48" s="36"/>
      <c r="K48" s="46">
        <v>40000</v>
      </c>
      <c r="L48" s="36"/>
      <c r="M48" s="36"/>
    </row>
    <row r="49" spans="1:13" x14ac:dyDescent="0.35">
      <c r="A49" s="36" t="s">
        <v>16</v>
      </c>
      <c r="B49" s="37">
        <v>45476</v>
      </c>
      <c r="C49" s="36" t="s">
        <v>70</v>
      </c>
      <c r="D49" s="36" t="s">
        <v>93</v>
      </c>
      <c r="E49" s="36" t="s">
        <v>33</v>
      </c>
      <c r="F49" s="36" t="s">
        <v>113</v>
      </c>
      <c r="G49" s="36"/>
      <c r="H49" s="36">
        <v>4920706</v>
      </c>
      <c r="I49" s="36" t="s">
        <v>53</v>
      </c>
      <c r="J49" s="36"/>
      <c r="K49" s="46">
        <v>200000</v>
      </c>
      <c r="L49" s="36"/>
      <c r="M49" s="36"/>
    </row>
    <row r="50" spans="1:13" x14ac:dyDescent="0.35">
      <c r="A50" s="36" t="s">
        <v>16</v>
      </c>
      <c r="B50" s="37">
        <v>45476</v>
      </c>
      <c r="C50" s="36" t="s">
        <v>70</v>
      </c>
      <c r="D50" s="36" t="s">
        <v>93</v>
      </c>
      <c r="E50" s="36" t="s">
        <v>101</v>
      </c>
      <c r="F50" s="36" t="s">
        <v>115</v>
      </c>
      <c r="G50" s="36"/>
      <c r="H50" s="36"/>
      <c r="I50" s="36" t="s">
        <v>114</v>
      </c>
      <c r="J50" s="36"/>
      <c r="K50" s="46">
        <v>500000</v>
      </c>
      <c r="L50" s="36"/>
      <c r="M50" s="36"/>
    </row>
    <row r="51" spans="1:13" x14ac:dyDescent="0.35">
      <c r="A51" s="36"/>
      <c r="B51" s="36"/>
      <c r="C51" s="36"/>
      <c r="D51" s="36"/>
      <c r="E51" s="45" t="s">
        <v>105</v>
      </c>
      <c r="F51" s="38" t="s">
        <v>4</v>
      </c>
      <c r="G51" s="38"/>
      <c r="H51" s="38"/>
      <c r="I51" s="38"/>
      <c r="J51" s="38"/>
      <c r="K51" s="47">
        <f>K47+K48+K49+K50</f>
        <v>890000</v>
      </c>
      <c r="L51" s="36"/>
      <c r="M51" s="36"/>
    </row>
    <row r="52" spans="1:13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</row>
    <row r="53" spans="1:13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6" spans="1:13" x14ac:dyDescent="0.35">
      <c r="A56" s="1" t="s">
        <v>5</v>
      </c>
      <c r="B56" s="1" t="s">
        <v>36</v>
      </c>
      <c r="C56" s="1" t="s">
        <v>37</v>
      </c>
      <c r="D56" s="1" t="s">
        <v>9</v>
      </c>
      <c r="E56" s="1" t="s">
        <v>6</v>
      </c>
      <c r="F56" s="1" t="s">
        <v>7</v>
      </c>
      <c r="G56" s="1" t="s">
        <v>39</v>
      </c>
      <c r="H56" s="1" t="s">
        <v>38</v>
      </c>
      <c r="I56" s="1" t="s">
        <v>0</v>
      </c>
      <c r="J56" s="1" t="s">
        <v>1</v>
      </c>
      <c r="K56" s="23" t="s">
        <v>2</v>
      </c>
      <c r="L56" s="1" t="s">
        <v>3</v>
      </c>
      <c r="M56" s="23" t="s">
        <v>4</v>
      </c>
    </row>
    <row r="57" spans="1:13" x14ac:dyDescent="0.35">
      <c r="A57" s="36" t="s">
        <v>16</v>
      </c>
      <c r="B57" s="37">
        <v>45475</v>
      </c>
      <c r="C57" s="36" t="s">
        <v>70</v>
      </c>
      <c r="D57" s="36" t="s">
        <v>93</v>
      </c>
      <c r="E57" s="36" t="s">
        <v>101</v>
      </c>
      <c r="F57" s="36" t="s">
        <v>117</v>
      </c>
      <c r="G57" s="36">
        <v>103082</v>
      </c>
      <c r="H57" s="36">
        <v>6625459</v>
      </c>
      <c r="I57" s="36" t="s">
        <v>119</v>
      </c>
      <c r="J57" s="36"/>
      <c r="K57" s="49">
        <v>140000</v>
      </c>
      <c r="L57" s="36"/>
      <c r="M57" s="36"/>
    </row>
    <row r="58" spans="1:13" x14ac:dyDescent="0.35">
      <c r="A58" s="36" t="s">
        <v>16</v>
      </c>
      <c r="B58" s="37">
        <v>45475</v>
      </c>
      <c r="C58" s="36" t="s">
        <v>70</v>
      </c>
      <c r="D58" s="36" t="s">
        <v>93</v>
      </c>
      <c r="E58" s="36" t="s">
        <v>101</v>
      </c>
      <c r="F58" s="36" t="s">
        <v>118</v>
      </c>
      <c r="G58" s="36">
        <v>113708</v>
      </c>
      <c r="H58" s="36">
        <v>1006289267</v>
      </c>
      <c r="I58" s="36" t="s">
        <v>120</v>
      </c>
      <c r="J58" s="36"/>
      <c r="K58" s="49">
        <v>90000</v>
      </c>
      <c r="L58" s="36"/>
      <c r="M58" s="36"/>
    </row>
    <row r="59" spans="1:13" x14ac:dyDescent="0.35">
      <c r="A59" s="36" t="s">
        <v>16</v>
      </c>
      <c r="B59" s="37">
        <v>45483</v>
      </c>
      <c r="C59" s="36" t="s">
        <v>70</v>
      </c>
      <c r="D59" s="36" t="s">
        <v>93</v>
      </c>
      <c r="E59" s="36" t="s">
        <v>101</v>
      </c>
      <c r="F59" s="36" t="s">
        <v>121</v>
      </c>
      <c r="G59" s="36"/>
      <c r="H59" s="36"/>
      <c r="I59" s="36"/>
      <c r="J59" s="36"/>
      <c r="K59" s="48">
        <v>120000</v>
      </c>
      <c r="L59" s="36"/>
      <c r="M59" s="36"/>
    </row>
    <row r="60" spans="1:13" x14ac:dyDescent="0.35">
      <c r="A60" s="36" t="s">
        <v>16</v>
      </c>
      <c r="B60" s="37">
        <v>45485</v>
      </c>
      <c r="C60" s="36" t="s">
        <v>70</v>
      </c>
      <c r="D60" s="36" t="s">
        <v>93</v>
      </c>
      <c r="E60" s="36" t="s">
        <v>33</v>
      </c>
      <c r="F60" s="36" t="s">
        <v>75</v>
      </c>
      <c r="G60" s="36"/>
      <c r="H60" s="36">
        <v>1113639768</v>
      </c>
      <c r="I60" s="36" t="s">
        <v>122</v>
      </c>
      <c r="J60" s="36"/>
      <c r="K60" s="48">
        <v>40000</v>
      </c>
      <c r="L60" s="36"/>
      <c r="M60" s="36"/>
    </row>
    <row r="61" spans="1:13" x14ac:dyDescent="0.35">
      <c r="A61" s="36" t="s">
        <v>16</v>
      </c>
      <c r="B61" s="37">
        <v>45485</v>
      </c>
      <c r="C61" s="36" t="s">
        <v>70</v>
      </c>
      <c r="D61" s="36" t="s">
        <v>93</v>
      </c>
      <c r="E61" s="36" t="s">
        <v>123</v>
      </c>
      <c r="F61" s="36" t="s">
        <v>124</v>
      </c>
      <c r="G61" s="36"/>
      <c r="H61" s="36">
        <v>4920706</v>
      </c>
      <c r="I61" s="36" t="s">
        <v>53</v>
      </c>
      <c r="J61" s="36"/>
      <c r="K61" s="48">
        <v>160000</v>
      </c>
      <c r="L61" s="36"/>
      <c r="M61" s="36"/>
    </row>
    <row r="62" spans="1:13" x14ac:dyDescent="0.35">
      <c r="A62" s="36" t="s">
        <v>16</v>
      </c>
      <c r="B62" s="37">
        <v>45485</v>
      </c>
      <c r="C62" s="36" t="s">
        <v>70</v>
      </c>
      <c r="D62" s="36" t="s">
        <v>93</v>
      </c>
      <c r="E62" s="36" t="s">
        <v>125</v>
      </c>
      <c r="F62" s="36" t="s">
        <v>51</v>
      </c>
      <c r="G62" s="36"/>
      <c r="H62" s="36"/>
      <c r="I62" s="36" t="s">
        <v>51</v>
      </c>
      <c r="J62" s="36"/>
      <c r="K62" s="49">
        <v>185000</v>
      </c>
      <c r="L62" s="36"/>
      <c r="M62" s="36"/>
    </row>
    <row r="63" spans="1:13" x14ac:dyDescent="0.35">
      <c r="A63" s="36" t="s">
        <v>16</v>
      </c>
      <c r="B63" s="37">
        <v>45490</v>
      </c>
      <c r="C63" s="36" t="s">
        <v>70</v>
      </c>
      <c r="D63" s="36" t="s">
        <v>93</v>
      </c>
      <c r="E63" s="36" t="s">
        <v>101</v>
      </c>
      <c r="F63" s="36" t="s">
        <v>127</v>
      </c>
      <c r="G63" s="36">
        <v>113566</v>
      </c>
      <c r="H63" s="36">
        <v>42787954</v>
      </c>
      <c r="I63" s="36" t="s">
        <v>126</v>
      </c>
      <c r="J63" s="36"/>
      <c r="K63" s="49">
        <v>150000</v>
      </c>
      <c r="L63" s="36"/>
      <c r="M63" s="36"/>
    </row>
    <row r="64" spans="1:13" x14ac:dyDescent="0.35">
      <c r="A64" s="36"/>
      <c r="B64" s="36"/>
      <c r="C64" s="36"/>
      <c r="D64" s="36"/>
      <c r="E64" s="45" t="s">
        <v>131</v>
      </c>
      <c r="F64" s="51" t="s">
        <v>4</v>
      </c>
      <c r="G64" s="51"/>
      <c r="H64" s="51"/>
      <c r="I64" s="51"/>
      <c r="J64" s="51"/>
      <c r="K64" s="50">
        <f>K57+K58+K59+K60+K61+K62+K63</f>
        <v>885000</v>
      </c>
      <c r="L64" s="36"/>
      <c r="M64" s="36"/>
    </row>
    <row r="65" spans="1:13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</row>
    <row r="66" spans="1:13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</row>
    <row r="68" spans="1:13" x14ac:dyDescent="0.35">
      <c r="K68"/>
      <c r="M68"/>
    </row>
    <row r="69" spans="1:13" x14ac:dyDescent="0.35">
      <c r="A69" s="1" t="s">
        <v>5</v>
      </c>
      <c r="B69" s="1" t="s">
        <v>36</v>
      </c>
      <c r="C69" s="1" t="s">
        <v>37</v>
      </c>
      <c r="D69" s="1" t="s">
        <v>9</v>
      </c>
      <c r="E69" s="1" t="s">
        <v>6</v>
      </c>
      <c r="F69" s="1" t="s">
        <v>7</v>
      </c>
      <c r="G69" s="1" t="s">
        <v>39</v>
      </c>
      <c r="H69" s="1" t="s">
        <v>38</v>
      </c>
      <c r="I69" s="1" t="s">
        <v>0</v>
      </c>
      <c r="J69" s="1" t="s">
        <v>1</v>
      </c>
      <c r="K69" s="23" t="s">
        <v>2</v>
      </c>
      <c r="L69" s="1" t="s">
        <v>3</v>
      </c>
      <c r="M69" s="23" t="s">
        <v>4</v>
      </c>
    </row>
    <row r="70" spans="1:13" x14ac:dyDescent="0.35">
      <c r="A70" s="36" t="s">
        <v>16</v>
      </c>
      <c r="B70" s="37">
        <v>45492</v>
      </c>
      <c r="C70" s="36" t="s">
        <v>70</v>
      </c>
      <c r="D70" s="36" t="s">
        <v>93</v>
      </c>
      <c r="E70" s="36" t="s">
        <v>123</v>
      </c>
      <c r="F70" s="36" t="s">
        <v>130</v>
      </c>
      <c r="G70" s="36"/>
      <c r="H70" s="36">
        <v>1113639616</v>
      </c>
      <c r="I70" s="36" t="s">
        <v>87</v>
      </c>
      <c r="J70" s="36"/>
      <c r="K70" s="52">
        <v>40000</v>
      </c>
      <c r="L70" s="36"/>
      <c r="M70" s="36"/>
    </row>
    <row r="71" spans="1:13" x14ac:dyDescent="0.35">
      <c r="A71" s="36" t="s">
        <v>16</v>
      </c>
      <c r="B71" s="37">
        <v>45492</v>
      </c>
      <c r="C71" s="36" t="s">
        <v>70</v>
      </c>
      <c r="D71" s="36" t="s">
        <v>93</v>
      </c>
      <c r="E71" s="36" t="s">
        <v>123</v>
      </c>
      <c r="F71" s="36" t="s">
        <v>128</v>
      </c>
      <c r="G71" s="36"/>
      <c r="H71" s="36"/>
      <c r="I71" s="36" t="s">
        <v>107</v>
      </c>
      <c r="J71" s="36"/>
      <c r="K71" s="52">
        <v>40000</v>
      </c>
      <c r="L71" s="36"/>
      <c r="M71" s="36"/>
    </row>
    <row r="72" spans="1:13" x14ac:dyDescent="0.35">
      <c r="A72" s="36" t="s">
        <v>16</v>
      </c>
      <c r="B72" s="37">
        <v>45495</v>
      </c>
      <c r="C72" s="36" t="s">
        <v>70</v>
      </c>
      <c r="D72" s="36" t="s">
        <v>93</v>
      </c>
      <c r="E72" s="36" t="s">
        <v>35</v>
      </c>
      <c r="F72" s="36" t="s">
        <v>129</v>
      </c>
      <c r="G72" s="36"/>
      <c r="H72" s="36">
        <v>1151953145</v>
      </c>
      <c r="I72" s="36" t="s">
        <v>133</v>
      </c>
      <c r="J72" s="36"/>
      <c r="K72" s="52">
        <v>40000</v>
      </c>
      <c r="L72" s="36"/>
      <c r="M72" s="36"/>
    </row>
    <row r="73" spans="1:13" x14ac:dyDescent="0.35">
      <c r="A73" s="36" t="s">
        <v>16</v>
      </c>
      <c r="B73" s="37">
        <v>45504</v>
      </c>
      <c r="C73" s="36" t="s">
        <v>70</v>
      </c>
      <c r="D73" s="36" t="s">
        <v>93</v>
      </c>
      <c r="E73" s="36" t="s">
        <v>101</v>
      </c>
      <c r="F73" s="36" t="s">
        <v>132</v>
      </c>
      <c r="G73" s="36">
        <v>114196</v>
      </c>
      <c r="H73" s="36"/>
      <c r="I73" s="36"/>
      <c r="J73" s="36"/>
      <c r="K73" s="52">
        <v>120000</v>
      </c>
      <c r="L73" s="36"/>
      <c r="M73" s="36"/>
    </row>
    <row r="74" spans="1:13" x14ac:dyDescent="0.35">
      <c r="A74" s="36" t="s">
        <v>17</v>
      </c>
      <c r="B74" s="37">
        <v>45516</v>
      </c>
      <c r="C74" s="36" t="s">
        <v>70</v>
      </c>
      <c r="D74" s="36" t="s">
        <v>93</v>
      </c>
      <c r="E74" s="36" t="s">
        <v>135</v>
      </c>
      <c r="F74" s="36" t="s">
        <v>134</v>
      </c>
      <c r="G74" s="36"/>
      <c r="H74" s="36">
        <v>1115073056</v>
      </c>
      <c r="I74" s="36" t="s">
        <v>138</v>
      </c>
      <c r="J74" s="36"/>
      <c r="K74" s="46">
        <v>190000</v>
      </c>
      <c r="L74" s="36"/>
      <c r="M74" s="36"/>
    </row>
    <row r="75" spans="1:13" x14ac:dyDescent="0.35">
      <c r="A75" s="36" t="s">
        <v>17</v>
      </c>
      <c r="B75" s="37">
        <v>45516</v>
      </c>
      <c r="C75" s="36" t="s">
        <v>70</v>
      </c>
      <c r="D75" s="36" t="s">
        <v>93</v>
      </c>
      <c r="E75" s="36" t="s">
        <v>101</v>
      </c>
      <c r="F75" s="36" t="s">
        <v>136</v>
      </c>
      <c r="G75" s="36"/>
      <c r="H75" s="36">
        <v>94535995</v>
      </c>
      <c r="I75" s="36" t="s">
        <v>137</v>
      </c>
      <c r="J75" s="36"/>
      <c r="K75" s="46">
        <v>30000</v>
      </c>
      <c r="L75" s="36"/>
      <c r="M75" s="36"/>
    </row>
    <row r="76" spans="1:13" x14ac:dyDescent="0.35">
      <c r="A76" s="36" t="s">
        <v>17</v>
      </c>
      <c r="B76" s="37">
        <v>45517</v>
      </c>
      <c r="C76" s="36" t="s">
        <v>70</v>
      </c>
      <c r="D76" s="36" t="s">
        <v>93</v>
      </c>
      <c r="E76" s="36" t="s">
        <v>125</v>
      </c>
      <c r="F76" s="36" t="s">
        <v>51</v>
      </c>
      <c r="G76" s="36"/>
      <c r="H76" s="36"/>
      <c r="I76" s="36" t="s">
        <v>51</v>
      </c>
      <c r="J76" s="36"/>
      <c r="K76" s="46">
        <v>123700</v>
      </c>
      <c r="L76" s="36"/>
      <c r="M76" s="36"/>
    </row>
    <row r="77" spans="1:13" x14ac:dyDescent="0.35">
      <c r="A77" s="36" t="s">
        <v>17</v>
      </c>
      <c r="B77" s="37">
        <v>45516</v>
      </c>
      <c r="C77" s="36" t="s">
        <v>70</v>
      </c>
      <c r="D77" s="36" t="s">
        <v>93</v>
      </c>
      <c r="E77" s="36" t="s">
        <v>135</v>
      </c>
      <c r="F77" s="36" t="s">
        <v>134</v>
      </c>
      <c r="G77" s="36"/>
      <c r="H77" s="36">
        <v>29666949</v>
      </c>
      <c r="I77" s="36" t="s">
        <v>139</v>
      </c>
      <c r="J77" s="36"/>
      <c r="K77" s="46">
        <v>160000</v>
      </c>
      <c r="L77" s="36"/>
      <c r="M77" s="36"/>
    </row>
    <row r="78" spans="1:13" x14ac:dyDescent="0.35">
      <c r="A78" s="36"/>
      <c r="B78" s="36"/>
      <c r="C78" s="36"/>
      <c r="D78" s="36"/>
      <c r="E78" s="45" t="s">
        <v>131</v>
      </c>
      <c r="F78" s="38" t="s">
        <v>4</v>
      </c>
      <c r="G78" s="38"/>
      <c r="H78" s="38"/>
      <c r="I78" s="38"/>
      <c r="J78" s="38"/>
      <c r="K78" s="47">
        <f>SUM(K70:K77)</f>
        <v>743700</v>
      </c>
      <c r="L78" s="36"/>
      <c r="M78" s="36"/>
    </row>
    <row r="79" spans="1:13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46"/>
      <c r="L79" s="36"/>
      <c r="M79" s="36"/>
    </row>
    <row r="81" spans="1:13" x14ac:dyDescent="0.35">
      <c r="A81" s="1" t="s">
        <v>5</v>
      </c>
      <c r="B81" s="1" t="s">
        <v>36</v>
      </c>
      <c r="C81" s="1" t="s">
        <v>37</v>
      </c>
      <c r="D81" s="1" t="s">
        <v>9</v>
      </c>
      <c r="E81" s="1" t="s">
        <v>6</v>
      </c>
      <c r="F81" s="1" t="s">
        <v>7</v>
      </c>
      <c r="G81" s="1" t="s">
        <v>39</v>
      </c>
      <c r="H81" s="1" t="s">
        <v>38</v>
      </c>
      <c r="I81" s="1" t="s">
        <v>0</v>
      </c>
      <c r="J81" s="1" t="s">
        <v>1</v>
      </c>
      <c r="K81" s="23" t="s">
        <v>2</v>
      </c>
      <c r="L81" s="1" t="s">
        <v>3</v>
      </c>
      <c r="M81" s="23" t="s">
        <v>4</v>
      </c>
    </row>
    <row r="82" spans="1:13" x14ac:dyDescent="0.35">
      <c r="A82" s="36" t="s">
        <v>17</v>
      </c>
      <c r="B82" s="37">
        <v>45525</v>
      </c>
      <c r="C82" s="36" t="s">
        <v>70</v>
      </c>
      <c r="D82" s="36" t="s">
        <v>93</v>
      </c>
      <c r="E82" s="36" t="s">
        <v>101</v>
      </c>
      <c r="F82" s="36" t="s">
        <v>140</v>
      </c>
      <c r="G82" s="36">
        <v>112867</v>
      </c>
      <c r="H82" s="53"/>
      <c r="I82" s="53"/>
      <c r="J82" s="36"/>
      <c r="K82" s="52">
        <v>87000</v>
      </c>
      <c r="L82" s="36"/>
      <c r="M82" s="36"/>
    </row>
    <row r="83" spans="1:13" x14ac:dyDescent="0.35">
      <c r="A83" s="36" t="s">
        <v>17</v>
      </c>
      <c r="B83" s="37">
        <v>45525</v>
      </c>
      <c r="C83" s="36" t="s">
        <v>70</v>
      </c>
      <c r="D83" s="36" t="s">
        <v>93</v>
      </c>
      <c r="E83" s="36" t="s">
        <v>101</v>
      </c>
      <c r="F83" s="36" t="s">
        <v>141</v>
      </c>
      <c r="G83" s="36">
        <v>113705</v>
      </c>
      <c r="H83" s="53">
        <v>1113656680</v>
      </c>
      <c r="I83" s="53" t="s">
        <v>147</v>
      </c>
      <c r="J83" s="36"/>
      <c r="K83" s="54">
        <v>125000</v>
      </c>
      <c r="L83" s="36"/>
      <c r="M83" s="36"/>
    </row>
    <row r="84" spans="1:13" x14ac:dyDescent="0.35">
      <c r="A84" s="36" t="s">
        <v>17</v>
      </c>
      <c r="B84" s="37">
        <v>45528</v>
      </c>
      <c r="C84" s="36" t="s">
        <v>70</v>
      </c>
      <c r="D84" s="36" t="s">
        <v>93</v>
      </c>
      <c r="E84" s="36" t="s">
        <v>33</v>
      </c>
      <c r="F84" s="36" t="s">
        <v>142</v>
      </c>
      <c r="G84" s="36"/>
      <c r="H84" s="53">
        <v>4920706</v>
      </c>
      <c r="I84" s="53" t="s">
        <v>53</v>
      </c>
      <c r="J84" s="36"/>
      <c r="K84" s="54">
        <v>240000</v>
      </c>
      <c r="L84" s="36"/>
      <c r="M84" s="36"/>
    </row>
    <row r="85" spans="1:13" x14ac:dyDescent="0.35">
      <c r="A85" s="36" t="s">
        <v>17</v>
      </c>
      <c r="B85" s="37">
        <v>45528</v>
      </c>
      <c r="C85" s="36" t="s">
        <v>70</v>
      </c>
      <c r="D85" s="36" t="s">
        <v>93</v>
      </c>
      <c r="E85" s="36" t="s">
        <v>101</v>
      </c>
      <c r="F85" s="36" t="s">
        <v>149</v>
      </c>
      <c r="G85" s="36"/>
      <c r="H85" s="53">
        <v>94374775</v>
      </c>
      <c r="I85" s="53" t="s">
        <v>143</v>
      </c>
      <c r="J85" s="36"/>
      <c r="K85" s="54">
        <v>30000</v>
      </c>
      <c r="L85" s="36"/>
      <c r="M85" s="36"/>
    </row>
    <row r="86" spans="1:13" x14ac:dyDescent="0.35">
      <c r="A86" s="36" t="s">
        <v>17</v>
      </c>
      <c r="B86" s="37">
        <v>45532</v>
      </c>
      <c r="C86" s="36" t="s">
        <v>70</v>
      </c>
      <c r="D86" s="36" t="s">
        <v>93</v>
      </c>
      <c r="E86" s="36" t="s">
        <v>35</v>
      </c>
      <c r="F86" s="36" t="s">
        <v>144</v>
      </c>
      <c r="G86" s="36">
        <v>102702</v>
      </c>
      <c r="H86" s="53">
        <v>1144059793</v>
      </c>
      <c r="I86" s="36" t="s">
        <v>146</v>
      </c>
      <c r="J86" s="36"/>
      <c r="K86" s="54">
        <v>80000</v>
      </c>
      <c r="L86" s="36"/>
      <c r="M86" s="36"/>
    </row>
    <row r="87" spans="1:13" x14ac:dyDescent="0.35">
      <c r="A87" s="36" t="s">
        <v>17</v>
      </c>
      <c r="B87" s="37">
        <v>45532</v>
      </c>
      <c r="C87" s="36" t="s">
        <v>70</v>
      </c>
      <c r="D87" s="36" t="s">
        <v>93</v>
      </c>
      <c r="E87" s="36" t="s">
        <v>101</v>
      </c>
      <c r="F87" s="36" t="s">
        <v>145</v>
      </c>
      <c r="G87" s="36"/>
      <c r="H87" s="53">
        <v>94316469</v>
      </c>
      <c r="I87" s="36" t="s">
        <v>148</v>
      </c>
      <c r="J87" s="36"/>
      <c r="K87" s="54">
        <v>300000</v>
      </c>
      <c r="L87" s="36"/>
      <c r="M87" s="36"/>
    </row>
    <row r="88" spans="1:13" x14ac:dyDescent="0.35">
      <c r="A88" s="36" t="s">
        <v>18</v>
      </c>
      <c r="B88" s="37">
        <v>45509</v>
      </c>
      <c r="C88" s="36" t="s">
        <v>70</v>
      </c>
      <c r="D88" s="36" t="s">
        <v>93</v>
      </c>
      <c r="E88" s="36" t="s">
        <v>125</v>
      </c>
      <c r="F88" s="36" t="s">
        <v>51</v>
      </c>
      <c r="G88" s="36"/>
      <c r="H88" s="36"/>
      <c r="I88" s="36"/>
      <c r="J88" s="36"/>
      <c r="K88" s="54">
        <v>145000</v>
      </c>
      <c r="L88" s="36"/>
      <c r="M88" s="36"/>
    </row>
    <row r="89" spans="1:13" x14ac:dyDescent="0.35">
      <c r="A89" s="36" t="s">
        <v>18</v>
      </c>
      <c r="B89" s="37">
        <v>45532</v>
      </c>
      <c r="C89" s="36" t="s">
        <v>70</v>
      </c>
      <c r="D89" s="36" t="s">
        <v>93</v>
      </c>
      <c r="E89" s="36" t="s">
        <v>35</v>
      </c>
      <c r="F89" s="36" t="s">
        <v>144</v>
      </c>
      <c r="G89" s="36"/>
      <c r="H89" s="53">
        <v>66886588</v>
      </c>
      <c r="I89" s="36" t="s">
        <v>150</v>
      </c>
      <c r="J89" s="36"/>
      <c r="K89" s="54">
        <v>80000</v>
      </c>
      <c r="L89" s="36"/>
      <c r="M89" s="36"/>
    </row>
    <row r="90" spans="1:13" x14ac:dyDescent="0.35">
      <c r="A90" s="36"/>
      <c r="B90" s="36"/>
      <c r="C90" s="36"/>
      <c r="D90" s="36"/>
      <c r="E90" s="45" t="s">
        <v>131</v>
      </c>
      <c r="F90" s="38" t="s">
        <v>4</v>
      </c>
      <c r="G90" s="51"/>
      <c r="H90" s="51"/>
      <c r="I90" s="51"/>
      <c r="J90" s="51"/>
      <c r="K90" s="47">
        <f>SUM(K82:K89)</f>
        <v>1087000</v>
      </c>
      <c r="L90" s="36"/>
      <c r="M90" s="36"/>
    </row>
    <row r="93" spans="1:13" x14ac:dyDescent="0.35">
      <c r="A93" s="1" t="s">
        <v>5</v>
      </c>
      <c r="B93" s="1" t="s">
        <v>36</v>
      </c>
      <c r="C93" s="1" t="s">
        <v>37</v>
      </c>
      <c r="D93" s="1" t="s">
        <v>9</v>
      </c>
      <c r="E93" s="1" t="s">
        <v>6</v>
      </c>
      <c r="F93" s="1" t="s">
        <v>7</v>
      </c>
      <c r="G93" s="1" t="s">
        <v>39</v>
      </c>
      <c r="H93" s="1" t="s">
        <v>38</v>
      </c>
      <c r="I93" s="1" t="s">
        <v>0</v>
      </c>
      <c r="J93" s="1" t="s">
        <v>1</v>
      </c>
      <c r="K93" s="23" t="s">
        <v>2</v>
      </c>
      <c r="L93" s="1" t="s">
        <v>3</v>
      </c>
      <c r="M93" s="23" t="s">
        <v>4</v>
      </c>
    </row>
    <row r="94" spans="1:13" x14ac:dyDescent="0.35">
      <c r="A94" s="36" t="s">
        <v>18</v>
      </c>
      <c r="B94" s="37">
        <v>45547</v>
      </c>
      <c r="C94" s="36" t="s">
        <v>70</v>
      </c>
      <c r="D94" s="36" t="s">
        <v>93</v>
      </c>
      <c r="E94" s="36" t="s">
        <v>33</v>
      </c>
      <c r="F94" s="56" t="s">
        <v>151</v>
      </c>
      <c r="G94" s="36"/>
      <c r="H94" s="53">
        <v>1113639610</v>
      </c>
      <c r="I94" s="53" t="s">
        <v>87</v>
      </c>
      <c r="J94" s="36"/>
      <c r="K94" s="54">
        <v>40000</v>
      </c>
      <c r="L94" s="36"/>
      <c r="M94" s="36"/>
    </row>
    <row r="95" spans="1:13" x14ac:dyDescent="0.35">
      <c r="A95" s="36" t="s">
        <v>18</v>
      </c>
      <c r="B95" s="37">
        <v>45547</v>
      </c>
      <c r="C95" s="36" t="s">
        <v>70</v>
      </c>
      <c r="D95" s="36" t="s">
        <v>93</v>
      </c>
      <c r="E95" s="36" t="s">
        <v>35</v>
      </c>
      <c r="F95" s="56" t="s">
        <v>152</v>
      </c>
      <c r="G95" s="36"/>
      <c r="H95" s="53"/>
      <c r="I95" s="36" t="s">
        <v>166</v>
      </c>
      <c r="J95" s="36"/>
      <c r="K95" s="54">
        <v>20000</v>
      </c>
      <c r="L95" s="36"/>
      <c r="M95" s="36"/>
    </row>
    <row r="96" spans="1:13" x14ac:dyDescent="0.35">
      <c r="A96" s="36" t="s">
        <v>18</v>
      </c>
      <c r="B96" s="37">
        <v>45555</v>
      </c>
      <c r="C96" s="36" t="s">
        <v>70</v>
      </c>
      <c r="D96" s="36" t="s">
        <v>93</v>
      </c>
      <c r="E96" s="36" t="s">
        <v>153</v>
      </c>
      <c r="F96" s="56" t="s">
        <v>154</v>
      </c>
      <c r="G96" s="36"/>
      <c r="H96" s="53">
        <v>34371772</v>
      </c>
      <c r="I96" s="36" t="s">
        <v>156</v>
      </c>
      <c r="J96" s="36"/>
      <c r="K96" s="54">
        <v>120000</v>
      </c>
      <c r="L96" s="36"/>
      <c r="M96" s="36"/>
    </row>
    <row r="97" spans="1:13" x14ac:dyDescent="0.35">
      <c r="A97" s="36" t="s">
        <v>18</v>
      </c>
      <c r="B97" s="37">
        <v>45556</v>
      </c>
      <c r="C97" s="36" t="s">
        <v>70</v>
      </c>
      <c r="D97" s="36" t="s">
        <v>93</v>
      </c>
      <c r="E97" s="36" t="s">
        <v>153</v>
      </c>
      <c r="F97" s="56" t="s">
        <v>155</v>
      </c>
      <c r="G97" s="36"/>
      <c r="H97" s="53">
        <v>4920706</v>
      </c>
      <c r="I97" s="53" t="s">
        <v>53</v>
      </c>
      <c r="J97" s="36"/>
      <c r="K97" s="54">
        <v>280000</v>
      </c>
      <c r="L97" s="36"/>
      <c r="M97" s="36"/>
    </row>
    <row r="98" spans="1:13" x14ac:dyDescent="0.35">
      <c r="A98" s="36" t="s">
        <v>18</v>
      </c>
      <c r="B98" s="37">
        <v>45559</v>
      </c>
      <c r="C98" s="36" t="s">
        <v>70</v>
      </c>
      <c r="D98" s="36" t="s">
        <v>93</v>
      </c>
      <c r="E98" s="36" t="s">
        <v>101</v>
      </c>
      <c r="F98" s="56" t="s">
        <v>157</v>
      </c>
      <c r="G98" s="36">
        <v>111877</v>
      </c>
      <c r="H98" s="53"/>
      <c r="I98" s="36" t="s">
        <v>167</v>
      </c>
      <c r="J98" s="36"/>
      <c r="K98" s="54">
        <v>120000</v>
      </c>
      <c r="L98" s="36"/>
      <c r="M98" s="36"/>
    </row>
    <row r="99" spans="1:13" x14ac:dyDescent="0.35">
      <c r="A99" s="36" t="s">
        <v>18</v>
      </c>
      <c r="B99" s="37">
        <v>45563</v>
      </c>
      <c r="C99" s="36" t="s">
        <v>70</v>
      </c>
      <c r="D99" s="36" t="s">
        <v>93</v>
      </c>
      <c r="E99" s="36" t="s">
        <v>33</v>
      </c>
      <c r="F99" s="56" t="s">
        <v>75</v>
      </c>
      <c r="G99" s="36"/>
      <c r="H99" s="53">
        <v>1148949507</v>
      </c>
      <c r="I99" s="36" t="s">
        <v>165</v>
      </c>
      <c r="J99" s="36"/>
      <c r="K99" s="54">
        <v>40000</v>
      </c>
      <c r="L99" s="36"/>
      <c r="M99" s="36"/>
    </row>
    <row r="100" spans="1:13" x14ac:dyDescent="0.35">
      <c r="A100" s="36" t="s">
        <v>18</v>
      </c>
      <c r="B100" s="37">
        <v>45565</v>
      </c>
      <c r="C100" s="36" t="s">
        <v>70</v>
      </c>
      <c r="D100" s="36" t="s">
        <v>93</v>
      </c>
      <c r="E100" s="36" t="s">
        <v>35</v>
      </c>
      <c r="F100" s="56" t="s">
        <v>158</v>
      </c>
      <c r="G100" s="36"/>
      <c r="H100" s="53"/>
      <c r="I100" s="36" t="s">
        <v>160</v>
      </c>
      <c r="J100" s="36"/>
      <c r="K100" s="54">
        <v>70000</v>
      </c>
      <c r="L100" s="36"/>
      <c r="M100" s="36"/>
    </row>
    <row r="101" spans="1:13" x14ac:dyDescent="0.35">
      <c r="A101" s="36" t="s">
        <v>18</v>
      </c>
      <c r="B101" s="37">
        <v>45565</v>
      </c>
      <c r="C101" s="36" t="s">
        <v>70</v>
      </c>
      <c r="D101" s="36" t="s">
        <v>93</v>
      </c>
      <c r="E101" s="36" t="s">
        <v>101</v>
      </c>
      <c r="F101" s="56" t="s">
        <v>159</v>
      </c>
      <c r="G101" s="36">
        <v>114952</v>
      </c>
      <c r="H101" s="53">
        <v>14837756</v>
      </c>
      <c r="I101" s="36" t="s">
        <v>161</v>
      </c>
      <c r="J101" s="36"/>
      <c r="K101" s="54">
        <v>140000</v>
      </c>
      <c r="L101" s="36"/>
      <c r="M101" s="36"/>
    </row>
    <row r="102" spans="1:13" x14ac:dyDescent="0.35">
      <c r="A102" s="36" t="s">
        <v>19</v>
      </c>
      <c r="B102" s="37">
        <v>45568</v>
      </c>
      <c r="C102" s="36" t="s">
        <v>70</v>
      </c>
      <c r="D102" s="36" t="s">
        <v>93</v>
      </c>
      <c r="E102" s="36" t="s">
        <v>125</v>
      </c>
      <c r="F102" s="56" t="s">
        <v>162</v>
      </c>
      <c r="G102" s="36"/>
      <c r="H102" s="53"/>
      <c r="I102" s="36"/>
      <c r="J102" s="36"/>
      <c r="K102" s="54">
        <v>165300</v>
      </c>
      <c r="L102" s="36"/>
      <c r="M102" s="36"/>
    </row>
    <row r="103" spans="1:13" x14ac:dyDescent="0.35">
      <c r="A103" s="36" t="s">
        <v>19</v>
      </c>
      <c r="B103" s="37">
        <v>45570</v>
      </c>
      <c r="C103" s="36" t="s">
        <v>70</v>
      </c>
      <c r="D103" s="36" t="s">
        <v>93</v>
      </c>
      <c r="E103" s="36" t="s">
        <v>125</v>
      </c>
      <c r="F103" s="56" t="s">
        <v>164</v>
      </c>
      <c r="G103" s="36"/>
      <c r="H103" s="53"/>
      <c r="I103" s="36"/>
      <c r="J103" s="36"/>
      <c r="K103" s="54">
        <v>252900</v>
      </c>
      <c r="L103" s="36"/>
      <c r="M103" s="36"/>
    </row>
    <row r="104" spans="1:13" x14ac:dyDescent="0.35">
      <c r="A104" s="36" t="s">
        <v>19</v>
      </c>
      <c r="B104" s="37">
        <v>45570</v>
      </c>
      <c r="C104" s="36" t="s">
        <v>70</v>
      </c>
      <c r="D104" s="36" t="s">
        <v>93</v>
      </c>
      <c r="E104" s="36" t="s">
        <v>33</v>
      </c>
      <c r="F104" s="56" t="s">
        <v>163</v>
      </c>
      <c r="G104" s="36"/>
      <c r="H104" s="53">
        <v>1148949507</v>
      </c>
      <c r="I104" s="36" t="s">
        <v>165</v>
      </c>
      <c r="J104" s="36"/>
      <c r="K104" s="54">
        <v>40000</v>
      </c>
      <c r="L104" s="36"/>
      <c r="M104" s="36"/>
    </row>
    <row r="105" spans="1:13" x14ac:dyDescent="0.35">
      <c r="A105" s="36"/>
      <c r="B105" s="36"/>
      <c r="C105" s="36"/>
      <c r="D105" s="36"/>
      <c r="E105" s="45" t="s">
        <v>131</v>
      </c>
      <c r="F105" s="38" t="s">
        <v>4</v>
      </c>
      <c r="G105" s="38"/>
      <c r="H105" s="38"/>
      <c r="I105" s="38"/>
      <c r="J105" s="38"/>
      <c r="K105" s="47">
        <f>SUM(K94:K104)</f>
        <v>1288200</v>
      </c>
      <c r="L105" s="36"/>
      <c r="M105" s="36"/>
    </row>
    <row r="108" spans="1:13" x14ac:dyDescent="0.35">
      <c r="A108" s="1" t="s">
        <v>5</v>
      </c>
      <c r="B108" s="55" t="s">
        <v>36</v>
      </c>
      <c r="C108" s="1" t="s">
        <v>37</v>
      </c>
      <c r="D108" s="1" t="s">
        <v>9</v>
      </c>
      <c r="E108" s="1" t="s">
        <v>6</v>
      </c>
      <c r="F108" s="1" t="s">
        <v>7</v>
      </c>
      <c r="G108" s="1" t="s">
        <v>39</v>
      </c>
      <c r="H108" s="1" t="s">
        <v>38</v>
      </c>
      <c r="I108" s="1" t="s">
        <v>0</v>
      </c>
      <c r="J108" s="1" t="s">
        <v>1</v>
      </c>
      <c r="K108" s="23" t="s">
        <v>2</v>
      </c>
      <c r="L108" s="1" t="s">
        <v>3</v>
      </c>
      <c r="M108" s="23" t="s">
        <v>4</v>
      </c>
    </row>
    <row r="109" spans="1:13" x14ac:dyDescent="0.35">
      <c r="A109" s="36" t="s">
        <v>19</v>
      </c>
      <c r="B109" s="37">
        <v>45570</v>
      </c>
      <c r="C109" s="36" t="s">
        <v>70</v>
      </c>
      <c r="D109" s="36" t="s">
        <v>93</v>
      </c>
      <c r="E109" s="36" t="s">
        <v>35</v>
      </c>
      <c r="F109" s="36" t="s">
        <v>170</v>
      </c>
      <c r="G109" s="36"/>
      <c r="H109" s="53"/>
      <c r="I109" s="36"/>
      <c r="J109" s="36"/>
      <c r="K109" s="54">
        <v>150000</v>
      </c>
      <c r="L109" s="36"/>
      <c r="M109" s="36"/>
    </row>
    <row r="110" spans="1:13" x14ac:dyDescent="0.35">
      <c r="A110" s="36" t="s">
        <v>19</v>
      </c>
      <c r="B110" s="37">
        <v>45570</v>
      </c>
      <c r="C110" s="36" t="s">
        <v>70</v>
      </c>
      <c r="D110" s="36" t="s">
        <v>93</v>
      </c>
      <c r="E110" s="36" t="s">
        <v>35</v>
      </c>
      <c r="F110" s="36" t="s">
        <v>168</v>
      </c>
      <c r="G110" s="36"/>
      <c r="H110" s="36"/>
      <c r="I110" s="36"/>
      <c r="J110" s="36"/>
      <c r="K110" s="54">
        <v>20000</v>
      </c>
      <c r="L110" s="36"/>
      <c r="M110" s="36"/>
    </row>
    <row r="111" spans="1:13" x14ac:dyDescent="0.35">
      <c r="A111" s="36" t="s">
        <v>19</v>
      </c>
      <c r="B111" s="36"/>
      <c r="C111" s="36" t="s">
        <v>70</v>
      </c>
      <c r="D111" s="36" t="s">
        <v>93</v>
      </c>
      <c r="E111" s="36" t="s">
        <v>101</v>
      </c>
      <c r="F111" s="36" t="s">
        <v>169</v>
      </c>
      <c r="G111" s="36"/>
      <c r="H111" s="36"/>
      <c r="I111" s="36"/>
      <c r="J111" s="36"/>
      <c r="K111" s="54">
        <v>120000</v>
      </c>
      <c r="L111" s="36"/>
      <c r="M111" s="36"/>
    </row>
    <row r="112" spans="1:13" x14ac:dyDescent="0.35">
      <c r="A112" s="36" t="s">
        <v>19</v>
      </c>
      <c r="B112" s="37">
        <v>45583</v>
      </c>
      <c r="C112" s="36" t="s">
        <v>70</v>
      </c>
      <c r="D112" s="36" t="s">
        <v>93</v>
      </c>
      <c r="E112" s="36" t="s">
        <v>33</v>
      </c>
      <c r="F112" s="36" t="s">
        <v>171</v>
      </c>
      <c r="G112" s="36"/>
      <c r="H112" s="53">
        <v>4920706</v>
      </c>
      <c r="I112" s="53" t="s">
        <v>53</v>
      </c>
      <c r="J112" s="36"/>
      <c r="K112" s="54">
        <v>120000</v>
      </c>
      <c r="L112" s="36"/>
      <c r="M112" s="36"/>
    </row>
    <row r="113" spans="1:13" x14ac:dyDescent="0.35">
      <c r="A113" s="36" t="s">
        <v>19</v>
      </c>
      <c r="B113" s="37">
        <v>45582</v>
      </c>
      <c r="C113" s="36" t="s">
        <v>70</v>
      </c>
      <c r="D113" s="36" t="s">
        <v>93</v>
      </c>
      <c r="E113" s="36" t="s">
        <v>33</v>
      </c>
      <c r="F113" s="36"/>
      <c r="G113" s="36"/>
      <c r="H113" s="36"/>
      <c r="I113" s="36"/>
      <c r="J113" s="36"/>
      <c r="K113" s="54">
        <v>40000</v>
      </c>
      <c r="L113" s="36"/>
      <c r="M113" s="36"/>
    </row>
    <row r="114" spans="1:13" x14ac:dyDescent="0.35">
      <c r="A114" s="36" t="s">
        <v>19</v>
      </c>
      <c r="B114" s="37">
        <v>45587</v>
      </c>
      <c r="C114" s="36" t="s">
        <v>70</v>
      </c>
      <c r="D114" s="36" t="s">
        <v>93</v>
      </c>
      <c r="E114" s="36" t="s">
        <v>33</v>
      </c>
      <c r="F114" s="36" t="s">
        <v>172</v>
      </c>
      <c r="G114" s="36"/>
      <c r="H114" s="36"/>
      <c r="I114" s="36"/>
      <c r="J114" s="36"/>
      <c r="K114" s="54">
        <v>40000</v>
      </c>
      <c r="L114" s="36"/>
      <c r="M114" s="36"/>
    </row>
    <row r="115" spans="1:13" x14ac:dyDescent="0.35">
      <c r="A115" s="36" t="s">
        <v>19</v>
      </c>
      <c r="B115" s="37">
        <v>45588</v>
      </c>
      <c r="C115" s="36" t="s">
        <v>70</v>
      </c>
      <c r="D115" s="36" t="s">
        <v>93</v>
      </c>
      <c r="E115" s="36" t="s">
        <v>101</v>
      </c>
      <c r="F115" s="36" t="s">
        <v>175</v>
      </c>
      <c r="G115" s="36">
        <v>101161</v>
      </c>
      <c r="H115" s="36"/>
      <c r="I115" s="36"/>
      <c r="J115" s="36"/>
      <c r="K115" s="54">
        <v>470000</v>
      </c>
      <c r="L115" s="36"/>
      <c r="M115" s="36"/>
    </row>
    <row r="116" spans="1:13" x14ac:dyDescent="0.35">
      <c r="A116" s="36" t="s">
        <v>19</v>
      </c>
      <c r="B116" s="37">
        <v>45596</v>
      </c>
      <c r="C116" s="36" t="s">
        <v>70</v>
      </c>
      <c r="D116" s="36" t="s">
        <v>93</v>
      </c>
      <c r="E116" s="36" t="s">
        <v>33</v>
      </c>
      <c r="F116" s="36" t="s">
        <v>132</v>
      </c>
      <c r="G116" s="36">
        <v>115162</v>
      </c>
      <c r="H116" s="36"/>
      <c r="I116" s="36"/>
      <c r="J116" s="36"/>
      <c r="K116" s="54">
        <v>135000</v>
      </c>
      <c r="L116" s="36"/>
      <c r="M116" s="36"/>
    </row>
    <row r="117" spans="1:13" x14ac:dyDescent="0.35">
      <c r="E117" s="45" t="s">
        <v>131</v>
      </c>
      <c r="F117" s="38" t="s">
        <v>4</v>
      </c>
      <c r="G117" s="38"/>
      <c r="H117" s="38"/>
      <c r="I117" s="38"/>
      <c r="J117" s="38"/>
      <c r="K117" s="58">
        <f>K109+K110+K111+K112+K113+K114+K115+K116</f>
        <v>1095000</v>
      </c>
      <c r="L117" s="36"/>
      <c r="M117" s="36"/>
    </row>
    <row r="119" spans="1:13" x14ac:dyDescent="0.35">
      <c r="A119" s="1" t="s">
        <v>5</v>
      </c>
      <c r="B119" s="55" t="s">
        <v>36</v>
      </c>
      <c r="C119" s="1" t="s">
        <v>37</v>
      </c>
      <c r="D119" s="1" t="s">
        <v>9</v>
      </c>
      <c r="E119" s="1" t="s">
        <v>6</v>
      </c>
      <c r="F119" s="1" t="s">
        <v>7</v>
      </c>
      <c r="G119" s="1" t="s">
        <v>39</v>
      </c>
      <c r="H119" s="1" t="s">
        <v>38</v>
      </c>
      <c r="I119" s="1" t="s">
        <v>0</v>
      </c>
      <c r="J119" s="1" t="s">
        <v>1</v>
      </c>
      <c r="K119" s="23" t="s">
        <v>2</v>
      </c>
      <c r="L119" s="1" t="s">
        <v>3</v>
      </c>
      <c r="M119" s="23" t="s">
        <v>4</v>
      </c>
    </row>
    <row r="120" spans="1:13" x14ac:dyDescent="0.35">
      <c r="A120" s="36" t="s">
        <v>19</v>
      </c>
      <c r="B120" s="37">
        <v>45591</v>
      </c>
      <c r="C120" s="36" t="s">
        <v>70</v>
      </c>
      <c r="D120" s="36" t="s">
        <v>93</v>
      </c>
      <c r="E120" s="36" t="s">
        <v>35</v>
      </c>
      <c r="F120" s="36" t="s">
        <v>173</v>
      </c>
      <c r="G120" s="36"/>
      <c r="H120" s="36"/>
      <c r="I120" s="36" t="s">
        <v>177</v>
      </c>
      <c r="J120" s="36"/>
      <c r="K120" s="54">
        <v>128000</v>
      </c>
      <c r="L120" s="36"/>
      <c r="M120" s="36"/>
    </row>
    <row r="121" spans="1:13" x14ac:dyDescent="0.35">
      <c r="A121" s="36" t="s">
        <v>20</v>
      </c>
      <c r="B121" s="37">
        <v>45603</v>
      </c>
      <c r="C121" s="36" t="s">
        <v>70</v>
      </c>
      <c r="D121" s="36" t="s">
        <v>93</v>
      </c>
      <c r="E121" s="36" t="s">
        <v>101</v>
      </c>
      <c r="F121" s="36" t="s">
        <v>174</v>
      </c>
      <c r="G121" s="36">
        <v>116138</v>
      </c>
      <c r="H121" s="36"/>
      <c r="I121" s="36" t="s">
        <v>176</v>
      </c>
      <c r="J121" s="36"/>
      <c r="K121" s="54">
        <v>800000</v>
      </c>
      <c r="L121" s="36"/>
      <c r="M121" s="36"/>
    </row>
    <row r="122" spans="1:13" x14ac:dyDescent="0.35">
      <c r="A122" s="36" t="s">
        <v>20</v>
      </c>
      <c r="B122" s="37">
        <v>45609</v>
      </c>
      <c r="C122" s="36" t="s">
        <v>70</v>
      </c>
      <c r="D122" s="36" t="s">
        <v>93</v>
      </c>
      <c r="E122" s="36" t="s">
        <v>35</v>
      </c>
      <c r="F122" s="36" t="s">
        <v>108</v>
      </c>
      <c r="G122" s="46"/>
      <c r="H122" s="36"/>
      <c r="I122" s="36" t="s">
        <v>182</v>
      </c>
      <c r="J122" s="36"/>
      <c r="K122" s="54">
        <v>465388</v>
      </c>
      <c r="L122" s="36"/>
      <c r="M122" s="36"/>
    </row>
    <row r="123" spans="1:13" x14ac:dyDescent="0.35">
      <c r="A123" s="36" t="s">
        <v>20</v>
      </c>
      <c r="B123" s="37">
        <v>45610</v>
      </c>
      <c r="C123" s="36" t="s">
        <v>70</v>
      </c>
      <c r="D123" s="36" t="s">
        <v>93</v>
      </c>
      <c r="E123" s="36" t="s">
        <v>32</v>
      </c>
      <c r="F123" s="36" t="s">
        <v>51</v>
      </c>
      <c r="G123" s="36"/>
      <c r="H123" s="36"/>
      <c r="I123" s="36"/>
      <c r="J123" s="36"/>
      <c r="K123" s="54">
        <v>190600</v>
      </c>
      <c r="L123" s="36"/>
      <c r="M123" s="36"/>
    </row>
    <row r="124" spans="1:13" x14ac:dyDescent="0.35">
      <c r="A124" s="36" t="s">
        <v>20</v>
      </c>
      <c r="B124" s="37">
        <v>45610</v>
      </c>
      <c r="C124" s="36" t="s">
        <v>70</v>
      </c>
      <c r="D124" s="36" t="s">
        <v>93</v>
      </c>
      <c r="E124" s="36" t="s">
        <v>35</v>
      </c>
      <c r="F124" s="36" t="s">
        <v>178</v>
      </c>
      <c r="G124" s="36"/>
      <c r="H124" s="36"/>
      <c r="I124" s="36"/>
      <c r="J124" s="36"/>
      <c r="K124" s="54">
        <v>20000</v>
      </c>
      <c r="L124" s="36"/>
      <c r="M124" s="36"/>
    </row>
    <row r="125" spans="1:13" x14ac:dyDescent="0.35">
      <c r="A125" s="36" t="s">
        <v>20</v>
      </c>
      <c r="B125" s="37">
        <v>45610</v>
      </c>
      <c r="C125" s="36" t="s">
        <v>70</v>
      </c>
      <c r="D125" s="36" t="s">
        <v>93</v>
      </c>
      <c r="E125" s="36" t="s">
        <v>101</v>
      </c>
      <c r="F125" s="36" t="s">
        <v>180</v>
      </c>
      <c r="G125" s="36"/>
      <c r="H125" s="36"/>
      <c r="I125" s="36" t="s">
        <v>181</v>
      </c>
      <c r="J125" s="36"/>
      <c r="K125" s="54">
        <v>50000</v>
      </c>
      <c r="L125" s="36"/>
      <c r="M125" s="36"/>
    </row>
    <row r="126" spans="1:13" ht="15" thickBot="1" x14ac:dyDescent="0.4">
      <c r="A126" s="36" t="s">
        <v>20</v>
      </c>
      <c r="B126" s="37">
        <v>45610</v>
      </c>
      <c r="C126" s="36" t="s">
        <v>70</v>
      </c>
      <c r="D126" s="36" t="s">
        <v>93</v>
      </c>
      <c r="E126" s="36" t="s">
        <v>35</v>
      </c>
      <c r="F126" s="59" t="s">
        <v>179</v>
      </c>
      <c r="G126" s="59"/>
      <c r="H126" s="59"/>
      <c r="I126" s="59"/>
      <c r="J126" s="59"/>
      <c r="K126" s="60">
        <v>96000</v>
      </c>
      <c r="L126" s="36"/>
      <c r="M126" s="36"/>
    </row>
    <row r="127" spans="1:13" ht="15" thickBot="1" x14ac:dyDescent="0.4">
      <c r="E127" s="45" t="s">
        <v>131</v>
      </c>
      <c r="F127" s="64" t="s">
        <v>4</v>
      </c>
      <c r="G127" s="61"/>
      <c r="H127" s="61"/>
      <c r="I127" s="61"/>
      <c r="J127" s="61"/>
      <c r="K127" s="62">
        <f>SUM(K120:K126)</f>
        <v>1749988</v>
      </c>
      <c r="L127" s="36"/>
      <c r="M127" s="36"/>
    </row>
    <row r="129" spans="1:13" x14ac:dyDescent="0.35">
      <c r="A129" s="1" t="s">
        <v>5</v>
      </c>
      <c r="B129" s="55" t="s">
        <v>36</v>
      </c>
      <c r="C129" s="1" t="s">
        <v>37</v>
      </c>
      <c r="D129" s="1" t="s">
        <v>9</v>
      </c>
      <c r="E129" s="1" t="s">
        <v>6</v>
      </c>
      <c r="F129" s="1" t="s">
        <v>7</v>
      </c>
      <c r="G129" s="1" t="s">
        <v>39</v>
      </c>
      <c r="H129" s="1" t="s">
        <v>38</v>
      </c>
      <c r="I129" s="1" t="s">
        <v>0</v>
      </c>
      <c r="J129" s="1" t="s">
        <v>1</v>
      </c>
      <c r="K129" s="23" t="s">
        <v>2</v>
      </c>
      <c r="L129" s="1" t="s">
        <v>3</v>
      </c>
      <c r="M129" s="23" t="s">
        <v>4</v>
      </c>
    </row>
    <row r="130" spans="1:13" x14ac:dyDescent="0.35">
      <c r="A130" s="36" t="s">
        <v>20</v>
      </c>
      <c r="B130" s="37">
        <v>45617</v>
      </c>
      <c r="C130" s="36" t="s">
        <v>187</v>
      </c>
      <c r="D130" s="36" t="s">
        <v>22</v>
      </c>
      <c r="E130" s="36" t="s">
        <v>35</v>
      </c>
      <c r="F130" s="36" t="s">
        <v>183</v>
      </c>
      <c r="G130" s="36"/>
      <c r="H130" s="36"/>
      <c r="I130" s="36"/>
      <c r="J130" s="36"/>
      <c r="K130" s="54">
        <v>200000</v>
      </c>
      <c r="L130" s="36"/>
      <c r="M130" s="36"/>
    </row>
    <row r="131" spans="1:13" x14ac:dyDescent="0.35">
      <c r="A131" s="36" t="s">
        <v>20</v>
      </c>
      <c r="B131" s="37"/>
      <c r="C131" s="36" t="s">
        <v>187</v>
      </c>
      <c r="D131" s="36" t="s">
        <v>22</v>
      </c>
      <c r="E131" s="36" t="s">
        <v>101</v>
      </c>
      <c r="F131" s="36" t="s">
        <v>184</v>
      </c>
      <c r="G131" s="36"/>
      <c r="H131" s="36"/>
      <c r="I131" s="36"/>
      <c r="J131" s="36"/>
      <c r="K131" s="54">
        <v>120000</v>
      </c>
      <c r="L131" s="36"/>
      <c r="M131" s="36"/>
    </row>
    <row r="132" spans="1:13" x14ac:dyDescent="0.35">
      <c r="A132" s="36" t="s">
        <v>20</v>
      </c>
      <c r="B132" s="37"/>
      <c r="C132" s="36" t="s">
        <v>187</v>
      </c>
      <c r="D132" s="36" t="s">
        <v>22</v>
      </c>
      <c r="E132" s="36" t="s">
        <v>101</v>
      </c>
      <c r="F132" s="36" t="s">
        <v>185</v>
      </c>
      <c r="G132" s="65">
        <v>116549</v>
      </c>
      <c r="H132" s="36"/>
      <c r="I132" s="36" t="s">
        <v>191</v>
      </c>
      <c r="J132" s="36"/>
      <c r="K132" s="54">
        <v>150000</v>
      </c>
      <c r="L132" s="36"/>
      <c r="M132" s="36"/>
    </row>
    <row r="133" spans="1:13" x14ac:dyDescent="0.35">
      <c r="A133" s="36" t="s">
        <v>20</v>
      </c>
      <c r="B133" s="37">
        <v>45622</v>
      </c>
      <c r="C133" s="36" t="s">
        <v>187</v>
      </c>
      <c r="D133" s="36" t="s">
        <v>22</v>
      </c>
      <c r="E133" s="36" t="s">
        <v>101</v>
      </c>
      <c r="F133" s="36" t="s">
        <v>186</v>
      </c>
      <c r="G133" s="36"/>
      <c r="H133" s="36"/>
      <c r="I133" s="36"/>
      <c r="J133" s="36"/>
      <c r="K133" s="54">
        <v>70000</v>
      </c>
      <c r="L133" s="36"/>
      <c r="M133" s="36"/>
    </row>
    <row r="134" spans="1:13" x14ac:dyDescent="0.35">
      <c r="A134" s="36" t="s">
        <v>21</v>
      </c>
      <c r="B134" s="37">
        <v>45630</v>
      </c>
      <c r="C134" s="36" t="s">
        <v>187</v>
      </c>
      <c r="D134" s="36" t="s">
        <v>22</v>
      </c>
      <c r="E134" s="36" t="s">
        <v>33</v>
      </c>
      <c r="F134" s="36" t="s">
        <v>189</v>
      </c>
      <c r="G134" s="36"/>
      <c r="H134" s="53">
        <v>4920706</v>
      </c>
      <c r="I134" s="53" t="s">
        <v>53</v>
      </c>
      <c r="J134" s="36"/>
      <c r="K134" s="54">
        <v>320000</v>
      </c>
      <c r="L134" s="36"/>
      <c r="M134" s="36"/>
    </row>
    <row r="135" spans="1:13" ht="15" thickBot="1" x14ac:dyDescent="0.4">
      <c r="A135" s="36" t="s">
        <v>21</v>
      </c>
      <c r="B135" s="37">
        <v>45630</v>
      </c>
      <c r="C135" s="36" t="s">
        <v>187</v>
      </c>
      <c r="D135" s="36" t="s">
        <v>22</v>
      </c>
      <c r="E135" s="36" t="s">
        <v>101</v>
      </c>
      <c r="F135" s="36" t="s">
        <v>185</v>
      </c>
      <c r="G135" s="36">
        <v>115888</v>
      </c>
      <c r="H135" s="66"/>
      <c r="I135" s="66" t="s">
        <v>190</v>
      </c>
      <c r="J135" s="63"/>
      <c r="K135" s="67">
        <v>135000</v>
      </c>
      <c r="L135" s="36"/>
      <c r="M135" s="36"/>
    </row>
    <row r="136" spans="1:13" ht="15" thickBot="1" x14ac:dyDescent="0.4">
      <c r="E136" s="71" t="s">
        <v>131</v>
      </c>
      <c r="F136" s="68" t="s">
        <v>4</v>
      </c>
      <c r="G136" s="69"/>
      <c r="H136" s="61"/>
      <c r="I136" s="61"/>
      <c r="J136" s="61"/>
      <c r="K136" s="62">
        <f>SUM(K130:K135)</f>
        <v>995000</v>
      </c>
      <c r="L136" s="36"/>
      <c r="M136" s="36"/>
    </row>
    <row r="138" spans="1:13" x14ac:dyDescent="0.35">
      <c r="A138" s="1" t="s">
        <v>5</v>
      </c>
      <c r="B138" s="55" t="s">
        <v>36</v>
      </c>
      <c r="C138" s="1" t="s">
        <v>37</v>
      </c>
      <c r="D138" s="1" t="s">
        <v>9</v>
      </c>
      <c r="E138" s="1" t="s">
        <v>6</v>
      </c>
      <c r="F138" s="1" t="s">
        <v>7</v>
      </c>
      <c r="G138" s="1" t="s">
        <v>39</v>
      </c>
      <c r="H138" s="1" t="s">
        <v>38</v>
      </c>
      <c r="I138" s="1" t="s">
        <v>0</v>
      </c>
      <c r="J138" s="1" t="s">
        <v>1</v>
      </c>
      <c r="K138" s="23" t="s">
        <v>2</v>
      </c>
      <c r="L138" s="1" t="s">
        <v>3</v>
      </c>
      <c r="M138" s="23" t="s">
        <v>4</v>
      </c>
    </row>
    <row r="139" spans="1:13" x14ac:dyDescent="0.35">
      <c r="A139" s="36" t="s">
        <v>21</v>
      </c>
      <c r="B139" s="37">
        <v>45636</v>
      </c>
      <c r="C139" s="36" t="s">
        <v>187</v>
      </c>
      <c r="D139" s="36" t="s">
        <v>22</v>
      </c>
      <c r="E139" s="36" t="s">
        <v>35</v>
      </c>
      <c r="F139" s="36" t="s">
        <v>192</v>
      </c>
      <c r="G139" s="36">
        <v>115455</v>
      </c>
      <c r="H139" s="36"/>
      <c r="I139" s="36" t="s">
        <v>196</v>
      </c>
      <c r="J139" s="36"/>
      <c r="K139" s="46">
        <v>70000</v>
      </c>
      <c r="L139" s="36"/>
      <c r="M139" s="36"/>
    </row>
    <row r="140" spans="1:13" x14ac:dyDescent="0.35">
      <c r="A140" s="36" t="s">
        <v>21</v>
      </c>
      <c r="B140" s="37">
        <v>45636</v>
      </c>
      <c r="C140" s="36" t="s">
        <v>187</v>
      </c>
      <c r="D140" s="36" t="s">
        <v>22</v>
      </c>
      <c r="E140" s="73" t="s">
        <v>101</v>
      </c>
      <c r="F140" s="36" t="s">
        <v>188</v>
      </c>
      <c r="G140" s="65">
        <v>111770</v>
      </c>
      <c r="H140" s="36"/>
      <c r="I140" s="36" t="s">
        <v>193</v>
      </c>
      <c r="J140" s="36"/>
      <c r="K140" s="46">
        <v>280000</v>
      </c>
      <c r="L140" s="74"/>
      <c r="M140" s="36"/>
    </row>
    <row r="141" spans="1:13" s="72" customFormat="1" x14ac:dyDescent="0.35">
      <c r="A141" s="36" t="s">
        <v>21</v>
      </c>
      <c r="B141" s="37">
        <v>45646</v>
      </c>
      <c r="C141" s="36" t="s">
        <v>187</v>
      </c>
      <c r="D141" s="36" t="s">
        <v>22</v>
      </c>
      <c r="E141" s="72" t="s">
        <v>32</v>
      </c>
      <c r="F141" s="36" t="s">
        <v>51</v>
      </c>
      <c r="G141" s="36"/>
      <c r="H141" s="36"/>
      <c r="I141" s="36"/>
      <c r="J141" s="36"/>
      <c r="K141" s="46">
        <v>285896</v>
      </c>
    </row>
    <row r="142" spans="1:13" s="36" customFormat="1" ht="15" thickBot="1" x14ac:dyDescent="0.4">
      <c r="A142" s="36" t="s">
        <v>21</v>
      </c>
      <c r="B142" s="37">
        <v>45647</v>
      </c>
      <c r="C142" s="36" t="s">
        <v>187</v>
      </c>
      <c r="D142" s="36" t="s">
        <v>22</v>
      </c>
      <c r="E142" s="36" t="s">
        <v>35</v>
      </c>
      <c r="F142" s="36" t="s">
        <v>194</v>
      </c>
      <c r="I142" s="36" t="s">
        <v>195</v>
      </c>
      <c r="K142" s="52">
        <v>150000</v>
      </c>
    </row>
    <row r="143" spans="1:13" ht="15" thickBot="1" x14ac:dyDescent="0.4">
      <c r="E143" s="71" t="s">
        <v>131</v>
      </c>
      <c r="F143" s="68" t="s">
        <v>4</v>
      </c>
      <c r="G143" s="69"/>
      <c r="H143" s="61"/>
      <c r="I143" s="61"/>
      <c r="J143" s="61"/>
      <c r="K143" s="62">
        <f>SUM(K139:K142)</f>
        <v>785896</v>
      </c>
      <c r="L143" s="36"/>
      <c r="M143" s="36"/>
    </row>
    <row r="144" spans="1:13" x14ac:dyDescent="0.35">
      <c r="G144" s="57"/>
      <c r="K144" s="70"/>
      <c r="M144"/>
    </row>
    <row r="145" spans="1:13" x14ac:dyDescent="0.35">
      <c r="A145" s="1" t="s">
        <v>5</v>
      </c>
      <c r="B145" s="55" t="s">
        <v>36</v>
      </c>
      <c r="C145" s="1" t="s">
        <v>37</v>
      </c>
      <c r="D145" s="1" t="s">
        <v>9</v>
      </c>
      <c r="E145" s="1" t="s">
        <v>6</v>
      </c>
      <c r="F145" s="1" t="s">
        <v>7</v>
      </c>
      <c r="G145" s="1" t="s">
        <v>39</v>
      </c>
      <c r="H145" s="1" t="s">
        <v>38</v>
      </c>
      <c r="I145" s="1" t="s">
        <v>0</v>
      </c>
      <c r="J145" s="1" t="s">
        <v>1</v>
      </c>
      <c r="K145" s="23" t="s">
        <v>2</v>
      </c>
      <c r="L145" s="1" t="s">
        <v>3</v>
      </c>
      <c r="M145" s="23" t="s">
        <v>4</v>
      </c>
    </row>
    <row r="146" spans="1:13" x14ac:dyDescent="0.35">
      <c r="A146" s="37"/>
      <c r="B146" s="37" t="s">
        <v>10</v>
      </c>
      <c r="C146" s="36" t="s">
        <v>70</v>
      </c>
      <c r="D146" s="36" t="s">
        <v>93</v>
      </c>
      <c r="E146" s="36" t="s">
        <v>33</v>
      </c>
      <c r="F146" s="36" t="s">
        <v>204</v>
      </c>
      <c r="G146" s="36"/>
      <c r="H146" s="53">
        <v>4920706</v>
      </c>
      <c r="I146" s="53" t="s">
        <v>53</v>
      </c>
      <c r="J146" s="36"/>
      <c r="K146" s="52">
        <v>40000</v>
      </c>
      <c r="L146" s="76"/>
      <c r="M146" s="76"/>
    </row>
    <row r="147" spans="1:13" x14ac:dyDescent="0.35">
      <c r="A147" s="37">
        <v>45664</v>
      </c>
      <c r="B147" s="37" t="s">
        <v>10</v>
      </c>
      <c r="C147" s="36" t="s">
        <v>70</v>
      </c>
      <c r="D147" s="36" t="s">
        <v>93</v>
      </c>
      <c r="E147" s="36" t="s">
        <v>101</v>
      </c>
      <c r="F147" s="36" t="s">
        <v>201</v>
      </c>
      <c r="G147" s="36">
        <v>116256</v>
      </c>
      <c r="H147" s="36"/>
      <c r="I147" s="36" t="s">
        <v>206</v>
      </c>
      <c r="J147" s="36"/>
      <c r="K147" s="52">
        <v>150000</v>
      </c>
      <c r="L147" s="36"/>
      <c r="M147" s="36"/>
    </row>
    <row r="148" spans="1:13" x14ac:dyDescent="0.35">
      <c r="A148" s="37">
        <v>45667</v>
      </c>
      <c r="B148" s="37" t="s">
        <v>10</v>
      </c>
      <c r="C148" s="36" t="s">
        <v>70</v>
      </c>
      <c r="D148" s="36" t="s">
        <v>93</v>
      </c>
      <c r="E148" s="73" t="s">
        <v>35</v>
      </c>
      <c r="F148" s="36" t="s">
        <v>197</v>
      </c>
      <c r="G148" s="65"/>
      <c r="H148" s="36">
        <v>16893973</v>
      </c>
      <c r="I148" s="36" t="s">
        <v>207</v>
      </c>
      <c r="J148" s="36"/>
      <c r="K148" s="52">
        <v>120000</v>
      </c>
      <c r="L148" s="74"/>
      <c r="M148" s="36"/>
    </row>
    <row r="149" spans="1:13" x14ac:dyDescent="0.35">
      <c r="A149" s="75">
        <v>45667</v>
      </c>
      <c r="B149" s="37" t="s">
        <v>10</v>
      </c>
      <c r="C149" s="36" t="s">
        <v>70</v>
      </c>
      <c r="D149" s="36" t="s">
        <v>93</v>
      </c>
      <c r="E149" t="s">
        <v>35</v>
      </c>
      <c r="F149" s="59" t="s">
        <v>208</v>
      </c>
      <c r="G149" s="59"/>
      <c r="H149" s="59"/>
      <c r="I149" s="59"/>
      <c r="J149" s="59"/>
      <c r="K149" s="84">
        <v>60000</v>
      </c>
      <c r="L149" s="59"/>
      <c r="M149" s="59"/>
    </row>
    <row r="150" spans="1:13" x14ac:dyDescent="0.35">
      <c r="A150" s="37">
        <v>45674</v>
      </c>
      <c r="B150" s="37" t="s">
        <v>10</v>
      </c>
      <c r="C150" s="36" t="s">
        <v>70</v>
      </c>
      <c r="D150" s="36" t="s">
        <v>93</v>
      </c>
      <c r="E150" s="36" t="s">
        <v>101</v>
      </c>
      <c r="F150" s="36" t="s">
        <v>200</v>
      </c>
      <c r="G150" s="36"/>
      <c r="H150" s="36"/>
      <c r="I150" s="36" t="s">
        <v>198</v>
      </c>
      <c r="J150" s="36"/>
      <c r="K150" s="52">
        <v>100000</v>
      </c>
      <c r="L150" s="36"/>
      <c r="M150" s="36"/>
    </row>
    <row r="151" spans="1:13" x14ac:dyDescent="0.35">
      <c r="A151" s="37">
        <v>45678</v>
      </c>
      <c r="B151" s="37" t="s">
        <v>10</v>
      </c>
      <c r="C151" s="36" t="s">
        <v>70</v>
      </c>
      <c r="D151" s="36" t="s">
        <v>93</v>
      </c>
      <c r="E151" s="36" t="s">
        <v>101</v>
      </c>
      <c r="F151" s="36" t="s">
        <v>199</v>
      </c>
      <c r="G151" s="36">
        <v>117603</v>
      </c>
      <c r="H151" s="36"/>
      <c r="I151" s="36"/>
      <c r="J151" s="36"/>
      <c r="K151" s="52">
        <v>260000</v>
      </c>
      <c r="L151" s="76"/>
      <c r="M151" s="76"/>
    </row>
    <row r="152" spans="1:13" x14ac:dyDescent="0.35">
      <c r="A152" s="37">
        <v>45678</v>
      </c>
      <c r="B152" s="37" t="s">
        <v>10</v>
      </c>
      <c r="C152" s="36" t="s">
        <v>70</v>
      </c>
      <c r="D152" s="36" t="s">
        <v>93</v>
      </c>
      <c r="E152" s="36" t="s">
        <v>101</v>
      </c>
      <c r="F152" s="36" t="s">
        <v>202</v>
      </c>
      <c r="G152" s="36">
        <v>117447</v>
      </c>
      <c r="H152" s="36"/>
      <c r="I152" s="36" t="s">
        <v>205</v>
      </c>
      <c r="J152" s="36"/>
      <c r="K152" s="52">
        <v>230000</v>
      </c>
      <c r="L152" s="76"/>
      <c r="M152" s="76"/>
    </row>
    <row r="153" spans="1:13" x14ac:dyDescent="0.35">
      <c r="A153" s="37">
        <v>45953</v>
      </c>
      <c r="B153" s="37" t="s">
        <v>10</v>
      </c>
      <c r="C153" s="36" t="s">
        <v>70</v>
      </c>
      <c r="D153" s="36" t="s">
        <v>93</v>
      </c>
      <c r="E153" s="36" t="s">
        <v>35</v>
      </c>
      <c r="F153" s="36" t="s">
        <v>197</v>
      </c>
      <c r="G153" s="36"/>
      <c r="H153" s="36">
        <v>16893973</v>
      </c>
      <c r="I153" s="36" t="s">
        <v>207</v>
      </c>
      <c r="J153" s="36"/>
      <c r="K153" s="52">
        <v>150000</v>
      </c>
      <c r="L153" s="76"/>
      <c r="M153" s="76"/>
    </row>
    <row r="154" spans="1:13" x14ac:dyDescent="0.35">
      <c r="A154" s="37">
        <v>45681</v>
      </c>
      <c r="B154" s="37" t="s">
        <v>10</v>
      </c>
      <c r="C154" s="36" t="s">
        <v>70</v>
      </c>
      <c r="D154" s="36" t="s">
        <v>93</v>
      </c>
      <c r="E154" s="36" t="s">
        <v>101</v>
      </c>
      <c r="F154" s="36" t="s">
        <v>203</v>
      </c>
      <c r="G154" s="36">
        <v>113679</v>
      </c>
      <c r="H154" s="36"/>
      <c r="I154" s="36"/>
      <c r="J154" s="36"/>
      <c r="K154" s="52">
        <v>100000</v>
      </c>
      <c r="L154" s="76"/>
      <c r="M154" s="76"/>
    </row>
    <row r="155" spans="1:13" x14ac:dyDescent="0.35">
      <c r="A155" s="37">
        <v>45686</v>
      </c>
      <c r="B155" s="37" t="s">
        <v>10</v>
      </c>
      <c r="C155" s="36" t="s">
        <v>70</v>
      </c>
      <c r="D155" s="36" t="s">
        <v>93</v>
      </c>
      <c r="E155" s="82" t="s">
        <v>32</v>
      </c>
      <c r="F155" s="76" t="s">
        <v>51</v>
      </c>
      <c r="G155" s="76"/>
      <c r="H155" s="76"/>
      <c r="I155" s="76"/>
      <c r="J155" s="76"/>
      <c r="K155" s="83">
        <v>190598</v>
      </c>
      <c r="L155" s="76"/>
      <c r="M155" s="76"/>
    </row>
    <row r="156" spans="1:13" x14ac:dyDescent="0.35">
      <c r="E156" s="77" t="s">
        <v>131</v>
      </c>
      <c r="F156" s="78" t="s">
        <v>4</v>
      </c>
      <c r="G156" s="78"/>
      <c r="H156" s="78"/>
      <c r="I156" s="78"/>
      <c r="J156" s="78"/>
      <c r="K156" s="79">
        <f>SUM(K146:K155)</f>
        <v>1400598</v>
      </c>
      <c r="L156" s="76"/>
      <c r="M156" s="76"/>
    </row>
    <row r="158" spans="1:13" x14ac:dyDescent="0.35">
      <c r="A158" s="1" t="s">
        <v>5</v>
      </c>
      <c r="B158" s="55" t="s">
        <v>36</v>
      </c>
      <c r="C158" s="1" t="s">
        <v>37</v>
      </c>
      <c r="D158" s="1" t="s">
        <v>9</v>
      </c>
      <c r="E158" s="1" t="s">
        <v>6</v>
      </c>
      <c r="F158" s="1" t="s">
        <v>7</v>
      </c>
      <c r="G158" s="1" t="s">
        <v>39</v>
      </c>
      <c r="H158" s="1" t="s">
        <v>38</v>
      </c>
      <c r="I158" s="1" t="s">
        <v>0</v>
      </c>
      <c r="J158" s="1" t="s">
        <v>1</v>
      </c>
      <c r="K158" s="23" t="s">
        <v>2</v>
      </c>
      <c r="L158" s="1" t="s">
        <v>3</v>
      </c>
      <c r="M158" s="23" t="s">
        <v>4</v>
      </c>
    </row>
    <row r="159" spans="1:13" x14ac:dyDescent="0.35">
      <c r="A159" s="37">
        <v>45692</v>
      </c>
      <c r="B159" s="36" t="s">
        <v>11</v>
      </c>
      <c r="C159" s="36" t="s">
        <v>70</v>
      </c>
      <c r="D159" s="36" t="s">
        <v>93</v>
      </c>
      <c r="E159" s="36" t="s">
        <v>35</v>
      </c>
      <c r="F159" s="36" t="s">
        <v>209</v>
      </c>
      <c r="G159" s="36">
        <v>117260</v>
      </c>
      <c r="H159" s="36">
        <v>66826650</v>
      </c>
      <c r="I159" s="36" t="s">
        <v>210</v>
      </c>
      <c r="J159" s="36"/>
      <c r="K159" s="85">
        <v>100000</v>
      </c>
      <c r="L159" s="36"/>
      <c r="M159" s="36"/>
    </row>
    <row r="160" spans="1:13" x14ac:dyDescent="0.35">
      <c r="A160" s="37">
        <v>45698</v>
      </c>
      <c r="B160" s="36" t="s">
        <v>11</v>
      </c>
      <c r="C160" s="36" t="s">
        <v>70</v>
      </c>
      <c r="D160" s="36" t="s">
        <v>93</v>
      </c>
      <c r="E160" s="36" t="s">
        <v>101</v>
      </c>
      <c r="F160" s="36" t="s">
        <v>211</v>
      </c>
      <c r="G160" s="36"/>
      <c r="H160" s="36">
        <v>80097524</v>
      </c>
      <c r="I160" s="36" t="s">
        <v>212</v>
      </c>
      <c r="J160" s="36"/>
      <c r="K160" s="85">
        <v>130000</v>
      </c>
      <c r="L160" s="36"/>
      <c r="M160" s="36"/>
    </row>
    <row r="161" spans="1:13" x14ac:dyDescent="0.35">
      <c r="A161" s="37">
        <v>45698</v>
      </c>
      <c r="B161" s="36" t="s">
        <v>11</v>
      </c>
      <c r="C161" s="36" t="s">
        <v>70</v>
      </c>
      <c r="D161" s="36" t="s">
        <v>93</v>
      </c>
      <c r="E161" s="36" t="s">
        <v>101</v>
      </c>
      <c r="F161" s="36" t="s">
        <v>213</v>
      </c>
      <c r="G161" s="36">
        <v>117639</v>
      </c>
      <c r="H161" s="36">
        <v>14837756</v>
      </c>
      <c r="I161" s="36" t="s">
        <v>221</v>
      </c>
      <c r="J161" s="36"/>
      <c r="K161" s="85">
        <v>150000</v>
      </c>
      <c r="L161" s="36"/>
      <c r="M161" s="36"/>
    </row>
    <row r="162" spans="1:13" x14ac:dyDescent="0.35">
      <c r="A162" s="37">
        <v>45700</v>
      </c>
      <c r="B162" s="36" t="s">
        <v>11</v>
      </c>
      <c r="C162" s="36" t="s">
        <v>70</v>
      </c>
      <c r="D162" s="36" t="s">
        <v>93</v>
      </c>
      <c r="E162" s="36" t="s">
        <v>101</v>
      </c>
      <c r="F162" s="36" t="s">
        <v>214</v>
      </c>
      <c r="G162" s="36">
        <v>117815</v>
      </c>
      <c r="H162" s="36">
        <v>16605687</v>
      </c>
      <c r="I162" s="36" t="s">
        <v>218</v>
      </c>
      <c r="J162" s="36"/>
      <c r="K162" s="85">
        <v>100000</v>
      </c>
      <c r="L162" s="36"/>
      <c r="M162" s="36"/>
    </row>
    <row r="163" spans="1:13" x14ac:dyDescent="0.35">
      <c r="A163" s="37">
        <v>45700</v>
      </c>
      <c r="B163" s="36" t="s">
        <v>11</v>
      </c>
      <c r="C163" s="36" t="s">
        <v>70</v>
      </c>
      <c r="D163" s="36" t="s">
        <v>93</v>
      </c>
      <c r="E163" s="36" t="s">
        <v>35</v>
      </c>
      <c r="F163" s="36" t="s">
        <v>216</v>
      </c>
      <c r="G163" s="36"/>
      <c r="H163" s="36"/>
      <c r="I163" s="36"/>
      <c r="J163" s="36"/>
      <c r="K163" s="85">
        <v>50000</v>
      </c>
      <c r="L163" s="36"/>
      <c r="M163" s="36"/>
    </row>
    <row r="164" spans="1:13" x14ac:dyDescent="0.35">
      <c r="A164" s="37">
        <v>45701</v>
      </c>
      <c r="B164" s="36" t="s">
        <v>11</v>
      </c>
      <c r="C164" s="36" t="s">
        <v>70</v>
      </c>
      <c r="D164" s="36" t="s">
        <v>93</v>
      </c>
      <c r="E164" s="36" t="s">
        <v>32</v>
      </c>
      <c r="F164" s="36" t="s">
        <v>224</v>
      </c>
      <c r="G164" s="36"/>
      <c r="H164" s="36"/>
      <c r="I164" s="36"/>
      <c r="J164" s="36"/>
      <c r="K164" s="85">
        <v>60000</v>
      </c>
      <c r="L164" s="36"/>
      <c r="M164" s="36"/>
    </row>
    <row r="165" spans="1:13" x14ac:dyDescent="0.35">
      <c r="A165" s="37">
        <v>45706</v>
      </c>
      <c r="B165" s="36" t="s">
        <v>11</v>
      </c>
      <c r="C165" s="36" t="s">
        <v>70</v>
      </c>
      <c r="D165" s="36" t="s">
        <v>93</v>
      </c>
      <c r="E165" s="36" t="s">
        <v>222</v>
      </c>
      <c r="F165" s="36" t="s">
        <v>223</v>
      </c>
      <c r="G165" s="36"/>
      <c r="H165" s="36"/>
      <c r="I165" s="36"/>
      <c r="J165" s="36" t="s">
        <v>220</v>
      </c>
      <c r="K165" s="85">
        <v>142500</v>
      </c>
      <c r="L165" s="36"/>
      <c r="M165" s="36"/>
    </row>
    <row r="166" spans="1:13" ht="15" thickBot="1" x14ac:dyDescent="0.4">
      <c r="A166" s="37">
        <v>45707</v>
      </c>
      <c r="B166" s="36" t="s">
        <v>11</v>
      </c>
      <c r="C166" s="36" t="s">
        <v>70</v>
      </c>
      <c r="D166" s="36" t="s">
        <v>93</v>
      </c>
      <c r="E166" s="36" t="s">
        <v>222</v>
      </c>
      <c r="F166" s="36" t="s">
        <v>225</v>
      </c>
      <c r="G166" s="36"/>
      <c r="H166" s="36"/>
      <c r="I166" s="36"/>
      <c r="J166" s="36"/>
      <c r="K166" s="85">
        <v>82000</v>
      </c>
      <c r="L166" s="36"/>
      <c r="M166" s="36"/>
    </row>
    <row r="167" spans="1:13" x14ac:dyDescent="0.35">
      <c r="E167" s="77" t="s">
        <v>131</v>
      </c>
      <c r="F167" s="86" t="s">
        <v>4</v>
      </c>
      <c r="G167" s="78"/>
      <c r="H167" s="87"/>
      <c r="I167" s="87"/>
      <c r="J167" s="87"/>
      <c r="K167" s="88">
        <f>SUM(K159:K166)</f>
        <v>814500</v>
      </c>
      <c r="L167" s="36"/>
      <c r="M167" s="36"/>
    </row>
    <row r="170" spans="1:13" x14ac:dyDescent="0.35">
      <c r="J170" s="80" t="s">
        <v>219</v>
      </c>
      <c r="K170" s="89">
        <v>70000</v>
      </c>
      <c r="M170"/>
    </row>
    <row r="171" spans="1:13" x14ac:dyDescent="0.35">
      <c r="J171" s="80" t="s">
        <v>227</v>
      </c>
      <c r="K171" s="90">
        <v>70000</v>
      </c>
      <c r="M171"/>
    </row>
    <row r="172" spans="1:13" x14ac:dyDescent="0.35">
      <c r="J172" s="80"/>
      <c r="K172" s="81"/>
      <c r="M172"/>
    </row>
    <row r="173" spans="1:13" x14ac:dyDescent="0.35">
      <c r="K173"/>
      <c r="M173"/>
    </row>
    <row r="174" spans="1:13" x14ac:dyDescent="0.35">
      <c r="K174" s="46" t="s">
        <v>217</v>
      </c>
      <c r="M174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3258D-E236-4241-AC8D-62DFE32CE77F}">
          <x14:formula1>
            <xm:f>Lista!$I$2:$I$16</xm:f>
          </x14:formula1>
          <xm:sqref>C15:C17 C19:C67 C76 C80 C88 C91:C107 C109 C118:C157 C167:C1048576</xm:sqref>
        </x14:dataValidation>
        <x14:dataValidation type="list" allowBlank="1" showInputMessage="1" showErrorMessage="1" xr:uid="{2BACCF11-0085-4000-AA93-2FDA9EFE9A85}">
          <x14:formula1>
            <xm:f>Lista!$C$2:$C$7</xm:f>
          </x14:formula1>
          <xm:sqref>E2:E41 E43:E67 E76 E80 E88 E91:E104 E106:E107 E109 E118:E157 E167:E1048576</xm:sqref>
        </x14:dataValidation>
        <x14:dataValidation type="list" allowBlank="1" showInputMessage="1" showErrorMessage="1" xr:uid="{BC71BBC5-328E-4CB2-B6B8-3AF5B225CD1D}">
          <x14:formula1>
            <xm:f>Lista!$A$2:$A$13</xm:f>
          </x14:formula1>
          <xm:sqref>A2:A67 A80 A91:A107 A109 A118:A157 A167:A1048576</xm:sqref>
        </x14:dataValidation>
        <x14:dataValidation type="list" allowBlank="1" showInputMessage="1" showErrorMessage="1" xr:uid="{7FC8DD93-7AE7-4C92-B622-95F89234625B}">
          <x14:formula1>
            <xm:f>Lista!$B$2:$B$9</xm:f>
          </x14:formula1>
          <xm:sqref>D2:D67 D76 D80 D88 D91:D107 D109 D118:D157 D167:D1048576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D3F36-9B8D-4345-9641-7DF69794E839}">
  <dimension ref="A1:M11"/>
  <sheetViews>
    <sheetView tabSelected="1" workbookViewId="0">
      <selection activeCell="J16" sqref="J16"/>
    </sheetView>
  </sheetViews>
  <sheetFormatPr baseColWidth="10" defaultRowHeight="14.5" x14ac:dyDescent="0.35"/>
  <cols>
    <col min="1" max="1" width="11.1796875" customWidth="1"/>
    <col min="2" max="2" width="14.36328125" customWidth="1"/>
    <col min="3" max="3" width="16.453125" customWidth="1"/>
    <col min="5" max="5" width="13.453125" customWidth="1"/>
    <col min="6" max="6" width="26.453125" customWidth="1"/>
    <col min="7" max="7" width="15.08984375" customWidth="1"/>
    <col min="9" max="9" width="18.6328125" customWidth="1"/>
    <col min="10" max="10" width="11.90625" customWidth="1"/>
    <col min="11" max="11" width="17.1796875" bestFit="1" customWidth="1"/>
  </cols>
  <sheetData>
    <row r="1" spans="1:13" x14ac:dyDescent="0.35">
      <c r="A1" s="1" t="s">
        <v>5</v>
      </c>
      <c r="B1" s="55" t="s">
        <v>36</v>
      </c>
      <c r="C1" s="1" t="s">
        <v>37</v>
      </c>
      <c r="D1" s="1" t="s">
        <v>9</v>
      </c>
      <c r="E1" s="1" t="s">
        <v>6</v>
      </c>
      <c r="F1" s="1" t="s">
        <v>7</v>
      </c>
      <c r="G1" s="1" t="s">
        <v>39</v>
      </c>
      <c r="H1" s="1" t="s">
        <v>38</v>
      </c>
      <c r="I1" s="1" t="s">
        <v>0</v>
      </c>
      <c r="J1" s="1" t="s">
        <v>1</v>
      </c>
      <c r="K1" s="23" t="s">
        <v>2</v>
      </c>
      <c r="L1" s="1" t="s">
        <v>3</v>
      </c>
      <c r="M1" s="23" t="s">
        <v>4</v>
      </c>
    </row>
    <row r="2" spans="1:13" x14ac:dyDescent="0.35">
      <c r="A2" s="37">
        <v>45712</v>
      </c>
      <c r="B2" s="36" t="s">
        <v>11</v>
      </c>
      <c r="C2" s="36" t="s">
        <v>70</v>
      </c>
      <c r="D2" s="36" t="s">
        <v>93</v>
      </c>
      <c r="E2" s="36" t="s">
        <v>101</v>
      </c>
      <c r="F2" s="36" t="s">
        <v>215</v>
      </c>
      <c r="G2" s="36">
        <v>113590</v>
      </c>
      <c r="H2" s="36">
        <v>15170811</v>
      </c>
      <c r="I2" s="36" t="s">
        <v>228</v>
      </c>
      <c r="J2" s="36"/>
      <c r="K2" s="92">
        <v>85000</v>
      </c>
      <c r="L2" s="36"/>
      <c r="M2" s="36"/>
    </row>
    <row r="3" spans="1:13" x14ac:dyDescent="0.35">
      <c r="A3" s="37">
        <v>45712</v>
      </c>
      <c r="B3" s="36" t="s">
        <v>11</v>
      </c>
      <c r="C3" s="36" t="s">
        <v>70</v>
      </c>
      <c r="D3" s="36" t="s">
        <v>93</v>
      </c>
      <c r="E3" s="36" t="s">
        <v>101</v>
      </c>
      <c r="F3" s="36" t="s">
        <v>215</v>
      </c>
      <c r="G3" s="36">
        <v>115509</v>
      </c>
      <c r="H3" s="36">
        <v>15170811</v>
      </c>
      <c r="I3" s="36" t="s">
        <v>228</v>
      </c>
      <c r="J3" s="36"/>
      <c r="K3" s="92">
        <v>95000</v>
      </c>
      <c r="L3" s="36"/>
      <c r="M3" s="36"/>
    </row>
    <row r="4" spans="1:13" x14ac:dyDescent="0.35">
      <c r="A4" s="37">
        <v>45709</v>
      </c>
      <c r="B4" s="36" t="s">
        <v>11</v>
      </c>
      <c r="C4" s="36" t="s">
        <v>70</v>
      </c>
      <c r="D4" s="36" t="s">
        <v>93</v>
      </c>
      <c r="E4" s="36" t="s">
        <v>32</v>
      </c>
      <c r="F4" s="36" t="s">
        <v>51</v>
      </c>
      <c r="G4" s="36"/>
      <c r="H4" s="36"/>
      <c r="I4" s="36"/>
      <c r="J4" s="36"/>
      <c r="K4" s="92">
        <v>190600</v>
      </c>
      <c r="L4" s="36"/>
      <c r="M4" s="36"/>
    </row>
    <row r="5" spans="1:13" x14ac:dyDescent="0.35">
      <c r="A5" s="37">
        <v>45712</v>
      </c>
      <c r="B5" s="36" t="s">
        <v>11</v>
      </c>
      <c r="C5" s="36" t="s">
        <v>70</v>
      </c>
      <c r="D5" s="36" t="s">
        <v>93</v>
      </c>
      <c r="E5" s="36" t="s">
        <v>33</v>
      </c>
      <c r="F5" s="36" t="s">
        <v>226</v>
      </c>
      <c r="G5" s="36"/>
      <c r="H5" s="53">
        <v>4920706</v>
      </c>
      <c r="I5" s="53" t="s">
        <v>53</v>
      </c>
      <c r="J5" s="36"/>
      <c r="K5" s="92">
        <v>200000</v>
      </c>
      <c r="L5" s="36"/>
      <c r="M5" s="36"/>
    </row>
    <row r="6" spans="1:13" x14ac:dyDescent="0.35">
      <c r="A6" s="37">
        <v>45714</v>
      </c>
      <c r="B6" s="36" t="s">
        <v>11</v>
      </c>
      <c r="C6" s="36" t="s">
        <v>70</v>
      </c>
      <c r="D6" s="36" t="s">
        <v>93</v>
      </c>
      <c r="E6" s="36" t="s">
        <v>32</v>
      </c>
      <c r="F6" s="36" t="s">
        <v>51</v>
      </c>
      <c r="G6" s="36"/>
      <c r="H6" s="36"/>
      <c r="I6" s="36"/>
      <c r="J6" s="36"/>
      <c r="K6" s="92">
        <v>176600</v>
      </c>
      <c r="L6" s="36"/>
      <c r="M6" s="36"/>
    </row>
    <row r="7" spans="1:13" x14ac:dyDescent="0.35">
      <c r="A7" s="37">
        <v>45716</v>
      </c>
      <c r="B7" s="36" t="s">
        <v>11</v>
      </c>
      <c r="C7" s="36" t="s">
        <v>70</v>
      </c>
      <c r="D7" s="36" t="s">
        <v>93</v>
      </c>
      <c r="E7" s="36" t="s">
        <v>35</v>
      </c>
      <c r="F7" s="36" t="s">
        <v>144</v>
      </c>
      <c r="G7" s="36">
        <v>116792</v>
      </c>
      <c r="H7" s="36"/>
      <c r="I7" s="36"/>
      <c r="J7" s="36"/>
      <c r="K7" s="92">
        <v>120000</v>
      </c>
      <c r="L7" s="36"/>
      <c r="M7" s="36"/>
    </row>
    <row r="8" spans="1:13" x14ac:dyDescent="0.35">
      <c r="A8" s="37">
        <v>45719</v>
      </c>
      <c r="B8" s="36" t="s">
        <v>12</v>
      </c>
      <c r="C8" s="36" t="s">
        <v>70</v>
      </c>
      <c r="D8" s="36" t="s">
        <v>93</v>
      </c>
      <c r="E8" s="36" t="s">
        <v>35</v>
      </c>
      <c r="F8" s="36" t="s">
        <v>197</v>
      </c>
      <c r="G8" s="91">
        <v>102942</v>
      </c>
      <c r="H8" s="36"/>
      <c r="I8" s="36"/>
      <c r="J8" s="36"/>
      <c r="K8" s="92">
        <v>70000</v>
      </c>
      <c r="L8" s="36"/>
      <c r="M8" s="36"/>
    </row>
    <row r="9" spans="1:13" x14ac:dyDescent="0.35">
      <c r="A9" s="37">
        <v>45719</v>
      </c>
      <c r="B9" s="36" t="s">
        <v>12</v>
      </c>
      <c r="C9" s="36" t="s">
        <v>70</v>
      </c>
      <c r="D9" s="36" t="s">
        <v>93</v>
      </c>
      <c r="E9" s="36" t="s">
        <v>101</v>
      </c>
      <c r="F9" s="36" t="s">
        <v>229</v>
      </c>
      <c r="G9" s="91"/>
      <c r="H9" s="36">
        <v>1076817514</v>
      </c>
      <c r="I9" s="36" t="s">
        <v>230</v>
      </c>
      <c r="J9" s="36"/>
      <c r="K9" s="92">
        <v>100000</v>
      </c>
      <c r="L9" s="36"/>
      <c r="M9" s="36"/>
    </row>
    <row r="10" spans="1:13" x14ac:dyDescent="0.35">
      <c r="A10" s="41">
        <v>45721</v>
      </c>
      <c r="B10" s="36" t="s">
        <v>12</v>
      </c>
      <c r="C10" s="36" t="s">
        <v>70</v>
      </c>
      <c r="D10" s="36" t="s">
        <v>93</v>
      </c>
      <c r="E10" s="36" t="s">
        <v>101</v>
      </c>
      <c r="F10" s="59" t="s">
        <v>215</v>
      </c>
      <c r="G10" s="93">
        <v>118369</v>
      </c>
      <c r="H10" s="59">
        <v>15170811</v>
      </c>
      <c r="I10" s="59" t="s">
        <v>231</v>
      </c>
      <c r="J10" s="59"/>
      <c r="K10" s="84">
        <v>90000</v>
      </c>
      <c r="L10" s="59"/>
      <c r="M10" s="59"/>
    </row>
    <row r="11" spans="1:13" x14ac:dyDescent="0.35">
      <c r="A11" s="41"/>
      <c r="F11" s="38" t="s">
        <v>4</v>
      </c>
      <c r="G11" s="38"/>
      <c r="H11" s="38"/>
      <c r="I11" s="38"/>
      <c r="J11" s="38"/>
      <c r="K11" s="85">
        <f>SUM(K2:K10)</f>
        <v>1127200</v>
      </c>
      <c r="L11" s="36"/>
      <c r="M11" s="36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4.5" x14ac:dyDescent="0.35"/>
  <cols>
    <col min="2" max="2" width="14.1796875" bestFit="1" customWidth="1"/>
    <col min="3" max="3" width="20.816406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35">
      <c r="A2" t="s">
        <v>10</v>
      </c>
      <c r="B2" t="s">
        <v>22</v>
      </c>
      <c r="C2" t="s">
        <v>30</v>
      </c>
      <c r="I2" t="s">
        <v>40</v>
      </c>
    </row>
    <row r="3" spans="1:9" x14ac:dyDescent="0.35">
      <c r="A3" t="s">
        <v>11</v>
      </c>
      <c r="B3" t="s">
        <v>23</v>
      </c>
      <c r="C3" t="s">
        <v>31</v>
      </c>
      <c r="I3" t="s">
        <v>41</v>
      </c>
    </row>
    <row r="4" spans="1:9" x14ac:dyDescent="0.35">
      <c r="A4" t="s">
        <v>12</v>
      </c>
      <c r="B4" t="s">
        <v>24</v>
      </c>
      <c r="C4" t="s">
        <v>32</v>
      </c>
      <c r="I4" t="s">
        <v>42</v>
      </c>
    </row>
    <row r="5" spans="1:9" x14ac:dyDescent="0.35">
      <c r="A5" t="s">
        <v>13</v>
      </c>
      <c r="B5" t="s">
        <v>25</v>
      </c>
      <c r="C5" t="s">
        <v>33</v>
      </c>
      <c r="I5" t="s">
        <v>43</v>
      </c>
    </row>
    <row r="6" spans="1:9" x14ac:dyDescent="0.35">
      <c r="A6" t="s">
        <v>14</v>
      </c>
      <c r="B6" t="s">
        <v>26</v>
      </c>
      <c r="C6" t="s">
        <v>34</v>
      </c>
      <c r="I6" t="s">
        <v>44</v>
      </c>
    </row>
    <row r="7" spans="1:9" x14ac:dyDescent="0.35">
      <c r="A7" t="s">
        <v>15</v>
      </c>
      <c r="B7" t="s">
        <v>27</v>
      </c>
      <c r="C7" t="s">
        <v>35</v>
      </c>
      <c r="I7" t="s">
        <v>47</v>
      </c>
    </row>
    <row r="8" spans="1:9" x14ac:dyDescent="0.35">
      <c r="A8" t="s">
        <v>16</v>
      </c>
      <c r="B8" t="s">
        <v>28</v>
      </c>
      <c r="I8" t="s">
        <v>45</v>
      </c>
    </row>
    <row r="9" spans="1:9" x14ac:dyDescent="0.35">
      <c r="A9" t="s">
        <v>17</v>
      </c>
      <c r="B9" t="s">
        <v>29</v>
      </c>
      <c r="I9" t="s">
        <v>46</v>
      </c>
    </row>
    <row r="10" spans="1:9" x14ac:dyDescent="0.35">
      <c r="A10" t="s">
        <v>18</v>
      </c>
    </row>
    <row r="11" spans="1:9" x14ac:dyDescent="0.35">
      <c r="A11" t="s">
        <v>19</v>
      </c>
    </row>
    <row r="12" spans="1:9" x14ac:dyDescent="0.35">
      <c r="A12" t="s">
        <v>20</v>
      </c>
    </row>
    <row r="13" spans="1:9" x14ac:dyDescent="0.3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C8C46C-9AB3-4C82-A054-28F83F00C4BC}"/>
</file>

<file path=customXml/itemProps2.xml><?xml version="1.0" encoding="utf-8"?>
<ds:datastoreItem xmlns:ds="http://schemas.openxmlformats.org/officeDocument/2006/customXml" ds:itemID="{E5B4A3A9-8ACD-4CC8-9D42-06BAF47BB6BC}"/>
</file>

<file path=customXml/itemProps3.xml><?xml version="1.0" encoding="utf-8"?>
<ds:datastoreItem xmlns:ds="http://schemas.openxmlformats.org/officeDocument/2006/customXml" ds:itemID="{120039BC-EEF9-465E-B884-3A8BAFC0B6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NORTE MAYO</vt:lpstr>
      <vt:lpstr>SEPT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Luisa Maria Cardona Duque</cp:lastModifiedBy>
  <dcterms:created xsi:type="dcterms:W3CDTF">2024-01-16T15:06:49Z</dcterms:created>
  <dcterms:modified xsi:type="dcterms:W3CDTF">2025-03-14T22:02:57Z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