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grupoafiansa-my.sharepoint.com/personal/lady_rodriguez_spagrupoinmobiliario_com/Documents/BACKUP LADY/DOCUMENTOS LADY/COMPRAS DE CARTERA/2024/CALI/CEFAS/"/>
    </mc:Choice>
  </mc:AlternateContent>
  <xr:revisionPtr revIDLastSave="273" documentId="8_{91E0D17B-9450-4908-AA5B-3DE98B870E1C}" xr6:coauthVersionLast="47" xr6:coauthVersionMax="47" xr10:uidLastSave="{7F79A26C-071F-4DE1-8449-1DD6C7C47005}"/>
  <bookViews>
    <workbookView xWindow="-120" yWindow="-120" windowWidth="20730" windowHeight="11160" xr2:uid="{09B4012D-1A52-4567-85C1-980012F22811}"/>
  </bookViews>
  <sheets>
    <sheet name="MATRIZ" sheetId="1" r:id="rId1"/>
    <sheet name="LIQUIDACION" sheetId="5" r:id="rId2"/>
    <sheet name="NO INGRESAN" sheetId="4" r:id="rId3"/>
    <sheet name="CONSECUTIVOS " sheetId="3" r:id="rId4"/>
    <sheet name="INSTRUCTIVO" sheetId="2" r:id="rId5"/>
  </sheets>
  <definedNames>
    <definedName name="_xlnm._FilterDatabase" localSheetId="0" hidden="1">MATRIZ!$A$1:$IW$1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5" l="1"/>
  <c r="B17" i="5" l="1"/>
  <c r="AK48" i="1" l="1"/>
  <c r="AQ48" i="1"/>
  <c r="AS48" i="1"/>
  <c r="AU48" i="1" l="1"/>
  <c r="AW48" i="1"/>
  <c r="AK27" i="1"/>
  <c r="AQ27" i="1"/>
  <c r="AS27" i="1"/>
  <c r="AU27" i="1" l="1"/>
  <c r="AW27" i="1"/>
  <c r="AX3" i="4" l="1"/>
  <c r="AL3" i="4"/>
  <c r="AX2" i="4"/>
  <c r="AL2" i="4"/>
  <c r="AQ5" i="1"/>
  <c r="AQ98" i="1" s="1"/>
  <c r="AS5" i="1"/>
  <c r="AS98" i="1" s="1"/>
  <c r="AW5" i="1" l="1"/>
  <c r="AK73" i="1" l="1"/>
  <c r="AK72" i="1"/>
  <c r="AK71" i="1"/>
  <c r="AK70" i="1"/>
  <c r="AK69" i="1"/>
  <c r="AK68" i="1"/>
  <c r="AK67" i="1"/>
  <c r="AK66" i="1"/>
  <c r="AK65" i="1"/>
  <c r="AK64" i="1"/>
  <c r="AK63" i="1"/>
  <c r="AK62" i="1"/>
  <c r="AK61" i="1"/>
  <c r="AK60" i="1"/>
  <c r="AK4" i="1"/>
  <c r="AK97" i="1"/>
  <c r="AK59" i="1"/>
  <c r="AK58" i="1"/>
  <c r="AK96" i="1"/>
  <c r="AK57" i="1"/>
  <c r="AK56" i="1"/>
  <c r="AK55" i="1"/>
  <c r="AK54" i="1"/>
  <c r="AK95" i="1"/>
  <c r="AK53" i="1"/>
  <c r="AK52" i="1"/>
  <c r="AK51" i="1"/>
  <c r="AK50" i="1"/>
  <c r="AK94" i="1"/>
  <c r="AK49" i="1"/>
  <c r="AK77" i="1"/>
  <c r="AK47" i="1"/>
  <c r="AK46" i="1"/>
  <c r="AK45" i="1"/>
  <c r="AK44" i="1"/>
  <c r="AK43" i="1"/>
  <c r="AK42" i="1"/>
  <c r="AK41" i="1"/>
  <c r="AK40" i="1"/>
  <c r="AK39" i="1"/>
  <c r="AK38" i="1"/>
  <c r="AK93" i="1"/>
  <c r="AK37" i="1"/>
  <c r="AK7" i="1"/>
  <c r="AK36" i="1"/>
  <c r="AK35" i="1"/>
  <c r="AK34" i="1"/>
  <c r="AK33" i="1"/>
  <c r="AK32" i="1"/>
  <c r="AK31" i="1"/>
  <c r="AK3" i="1"/>
  <c r="AK30" i="1"/>
  <c r="AK29" i="1"/>
  <c r="AK92" i="1"/>
  <c r="AK91" i="1"/>
  <c r="AK28" i="1"/>
  <c r="AK90" i="1"/>
  <c r="AK89" i="1"/>
  <c r="AK26" i="1"/>
  <c r="AK74" i="1"/>
  <c r="AK25" i="1"/>
  <c r="AK5" i="1"/>
  <c r="AK24" i="1"/>
  <c r="AK23" i="1"/>
  <c r="AK22" i="1"/>
  <c r="AK88" i="1"/>
  <c r="AK76" i="1"/>
  <c r="AK21" i="1"/>
  <c r="AK20" i="1"/>
  <c r="AK19" i="1"/>
  <c r="AK87" i="1"/>
  <c r="AK18" i="1"/>
  <c r="AK17" i="1"/>
  <c r="AK86" i="1"/>
  <c r="AK85" i="1"/>
  <c r="AK84" i="1"/>
  <c r="AK16" i="1"/>
  <c r="AK15" i="1"/>
  <c r="AK14" i="1"/>
  <c r="AK13" i="1"/>
  <c r="AK83" i="1"/>
  <c r="AK12" i="1"/>
  <c r="AK82" i="1"/>
  <c r="AK81" i="1"/>
  <c r="AK11" i="1"/>
  <c r="AK2" i="1"/>
  <c r="AK10" i="1"/>
  <c r="AK9" i="1"/>
  <c r="AK80" i="1"/>
  <c r="AK8" i="1"/>
  <c r="AK79" i="1"/>
  <c r="AK78" i="1"/>
  <c r="AK6" i="1"/>
  <c r="AK75" i="1"/>
  <c r="AK98" i="1" l="1"/>
  <c r="B3" i="5" s="1"/>
  <c r="C3" i="5" s="1"/>
  <c r="AW75" i="1"/>
  <c r="AW8" i="1"/>
  <c r="AW2" i="1"/>
  <c r="AW12" i="1"/>
  <c r="AW15" i="1"/>
  <c r="AW87" i="1"/>
  <c r="AW76" i="1"/>
  <c r="AW24" i="1"/>
  <c r="AW26" i="1"/>
  <c r="AW28" i="1"/>
  <c r="AW29" i="1"/>
  <c r="AW32" i="1"/>
  <c r="AW36" i="1"/>
  <c r="AW38" i="1"/>
  <c r="AW42" i="1"/>
  <c r="AW46" i="1"/>
  <c r="AW49" i="1"/>
  <c r="AW52" i="1"/>
  <c r="AW55" i="1"/>
  <c r="AW58" i="1"/>
  <c r="AW60" i="1"/>
  <c r="AW64" i="1"/>
  <c r="AW68" i="1"/>
  <c r="AW79" i="1"/>
  <c r="AW10" i="1"/>
  <c r="AW82" i="1"/>
  <c r="AW14" i="1"/>
  <c r="AW85" i="1"/>
  <c r="AW18" i="1"/>
  <c r="AW21" i="1"/>
  <c r="AW23" i="1"/>
  <c r="AW74" i="1"/>
  <c r="AW90" i="1"/>
  <c r="AW92" i="1"/>
  <c r="AW31" i="1"/>
  <c r="AW35" i="1"/>
  <c r="AW93" i="1"/>
  <c r="AW41" i="1"/>
  <c r="AW45" i="1"/>
  <c r="AW77" i="1"/>
  <c r="AW6" i="1"/>
  <c r="AW80" i="1"/>
  <c r="AW11" i="1"/>
  <c r="AW83" i="1"/>
  <c r="AW16" i="1"/>
  <c r="AW86" i="1"/>
  <c r="AW19" i="1"/>
  <c r="AW88" i="1"/>
  <c r="AW89" i="1"/>
  <c r="AW91" i="1"/>
  <c r="AW30" i="1"/>
  <c r="AW33" i="1"/>
  <c r="AW7" i="1"/>
  <c r="AW39" i="1"/>
  <c r="AW43" i="1"/>
  <c r="AW47" i="1"/>
  <c r="AW94" i="1"/>
  <c r="AW53" i="1"/>
  <c r="AW56" i="1"/>
  <c r="AW59" i="1"/>
  <c r="AW61" i="1"/>
  <c r="AW65" i="1"/>
  <c r="AW69" i="1"/>
  <c r="AW73" i="1"/>
  <c r="AW51" i="1"/>
  <c r="AW54" i="1"/>
  <c r="AW96" i="1"/>
  <c r="AW4" i="1"/>
  <c r="AW63" i="1"/>
  <c r="AW67" i="1"/>
  <c r="AW71" i="1"/>
  <c r="AW72" i="1"/>
  <c r="AW78" i="1"/>
  <c r="AW9" i="1"/>
  <c r="AW81" i="1"/>
  <c r="AW13" i="1"/>
  <c r="AW84" i="1"/>
  <c r="AW17" i="1"/>
  <c r="AW20" i="1"/>
  <c r="AW22" i="1"/>
  <c r="AW25" i="1"/>
  <c r="AW3" i="1"/>
  <c r="AW34" i="1"/>
  <c r="AW37" i="1"/>
  <c r="AW40" i="1"/>
  <c r="AW44" i="1"/>
  <c r="AW50" i="1"/>
  <c r="AW95" i="1"/>
  <c r="AW57" i="1"/>
  <c r="AW97" i="1"/>
  <c r="AW62" i="1"/>
  <c r="AW66" i="1"/>
  <c r="AW70" i="1"/>
  <c r="AW98" i="1" l="1"/>
  <c r="B4" i="5" s="1"/>
  <c r="B5" i="5" s="1"/>
  <c r="B6" i="5" s="1"/>
  <c r="H6" i="5" l="1"/>
  <c r="B9" i="5"/>
  <c r="B8" i="5"/>
  <c r="B22" i="5" l="1"/>
</calcChain>
</file>

<file path=xl/sharedStrings.xml><?xml version="1.0" encoding="utf-8"?>
<sst xmlns="http://schemas.openxmlformats.org/spreadsheetml/2006/main" count="6711" uniqueCount="2116">
  <si>
    <t>CEDULA O NIT</t>
  </si>
  <si>
    <t>INM CEDENTE</t>
  </si>
  <si>
    <t>CTO CEDENTE</t>
  </si>
  <si>
    <t>INM SPA</t>
  </si>
  <si>
    <t>CTO SPA</t>
  </si>
  <si>
    <t>CODIGO WEB</t>
  </si>
  <si>
    <t>CEDENTE</t>
  </si>
  <si>
    <t>NIT CEDENTE</t>
  </si>
  <si>
    <t>RESULTADO AFFI</t>
  </si>
  <si>
    <t>MOTIVO NEGACION</t>
  </si>
  <si>
    <t>SUBSANACION</t>
  </si>
  <si>
    <t xml:space="preserve">FACTURACION </t>
  </si>
  <si>
    <t xml:space="preserve">RECAUDO </t>
  </si>
  <si>
    <t>PAGO PP</t>
  </si>
  <si>
    <t>PAZ Y SALVO ADMIN</t>
  </si>
  <si>
    <t>PAZ Y SALVO PP</t>
  </si>
  <si>
    <t>ASEGURADORA ANTERIOR</t>
  </si>
  <si>
    <t>AFIANZADORA SPA</t>
  </si>
  <si>
    <t>No ASEGURABLE AFFI</t>
  </si>
  <si>
    <t xml:space="preserve">tipo de inmueble </t>
  </si>
  <si>
    <t>CLAUSULA CESION CTO ADMIN</t>
  </si>
  <si>
    <t>CLAUSULA CESION CTO ARR</t>
  </si>
  <si>
    <t>MES INGRESO A SPA</t>
  </si>
  <si>
    <t>FECHA POSIBLE DESOCUPACION</t>
  </si>
  <si>
    <t>MES DESOCUPACION</t>
  </si>
  <si>
    <t>TIPO DE BLOQUEO</t>
  </si>
  <si>
    <t>TIPO DE DOCUMENTO ARRENDATARIO</t>
  </si>
  <si>
    <t>NACIONALIDAD</t>
  </si>
  <si>
    <t>APELLIDOS ARRENDATARIO</t>
  </si>
  <si>
    <t>NOMBRES ARRENDATARIOS</t>
  </si>
  <si>
    <t>NOMBRE COMPLETO ARRENDATARIO</t>
  </si>
  <si>
    <t>VALOR CANON</t>
  </si>
  <si>
    <t xml:space="preserve"> IVA DEL 19% </t>
  </si>
  <si>
    <t>VALOR ADMINISTRACION</t>
  </si>
  <si>
    <t xml:space="preserve"> RETEFUENTE </t>
  </si>
  <si>
    <t xml:space="preserve"> RETEICA </t>
  </si>
  <si>
    <t xml:space="preserve"> TOTAL CANON + ADMON </t>
  </si>
  <si>
    <t xml:space="preserve"> ADMIN INCLUIDA EN VALOR DE CANON SI/NO</t>
  </si>
  <si>
    <t>TIPO DE INCREMENTO</t>
  </si>
  <si>
    <t xml:space="preserve"> INCREMENTO CONVENIDO </t>
  </si>
  <si>
    <t>% COMISION CANON CEDENTE</t>
  </si>
  <si>
    <t>RETENCION POR COMISION PP</t>
  </si>
  <si>
    <t xml:space="preserve"> VALOR COMISION CANON CEDENTE </t>
  </si>
  <si>
    <t>%COMISION ADMIN CEDENTE</t>
  </si>
  <si>
    <t xml:space="preserve"> VALOR COMISION ADMIN CEDENTE </t>
  </si>
  <si>
    <t>% SEGURO</t>
  </si>
  <si>
    <t>VALOR SEGURO CEDENTE</t>
  </si>
  <si>
    <t>% COMISION SPA</t>
  </si>
  <si>
    <t>TOTAL COMISION SPA</t>
  </si>
  <si>
    <t>VALOR GASTOS BANCARIOS</t>
  </si>
  <si>
    <t>POLIZA DE SERVICIOS PUBLICOS, REPARACIONES SI / NO</t>
  </si>
  <si>
    <t>VALOR AMPARO INTEGRAL</t>
  </si>
  <si>
    <t>VALOR CUPON</t>
  </si>
  <si>
    <t>DESTINACION</t>
  </si>
  <si>
    <t>DIRECCION INMUEBLE</t>
  </si>
  <si>
    <t>CIUDAD INMUEBLE</t>
  </si>
  <si>
    <t>CODIGO POSTAL ARRENDATARIO</t>
  </si>
  <si>
    <t>BARRIO</t>
  </si>
  <si>
    <t>ESTRATO</t>
  </si>
  <si>
    <t>REFERENCIA CATASTRAL - CHIP (BOGOTA)</t>
  </si>
  <si>
    <t>MATRICULA INMOBILIARIA</t>
  </si>
  <si>
    <t>E-MAIL
ARRENDATARIO</t>
  </si>
  <si>
    <t>TELEFONOS ARRENDATARIOS</t>
  </si>
  <si>
    <t>CELULAR ARRENDATARIOS</t>
  </si>
  <si>
    <t>DIRECCION CORRESPONDENCIA ARRENDATARIO</t>
  </si>
  <si>
    <t>CIUDAD CORRESPONDENCIA ARRENDATARIO</t>
  </si>
  <si>
    <t>tipo_clasificacion TRIBUTARIA</t>
  </si>
  <si>
    <t>VIGENCIA DEL CONTRATO EN MESES</t>
  </si>
  <si>
    <t>FECHA INICIO CONTRATO</t>
  </si>
  <si>
    <t>FECHA FINAL CONTRATO</t>
  </si>
  <si>
    <t>PERIODO DE FACTURACION</t>
  </si>
  <si>
    <t>FECHA PROXIMO INCREMENTO</t>
  </si>
  <si>
    <t>FECHA DE CAUSACION</t>
  </si>
  <si>
    <t>FECHA DE CESION</t>
  </si>
  <si>
    <t>TIPO DE DOCUMENTO DEUDOR SOLIDARIO 1</t>
  </si>
  <si>
    <t>NACIONALIDAD DEUDOR SOLIDARIO 1</t>
  </si>
  <si>
    <t>CEDULA O NIT DEUDOR SOLIDARIO 1</t>
  </si>
  <si>
    <t>NOMBRE 1er DEDUOR SOLIDARIO</t>
  </si>
  <si>
    <t>CODIGO POSTAL DEUDOR 1</t>
  </si>
  <si>
    <t>DIRECCION 1ER DEUDOR SOLIDARIO</t>
  </si>
  <si>
    <t>CIUDAD DEUDOR SOLIDARIO 1</t>
  </si>
  <si>
    <t>CELULAR DEUDOR SOLIDARIO 1</t>
  </si>
  <si>
    <t>TELEFONOS DEUDOR SOLIDARIO 1</t>
  </si>
  <si>
    <t>EMAIL DEUDOR SOLIDARIO 1</t>
  </si>
  <si>
    <t>TIPO DE DOCUMENTO DEUDOR SOLIDARIO 2</t>
  </si>
  <si>
    <t>NACIONALIDAD DEUDOR SOLIDARIO 2</t>
  </si>
  <si>
    <t>CEDULA O NIT DEUDOR SOLIDARIO 2</t>
  </si>
  <si>
    <t>NOMBRE 2doDEDUOR SOLIDARIO</t>
  </si>
  <si>
    <t>CODIGO POSTAL DEUDOR 2</t>
  </si>
  <si>
    <t>DIRECCION DEUDOR SOLIDARIO 2</t>
  </si>
  <si>
    <t>CIUDAD DEUDOR SOLIDARIO 2</t>
  </si>
  <si>
    <t>CELULAR DEUDOR SOLIDARIO 2</t>
  </si>
  <si>
    <t>TELEFONOS DEUDOR SOLIDARIO 2</t>
  </si>
  <si>
    <t>EMAIL DEUDOR SOLIDARIO 2</t>
  </si>
  <si>
    <t>TIPO DE DOCUMENTO DEUDOR SOLIDARIO 3</t>
  </si>
  <si>
    <t>NACIONALIDAD DEUDOR SOLIDARIO 3</t>
  </si>
  <si>
    <t>CEDULA O NIT DEUDOR SOLIDARIO 3</t>
  </si>
  <si>
    <t>NOMBRE 3er DEDUOR SOLIDARIO</t>
  </si>
  <si>
    <t>CODIGO POSTAL DEUDOR 3</t>
  </si>
  <si>
    <t>DIRECCION DEUDOR SOLIDARIO 3</t>
  </si>
  <si>
    <t>CIUDAD DEUDOR SOLIDARIO 3</t>
  </si>
  <si>
    <t>CELULAR DEUDOR SOLIDARIO3</t>
  </si>
  <si>
    <t>TELEFONOS DEUDOR SOLIDARIO 3</t>
  </si>
  <si>
    <t>EMAIL DEUDOR SOLIDARIO 3</t>
  </si>
  <si>
    <t>TIPO DE DOCUMENTO DEUDOR SOLIDARIO 4</t>
  </si>
  <si>
    <t>NACIONALIDAD DEUDOR SOLIDARIO 4</t>
  </si>
  <si>
    <t>CEDULA O NIT DEUDOR SOLIDARIO 4</t>
  </si>
  <si>
    <t>NOMBRE 4er DEDUOR SOLIDARIO</t>
  </si>
  <si>
    <t>CODIGO POSTAL DEUDOR 4</t>
  </si>
  <si>
    <t>DIRECCION DEUDOR SOLIDARIO 4</t>
  </si>
  <si>
    <t>CIUDAD DEUDOR SOLIDARIO 4</t>
  </si>
  <si>
    <t>CELULAR DEUDOR SOLIDARIO 4</t>
  </si>
  <si>
    <t>TELEFONOS DEUDOR SOLIDARIO 4</t>
  </si>
  <si>
    <t>EMAIL DEUDOR SOLIDARIO 4</t>
  </si>
  <si>
    <t>TIPO DE DOCUMENTO PROPIETARIO</t>
  </si>
  <si>
    <t>CEDULA O NIT PROPIETARIO</t>
  </si>
  <si>
    <t>NOMBRE PROPIETARIO</t>
  </si>
  <si>
    <t>% PARTICIPACION</t>
  </si>
  <si>
    <t>DIRECCION CORRESPONDENCIA PROPIETARIO</t>
  </si>
  <si>
    <t>TELEFONO FIJO PROPIETARIO</t>
  </si>
  <si>
    <t>CELULAR PROPIETRIO</t>
  </si>
  <si>
    <t>CELULAR 2 PROPIETARIO</t>
  </si>
  <si>
    <t>EMAIL PROPIETARIO</t>
  </si>
  <si>
    <t>REGIMEN TRIBUTARIO PROPIETARIO</t>
  </si>
  <si>
    <t>CIUDAD DE RESIDENCIA PROPIETARIO</t>
  </si>
  <si>
    <t>CODIGO POSTAL PROPIETARIO</t>
  </si>
  <si>
    <t>BENEFICIARIO DE GIRO</t>
  </si>
  <si>
    <t>CEDULA BENEFICARIO GIRO</t>
  </si>
  <si>
    <t>FORMA DE PAGO
(TRANS - CHEQUE)</t>
  </si>
  <si>
    <t>BANCO</t>
  </si>
  <si>
    <t>TIPO DE CUENTA</t>
  </si>
  <si>
    <t>No DE CUENTA</t>
  </si>
  <si>
    <t>DIA DE PAGO</t>
  </si>
  <si>
    <t xml:space="preserve">COPROPIETARIO 1 </t>
  </si>
  <si>
    <t>TIPO DE DOCUMENTO COPROPIETARIO 1</t>
  </si>
  <si>
    <t>CEDULA COPROPIETARIO 1</t>
  </si>
  <si>
    <t>PARTICIPACIÓN COP 1</t>
  </si>
  <si>
    <t>DIRECCION DE CORRESPONDENCIA COP 1</t>
  </si>
  <si>
    <t>CELULAR COP 1</t>
  </si>
  <si>
    <t>E-MAIL COP 1</t>
  </si>
  <si>
    <t>REGIMEN TRIBUTARIO COP 1</t>
  </si>
  <si>
    <t>CIUDAD DE RESIDENCIA PROPIETARIO COP 1</t>
  </si>
  <si>
    <t>CODIGO POSTAL COP 2</t>
  </si>
  <si>
    <t>BENEFICIARIO DE GIRO COP 1</t>
  </si>
  <si>
    <t>CEDULA BENEFICARIO GIRO COP 1</t>
  </si>
  <si>
    <t>FORMA DE PAGO
(TRANS - CHEQUE) COP 1</t>
  </si>
  <si>
    <t>BANCO COP 1</t>
  </si>
  <si>
    <t>TIPO DE CUENTA COP 1</t>
  </si>
  <si>
    <t>No DE CUENTA COP 1</t>
  </si>
  <si>
    <t xml:space="preserve">COPROPIETARIO 2 </t>
  </si>
  <si>
    <t>TIPO DE DOCUMENTO COPROPIETARIO 2</t>
  </si>
  <si>
    <t>CEDULA COPROPIETARIO 2</t>
  </si>
  <si>
    <t>PARTICIPACIÓN COPROPIETARIO 2</t>
  </si>
  <si>
    <t>DIRECCION DE CORRESPONDENCIA COPROPIETARIO 2</t>
  </si>
  <si>
    <t>CELULAR COPROPIETARIO 2</t>
  </si>
  <si>
    <t>E-MAIL COPROPIETARIO 2</t>
  </si>
  <si>
    <t>REGIMEN TRIBUTARIO COPROPIETARIO 2</t>
  </si>
  <si>
    <t>CIUDAD DE RESIDENCIA  COPROPIETARIO  2</t>
  </si>
  <si>
    <t>CODIGO POSTAL COPROPIETARIO 2</t>
  </si>
  <si>
    <t>BENEFICIARIO DE GIRO COPROPIETARIO 2</t>
  </si>
  <si>
    <t>CEDULA BENEFICARIO GIRO COPROPIETARIO 2</t>
  </si>
  <si>
    <t>FORMA DE PAGO
(TRANS - CHEQUE) COPROPIETARIO 2</t>
  </si>
  <si>
    <t>BANCO COPROPIETARIO 2</t>
  </si>
  <si>
    <t>TIPO DE CUENTA COPROPIETARIO 2</t>
  </si>
  <si>
    <t>No DE CUENTA COPROPIETARIO 2</t>
  </si>
  <si>
    <t>DIA DE PAGO COPROPIETARIO 2</t>
  </si>
  <si>
    <t xml:space="preserve">COPROPIETARIO 3 </t>
  </si>
  <si>
    <t>TIPO DE DOCUMENTO COPROPIETARIO 3</t>
  </si>
  <si>
    <t>NACIONALIDAD COPROPIETARIO 3</t>
  </si>
  <si>
    <t>CEDULA COPROPIETARIO 3</t>
  </si>
  <si>
    <t>PARTICIPACIÓN COP 3</t>
  </si>
  <si>
    <t>DIRECCION DE CORRESPONDENCIA COPROPIETARIO 3</t>
  </si>
  <si>
    <t>CELULAR COPROPIETARIO 3</t>
  </si>
  <si>
    <t>E-MAIL COPROPIETARIO 3</t>
  </si>
  <si>
    <t>REGIMEN TRIBUTARIO COPROPIETARIO 3</t>
  </si>
  <si>
    <t>CIUDAD DE RESIDENCIA PROPIETARIO COPROPIETARIO 3</t>
  </si>
  <si>
    <t>CODIGO POSTAL COPROPIETARIO 3</t>
  </si>
  <si>
    <t>BENEFICIARIO DE GIRO COPROPIETARIO 3</t>
  </si>
  <si>
    <t>CEDULA BENEFICARIO GIRO COPROPIETARIO 3</t>
  </si>
  <si>
    <t>FORMA DE PAGO
(TRANS - CHEQUE) COPROPIETARIO 3</t>
  </si>
  <si>
    <t>BANCO COPROPIETARIO 3</t>
  </si>
  <si>
    <t>TIPO DE CUENTA COPROPIETARIO 3</t>
  </si>
  <si>
    <t>No DE CUENTA COPROPIETARIO 3</t>
  </si>
  <si>
    <t>DIA DE PAGO COPROPIETARIO 3</t>
  </si>
  <si>
    <t xml:space="preserve">COPROPIETARIO  4 </t>
  </si>
  <si>
    <t>TIPO DE DOCUMENTO COPROPIETARIO 4</t>
  </si>
  <si>
    <t>NACIONALIDAD COPROPIETARIO 4</t>
  </si>
  <si>
    <t>CEDULA COPROPIETARIO 4</t>
  </si>
  <si>
    <t>PARTICIPACIÓN COPROPIETARIO 4</t>
  </si>
  <si>
    <t>DIRECCION DE CORRESPONDENCIA COPROPIETARIO 4</t>
  </si>
  <si>
    <t>CELULAR COPROPIETARIO 4</t>
  </si>
  <si>
    <t>E-MAIL COPROPIETARIO 4</t>
  </si>
  <si>
    <t>REGIMEN TRIBUTARIO COPROPIETARIO 4</t>
  </si>
  <si>
    <t>CIUDAD DE RESIDENCIA PROPIETARIO COPROPIETARIO 4</t>
  </si>
  <si>
    <t>CODIGO POSTAL COPROPIETARIO 4</t>
  </si>
  <si>
    <t>BENEFICIARIO DE GIRO COPROPIETARIO 4</t>
  </si>
  <si>
    <t>CEDULA BENEFICARIO GIRO COPROPIETARIO 4</t>
  </si>
  <si>
    <t>FORMA DE PAGO
(TRANS - CHEQUE) COPROPIETARIO 4</t>
  </si>
  <si>
    <t>BANCO COPROPIETARIO 4</t>
  </si>
  <si>
    <t>TIPO DE CUENTA COPROPIETARIO 4</t>
  </si>
  <si>
    <t>No DE CUENTA COPROPIETARIO 4</t>
  </si>
  <si>
    <t>DIA DE PAGO COPROPIETARIO 4</t>
  </si>
  <si>
    <t>NIT ADMINISTRACION</t>
  </si>
  <si>
    <t>NOMBRE DE UNIDAD O CONJUNTO RESIDENCIAL</t>
  </si>
  <si>
    <t>NOMBRE ADMINISTRADOR</t>
  </si>
  <si>
    <t>DIRECCION ADMINISTRACION</t>
  </si>
  <si>
    <t>TELEFONO FIJO ADMINISTRACION</t>
  </si>
  <si>
    <t>CELULAR ADMINISTRACION</t>
  </si>
  <si>
    <t>EMAIL ADMINISTRACION</t>
  </si>
  <si>
    <t xml:space="preserve">FORMA DE PAGO
</t>
  </si>
  <si>
    <t>No DE CUETNA</t>
  </si>
  <si>
    <t xml:space="preserve">quien paga la admon </t>
  </si>
  <si>
    <t>CONTRATO ARRENDAMIENTO VERIFICAR QUE SEA ORIGINAL</t>
  </si>
  <si>
    <t>ESTADO DE DETERIORO</t>
  </si>
  <si>
    <t xml:space="preserve"> FIRMAS DEL ARRENDATARIO Y /O DEUDOR SOLIDARIO,</t>
  </si>
  <si>
    <t>FIRMA DEL ARRENDADOR</t>
  </si>
  <si>
    <t>LINDEROS</t>
  </si>
  <si>
    <t>CLAUSULA REPORTE CENTRALES DE RIESGO - AUTORIZACION</t>
  </si>
  <si>
    <t>CLAUSULA ABANDONO</t>
  </si>
  <si>
    <t>CLAUSULA PENAL</t>
  </si>
  <si>
    <t>CLAUSULA DE ADMINISTRACION ( QUE ESPECIFIQUE QUIEN ES EL RESPONSABLE DEL PAGO)</t>
  </si>
  <si>
    <t>CLAUSULA DE SANCIONES PENALES</t>
  </si>
  <si>
    <t>PODER DEL ARRENDATARIO Y/O DEUDOR SOLIDARIO SI ACTUA CON APODERADO</t>
  </si>
  <si>
    <t>CADENA DE ENDOSOS</t>
  </si>
  <si>
    <t>CERT DE CAMARA EN CASO DE SER PERSONA JURIDICA</t>
  </si>
  <si>
    <t>ACTA DE ENTREGA</t>
  </si>
  <si>
    <t>INVENTARIO</t>
  </si>
  <si>
    <t>COPROPIETARIOIA CEDULA DEL ARRENDATARIO</t>
  </si>
  <si>
    <t>RUT</t>
  </si>
  <si>
    <t>ASEGURABLE</t>
  </si>
  <si>
    <t>FORMULARIO ASEGURADORA(ARRENDATARIO)</t>
  </si>
  <si>
    <t>FORMULARIO ASEGURADORA(DEUDOR SOLIDARIO)</t>
  </si>
  <si>
    <t>COPROPIETARIOIA CC DEUDOR 1</t>
  </si>
  <si>
    <t>COPROPIETARIOIA CC DEUDOR 2</t>
  </si>
  <si>
    <t>COPROPIETARIOIA CC DEUDOR 3</t>
  </si>
  <si>
    <t>COPROPIETARIOIA CC DEUDOR 4</t>
  </si>
  <si>
    <t>CONTRATO MANDATO VERIFICAR QUE SEA ORIGINAL</t>
  </si>
  <si>
    <t>FIRMA PROPIETARIO Y ARRENDADOR</t>
  </si>
  <si>
    <t>PODER DEL PROPIETARIO SI ACTUA CON APODERADO</t>
  </si>
  <si>
    <t>FOTOCOPROPIETARIOIA CEDULA PROPIETARIO</t>
  </si>
  <si>
    <t>CERTIFICADO DE TRADICION</t>
  </si>
  <si>
    <t>CERT DE CAMARA ( PERSONA JURIDICA)</t>
  </si>
  <si>
    <t>OBSERVACIONES</t>
  </si>
  <si>
    <t>NOTAS</t>
  </si>
  <si>
    <t xml:space="preserve">CEFAS </t>
  </si>
  <si>
    <t>900129668-1</t>
  </si>
  <si>
    <t>APROBADO</t>
  </si>
  <si>
    <t>NINGUNA</t>
  </si>
  <si>
    <t>AFIANZADORA NACIONAL SAS</t>
  </si>
  <si>
    <t>CASA</t>
  </si>
  <si>
    <t xml:space="preserve">SI </t>
  </si>
  <si>
    <t>JULIO DE 2024</t>
  </si>
  <si>
    <t>CEDULA</t>
  </si>
  <si>
    <t>COLOMBIANO</t>
  </si>
  <si>
    <t xml:space="preserve">LORA AGUDELO </t>
  </si>
  <si>
    <t>KAREN ANDREA</t>
  </si>
  <si>
    <t>LORA AGUDELO  KAREN ANDREA</t>
  </si>
  <si>
    <t>NO</t>
  </si>
  <si>
    <t xml:space="preserve">PACTADO EN CONTRATO </t>
  </si>
  <si>
    <t>IPC</t>
  </si>
  <si>
    <t>VIVIENDA</t>
  </si>
  <si>
    <t xml:space="preserve"> CR 24B T 6 08, CASA PARQUES DE LA ITALIA                               </t>
  </si>
  <si>
    <t>PALMIRA</t>
  </si>
  <si>
    <t>ka792852@gmail.com</t>
  </si>
  <si>
    <t>3012174307</t>
  </si>
  <si>
    <t>SIMPLE</t>
  </si>
  <si>
    <t>1/08/2020</t>
  </si>
  <si>
    <t>31/07/2024</t>
  </si>
  <si>
    <t>1 DE CADA MES</t>
  </si>
  <si>
    <t>11436231</t>
  </si>
  <si>
    <t>CABRERA BURITICA DAGOBERTO</t>
  </si>
  <si>
    <t>CALLE 44 A No.30-55</t>
  </si>
  <si>
    <t>CALI</t>
  </si>
  <si>
    <t>0</t>
  </si>
  <si>
    <t>MADRIÑAN JIMENEZ MARTHA PATRICIA</t>
  </si>
  <si>
    <t xml:space="preserve">95130948       </t>
  </si>
  <si>
    <t>joseleiva@gmail.com</t>
  </si>
  <si>
    <t>TRANSFERENCIA</t>
  </si>
  <si>
    <t>BANCOLOMBIA</t>
  </si>
  <si>
    <t>AHORROS</t>
  </si>
  <si>
    <t>GUEVARA OLARTE</t>
  </si>
  <si>
    <t>MARIA FERNANDA</t>
  </si>
  <si>
    <t>GUEVARA OLARTE  MARIA FERNANDA</t>
  </si>
  <si>
    <t xml:space="preserve"> CL 50 30A 9, CASA 2 PISOS UNIFAMILAIR, BOSQUES DE MORELIA                     </t>
  </si>
  <si>
    <t>malejagarcia0822@gmail.com</t>
  </si>
  <si>
    <t>301735061</t>
  </si>
  <si>
    <t>1/03/2024</t>
  </si>
  <si>
    <t>28/02/2025</t>
  </si>
  <si>
    <t>94314848</t>
  </si>
  <si>
    <t>GARCIA MENDEZ IRENARCO</t>
  </si>
  <si>
    <t>CALLE 24 No.18-10</t>
  </si>
  <si>
    <t>3163398336</t>
  </si>
  <si>
    <t>igmpiso@gmail.com</t>
  </si>
  <si>
    <t>ORTIZ LOPEZ RUTH MERY</t>
  </si>
  <si>
    <t>ruthortiz31963@icloud.com</t>
  </si>
  <si>
    <t>ESTEFANIA GAVIRIA</t>
  </si>
  <si>
    <t>74977800840</t>
  </si>
  <si>
    <t>APRTAMENTO</t>
  </si>
  <si>
    <t>SI</t>
  </si>
  <si>
    <t xml:space="preserve">REINA POSSO </t>
  </si>
  <si>
    <t>GUISELLE ANDREA</t>
  </si>
  <si>
    <t>REINA POSSO  GUISELLE ANDREA</t>
  </si>
  <si>
    <t xml:space="preserve"> CR 18 16 201, APTO 1ER PISO, EL SEMBRADOR                                  </t>
  </si>
  <si>
    <t>guiselle.reina@correounivalle.edu.co</t>
  </si>
  <si>
    <t>3186191102</t>
  </si>
  <si>
    <t>1/04/2023</t>
  </si>
  <si>
    <t>31/03/2025</t>
  </si>
  <si>
    <t>1113671633</t>
  </si>
  <si>
    <t>HERNANDEZ JARAMILLO LINA MARCELA</t>
  </si>
  <si>
    <t>CALLE 30 A No.39-52</t>
  </si>
  <si>
    <t>3168254380</t>
  </si>
  <si>
    <t>linamarche22@hotmail.com</t>
  </si>
  <si>
    <t>MARTHA MADRIÑAN</t>
  </si>
  <si>
    <t>86458402584</t>
  </si>
  <si>
    <t xml:space="preserve">CASA </t>
  </si>
  <si>
    <t xml:space="preserve">ESPARZA RAMOS </t>
  </si>
  <si>
    <t>GLORIA MERCEDES</t>
  </si>
  <si>
    <t>ESPARZA RAMOS  GLORIA MERCEDES</t>
  </si>
  <si>
    <t>CR 45 52 10  CA CIUDAD CORDOBA</t>
  </si>
  <si>
    <t>MECHIS31@hotmail.com</t>
  </si>
  <si>
    <t>3155298615</t>
  </si>
  <si>
    <t>1/06/2019</t>
  </si>
  <si>
    <t>31/05/2025</t>
  </si>
  <si>
    <t>SOTO MIRA JHON WALTER</t>
  </si>
  <si>
    <t>CARRERA 16 No.34-38</t>
  </si>
  <si>
    <t>BEDOYA CRESPO BLANCA</t>
  </si>
  <si>
    <t>3008007784</t>
  </si>
  <si>
    <t>beltranmvb27@gmail.com</t>
  </si>
  <si>
    <t>BLANCA BEDOYA</t>
  </si>
  <si>
    <t>AVVILLAS</t>
  </si>
  <si>
    <t>227738791</t>
  </si>
  <si>
    <t xml:space="preserve">DAVILA QUINTERO </t>
  </si>
  <si>
    <t>ROGER HERNAN</t>
  </si>
  <si>
    <t>DAVILA QUINTERO  ROGER HERNAN</t>
  </si>
  <si>
    <t xml:space="preserve"> CL 101  20 81 CA barrio compartir                </t>
  </si>
  <si>
    <t>rogerdavilag913@gmail.com</t>
  </si>
  <si>
    <t>3105178805</t>
  </si>
  <si>
    <t>1/04/2024</t>
  </si>
  <si>
    <t>16706109</t>
  </si>
  <si>
    <t>DAVILA GONZALEZ HERNAN</t>
  </si>
  <si>
    <t>CARRERA 25 A No.71-75</t>
  </si>
  <si>
    <t>3226192887</t>
  </si>
  <si>
    <t>nomtechdavila@gmail.com</t>
  </si>
  <si>
    <t>PARRA LOMBANA LUZ DEY</t>
  </si>
  <si>
    <t xml:space="preserve">3206418015     </t>
  </si>
  <si>
    <t>luz.dey1970@hotmail.com</t>
  </si>
  <si>
    <t>124921318</t>
  </si>
  <si>
    <t>CEFAS</t>
  </si>
  <si>
    <t>APTO</t>
  </si>
  <si>
    <t xml:space="preserve">MONTAÑO LOPEZ </t>
  </si>
  <si>
    <t>YULY ZAMANTHA</t>
  </si>
  <si>
    <t>MONTAÑO LOPEZ  YULY ZAMANTHA</t>
  </si>
  <si>
    <t xml:space="preserve"> CR 1   6 60 APTO 101, ED. ISAZA </t>
  </si>
  <si>
    <t>yulysamantha@gmail.com</t>
  </si>
  <si>
    <t>3105374009</t>
  </si>
  <si>
    <t>1/03/2022</t>
  </si>
  <si>
    <t>27760960</t>
  </si>
  <si>
    <t>MONTAÑO LOPEZ MIRIAN MARIA</t>
  </si>
  <si>
    <t>CARRERA 1 No.6-60/66 APTO 101, ED. ISAZA</t>
  </si>
  <si>
    <t>3113171283</t>
  </si>
  <si>
    <t>montanomyriam@gmail.com</t>
  </si>
  <si>
    <t>14964134</t>
  </si>
  <si>
    <t>BENAVIDES MERCHAN JULIO CESAR</t>
  </si>
  <si>
    <t>CARRERA 41 No.9-88</t>
  </si>
  <si>
    <t>3146966239</t>
  </si>
  <si>
    <t>julio.cesarbenavides@hotmail.com</t>
  </si>
  <si>
    <t>CASTILLO TORO MARIA ALEYDA</t>
  </si>
  <si>
    <t>3005261923</t>
  </si>
  <si>
    <t>ricardogonzales-castillo@hotmail.com</t>
  </si>
  <si>
    <t>BLANCA CASTILLO</t>
  </si>
  <si>
    <t>132740361</t>
  </si>
  <si>
    <t xml:space="preserve">GARCIA TIMAURE </t>
  </si>
  <si>
    <t>GIULIANA PAOLA</t>
  </si>
  <si>
    <t>GARCIA TIMAURE  GIULIANA PAOLA</t>
  </si>
  <si>
    <t xml:space="preserve"> CR 47A 10 41 AP APTO 3ER PISO, BARRIO DEPARTAMENT</t>
  </si>
  <si>
    <t>giulipao29@gmail.com</t>
  </si>
  <si>
    <t>3023965105</t>
  </si>
  <si>
    <t>1107076574</t>
  </si>
  <si>
    <t>RENGIFO MONTAÑO RUBEN ROBERTO</t>
  </si>
  <si>
    <t xml:space="preserve">CARRERA 47 A No.10-41, APTO 3ER, DEPARTAMENTAL </t>
  </si>
  <si>
    <t>3216378643</t>
  </si>
  <si>
    <t>rubencen9305@hotmail.com</t>
  </si>
  <si>
    <t>CASTILLO TORO FERNANDO</t>
  </si>
  <si>
    <t xml:space="preserve">3163472661     </t>
  </si>
  <si>
    <t xml:space="preserve">MUÑOZ GUZMAN </t>
  </si>
  <si>
    <t>GLORIA PATRICIA</t>
  </si>
  <si>
    <t>MUÑOZ GUZMAN  GLORIA PATRICIA</t>
  </si>
  <si>
    <t xml:space="preserve"> CR 47A 10 41 PRIMERO PISO</t>
  </si>
  <si>
    <t>pattimunoz@hotmail.com</t>
  </si>
  <si>
    <t>3188997823</t>
  </si>
  <si>
    <t>1/08/2023</t>
  </si>
  <si>
    <t>38565398</t>
  </si>
  <si>
    <t>MUÑOZ GUZMAN KARINA PAOLA</t>
  </si>
  <si>
    <t>CARRERA 2 A No.46-50</t>
  </si>
  <si>
    <t>3182049589</t>
  </si>
  <si>
    <t>karinaguzmam30@gmail.com</t>
  </si>
  <si>
    <t>APARTAMENTO</t>
  </si>
  <si>
    <t xml:space="preserve">TRESPALACIOS VEGA </t>
  </si>
  <si>
    <t>YESID</t>
  </si>
  <si>
    <t>TRESPALACIOS VEGA  YESID</t>
  </si>
  <si>
    <t xml:space="preserve"> CR 19  24 50 AP 206-B, C.R. PASEO DE PANGOLA     </t>
  </si>
  <si>
    <t>JAMUNDI</t>
  </si>
  <si>
    <t>yesitrespalacios@hotmail.com</t>
  </si>
  <si>
    <t>3217207903</t>
  </si>
  <si>
    <t>1/10/2023</t>
  </si>
  <si>
    <t>30/09/2024</t>
  </si>
  <si>
    <t>33147761</t>
  </si>
  <si>
    <t>VEGA TORO ANA JOAQUINA</t>
  </si>
  <si>
    <t>05 JARDINE MZ J LOTE 11</t>
  </si>
  <si>
    <t>3114185916</t>
  </si>
  <si>
    <t>anaveto05@gmail.com</t>
  </si>
  <si>
    <t>CUADROS HERNANDEZ SOFIA</t>
  </si>
  <si>
    <t xml:space="preserve">3156771988     </t>
  </si>
  <si>
    <t>sofiacuadros@hotmail.es</t>
  </si>
  <si>
    <t>SOFIA CUADROS</t>
  </si>
  <si>
    <t>166902846</t>
  </si>
  <si>
    <t xml:space="preserve">GONZALEZ </t>
  </si>
  <si>
    <t>LAIVA ALEXANDRA</t>
  </si>
  <si>
    <t>GONZALEZ  LAIVA ALEXANDRA</t>
  </si>
  <si>
    <t xml:space="preserve"> CL 16 47 56                                      </t>
  </si>
  <si>
    <t>alexg@cintandina.com</t>
  </si>
  <si>
    <t>3137911184</t>
  </si>
  <si>
    <t>1/02/2024</t>
  </si>
  <si>
    <t>31/01/2025</t>
  </si>
  <si>
    <t>1130601822</t>
  </si>
  <si>
    <t>CABRA GARCIA JIMMY JAIR</t>
  </si>
  <si>
    <t>CALLE 14 C No.48-55</t>
  </si>
  <si>
    <t>3166856646</t>
  </si>
  <si>
    <t>jimmy.cabra@hotmail.com</t>
  </si>
  <si>
    <t>LEON DE PIEDRAHITA FANNY</t>
  </si>
  <si>
    <t xml:space="preserve">3113880150     </t>
  </si>
  <si>
    <t>maferpl@hotmail.com</t>
  </si>
  <si>
    <t>FANNY PIEDRAHITA</t>
  </si>
  <si>
    <t>BANCO AGRARIO</t>
  </si>
  <si>
    <t>69317005067</t>
  </si>
  <si>
    <t xml:space="preserve">RODRIGUEZ PADILLA </t>
  </si>
  <si>
    <t>JOHANA BEATRIZ</t>
  </si>
  <si>
    <t>RODRIGUEZ PADILLA  JOHANA BEATRIZ</t>
  </si>
  <si>
    <t>CR 112 44 21  AP 523-1 CR PALMERAS DE LA BOCHA</t>
  </si>
  <si>
    <t>danita1205@yahoo.com</t>
  </si>
  <si>
    <t>3225308739</t>
  </si>
  <si>
    <t>VALENZUELA CACERES SONIA MILENA</t>
  </si>
  <si>
    <t>CALLE 28 No.86-29, CASA 54</t>
  </si>
  <si>
    <t>3174131044</t>
  </si>
  <si>
    <t>sonia_milena_v@hotmail.com</t>
  </si>
  <si>
    <t>GARCIA ANGEL ANDRES</t>
  </si>
  <si>
    <t>3104043533</t>
  </si>
  <si>
    <t>afgarcia76@yahoo.com</t>
  </si>
  <si>
    <t>ANDRES GARCIA</t>
  </si>
  <si>
    <t>30060863419</t>
  </si>
  <si>
    <t>1118285742</t>
  </si>
  <si>
    <t xml:space="preserve">MUÑOZ MARTINEZ </t>
  </si>
  <si>
    <t>YEDISSON</t>
  </si>
  <si>
    <t>MUÑOZ MARTINEZ  YEDISSON</t>
  </si>
  <si>
    <t xml:space="preserve"> CR 15  31A 28 AP APTO 3ER PISO, LA FLORESTA      </t>
  </si>
  <si>
    <t>yeisonmartinez755@gmail.com</t>
  </si>
  <si>
    <t>3135169351</t>
  </si>
  <si>
    <t>1107078512</t>
  </si>
  <si>
    <t>JANSASOY MARTINEZ YESSICA</t>
  </si>
  <si>
    <t>CALLE 20 No.8-49</t>
  </si>
  <si>
    <t>3187936291</t>
  </si>
  <si>
    <t>jessik-0741@hotmail.com</t>
  </si>
  <si>
    <t>1125785354</t>
  </si>
  <si>
    <t>GARAY AGUDELO ANA MARIA</t>
  </si>
  <si>
    <t>anavelez2016@aol.com</t>
  </si>
  <si>
    <t>ANA GARAY</t>
  </si>
  <si>
    <t>75200050321</t>
  </si>
  <si>
    <t xml:space="preserve"> CR 15 31A 28, CASA 1ER PISO, LA FLORESTA                              </t>
  </si>
  <si>
    <t>1/01/2024</t>
  </si>
  <si>
    <t>31/12/2024</t>
  </si>
  <si>
    <t>CARRERA 15 No.31 A-28, APTO 1ER PISO, LA FLRORESTA</t>
  </si>
  <si>
    <t>jessik-071@hotmail.com</t>
  </si>
  <si>
    <t>LOCAL</t>
  </si>
  <si>
    <t xml:space="preserve">GUERRERO RODRIGUEZ </t>
  </si>
  <si>
    <t>WILLMER ALEXANDER</t>
  </si>
  <si>
    <t>GUERRERO RODRIGUEZ  WILLMER ALEXANDER</t>
  </si>
  <si>
    <t>COMERCIO</t>
  </si>
  <si>
    <t xml:space="preserve"> CL 5  30 55 LC LOCAL 2, ED. PANAMERICANO         </t>
  </si>
  <si>
    <t>guerrerowilmer950@gmail.com</t>
  </si>
  <si>
    <t>3118398375</t>
  </si>
  <si>
    <t>1/11/2023</t>
  </si>
  <si>
    <t>31/10/2024</t>
  </si>
  <si>
    <t>27204704</t>
  </si>
  <si>
    <t>RIVERA MARIA MERCELA</t>
  </si>
  <si>
    <t>CALLE 5 No.30-55, LOCAL 2, ED. PANAMERICANO</t>
  </si>
  <si>
    <t>3134661205</t>
  </si>
  <si>
    <t>marcelarivera2482@gmail.com</t>
  </si>
  <si>
    <t>CALDERON ALVAREZ MARIA XIMENA</t>
  </si>
  <si>
    <t xml:space="preserve">3163260407     </t>
  </si>
  <si>
    <t>angelicamariaalvarezmoreno@hotmail.com</t>
  </si>
  <si>
    <t>ANGELICA ALVAREZ</t>
  </si>
  <si>
    <t>30015262444</t>
  </si>
  <si>
    <t xml:space="preserve">GOMEZ GIRALDO </t>
  </si>
  <si>
    <t>JAMES HERNAN</t>
  </si>
  <si>
    <t>GOMEZ GIRALDO  JAMES HERNAN</t>
  </si>
  <si>
    <t xml:space="preserve"> CR 24B 5C 38                                     </t>
  </si>
  <si>
    <t>jamesgo17@hotmail.com</t>
  </si>
  <si>
    <t>3117334146</t>
  </si>
  <si>
    <t>1113693288</t>
  </si>
  <si>
    <t>PEREZ GOMEZ GERALDINE</t>
  </si>
  <si>
    <t>CARRERA 34 B No.48-14</t>
  </si>
  <si>
    <t>3182148994</t>
  </si>
  <si>
    <t>geralperez14@gmail.com</t>
  </si>
  <si>
    <t>TROCHEZ ALVAREZ ANGELA CRISTINA</t>
  </si>
  <si>
    <t xml:space="preserve">3524842489     </t>
  </si>
  <si>
    <t>angetra175@gmail.com</t>
  </si>
  <si>
    <t>ANGELA TROCHEZ</t>
  </si>
  <si>
    <t>75223204724</t>
  </si>
  <si>
    <t xml:space="preserve">PARRA OLAYA </t>
  </si>
  <si>
    <t>LINA FERNANDA</t>
  </si>
  <si>
    <t>PARRA OLAYA  LINA FERNANDA</t>
  </si>
  <si>
    <t>CR 85 D 48 56  AP 609-3 CR COLORES DE SANTA SOFIA</t>
  </si>
  <si>
    <t>linap.olaya@gmail.com</t>
  </si>
  <si>
    <t>3002067358</t>
  </si>
  <si>
    <t>1/09/2021</t>
  </si>
  <si>
    <t>31/08/2024</t>
  </si>
  <si>
    <t>JARAMILLO ISAZA PABLO EMILIO</t>
  </si>
  <si>
    <t>CL 33B # 67-26</t>
  </si>
  <si>
    <t>3218301670</t>
  </si>
  <si>
    <t>pabloej99@gmail.com</t>
  </si>
  <si>
    <t>LOPEZ MALLAMA MONICA</t>
  </si>
  <si>
    <t>3154990123</t>
  </si>
  <si>
    <t>cameliamoni@hotmail.com</t>
  </si>
  <si>
    <t>MONICA LOPEZ</t>
  </si>
  <si>
    <t xml:space="preserve">APARTAMENTO </t>
  </si>
  <si>
    <t xml:space="preserve">DIAZ MILLAN </t>
  </si>
  <si>
    <t>MAYRA ALEJANDRA</t>
  </si>
  <si>
    <t>DIAZ MILLAN  MAYRA ALEJANDRA</t>
  </si>
  <si>
    <t xml:space="preserve">CR 100 34 96  AP 102-2, C.R. FRONTEIRA </t>
  </si>
  <si>
    <t>mayra.diaz.millan@gmail.com</t>
  </si>
  <si>
    <t>3242483923</t>
  </si>
  <si>
    <t>MILLAN PASAJE LILIANA</t>
  </si>
  <si>
    <t>CARRERA 100 No.34-96, APTO 102-2, C.R. FRONTEIRA</t>
  </si>
  <si>
    <t>3163588016</t>
  </si>
  <si>
    <t>lilianamillan_64@gmail.com</t>
  </si>
  <si>
    <t>HERRERA CAMACHO GISELLY</t>
  </si>
  <si>
    <t>3164050337</t>
  </si>
  <si>
    <t>chely.2654@gmail.com</t>
  </si>
  <si>
    <t>DANELLY SALAMANDO</t>
  </si>
  <si>
    <t>20500000864</t>
  </si>
  <si>
    <t xml:space="preserve">VILLAFAÑE TROCHEZ </t>
  </si>
  <si>
    <t>ALEJANDRO</t>
  </si>
  <si>
    <t>VILLAFAÑE TROCHEZ  ALEJANDRO</t>
  </si>
  <si>
    <t>CL 53 1 96  AP 702-C CR FLOR DE CAÑA ETAPA II</t>
  </si>
  <si>
    <t>yuricristina613@gmail.com</t>
  </si>
  <si>
    <t>3188143843</t>
  </si>
  <si>
    <t>1/12/2022</t>
  </si>
  <si>
    <t>30/11/2024</t>
  </si>
  <si>
    <t>FRANCO GOMEZ JOSE AQUIDEL</t>
  </si>
  <si>
    <t>CALLE 53 No.1-96 APTO 904 TORRE D</t>
  </si>
  <si>
    <t>3152671435</t>
  </si>
  <si>
    <t>aquidel08@gmail.com</t>
  </si>
  <si>
    <t>GIL CARMONA LUZ EDIT</t>
  </si>
  <si>
    <t>3165169725</t>
  </si>
  <si>
    <t xml:space="preserve">BALANTA ANGULO </t>
  </si>
  <si>
    <t>INGRID SHIRLEY</t>
  </si>
  <si>
    <t>BALANTA ANGULO  INGRID SHIRLEY</t>
  </si>
  <si>
    <t xml:space="preserve"> CL 82D No.20-23 AP APTO 1ER PISO, VALLEGRANDE       </t>
  </si>
  <si>
    <t>ingrid.balanta75@hotmail.com</t>
  </si>
  <si>
    <t>3185518050</t>
  </si>
  <si>
    <t>1/05/2023</t>
  </si>
  <si>
    <t>30/04/2025</t>
  </si>
  <si>
    <t>10142725301</t>
  </si>
  <si>
    <t>POTES DAJOME BRAYAN ANDRES</t>
  </si>
  <si>
    <t>CALLE 94 B No.20-67</t>
  </si>
  <si>
    <t>3003005784</t>
  </si>
  <si>
    <t>brayan0712@hotmail.com</t>
  </si>
  <si>
    <t>PINEDA CARVAJAL JHON HERNEY</t>
  </si>
  <si>
    <t xml:space="preserve">3043871903     </t>
  </si>
  <si>
    <t>dagua@hotmail.com</t>
  </si>
  <si>
    <t>MILEYDA PARRA</t>
  </si>
  <si>
    <t>03016082886</t>
  </si>
  <si>
    <t xml:space="preserve">PADILLA VILLEGAS </t>
  </si>
  <si>
    <t>OSCAR MANUEL</t>
  </si>
  <si>
    <t>PADILLA VILLEGAS  OSCAR MANUEL</t>
  </si>
  <si>
    <t xml:space="preserve"> CL 82D 20 23 AP APTO 2DO PISO, VALLEGRANDE       </t>
  </si>
  <si>
    <t>oscarmpvillegas@gmail.com</t>
  </si>
  <si>
    <t>3216266168</t>
  </si>
  <si>
    <t>1004347972</t>
  </si>
  <si>
    <t>PADILLA CAVIEDES ANDREA CAMILA</t>
  </si>
  <si>
    <t xml:space="preserve">CALLE 82 D No.20-23, APTO 2DO PISO, VALLEGRANDE </t>
  </si>
  <si>
    <t>3044667747</t>
  </si>
  <si>
    <t xml:space="preserve">SALAZAR  LOPEZ </t>
  </si>
  <si>
    <t>JUAN DAVID</t>
  </si>
  <si>
    <t>SALAZAR  LOPEZ  JUAN DAVID</t>
  </si>
  <si>
    <t xml:space="preserve"> CR 112   44-21, apto 811, ED. PALMERAS DELA BOCHA </t>
  </si>
  <si>
    <t>gerencia@disatex.com.co</t>
  </si>
  <si>
    <t>3164332255</t>
  </si>
  <si>
    <t>1/04/2019</t>
  </si>
  <si>
    <t>94491341</t>
  </si>
  <si>
    <t>SALAZAR  CAÑAVERAL  DIEGO FERNANDO</t>
  </si>
  <si>
    <t>CALLE 5 A No.22-75</t>
  </si>
  <si>
    <t>3182819624</t>
  </si>
  <si>
    <t>RINCON HURTADO CARLOS ELIAS</t>
  </si>
  <si>
    <t>6142615707</t>
  </si>
  <si>
    <t>dhermith@gmail.com</t>
  </si>
  <si>
    <t>CARLOS RINCON</t>
  </si>
  <si>
    <t>82945032720</t>
  </si>
  <si>
    <t xml:space="preserve">ARELLANO CABEZAS </t>
  </si>
  <si>
    <t>JONATHAN</t>
  </si>
  <si>
    <t>ARELLANO CABEZAS  JONATHAN</t>
  </si>
  <si>
    <t xml:space="preserve"> CL 84A 20 40 CA CASA UNIFAMILIAR, VALLE GRANDE   </t>
  </si>
  <si>
    <t>papelo999888@hotmail.com</t>
  </si>
  <si>
    <t>3156926546</t>
  </si>
  <si>
    <t>1/02/2023</t>
  </si>
  <si>
    <t>1112476316</t>
  </si>
  <si>
    <t>LOBOA CABEZAS ANGELICA</t>
  </si>
  <si>
    <t xml:space="preserve">CARRERA </t>
  </si>
  <si>
    <t>3165856695</t>
  </si>
  <si>
    <t>karellano55@hotmail.com</t>
  </si>
  <si>
    <t>MOLINA BETANCOURT DIEGO</t>
  </si>
  <si>
    <t xml:space="preserve">3017109614     </t>
  </si>
  <si>
    <t>diego_2294v@hotmail.com</t>
  </si>
  <si>
    <t>DIEGO MOLINA</t>
  </si>
  <si>
    <t>51486648281</t>
  </si>
  <si>
    <t xml:space="preserve">GARCIA DAVID </t>
  </si>
  <si>
    <t>GARCIA  DAVID ALEJANDRO</t>
  </si>
  <si>
    <t xml:space="preserve"> CR 111   49 32 APTO 1001-2, C.R. GRANADILLO</t>
  </si>
  <si>
    <t>motionagro@gmail.com</t>
  </si>
  <si>
    <t>3054302915</t>
  </si>
  <si>
    <t>1/05/2021</t>
  </si>
  <si>
    <t>1136134516</t>
  </si>
  <si>
    <t>GARCIA GONZALEZ MAURICIO</t>
  </si>
  <si>
    <t>CALLE 1 No.21-20</t>
  </si>
  <si>
    <t>3147512308</t>
  </si>
  <si>
    <t>maurogarciagonza@gmail.com</t>
  </si>
  <si>
    <t>SUAZA TIGREROS DIEGO FERNANDO</t>
  </si>
  <si>
    <t>50764110781</t>
  </si>
  <si>
    <t>diego64110781@gmail.com</t>
  </si>
  <si>
    <t>DIEGO SUAZA</t>
  </si>
  <si>
    <t>84836200143</t>
  </si>
  <si>
    <t xml:space="preserve">ZAMORA PEÑA </t>
  </si>
  <si>
    <t>DIANA JIMENA</t>
  </si>
  <si>
    <t>ZAMORA PEÑA  DIANA JIMENA</t>
  </si>
  <si>
    <t xml:space="preserve">CR 49 B 49 08, piso 3                                     </t>
  </si>
  <si>
    <t>jimenazamora09@gmail.com</t>
  </si>
  <si>
    <t>3187924496</t>
  </si>
  <si>
    <t>1/12/2021</t>
  </si>
  <si>
    <t>94063827</t>
  </si>
  <si>
    <t>TOBON MADRIÑAN JORGE HERNAN</t>
  </si>
  <si>
    <t>CRA 121A # 47-108</t>
  </si>
  <si>
    <t>3008832211</t>
  </si>
  <si>
    <t>jorgehernantobon83@hotmail.com</t>
  </si>
  <si>
    <t>ESPINAL DE RODRIGUEZ MARIA RUBY</t>
  </si>
  <si>
    <t xml:space="preserve">3185968365     </t>
  </si>
  <si>
    <t>generalvii@hotmail.com</t>
  </si>
  <si>
    <t>VICTOR RODRIGUEZ</t>
  </si>
  <si>
    <t>75821506492</t>
  </si>
  <si>
    <t xml:space="preserve">OCORO GRUESO </t>
  </si>
  <si>
    <t>CLARA ROSA</t>
  </si>
  <si>
    <t>OCORO GRUESO  CLARA ROSA</t>
  </si>
  <si>
    <t xml:space="preserve"> CR 49 B   49 08  CA PISO 2</t>
  </si>
  <si>
    <t>clara2ocoro@gmail.com</t>
  </si>
  <si>
    <t>3139866560</t>
  </si>
  <si>
    <t>1/04/2021</t>
  </si>
  <si>
    <t>ALVAREZ TORRES JANER ALFONSO</t>
  </si>
  <si>
    <t>CRA 47 No.51-89</t>
  </si>
  <si>
    <t>3145269918</t>
  </si>
  <si>
    <t>janeralvarez@gmail.com</t>
  </si>
  <si>
    <t xml:space="preserve">DIAZ AGUIRRE </t>
  </si>
  <si>
    <t>SANDRA  LILIANA</t>
  </si>
  <si>
    <t>DIAZ AGUIRRE  SANDRA  LILIANA</t>
  </si>
  <si>
    <t>CRA 112 44-21 APTO 307-4, ED. PALMERAS DE LA BOCHA</t>
  </si>
  <si>
    <t>sdiaz@sura.com.co</t>
  </si>
  <si>
    <t>3187886303</t>
  </si>
  <si>
    <t>1/08/2021</t>
  </si>
  <si>
    <t>DIAZ AGUIRRE LIBARDO ANDRES</t>
  </si>
  <si>
    <t>CRA 112 # 44-21, APTO 307, CR PALMERAS DE LA BOCHA</t>
  </si>
  <si>
    <t>3163173330</t>
  </si>
  <si>
    <t>diazag.andres@gmail.com</t>
  </si>
  <si>
    <t>TEJADA RIZO GENESIS</t>
  </si>
  <si>
    <t>gentej91@gmail.com</t>
  </si>
  <si>
    <t>GENESIS TEJADA</t>
  </si>
  <si>
    <t xml:space="preserve">GUZMAN NARVAEZ </t>
  </si>
  <si>
    <t>OSCAR EDUARDO</t>
  </si>
  <si>
    <t>GUZMAN NARVAEZ  OSCAR EDUARDO</t>
  </si>
  <si>
    <t xml:space="preserve"> CL 28 86 80 AP APTO 432-8, C.R. NOGALES DEL LILI </t>
  </si>
  <si>
    <t>oscar_egn@hotmail.com</t>
  </si>
  <si>
    <t>3112079372</t>
  </si>
  <si>
    <t>1/06/2023</t>
  </si>
  <si>
    <t>38595744</t>
  </si>
  <si>
    <t>GUZMAN NARVAEZ BEATRIZ ELENA</t>
  </si>
  <si>
    <t>CALLE 34 No.86-30 CASA K2</t>
  </si>
  <si>
    <t>3207121686</t>
  </si>
  <si>
    <t>betylindaegn@hotmail.com</t>
  </si>
  <si>
    <t>MOLINA AZCARATE FRANCISCO ANTONIO</t>
  </si>
  <si>
    <t>gfproservices@gmail.com</t>
  </si>
  <si>
    <t>FRANCISCO MOLINA</t>
  </si>
  <si>
    <t>75234786661</t>
  </si>
  <si>
    <t xml:space="preserve">ARENAS HOYOS </t>
  </si>
  <si>
    <t>DIEGO FERNANDO</t>
  </si>
  <si>
    <t>ARENAS HOYOS  DIEGO FERNANDO</t>
  </si>
  <si>
    <t xml:space="preserve"> CR 30G 4A 42                                     </t>
  </si>
  <si>
    <t>difer.arenas@gmail.com</t>
  </si>
  <si>
    <t>3215738849</t>
  </si>
  <si>
    <t>1/11/2022</t>
  </si>
  <si>
    <t>1144179928</t>
  </si>
  <si>
    <t>GUERRA ANGEL ROGER JAVIER</t>
  </si>
  <si>
    <t>CRA 81 No.47-</t>
  </si>
  <si>
    <t>3142443679</t>
  </si>
  <si>
    <t>roger.guerra.angel@gmail.com</t>
  </si>
  <si>
    <t>SALAZAR ACEVEDO BLANCA DORA</t>
  </si>
  <si>
    <t xml:space="preserve">3174400597     </t>
  </si>
  <si>
    <t>gloximena26@hotmail.com</t>
  </si>
  <si>
    <t>BLANCA SALAZAR</t>
  </si>
  <si>
    <t>06075435175</t>
  </si>
  <si>
    <t>APARTASTUDIO</t>
  </si>
  <si>
    <t xml:space="preserve">OREJUELA BARRERA </t>
  </si>
  <si>
    <t>LORENA MARIA</t>
  </si>
  <si>
    <t>OREJUELA BARRERA  LORENA MARIA</t>
  </si>
  <si>
    <t xml:space="preserve"> CL 63 NORTE  4A 39 AP APARTAESTUDIO 101, CALIMA      </t>
  </si>
  <si>
    <t>lomarba610@gmail.com</t>
  </si>
  <si>
    <t>3126128326</t>
  </si>
  <si>
    <t>1144183397</t>
  </si>
  <si>
    <t>VASQUEZ CAMPO GISELL</t>
  </si>
  <si>
    <t>MZN 32 CASA 143 POBLADO CAMPESTRE</t>
  </si>
  <si>
    <t>3166062083</t>
  </si>
  <si>
    <t>gisellvas13@gmail.com</t>
  </si>
  <si>
    <t>RAMIREZ LUZ MIRA</t>
  </si>
  <si>
    <t xml:space="preserve">4479600753     </t>
  </si>
  <si>
    <t>hectorfabiomr@hotmail.com</t>
  </si>
  <si>
    <t>HECTOR MONCADA</t>
  </si>
  <si>
    <t>74946228838</t>
  </si>
  <si>
    <t xml:space="preserve">ROJAS GARRIDO </t>
  </si>
  <si>
    <t>RUBEN DARIO</t>
  </si>
  <si>
    <t>ROJAS GARRIDO  RUBEN DARIO</t>
  </si>
  <si>
    <t xml:space="preserve"> CL 63 NORTE  4A 39 CA CASA 1ER PISO, CALIMA            </t>
  </si>
  <si>
    <t>ruben.rojas5020@correopolicia.gov.co</t>
  </si>
  <si>
    <t>3160561750</t>
  </si>
  <si>
    <t>1130598422</t>
  </si>
  <si>
    <t>RIVAS MUÑOZ DIEGO FERNANDO</t>
  </si>
  <si>
    <t>CALLE 63 No.4A-39, CALIMA</t>
  </si>
  <si>
    <t>3113227497</t>
  </si>
  <si>
    <t>diego.rivas@policia.gov.co</t>
  </si>
  <si>
    <t xml:space="preserve">GOMEZ </t>
  </si>
  <si>
    <t>RUTBI MARIA</t>
  </si>
  <si>
    <t>GOMEZ  RUTBI MARIA</t>
  </si>
  <si>
    <t xml:space="preserve"> CL 47 BIS 42C 62 CA PORTAL DE LAS PALMAS         </t>
  </si>
  <si>
    <t>itmina0102@gmail.com</t>
  </si>
  <si>
    <t>03135137860</t>
  </si>
  <si>
    <t>1/03/2023</t>
  </si>
  <si>
    <t>1059906293</t>
  </si>
  <si>
    <t>CORREA GOMEZ EINER ANDRES</t>
  </si>
  <si>
    <t>DPTO META</t>
  </si>
  <si>
    <t>3128014744</t>
  </si>
  <si>
    <t>ANGULO OBREGON ISABEL ADRIANA</t>
  </si>
  <si>
    <t xml:space="preserve">3207567267     </t>
  </si>
  <si>
    <t>isabeladrianaangulo@gmail.com</t>
  </si>
  <si>
    <t>CARLOS ANGULO</t>
  </si>
  <si>
    <t>06018989547</t>
  </si>
  <si>
    <t xml:space="preserve">GALLO MACHADO </t>
  </si>
  <si>
    <t>HUGO ALBERTO</t>
  </si>
  <si>
    <t>GALLO MACHADO  HUGO ALBERTO</t>
  </si>
  <si>
    <t>CR 112 44 21  AP 520-2 CR PALMERAS DE LA BOCHA</t>
  </si>
  <si>
    <t>hgalloster@gmail.com</t>
  </si>
  <si>
    <t>3143044471</t>
  </si>
  <si>
    <t>REPRESENTACION DE PRODUCTOS Y SERVICIOS S.A.S.</t>
  </si>
  <si>
    <t xml:space="preserve">CALLE 18 No.82-80 </t>
  </si>
  <si>
    <t>3207785909</t>
  </si>
  <si>
    <t>reprosesas@gmail.com</t>
  </si>
  <si>
    <t>PERDOMO BARONA LUCIA</t>
  </si>
  <si>
    <t>ismeylozper77-@hotmail.com</t>
  </si>
  <si>
    <t>LUCIA PERDOMO</t>
  </si>
  <si>
    <t xml:space="preserve">MONTOYA FRANCO </t>
  </si>
  <si>
    <t>CARMENZA</t>
  </si>
  <si>
    <t>MONTOYA FRANCO  CARMENZA</t>
  </si>
  <si>
    <t xml:space="preserve"> CL 30 121A 28 AP APTO 301-B, C.R. VERDEBRISA     </t>
  </si>
  <si>
    <t>carmenfl@hotmail.com</t>
  </si>
  <si>
    <t>3143048669</t>
  </si>
  <si>
    <t>94391377</t>
  </si>
  <si>
    <t>MONTOYA FRANCO JAMES ADOLFO</t>
  </si>
  <si>
    <t>CALLE 9 A No.18-05</t>
  </si>
  <si>
    <t>3165318913</t>
  </si>
  <si>
    <t>jamesmontoya7412@hotmail.com</t>
  </si>
  <si>
    <t>JIMENEZ VARGAS JAIME ALFREDO</t>
  </si>
  <si>
    <t xml:space="preserve">3155694094     </t>
  </si>
  <si>
    <t>jajim58@gmail.com</t>
  </si>
  <si>
    <t>JAIME JIMENEZ</t>
  </si>
  <si>
    <t>80877919777</t>
  </si>
  <si>
    <t xml:space="preserve">BARRIOS SANTOS </t>
  </si>
  <si>
    <t>JHONATHAN ANDRES</t>
  </si>
  <si>
    <t>BARRIOS SANTOS  JHONATHAN ANDRES</t>
  </si>
  <si>
    <t xml:space="preserve"> CL 28  112 64 AP APTO 603-1, C.R. BOSQUES DE BOCH</t>
  </si>
  <si>
    <t>andresjb633@gmail.com</t>
  </si>
  <si>
    <t>3137659693</t>
  </si>
  <si>
    <t>1107080148</t>
  </si>
  <si>
    <t>BARRIOS SANTOS ANGIE CAROLINA</t>
  </si>
  <si>
    <t>CARRERA 49 No.17 A-11</t>
  </si>
  <si>
    <t>3113709460</t>
  </si>
  <si>
    <t>barrioscarolina.g@gmail.com</t>
  </si>
  <si>
    <t>jajim58@hotmail.com</t>
  </si>
  <si>
    <t xml:space="preserve">DURAN ALQUICIRA </t>
  </si>
  <si>
    <t>CARLOS ALBERTO</t>
  </si>
  <si>
    <t>DURAN ALQUICIRA  CARLOS ALBERTO</t>
  </si>
  <si>
    <t xml:space="preserve"> CL 9C  17B 30 CA URBANIZACIÓN MARBLELLA, HOGARES </t>
  </si>
  <si>
    <t>yolvyhurtado2628@hotmail.com</t>
  </si>
  <si>
    <t>3207142580</t>
  </si>
  <si>
    <t>1/05/2024</t>
  </si>
  <si>
    <t>1144058356</t>
  </si>
  <si>
    <t>HURTADO NIEVES YOLVY KARINE</t>
  </si>
  <si>
    <t>CARRERA 49 C No.41-58</t>
  </si>
  <si>
    <t>3184901665</t>
  </si>
  <si>
    <t>TAMAYO VALENCIA JAMES</t>
  </si>
  <si>
    <t xml:space="preserve">3185205635     </t>
  </si>
  <si>
    <t>jatava86@hotmail.com</t>
  </si>
  <si>
    <t>JAMES TAMAYO</t>
  </si>
  <si>
    <t xml:space="preserve">IBARGÜEN RAMOS </t>
  </si>
  <si>
    <t>KATHERINE</t>
  </si>
  <si>
    <t>IBARGÜEN RAMOS  KATHERINE</t>
  </si>
  <si>
    <t xml:space="preserve"> CR 49 F   52 82  CA 1ER PISO, CIUDAD CORDOBA </t>
  </si>
  <si>
    <t>ibarguenramoskatherine@gmail.com</t>
  </si>
  <si>
    <t>3207993134</t>
  </si>
  <si>
    <t>1107053955</t>
  </si>
  <si>
    <t>GONZALEZ MARTINEZ VALERIN DAYANA</t>
  </si>
  <si>
    <t>CARRERA 49 F No.52-82</t>
  </si>
  <si>
    <t>3235053522</t>
  </si>
  <si>
    <t>dayanagonzalezvalery@gmail.com</t>
  </si>
  <si>
    <t>MAQUILON JAVIER ALONSO</t>
  </si>
  <si>
    <t>3168467449</t>
  </si>
  <si>
    <t>Javimaquilon96@gmail.com</t>
  </si>
  <si>
    <t>JAVIER MAQUILON</t>
  </si>
  <si>
    <t>26533099024</t>
  </si>
  <si>
    <t xml:space="preserve">CARABALI MANZANO </t>
  </si>
  <si>
    <t>MAURICIO</t>
  </si>
  <si>
    <t>CARABALI MANZANO  MAURICIO</t>
  </si>
  <si>
    <t xml:space="preserve"> CR 49 F   52 82 APTO 201, CIUDAD CORDOBA </t>
  </si>
  <si>
    <t>leijhoana@hotmail.com</t>
  </si>
  <si>
    <t>3117345979</t>
  </si>
  <si>
    <t>1112965776</t>
  </si>
  <si>
    <t>BLANDON HERNANDEZ LEIDY JHOANA</t>
  </si>
  <si>
    <t>CARRERA 49 F No.52-82, PISO 2</t>
  </si>
  <si>
    <t>3135886804</t>
  </si>
  <si>
    <t xml:space="preserve">ARCINIEGAS COLLAZOS </t>
  </si>
  <si>
    <t>OLGA MARIA</t>
  </si>
  <si>
    <t>ARCINIEGAS COLLAZOS  OLGA MARIA</t>
  </si>
  <si>
    <t xml:space="preserve"> CR 11 62 71 AP APTO 4012 BLOQUE 3, C.R. BRISAS DE </t>
  </si>
  <si>
    <t>karolarciniegas88@gmail.com</t>
  </si>
  <si>
    <t>3217457969</t>
  </si>
  <si>
    <t>94383081</t>
  </si>
  <si>
    <t>GIRALDO DELGADO JUAN FERNANDO</t>
  </si>
  <si>
    <t>CARRERA 10 A No.49-06</t>
  </si>
  <si>
    <t>3228145546</t>
  </si>
  <si>
    <t>paulina8013@gmail.com</t>
  </si>
  <si>
    <t>RESTREPO GOMEZ CAROL SILVANA</t>
  </si>
  <si>
    <t xml:space="preserve">3137640303     </t>
  </si>
  <si>
    <t>karitosrg@hotmail.com</t>
  </si>
  <si>
    <t>JAIRO RESTREPO</t>
  </si>
  <si>
    <t>73583940909</t>
  </si>
  <si>
    <t xml:space="preserve">GARCIA CUERO </t>
  </si>
  <si>
    <t>JUAN DIEGO</t>
  </si>
  <si>
    <t>GARCIA CUERO  JUAN DIEGO</t>
  </si>
  <si>
    <t>CR 7 B   72 B 70  AP 3ER PISO</t>
  </si>
  <si>
    <t>juancuero2425@gmail.com</t>
  </si>
  <si>
    <t>3142865108</t>
  </si>
  <si>
    <t>GUERRERO QUINONES ESTEFANI</t>
  </si>
  <si>
    <t>CALLE 66 A No.7 ABIS-62</t>
  </si>
  <si>
    <t>3007186352</t>
  </si>
  <si>
    <t>estefi20047@gmail.com</t>
  </si>
  <si>
    <t>PRADO ERIKA</t>
  </si>
  <si>
    <t>3147298111</t>
  </si>
  <si>
    <t>lizchart37@hotmail.com</t>
  </si>
  <si>
    <t>ERIKA PRADO</t>
  </si>
  <si>
    <t>74150791506</t>
  </si>
  <si>
    <t>GONZALEZ TORO</t>
  </si>
  <si>
    <t xml:space="preserve">OBDULIO BAYARDO </t>
  </si>
  <si>
    <t xml:space="preserve">GONZALEZ TORO OBDULIO BAYARDO </t>
  </si>
  <si>
    <t>CL 46 112 51  AP 828 CR. OASIS DE LA BOCHA</t>
  </si>
  <si>
    <t>bayardo06@hotmail.com</t>
  </si>
  <si>
    <t>3209623015</t>
  </si>
  <si>
    <t>1/01/2020</t>
  </si>
  <si>
    <t>SALAMANCA CERON MARTHA LUCIA</t>
  </si>
  <si>
    <t>CALLE 9 No.3-11</t>
  </si>
  <si>
    <t>3202791903</t>
  </si>
  <si>
    <t>marlusa06@yahoo.es</t>
  </si>
  <si>
    <t>GUERRA ECHART NORMA ELIZABETH</t>
  </si>
  <si>
    <t xml:space="preserve">PADILLA MENDOZA </t>
  </si>
  <si>
    <t>JOSE  LUIS</t>
  </si>
  <si>
    <t>PADILLA MENDOZA  JOSE  LUIS</t>
  </si>
  <si>
    <t xml:space="preserve"> CR 111   49 32 apto 604-3, C.R. GRANADILLO </t>
  </si>
  <si>
    <t>3504445560</t>
  </si>
  <si>
    <t>1107061139</t>
  </si>
  <si>
    <t>TINOCO  DE LA CRUZ DINA STEPHANY</t>
  </si>
  <si>
    <t>CALLE 6 73-30 APTO 413</t>
  </si>
  <si>
    <t>ATEHORTUA MUÑOZ MANUEL JOSE</t>
  </si>
  <si>
    <t>3113049749</t>
  </si>
  <si>
    <t>manolete.45@hotmail.com</t>
  </si>
  <si>
    <t>MANUEL ATEHORTUA</t>
  </si>
  <si>
    <t>06623282803</t>
  </si>
  <si>
    <t xml:space="preserve">RIAÑO LARA </t>
  </si>
  <si>
    <t>VALENTINA</t>
  </si>
  <si>
    <t>RIAÑO LARA  VALENTINA</t>
  </si>
  <si>
    <t xml:space="preserve"> CR 111   49 32 APTO 606-2, C.R. GRANADILLO </t>
  </si>
  <si>
    <t>psi.jblanco@hotmail.com</t>
  </si>
  <si>
    <t>3207185951</t>
  </si>
  <si>
    <t>901340066</t>
  </si>
  <si>
    <t>ESTRATEGA CONSULTORIA SAS</t>
  </si>
  <si>
    <t>CARRERA 115 No.18-43</t>
  </si>
  <si>
    <t>3216395188</t>
  </si>
  <si>
    <t>estrategaconsultoria@hotmail.com</t>
  </si>
  <si>
    <t>MARTINEZ TORRES MARIA SOBEIDA</t>
  </si>
  <si>
    <t>3215630664</t>
  </si>
  <si>
    <t>martinezsory24@hotmail.com</t>
  </si>
  <si>
    <t>MARIA MARTINEZ</t>
  </si>
  <si>
    <t>6088388605</t>
  </si>
  <si>
    <t xml:space="preserve"> CERON GALLARDO</t>
  </si>
  <si>
    <t>GUAIFRAN JESUS</t>
  </si>
  <si>
    <t>CERON GALLARDO  GUAIFRAN JESUS</t>
  </si>
  <si>
    <t xml:space="preserve"> CR 44A 13B 12 AP 202, barrio jrge zawadsky       </t>
  </si>
  <si>
    <t>bmxmcfran@gmail.com</t>
  </si>
  <si>
    <t>3133476923</t>
  </si>
  <si>
    <t>1006037938</t>
  </si>
  <si>
    <t>OTERO DE LA CRUZ BRANDON DANIEL</t>
  </si>
  <si>
    <t>ALTOS DE NORMANDIA No.34</t>
  </si>
  <si>
    <t>3028409973</t>
  </si>
  <si>
    <t>1193215702</t>
  </si>
  <si>
    <t>DE LA CRUZ REINA LUZ NATALI</t>
  </si>
  <si>
    <t>CALLE 119 NO.27 D-18</t>
  </si>
  <si>
    <t>3126208075</t>
  </si>
  <si>
    <t>natalidelacruzreina29@gmail.com</t>
  </si>
  <si>
    <t>CEBALLOS MAÑUNGA GLADYS</t>
  </si>
  <si>
    <t xml:space="preserve">3124609604     </t>
  </si>
  <si>
    <t>mauriciopc0927@gmail.com</t>
  </si>
  <si>
    <t>MAURICIO PALTA</t>
  </si>
  <si>
    <t>83714594209</t>
  </si>
  <si>
    <t xml:space="preserve">BENITEZ CARDENAS </t>
  </si>
  <si>
    <t>GUSTAVO ALBERTO</t>
  </si>
  <si>
    <t>BENITEZ CARDENAS  GUSTAVO ALBERTO</t>
  </si>
  <si>
    <t xml:space="preserve"> CL 49   120 52 APTO W102, C.R. VENTURA </t>
  </si>
  <si>
    <t>tabovenites@gmail.com</t>
  </si>
  <si>
    <t>3186497893</t>
  </si>
  <si>
    <t>1/09/2022</t>
  </si>
  <si>
    <t>19289681</t>
  </si>
  <si>
    <t>BENITEZ HERRERA LUIS ALBERTO</t>
  </si>
  <si>
    <t>AV 3 F No.59-120</t>
  </si>
  <si>
    <t>3164975272</t>
  </si>
  <si>
    <t>lbenitezherrera@hotmail.com</t>
  </si>
  <si>
    <t>QUEVEDO LOPEZ MARTHA JANETH</t>
  </si>
  <si>
    <t>3155727356</t>
  </si>
  <si>
    <t>mjquevedo68@hotmail.com</t>
  </si>
  <si>
    <t>MARTHA QUEVEDO</t>
  </si>
  <si>
    <t xml:space="preserve">NARVAEZ SALAZAR </t>
  </si>
  <si>
    <t>MIGUEL ANGEL</t>
  </si>
  <si>
    <t>NARVAEZ SALAZAR  MIGUEL ANGEL</t>
  </si>
  <si>
    <t xml:space="preserve"> TV 2 BIS T   74 104 APTO 201</t>
  </si>
  <si>
    <t>dianacela48@gmail.com</t>
  </si>
  <si>
    <t>3112445206</t>
  </si>
  <si>
    <t>1/04/2020</t>
  </si>
  <si>
    <t>31971906</t>
  </si>
  <si>
    <t>NARVAEZ SALAZAR NELVA</t>
  </si>
  <si>
    <t>CL 1A OESTE 80-10</t>
  </si>
  <si>
    <t>31270109</t>
  </si>
  <si>
    <t>ZUÑIGA LABRADOR LILIANA INALDIA</t>
  </si>
  <si>
    <t>naeszu.18@gmail.com</t>
  </si>
  <si>
    <t>NATALIA ESCALANTE</t>
  </si>
  <si>
    <t>72257378358</t>
  </si>
  <si>
    <t xml:space="preserve">MORCILLO VARGAS </t>
  </si>
  <si>
    <t>MARIA ISABEL</t>
  </si>
  <si>
    <t>MORCILLO VARGAS  MARIA ISABEL</t>
  </si>
  <si>
    <t xml:space="preserve"> TV 2 BIS T   74 104, APTO 1ER PISO </t>
  </si>
  <si>
    <t>isabellamorcillon1993@gmail.com</t>
  </si>
  <si>
    <t>3204398808</t>
  </si>
  <si>
    <t>1004915473</t>
  </si>
  <si>
    <t>MORCILLO HERNANDEZ DANIELA</t>
  </si>
  <si>
    <t>CARRERA 81 A OESTE No.4-27</t>
  </si>
  <si>
    <t>3227813069</t>
  </si>
  <si>
    <t>danielamorcillohernandez@gmail.com</t>
  </si>
  <si>
    <t xml:space="preserve">GIRALDO DURAN </t>
  </si>
  <si>
    <t>LUZ ADRIANA</t>
  </si>
  <si>
    <t>GIRALDO DURAN  LUZ ADRIANA</t>
  </si>
  <si>
    <t xml:space="preserve"> TV 2 BIS   74 104 3 PISO B/ COLINAS DEL SUR</t>
  </si>
  <si>
    <t>luzadrianagiraldoduran@gmail.com</t>
  </si>
  <si>
    <t>3155468807</t>
  </si>
  <si>
    <t>94429214</t>
  </si>
  <si>
    <t>MENDOZA ESPINOSA MAURICIO</t>
  </si>
  <si>
    <t>CALLE 2 A OESTE No.66 C-87</t>
  </si>
  <si>
    <t>3147007999</t>
  </si>
  <si>
    <t>mmendoza1975@hotmail.com</t>
  </si>
  <si>
    <t xml:space="preserve">DIAZ ROSALES </t>
  </si>
  <si>
    <t>ANA MILENA</t>
  </si>
  <si>
    <t>DIAZ ROSALES  ANA MILENA</t>
  </si>
  <si>
    <t xml:space="preserve"> CR 30 F   5 B 124 CASA 21</t>
  </si>
  <si>
    <t>destellosdelcaqueta@hotmail.com</t>
  </si>
  <si>
    <t>3223332489</t>
  </si>
  <si>
    <t>1/12/2018</t>
  </si>
  <si>
    <t>17646225</t>
  </si>
  <si>
    <t>MUÑOZ FRANKLIN JEFFERSON</t>
  </si>
  <si>
    <t>CARRERA 30 F No.5 B-124</t>
  </si>
  <si>
    <t>3133765495</t>
  </si>
  <si>
    <t>ZEA GARCIA JESUS HERNANDO</t>
  </si>
  <si>
    <t>3148591752</t>
  </si>
  <si>
    <t>nandozea31@gmail.com</t>
  </si>
  <si>
    <t>JESUS ZEA</t>
  </si>
  <si>
    <t xml:space="preserve">MINGAN PEJENDINO </t>
  </si>
  <si>
    <t>RIXON ESTEBAN</t>
  </si>
  <si>
    <t>MINGAN PEJENDINO  RIXON ESTEBAN</t>
  </si>
  <si>
    <t xml:space="preserve"> CR 47A No.10-41 AP APTO 201, DEPARTAMENTAL          </t>
  </si>
  <si>
    <t>estebanmingan4@gmail.com</t>
  </si>
  <si>
    <t>3178689134</t>
  </si>
  <si>
    <t>1144092721</t>
  </si>
  <si>
    <t>OLARTE CAMAYO DANIELA FERNANDA</t>
  </si>
  <si>
    <t>CALLE 2 OESTE No.53-112</t>
  </si>
  <si>
    <t>3224703964</t>
  </si>
  <si>
    <t>do193819@gmail.com</t>
  </si>
  <si>
    <t>66994923</t>
  </si>
  <si>
    <t>BRAVO CAMAYO TANIA FABIOLA</t>
  </si>
  <si>
    <t>CARRERA 36 No.4 B-65</t>
  </si>
  <si>
    <t>3105152939</t>
  </si>
  <si>
    <t>taniabravoc@hotmail.com</t>
  </si>
  <si>
    <t>ESTHER CASTILLO</t>
  </si>
  <si>
    <t>80850345175</t>
  </si>
  <si>
    <t xml:space="preserve">CASTRO ESCOBAR </t>
  </si>
  <si>
    <t>ALEXIS FERNANDO</t>
  </si>
  <si>
    <t>CASTRO ESCOBAR  ALEXIS FERNANDO</t>
  </si>
  <si>
    <t xml:space="preserve"> CR 42A 13A 46                                    </t>
  </si>
  <si>
    <t>3136893423</t>
  </si>
  <si>
    <t>1/06/2021</t>
  </si>
  <si>
    <t>31712658</t>
  </si>
  <si>
    <t>CASTRO ESCOBAR ERIKA  MARIA</t>
  </si>
  <si>
    <t>CRA 42A # 13A-46, LOCAL</t>
  </si>
  <si>
    <t>3137051462</t>
  </si>
  <si>
    <t xml:space="preserve">jpemce-82@hotmail.com </t>
  </si>
  <si>
    <t>TORRES DAVID ROSMERY</t>
  </si>
  <si>
    <t xml:space="preserve">3004224577     </t>
  </si>
  <si>
    <t>rosmerytorresdavid@gmail.com</t>
  </si>
  <si>
    <t xml:space="preserve"> CR 42A 13A 46 PISO 2</t>
  </si>
  <si>
    <t>CASTRO ESCOBAR ERIKA MARIA</t>
  </si>
  <si>
    <t>CRA 42A # 13A-46</t>
  </si>
  <si>
    <t>jpemce-82@hotmail.com</t>
  </si>
  <si>
    <t xml:space="preserve">ERAZO ROJAS </t>
  </si>
  <si>
    <t>ERAZO ROJAS  CARLOS ALBERTO</t>
  </si>
  <si>
    <t xml:space="preserve"> CL 12 39 40 APTO 102-8 C.R. ALHAMBRA AB</t>
  </si>
  <si>
    <t>caer6927@hotmail.com</t>
  </si>
  <si>
    <t>3174405365</t>
  </si>
  <si>
    <t>1/02/2020</t>
  </si>
  <si>
    <t>29158268</t>
  </si>
  <si>
    <t>MUÑOZ VILLADA LOLA DEYANIRA</t>
  </si>
  <si>
    <t>CALLE 11 No.39-46</t>
  </si>
  <si>
    <t>3173539111</t>
  </si>
  <si>
    <t>myrregrigeracioncali@hotmail.com</t>
  </si>
  <si>
    <t>ROJAS COQUE MARIA RUBIELA</t>
  </si>
  <si>
    <t>65405286000</t>
  </si>
  <si>
    <t>Rubi-rojas@hotmail.es</t>
  </si>
  <si>
    <t>MARIA ROJAS</t>
  </si>
  <si>
    <t>51477328419</t>
  </si>
  <si>
    <t xml:space="preserve">CRIOLLO VELEZ </t>
  </si>
  <si>
    <t>CLAUDIA PATRICIA</t>
  </si>
  <si>
    <t>CRIOLLO VELEZ  CLAUDIA PATRICIA</t>
  </si>
  <si>
    <t xml:space="preserve"> AV 3 NORTE 23B 43 APTO 502 BLOQUE A</t>
  </si>
  <si>
    <t>claupa0427@gmail.com</t>
  </si>
  <si>
    <t>3183662321</t>
  </si>
  <si>
    <t>1/06/2022</t>
  </si>
  <si>
    <t>31287222</t>
  </si>
  <si>
    <t>SANCHEZ MUÑOZ LUCY</t>
  </si>
  <si>
    <t xml:space="preserve">AVENIDA 9 NORTE No.51-61 SEGUNDO PISO </t>
  </si>
  <si>
    <t>3155090581</t>
  </si>
  <si>
    <t>lucysan56@hotmail.com</t>
  </si>
  <si>
    <t>LLANOS ORREGO JORGE HERNAN</t>
  </si>
  <si>
    <t>sriano26@gmail.com</t>
  </si>
  <si>
    <t>JORGE LLANOS</t>
  </si>
  <si>
    <t xml:space="preserve">VANEGAS MUESES </t>
  </si>
  <si>
    <t>DAVID ESTIVEN</t>
  </si>
  <si>
    <t>VANEGAS MUESES  DAVID ESTIVEN</t>
  </si>
  <si>
    <t>CALLE 23 No.23-40 BLOQUE/ACCESO B TORRE 14 APTO 302</t>
  </si>
  <si>
    <t>YUMBO</t>
  </si>
  <si>
    <t>mitchell.vanegas@gmail.com</t>
  </si>
  <si>
    <t>3126524443</t>
  </si>
  <si>
    <t>1/10/2022</t>
  </si>
  <si>
    <t>1144075656</t>
  </si>
  <si>
    <t>DORONSORO ESCOBAR JULIAN DAVID</t>
  </si>
  <si>
    <t>CALLE 48 No.12 A-27</t>
  </si>
  <si>
    <t>3152019844</t>
  </si>
  <si>
    <t>juliandoronsoro17@hotmail.com</t>
  </si>
  <si>
    <t>REINA ZUÑIGA VICTOR MANUEL</t>
  </si>
  <si>
    <t>3152419400</t>
  </si>
  <si>
    <t>VMREINAZ@GMAIL.COM</t>
  </si>
  <si>
    <t>VICTOR REINA</t>
  </si>
  <si>
    <t>06000005978</t>
  </si>
  <si>
    <t xml:space="preserve">ZAMORA ANGULO </t>
  </si>
  <si>
    <t>DIEGO</t>
  </si>
  <si>
    <t>ZAMORA ANGULO  DIEGO</t>
  </si>
  <si>
    <t>CALLE 48 101-40 APTO 707-1</t>
  </si>
  <si>
    <t>dzamorano77@hotmail.com</t>
  </si>
  <si>
    <t>3116839551</t>
  </si>
  <si>
    <t>MONTAÑO MICOLTA RUTH SOLLY</t>
  </si>
  <si>
    <t>CARRERA 85 No.38-07</t>
  </si>
  <si>
    <t>3113376803</t>
  </si>
  <si>
    <t>rsmm2934@gmail.com</t>
  </si>
  <si>
    <t>1130606469</t>
  </si>
  <si>
    <t>SANCHEZ RAMIREZ KATHERINE</t>
  </si>
  <si>
    <t>CRA 76 No.14 C-35</t>
  </si>
  <si>
    <t>3027511983</t>
  </si>
  <si>
    <t>ramirez52806@gmail.com</t>
  </si>
  <si>
    <t>RUIZ CABALLERO WILSON</t>
  </si>
  <si>
    <t>4478178945</t>
  </si>
  <si>
    <t>wilsonruiz234@gmail.com</t>
  </si>
  <si>
    <t>WILSON RUIZ</t>
  </si>
  <si>
    <t>83783776726</t>
  </si>
  <si>
    <t xml:space="preserve">OSORNO SANCHEZ </t>
  </si>
  <si>
    <t>GLORIA INES</t>
  </si>
  <si>
    <t>OSORNO SANCHEZ  GLORIA INES</t>
  </si>
  <si>
    <t xml:space="preserve"> CR 106 44 67 APTO 105-4, C.R. RATTAN                                   </t>
  </si>
  <si>
    <t>g.os7@yahoo.com</t>
  </si>
  <si>
    <t>3216727777</t>
  </si>
  <si>
    <t>1/12/2023</t>
  </si>
  <si>
    <t>16797803</t>
  </si>
  <si>
    <t>CARVAJAL MARIN JOSE GIOVANNY</t>
  </si>
  <si>
    <t>ROBLES DEL CASTILLO CASA 90</t>
  </si>
  <si>
    <t>3008882640</t>
  </si>
  <si>
    <t>josgiocar@hotmail.com</t>
  </si>
  <si>
    <t>ANGULO CALDERON YADIRA FERNANDA</t>
  </si>
  <si>
    <t xml:space="preserve">3175490021     </t>
  </si>
  <si>
    <t>yadirazuniga84@hotmail.com</t>
  </si>
  <si>
    <t>YADIRA ANGULO</t>
  </si>
  <si>
    <t>74194091838</t>
  </si>
  <si>
    <t>RAMIREZ DIAZ</t>
  </si>
  <si>
    <t>JORGE ANDRES</t>
  </si>
  <si>
    <t>RAMIREZ DIAZ  JORGE ANDRES</t>
  </si>
  <si>
    <t xml:space="preserve"> CR 98 48 30, APTO 318-3, C.R. SAN GABRIEL</t>
  </si>
  <si>
    <t>jorgeadram@gmail.com</t>
  </si>
  <si>
    <t>3168575600</t>
  </si>
  <si>
    <t>1/07/2020</t>
  </si>
  <si>
    <t>33365568</t>
  </si>
  <si>
    <t>NIÑO ALFONSO NELCY YAZMIN</t>
  </si>
  <si>
    <t>CALLE 13 No.24-17</t>
  </si>
  <si>
    <t>3102721813</t>
  </si>
  <si>
    <t>GUERRERO SOLANO BEATRIZ</t>
  </si>
  <si>
    <t xml:space="preserve">3158827910     </t>
  </si>
  <si>
    <t>bettyguerre25@hotmail.com</t>
  </si>
  <si>
    <t>BEATRIZ GUERRERO</t>
  </si>
  <si>
    <t>BBVA</t>
  </si>
  <si>
    <t xml:space="preserve">VICTORIA RIZO </t>
  </si>
  <si>
    <t>IVON MARITZA</t>
  </si>
  <si>
    <t>VICTORIA RIZO  IVON MARITZA</t>
  </si>
  <si>
    <t xml:space="preserve"> CR 26 U   122 03  CA claimio desepaz</t>
  </si>
  <si>
    <t>ivonnetequiero2009@hotmail.com</t>
  </si>
  <si>
    <t>3176385886</t>
  </si>
  <si>
    <t>1/12/2017</t>
  </si>
  <si>
    <t>RUIZ GELVES CHRISTIAN ANDRES</t>
  </si>
  <si>
    <t>CRA 9B  No.53-181 APTO 602-3</t>
  </si>
  <si>
    <t>3113102614</t>
  </si>
  <si>
    <t>GONZALIAS MOSQUERA JAIRO HERNEY</t>
  </si>
  <si>
    <t>3108410951</t>
  </si>
  <si>
    <t>jgonzalias@hotmail.com</t>
  </si>
  <si>
    <t>JAIRO GONZALIAS</t>
  </si>
  <si>
    <t>BOGOTA</t>
  </si>
  <si>
    <t xml:space="preserve">HINCAPIE MURILLO </t>
  </si>
  <si>
    <t>MARLY MABEL</t>
  </si>
  <si>
    <t>HINCAPIE MURILLO  MARLY MABEL</t>
  </si>
  <si>
    <t xml:space="preserve"> CL 60B  107 148 AP APTO 101 D, C.R. ACACIAS      </t>
  </si>
  <si>
    <t>superpopular1714@gmail.com</t>
  </si>
  <si>
    <t>3148403107</t>
  </si>
  <si>
    <t>94314145</t>
  </si>
  <si>
    <t>DUQUE BOTERO JOHN JAIRO</t>
  </si>
  <si>
    <t>CARRERA 19 No.17-14</t>
  </si>
  <si>
    <t>3005025080</t>
  </si>
  <si>
    <t>ESCOBAR VINASCO LEYDI ALEXANDRA</t>
  </si>
  <si>
    <t xml:space="preserve">3005281919     </t>
  </si>
  <si>
    <t>leydiescobar-1988@hotmail.com</t>
  </si>
  <si>
    <t>LEYDI ESCOBAR</t>
  </si>
  <si>
    <t xml:space="preserve">CARRILLO FLOREZ </t>
  </si>
  <si>
    <t>JAVIER EMILIO</t>
  </si>
  <si>
    <t>CARRILLO FLOREZ  JAVIER EMILIO</t>
  </si>
  <si>
    <t xml:space="preserve"> CL 55 13 26 APTO 1ER PISO, EL TREBOL </t>
  </si>
  <si>
    <t>javiercarrillof027@gmail.com</t>
  </si>
  <si>
    <t>3206904640</t>
  </si>
  <si>
    <t>1/03/2020</t>
  </si>
  <si>
    <t>16711220</t>
  </si>
  <si>
    <t>LOPEZ GARCIA JOHN JAIRO</t>
  </si>
  <si>
    <t>CRA 66 B No.2 B-46</t>
  </si>
  <si>
    <t>3107631804</t>
  </si>
  <si>
    <t>OCAMPO PEREZ LIDA MERY</t>
  </si>
  <si>
    <t>3173949512</t>
  </si>
  <si>
    <t>lidaocampo64@gmail.com</t>
  </si>
  <si>
    <t>LIDA OCAMPO</t>
  </si>
  <si>
    <t>484521927</t>
  </si>
  <si>
    <t xml:space="preserve">UMBARILA GAVIRIA </t>
  </si>
  <si>
    <t>LUISA MARIA</t>
  </si>
  <si>
    <t>UMBARILA GAVIRIA  LUISA MARIA</t>
  </si>
  <si>
    <t xml:space="preserve"> CR 19   33 H 07, </t>
  </si>
  <si>
    <t>lmug14@hotmail.com</t>
  </si>
  <si>
    <t>3184629602</t>
  </si>
  <si>
    <t>1010054561</t>
  </si>
  <si>
    <t>ARTUNDUAGA CARDENAS JOSE DANIEL</t>
  </si>
  <si>
    <t>CARRERA 19 No.33 H-09</t>
  </si>
  <si>
    <t>3177573744</t>
  </si>
  <si>
    <t>stephan280914@gmail.com</t>
  </si>
  <si>
    <t>VALENCIA LOAIZA MARIELA</t>
  </si>
  <si>
    <t>marielavalencialoaiza@gmail.com</t>
  </si>
  <si>
    <t xml:space="preserve">MARTINEZ ROJAS </t>
  </si>
  <si>
    <t>JHON EVER</t>
  </si>
  <si>
    <t>MARTINEZ ROJAS  JHON EVER</t>
  </si>
  <si>
    <t>CR 19 33 H 07  CA 2DO PISO</t>
  </si>
  <si>
    <t>lmug14@gmail.com</t>
  </si>
  <si>
    <t>3192389474</t>
  </si>
  <si>
    <t>UMBARILA GAVIRIA LUISA MARIA</t>
  </si>
  <si>
    <t>CALLE 18 No.13-16</t>
  </si>
  <si>
    <t xml:space="preserve">ESTRADA ELVIRA </t>
  </si>
  <si>
    <t>EDWIN ANDRES</t>
  </si>
  <si>
    <t>ESTRADA ELVIRA  EDWIN ANDRES</t>
  </si>
  <si>
    <t>CR 112 44 21  AP 725-1 CR PALMERAS DE LA BOCHA</t>
  </si>
  <si>
    <t>andres.0610@hotmail.com</t>
  </si>
  <si>
    <t>3187652577</t>
  </si>
  <si>
    <t>1/01/2021</t>
  </si>
  <si>
    <t>ORTIZ ESCOBAR DANIEL FELIPE</t>
  </si>
  <si>
    <t>CALLE 18 A No.55-105</t>
  </si>
  <si>
    <t>3137859804</t>
  </si>
  <si>
    <t>daniel_lc13@hotmail.com</t>
  </si>
  <si>
    <t>ARBOLEDA TRIVIÑO MARIA ESTHER</t>
  </si>
  <si>
    <t>3164922423</t>
  </si>
  <si>
    <t>marithearboleda@yahoo.com</t>
  </si>
  <si>
    <t>ESTHER ARBOLEDA</t>
  </si>
  <si>
    <t>50018696</t>
  </si>
  <si>
    <t xml:space="preserve">VALERO GARCIA </t>
  </si>
  <si>
    <t>LUIS ERNESTO</t>
  </si>
  <si>
    <t>VALERO GARCIA  LUIS ERNESTO</t>
  </si>
  <si>
    <t xml:space="preserve"> CR 119B 60B 147 AP 108-4, C.R AZALEA             </t>
  </si>
  <si>
    <t>valeropas@hotmail.com</t>
  </si>
  <si>
    <t>3113187873</t>
  </si>
  <si>
    <t>1/09/2023</t>
  </si>
  <si>
    <t>1144030438</t>
  </si>
  <si>
    <t>VALERO PRADO CAMILO FERNANDO</t>
  </si>
  <si>
    <t>CRA 45 No.2 A-61 APTO 503</t>
  </si>
  <si>
    <t>3207301067</t>
  </si>
  <si>
    <t>valcam09@gmail.com</t>
  </si>
  <si>
    <t>GOMEZ ANDRADE YARMILA PATRICIA</t>
  </si>
  <si>
    <t xml:space="preserve">323 7962436    </t>
  </si>
  <si>
    <t>yarmigo@hotmail.com</t>
  </si>
  <si>
    <t>YARMILA GOMEZ</t>
  </si>
  <si>
    <t>459240214</t>
  </si>
  <si>
    <t xml:space="preserve">CARABALI CASTRO </t>
  </si>
  <si>
    <t>TRINIDAD</t>
  </si>
  <si>
    <t>CARABALI CASTRO  TRINIDAD</t>
  </si>
  <si>
    <t xml:space="preserve"> CR 49C 54 32, CIUDAD CORDOBA RESERVADO                                     </t>
  </si>
  <si>
    <t>trinicastro1@gmail.com</t>
  </si>
  <si>
    <t>3188138102</t>
  </si>
  <si>
    <t>1061735662</t>
  </si>
  <si>
    <t>VALENCIA VARGAS MARISOL</t>
  </si>
  <si>
    <t>LA ESTACIÓN APTO 112 B</t>
  </si>
  <si>
    <t>3207828612</t>
  </si>
  <si>
    <t>marisolvalencia0902@gmail.com</t>
  </si>
  <si>
    <t>OSPINA DIAZ JOSE ALEXANDER</t>
  </si>
  <si>
    <t xml:space="preserve">3153350182     </t>
  </si>
  <si>
    <t>alixtatiana.0727@gmail.com</t>
  </si>
  <si>
    <t>MARLEM VALENCIA</t>
  </si>
  <si>
    <t>CAJA SOCIAL</t>
  </si>
  <si>
    <t>24121464329</t>
  </si>
  <si>
    <t xml:space="preserve">HENAO RODRIGUEZ </t>
  </si>
  <si>
    <t>SANTIAGO</t>
  </si>
  <si>
    <t>HENAO RODRIGUEZ  SANTIAGO</t>
  </si>
  <si>
    <t xml:space="preserve"> CR 28B  54 52 CA CASA 1ER PISO, SINDICAL         </t>
  </si>
  <si>
    <t>santiagohenao023@gmail.com</t>
  </si>
  <si>
    <t>3164928633</t>
  </si>
  <si>
    <t>1143989918</t>
  </si>
  <si>
    <t>SUAREZ HENAO JUAN CAMILO</t>
  </si>
  <si>
    <t>CALLE 77 NORTE No.2B-60</t>
  </si>
  <si>
    <t>3165201110</t>
  </si>
  <si>
    <t>jcamilosh@gmail.com</t>
  </si>
  <si>
    <t>1151944456</t>
  </si>
  <si>
    <t>SUAREZ HENAO ANGIE VANESSA</t>
  </si>
  <si>
    <t>CALLE 42 NORTE No.4 N-15</t>
  </si>
  <si>
    <t>3216996480</t>
  </si>
  <si>
    <t>vane1970-08@hotmail.com</t>
  </si>
  <si>
    <t>TORRES TRUJILLO JUAN DAVID</t>
  </si>
  <si>
    <t xml:space="preserve">3008887307     </t>
  </si>
  <si>
    <t>info@cefasinmobiliaria.com</t>
  </si>
  <si>
    <t>DAVID TORRES</t>
  </si>
  <si>
    <t>24101727660</t>
  </si>
  <si>
    <t xml:space="preserve">JIRADO SANCHEZ </t>
  </si>
  <si>
    <t>JAVIER</t>
  </si>
  <si>
    <t>JIRADO SANCHEZ  JAVIER</t>
  </si>
  <si>
    <t xml:space="preserve"> CR 26 M   123 19  CALIMIO DECEPAZ</t>
  </si>
  <si>
    <t>sandrajirado@hotmail.com</t>
  </si>
  <si>
    <t>3148803305</t>
  </si>
  <si>
    <t>FERNANDEZ MANDINGA GRACIELA</t>
  </si>
  <si>
    <t>CALLE 60 A No.119 C-84</t>
  </si>
  <si>
    <t>3157136741</t>
  </si>
  <si>
    <t>OSPINA CANO HECTOR FABIO</t>
  </si>
  <si>
    <t>3155373029</t>
  </si>
  <si>
    <t>lilibon1@hotmail.com</t>
  </si>
  <si>
    <t>LILIANA BONILLA</t>
  </si>
  <si>
    <t>24097176248</t>
  </si>
  <si>
    <t xml:space="preserve">GUERRERO LAZO </t>
  </si>
  <si>
    <t>ANGELA JULIETH</t>
  </si>
  <si>
    <t>GUERRERO LAZO  ANGELA JULIETH</t>
  </si>
  <si>
    <t xml:space="preserve"> CR 99 2 140 AP APTO 422-6, C.R. MADRIGAL CAMPESTR</t>
  </si>
  <si>
    <t>roxana24imbachi@hotmail.com</t>
  </si>
  <si>
    <t>3148685296</t>
  </si>
  <si>
    <t>1123209164</t>
  </si>
  <si>
    <t>HIO MONTENEGRO YULY MILENA</t>
  </si>
  <si>
    <t>CARRERA 85 C No.33-53</t>
  </si>
  <si>
    <t>3207636909</t>
  </si>
  <si>
    <t>milenahiomontenegro@gmail.com</t>
  </si>
  <si>
    <t>OSORIO HURTADO ALBA PATRICIA</t>
  </si>
  <si>
    <t xml:space="preserve">3155869423     </t>
  </si>
  <si>
    <t>patriciaosoriohurtado@gmail.com</t>
  </si>
  <si>
    <t>ALBA OSORIO</t>
  </si>
  <si>
    <t>24100062702</t>
  </si>
  <si>
    <t xml:space="preserve">GOYES RODRIGUEZ </t>
  </si>
  <si>
    <t>INGRID VANESSA</t>
  </si>
  <si>
    <t>GOYES RODRIGUEZ  INGRID VANESSA</t>
  </si>
  <si>
    <t xml:space="preserve"> CL 60B 119 47  APTO 407-3</t>
  </si>
  <si>
    <t>tamayogoyes@gmail.com</t>
  </si>
  <si>
    <t>3172191469</t>
  </si>
  <si>
    <t>94514346</t>
  </si>
  <si>
    <t>SANCHEZ HERNANDEZ JHON FREDDY</t>
  </si>
  <si>
    <t>AV 2 N No.24 N-79</t>
  </si>
  <si>
    <t>3046578402</t>
  </si>
  <si>
    <t>tecniserviciosjf@gmail.com</t>
  </si>
  <si>
    <t>1143981805</t>
  </si>
  <si>
    <t>PINEDA RODRIGUEZ YOSELIN</t>
  </si>
  <si>
    <t>CALLE 34 C No.30-09</t>
  </si>
  <si>
    <t>3022404484</t>
  </si>
  <si>
    <t>yoselinpineda0596@gmail.com</t>
  </si>
  <si>
    <t>RODRIGUEZ MARIA DEL PILAR</t>
  </si>
  <si>
    <t xml:space="preserve">3155423257     </t>
  </si>
  <si>
    <t>tavelasco96@gmail.com</t>
  </si>
  <si>
    <t>MARIA RODRIGUEZ</t>
  </si>
  <si>
    <t>24120836419</t>
  </si>
  <si>
    <t xml:space="preserve">BATERO MOLINA </t>
  </si>
  <si>
    <t>FREDERIC RODNEY</t>
  </si>
  <si>
    <t>BATERO MOLINA  FREDERIC RODNEY</t>
  </si>
  <si>
    <t xml:space="preserve"> CL 9E  53B 64 SUR CA                             </t>
  </si>
  <si>
    <t>batero1013@gmail.com</t>
  </si>
  <si>
    <t>3208553435</t>
  </si>
  <si>
    <t>1006037911</t>
  </si>
  <si>
    <t>ORTEGA RIVERA JUAN DE DIOS</t>
  </si>
  <si>
    <t>CALLE 3 A No.17-25</t>
  </si>
  <si>
    <t>3185602825</t>
  </si>
  <si>
    <t>juandediosortega@gmail.com</t>
  </si>
  <si>
    <t>VELEZ MONTENEGRO ANGELICA MARIA</t>
  </si>
  <si>
    <t xml:space="preserve">3137668987     </t>
  </si>
  <si>
    <t>angelica092313@outlook.com</t>
  </si>
  <si>
    <t>ANGELICA VELEZ</t>
  </si>
  <si>
    <t>DAVIVIENDA</t>
  </si>
  <si>
    <t>0550488424758230</t>
  </si>
  <si>
    <t xml:space="preserve">VELASCO CANO </t>
  </si>
  <si>
    <t>NICOLE</t>
  </si>
  <si>
    <t>VELASCO CANO  NICOLE</t>
  </si>
  <si>
    <t xml:space="preserve"> CL 33 94 100 AP APTO 211-3, CONDOMINIO NOVA CLUB </t>
  </si>
  <si>
    <t>nicole.v.c1793@hotmail.com</t>
  </si>
  <si>
    <t>302278045</t>
  </si>
  <si>
    <t>80426675</t>
  </si>
  <si>
    <t>PELAYO PEDRAZA RAUL JAVIER</t>
  </si>
  <si>
    <t>CALLE 155 No.8-92</t>
  </si>
  <si>
    <t>3137502418</t>
  </si>
  <si>
    <t>spif73@hotmail.com</t>
  </si>
  <si>
    <t>AGUDELO TRUJILLO GUILLERMO ADONIS</t>
  </si>
  <si>
    <t xml:space="preserve">3155055925     </t>
  </si>
  <si>
    <t>bar1386@hotmail.com</t>
  </si>
  <si>
    <t>GUILLERMO AGUDELO</t>
  </si>
  <si>
    <t>016570238788</t>
  </si>
  <si>
    <t xml:space="preserve">LEGARDA ARIAS </t>
  </si>
  <si>
    <t>LAURA SOFIA</t>
  </si>
  <si>
    <t>LEGARDA ARIAS  LAURA SOFIA</t>
  </si>
  <si>
    <t xml:space="preserve"> CR 64 A   13 B 256 APTO 302 J, C.R. CARACOLIES </t>
  </si>
  <si>
    <t>laura.legarda.arias@gmail.com</t>
  </si>
  <si>
    <t>3155884075</t>
  </si>
  <si>
    <t>89007949</t>
  </si>
  <si>
    <t>OROZCO TORO MAURICIO</t>
  </si>
  <si>
    <t>CARRERA 78 A No.10 A-16</t>
  </si>
  <si>
    <t>3186822759</t>
  </si>
  <si>
    <t>mauricio.orozco@hotmail.com</t>
  </si>
  <si>
    <t>GARCIA VELASCO YANETH</t>
  </si>
  <si>
    <t>3183364432</t>
  </si>
  <si>
    <t>carlos.ramirez@correounivalle.edu.co</t>
  </si>
  <si>
    <t>YANETH GARCIA</t>
  </si>
  <si>
    <t>016670494786</t>
  </si>
  <si>
    <t xml:space="preserve">PINO GARCES </t>
  </si>
  <si>
    <t>CRISTIHIAN DARIO</t>
  </si>
  <si>
    <t>PINO GARCES  CRISTIHIAN DARIO</t>
  </si>
  <si>
    <t xml:space="preserve"> CR 24A 5A 72 local 1                                    </t>
  </si>
  <si>
    <t>kenny1426@hotmail.com</t>
  </si>
  <si>
    <t>3006602959</t>
  </si>
  <si>
    <t>1/02/2021</t>
  </si>
  <si>
    <t>31945354</t>
  </si>
  <si>
    <t>GARCES DAVID MARITZA ISAURA</t>
  </si>
  <si>
    <t>CALLE 13 E No.66 B-61</t>
  </si>
  <si>
    <t>3103580581</t>
  </si>
  <si>
    <t>mari0358@hotmail.es</t>
  </si>
  <si>
    <t>LOZANO OCORO  MARIELA</t>
  </si>
  <si>
    <t>divitacastro@hotmail.com</t>
  </si>
  <si>
    <t>MARIELA LOZANO</t>
  </si>
  <si>
    <t>013400056365</t>
  </si>
  <si>
    <t xml:space="preserve">MENDOZA POLO </t>
  </si>
  <si>
    <t>OSCAR SEGUNDO</t>
  </si>
  <si>
    <t>MENDOZA POLO  OSCAR SEGUNDO</t>
  </si>
  <si>
    <t xml:space="preserve"> CR 24 A SUR   5 A 72, B/ ALBORADA II</t>
  </si>
  <si>
    <t>oskarmendozapolo@gmail.com</t>
  </si>
  <si>
    <t>3118359370</t>
  </si>
  <si>
    <t>89006486</t>
  </si>
  <si>
    <t>GARCES OSPINA JHON ALEXANDER</t>
  </si>
  <si>
    <t>CALLE 5 No.83-00 CANTON PICHINCHA</t>
  </si>
  <si>
    <t>3148234806</t>
  </si>
  <si>
    <t>chamin8000@gmail.com</t>
  </si>
  <si>
    <t>LOZANO OCORO MARIELA</t>
  </si>
  <si>
    <t>|</t>
  </si>
  <si>
    <t xml:space="preserve">LOPEZ SERNA </t>
  </si>
  <si>
    <t>CHRISTIAN YOVANNI</t>
  </si>
  <si>
    <t>LOPEZ SERNA  CHRISTIAN YOVANNI</t>
  </si>
  <si>
    <t xml:space="preserve"> CR 24A 5A SUR 72, LOCAL 02, ALBORADA 2                                      </t>
  </si>
  <si>
    <t>cristianlo87@hotmail.com</t>
  </si>
  <si>
    <t>3186008001</t>
  </si>
  <si>
    <t>16841486</t>
  </si>
  <si>
    <t>OSORIO SERNA ADRIAN</t>
  </si>
  <si>
    <t>CARRERA 10 No.1-09</t>
  </si>
  <si>
    <t>3122037447</t>
  </si>
  <si>
    <t>adrianosorio89@hotmail.com</t>
  </si>
  <si>
    <t xml:space="preserve">AGUDELO GARCIA </t>
  </si>
  <si>
    <t>FABIAN DE JESUS</t>
  </si>
  <si>
    <t>AGUDELO GARCIA  FABIAN DE JESUS</t>
  </si>
  <si>
    <t xml:space="preserve"> CR 85D 48 56  APTO 505-2</t>
  </si>
  <si>
    <t>fabyagudelo25@gmail.com</t>
  </si>
  <si>
    <t>3146790499</t>
  </si>
  <si>
    <t>43117718</t>
  </si>
  <si>
    <t>AGUDELO GARCIA ANGELA MARIA</t>
  </si>
  <si>
    <t>CALLE 56 F1 NO.47 D-84</t>
  </si>
  <si>
    <t>3104002464</t>
  </si>
  <si>
    <t>angelaagudelo32@icloud.com</t>
  </si>
  <si>
    <t>JARAMILLO LONDOÑO LINA MARIA</t>
  </si>
  <si>
    <t xml:space="preserve">3183894546     </t>
  </si>
  <si>
    <t>drgiraldo.ortodoncia@gmail.com</t>
  </si>
  <si>
    <t>JAIME GIRALDO</t>
  </si>
  <si>
    <t>0570015770086708</t>
  </si>
  <si>
    <t xml:space="preserve">RAMIREZ ASTUDILLO </t>
  </si>
  <si>
    <t>LUIS FERNANDO</t>
  </si>
  <si>
    <t>RAMIREZ ASTUDILLO  LUIS FERNANDO</t>
  </si>
  <si>
    <t>CL 47 120 103  AP APTO 316, C.R AURORA - CIUDAD PA</t>
  </si>
  <si>
    <t>luisfdoramirez@gmail.com</t>
  </si>
  <si>
    <t>3006152407</t>
  </si>
  <si>
    <t>52263939</t>
  </si>
  <si>
    <t>ROJAS BALLEN MONICA MARCELA</t>
  </si>
  <si>
    <t xml:space="preserve">AV CENTENARIO No.1-45 </t>
  </si>
  <si>
    <t>3123511890</t>
  </si>
  <si>
    <t>SENDOYA CRUZ LETICIA</t>
  </si>
  <si>
    <t>3007895120</t>
  </si>
  <si>
    <t>leticiaya1@gmail.com</t>
  </si>
  <si>
    <t>LETICIA SENDOYA</t>
  </si>
  <si>
    <t>0550488411061754</t>
  </si>
  <si>
    <t xml:space="preserve">OBREGON MEDINA </t>
  </si>
  <si>
    <t>JOSE WILMER</t>
  </si>
  <si>
    <t>OBREGON MEDINA  JOSE WILMER</t>
  </si>
  <si>
    <t xml:space="preserve"> CL 60A 119 140 AP APTO 701-2, C.R. CAFETO      </t>
  </si>
  <si>
    <t>Wilmer0000000@gmail.com</t>
  </si>
  <si>
    <t>3015668445</t>
  </si>
  <si>
    <t>40627870</t>
  </si>
  <si>
    <t>MEDINA FIERRO LEIDY JOANA</t>
  </si>
  <si>
    <t>CARRERA 115 No.20-61</t>
  </si>
  <si>
    <t>3214557102</t>
  </si>
  <si>
    <t>johanamedina@gmail.com</t>
  </si>
  <si>
    <t>ORTIZ COLONIA LUIS ALBERTO</t>
  </si>
  <si>
    <t xml:space="preserve">3148796930     </t>
  </si>
  <si>
    <t>luisalbertoortizcolonia32@gmail.com</t>
  </si>
  <si>
    <t>LUIS ORTIZ</t>
  </si>
  <si>
    <t>488435145674</t>
  </si>
  <si>
    <t xml:space="preserve">CAÑAS GARCIA </t>
  </si>
  <si>
    <t>DANIELA</t>
  </si>
  <si>
    <t>CAÑAS GARCIA  DANIELA</t>
  </si>
  <si>
    <t xml:space="preserve">CL 18 8 44  AP 2 PISO, CENTENARIO </t>
  </si>
  <si>
    <t>garciadaniela384@gmail.com</t>
  </si>
  <si>
    <t>3152508353</t>
  </si>
  <si>
    <t>GARCIA GALLEGO MONICA</t>
  </si>
  <si>
    <t>CRA 22 No.10-23 C.R. JARRAYAN</t>
  </si>
  <si>
    <t>3168349236</t>
  </si>
  <si>
    <t>moni194000@gmail.com</t>
  </si>
  <si>
    <t>GOMEZ CARDOZO LUZ ELENA</t>
  </si>
  <si>
    <t>3017678011</t>
  </si>
  <si>
    <t>luzelenagomezcardozo@hotmail.com</t>
  </si>
  <si>
    <t>ELENA GOMEZ</t>
  </si>
  <si>
    <t>488402203589</t>
  </si>
  <si>
    <t>LOCAL-BODEGA</t>
  </si>
  <si>
    <t>NIT</t>
  </si>
  <si>
    <t>AGROPECUARIA SAN ANDRES DE TUMACO ZOMAC S.A.S.</t>
  </si>
  <si>
    <t xml:space="preserve">AGROPECUARIA SAN ANDRES DE TUMACO ZOMAC S.A.S. </t>
  </si>
  <si>
    <t>CL 18 8 44  BG PISO 1</t>
  </si>
  <si>
    <t>agropecuariasanandres2019@gmail.com</t>
  </si>
  <si>
    <t>3165208466</t>
  </si>
  <si>
    <t>1/09/2020</t>
  </si>
  <si>
    <t xml:space="preserve">COMERCIALIZADORA NAVA DEL SUR S.A.S. </t>
  </si>
  <si>
    <t>CALLE 3 A No.1-110</t>
  </si>
  <si>
    <t>3164825937</t>
  </si>
  <si>
    <t>gerencia@comercializadoranava.com</t>
  </si>
  <si>
    <t>GOMEZ GIRALDO  DIEGO FERNANDO</t>
  </si>
  <si>
    <t>CR 86 17 35  AP 202-3</t>
  </si>
  <si>
    <t>dgomez@fundaciongruposocial.co</t>
  </si>
  <si>
    <t>3005292504</t>
  </si>
  <si>
    <t>GOMEZ GIRALDO LUZ STELLA</t>
  </si>
  <si>
    <t>CARRERA 102 B No.14-180 APTO 301</t>
  </si>
  <si>
    <t>3014515577</t>
  </si>
  <si>
    <t>dfg2006@gmail.com</t>
  </si>
  <si>
    <t>MICOLTA CABRERA GERM</t>
  </si>
  <si>
    <t>3174307924</t>
  </si>
  <si>
    <t>marlvict@hotmail.com</t>
  </si>
  <si>
    <t>MARLENY VITORIA LLANOS</t>
  </si>
  <si>
    <t xml:space="preserve">LOPEZ HOYOS </t>
  </si>
  <si>
    <t>YEISON ARMANDO</t>
  </si>
  <si>
    <t>LOPEZ HOYOS  YEISON ARMANDO</t>
  </si>
  <si>
    <t xml:space="preserve"> CR 83 B   42 60  APTO 203 F, C.R. SENDEROS DEL CANEY </t>
  </si>
  <si>
    <t>yeison827@hotmail.com</t>
  </si>
  <si>
    <t>3168209560</t>
  </si>
  <si>
    <t>1/09/2019</t>
  </si>
  <si>
    <t>31957418</t>
  </si>
  <si>
    <t>HOYOS RODRIGUEZ GLORIA MAYBEB</t>
  </si>
  <si>
    <t>CARRERA 33 A No.17-86</t>
  </si>
  <si>
    <t>ARIAS RIVERA TERESITA</t>
  </si>
  <si>
    <t>3165394948</t>
  </si>
  <si>
    <t>mifa2306@gmail.com</t>
  </si>
  <si>
    <t>TERESITA ARIAS</t>
  </si>
  <si>
    <t>INTERNATIONAL OUTSOURCING BUSINESS S.A.S.</t>
  </si>
  <si>
    <t xml:space="preserve">INTERNATIONAL OUTSOURCING BUSINESS S.A.S. </t>
  </si>
  <si>
    <t xml:space="preserve"> CR 97 48 33 AP APTO 602-5, C.R. IGUAQUE          </t>
  </si>
  <si>
    <t>contabilidad@inout.com.co</t>
  </si>
  <si>
    <t>3186766782</t>
  </si>
  <si>
    <t>1053791301</t>
  </si>
  <si>
    <t>CASTAÑO POTOSI LICET NATALIA</t>
  </si>
  <si>
    <t>CALLE 65 SUR No.40-51</t>
  </si>
  <si>
    <t>3112720976</t>
  </si>
  <si>
    <t>natalia.potosi24@gmail.com</t>
  </si>
  <si>
    <t>OSORIO GIRALDO JHON EDUAR</t>
  </si>
  <si>
    <t xml:space="preserve">3214022740     </t>
  </si>
  <si>
    <t>nenlindo325@hotmail.com</t>
  </si>
  <si>
    <t>JHON OSORIO</t>
  </si>
  <si>
    <t>488403074468</t>
  </si>
  <si>
    <t xml:space="preserve">GIL RECIO </t>
  </si>
  <si>
    <t>GIL RECIO  MIGUEL ANGEL</t>
  </si>
  <si>
    <t xml:space="preserve"> CR 45 A 52-40, LLANO GRANDE PALMIRA </t>
  </si>
  <si>
    <t>nanasexy-1@hotmail.com</t>
  </si>
  <si>
    <t>3145933367</t>
  </si>
  <si>
    <t>6318614</t>
  </si>
  <si>
    <t>OLAVE RIASCOS JOSE HAROLD</t>
  </si>
  <si>
    <t>CRA 45 A No.52-40</t>
  </si>
  <si>
    <t>3234770685</t>
  </si>
  <si>
    <t>nansexy-01@hotmail.com</t>
  </si>
  <si>
    <t>CEDEÑO LOPEZ OLGA PATRICIA</t>
  </si>
  <si>
    <t>pacelolopez63@gmail.com</t>
  </si>
  <si>
    <t>OLGA CEDEÑO</t>
  </si>
  <si>
    <t xml:space="preserve">GOMEZ CUELLAR </t>
  </si>
  <si>
    <t>GOMEZ CUELLAR  JORGE ANDRES</t>
  </si>
  <si>
    <t>CR 85 D 48 56  AP 821-6 CR COLORES DE SANTA SOFIA</t>
  </si>
  <si>
    <t>pattymendozac@cefasinmobiliaria.com</t>
  </si>
  <si>
    <t>318609998</t>
  </si>
  <si>
    <t>1/07/2021</t>
  </si>
  <si>
    <t>PERALTA COBO MARIELA</t>
  </si>
  <si>
    <t>AV 2B2 # 73N-151</t>
  </si>
  <si>
    <t>3188370700</t>
  </si>
  <si>
    <t>pattymendozac@gmail.com</t>
  </si>
  <si>
    <t>RAMIREZ PENAGOS VICTORIA EUGENIA</t>
  </si>
  <si>
    <t>3155781862</t>
  </si>
  <si>
    <t>vickyramirez.2464@gmail.com</t>
  </si>
  <si>
    <t>VICTORIA EUGENIA RAMIREZ</t>
  </si>
  <si>
    <t>196070377656</t>
  </si>
  <si>
    <t xml:space="preserve">LINARES AGUADO </t>
  </si>
  <si>
    <t>LINARES AGUADO  VALENTINA</t>
  </si>
  <si>
    <t xml:space="preserve"> CL 34   100 A 135, APTO 402-4 C.R. ST TROPE</t>
  </si>
  <si>
    <t>Valentinalinares06@hotmail.com</t>
  </si>
  <si>
    <t>3136860362</t>
  </si>
  <si>
    <t>1/04/2022</t>
  </si>
  <si>
    <t>14895116</t>
  </si>
  <si>
    <t>LINARES HERRADA JUAN CARLOS</t>
  </si>
  <si>
    <t>CALLE 34 No.100 A-135</t>
  </si>
  <si>
    <t>3108771147</t>
  </si>
  <si>
    <t>jucalih@hotmail.com</t>
  </si>
  <si>
    <t>FLOREZ GARCIA ANDRES FELIPE</t>
  </si>
  <si>
    <t>346735394759</t>
  </si>
  <si>
    <t>ximenallorez@hotmail.com</t>
  </si>
  <si>
    <t>ANDRES FLOREZ</t>
  </si>
  <si>
    <t>TEJADA VEGA</t>
  </si>
  <si>
    <t xml:space="preserve">ALEJANDRO JOSE </t>
  </si>
  <si>
    <t xml:space="preserve">TEJADA VEGA ALEJANDRO JOSE </t>
  </si>
  <si>
    <t>CALLE 28 98-82 APTO 101B</t>
  </si>
  <si>
    <t>16650663</t>
  </si>
  <si>
    <t>TEJADA ORTIZ JORGE IVAN</t>
  </si>
  <si>
    <t>CARRERA 52 No.70-201</t>
  </si>
  <si>
    <t>3157222067</t>
  </si>
  <si>
    <t>ingenieriajorgeivan@gmail.com</t>
  </si>
  <si>
    <t>PULGAARIN GOMEZ MARIA GRACIELA</t>
  </si>
  <si>
    <t>TOBIAS PULGARIN</t>
  </si>
  <si>
    <t xml:space="preserve">CANDELO BONILLA </t>
  </si>
  <si>
    <t>CANDELO BONILLA  LUZ ADRIANA</t>
  </si>
  <si>
    <t xml:space="preserve">CL 14 C 44 14 AP APTO SEGUNDO PISO, LA SELVA      </t>
  </si>
  <si>
    <t>luzadrianacancelobonilla@gmail.com</t>
  </si>
  <si>
    <t>3136042641</t>
  </si>
  <si>
    <t>31389581</t>
  </si>
  <si>
    <t>BONILLA PRECIADO LUZ ARMENIA</t>
  </si>
  <si>
    <t>DG 67 No. 66 C-13</t>
  </si>
  <si>
    <t>3175872040</t>
  </si>
  <si>
    <t>luzadrianacandelobonilla@gmail.com</t>
  </si>
  <si>
    <t>GONZALEZ LEIVA ALEXANDRA</t>
  </si>
  <si>
    <t xml:space="preserve">3137911184     </t>
  </si>
  <si>
    <t>ALEXANDRA GONZALEZ</t>
  </si>
  <si>
    <t>ITAU-CORBANCA</t>
  </si>
  <si>
    <t>302335409</t>
  </si>
  <si>
    <t xml:space="preserve">GOMEZ GONZALEZ </t>
  </si>
  <si>
    <t>MELISSA ANDREA</t>
  </si>
  <si>
    <t>GOMEZ GONZALEZ  MELISSA ANDREA</t>
  </si>
  <si>
    <t xml:space="preserve"> CL 14C  44 14 LC local comercial, la selva       </t>
  </si>
  <si>
    <t>gomezandrea5500@gmail.com</t>
  </si>
  <si>
    <t>3215257568</t>
  </si>
  <si>
    <t>9858588</t>
  </si>
  <si>
    <t>GONZALEZ ARIAS JHON SILVIO</t>
  </si>
  <si>
    <t>CARRERA 41 B No..18-55</t>
  </si>
  <si>
    <t>3137480183</t>
  </si>
  <si>
    <t>jhonga473@gmail.com</t>
  </si>
  <si>
    <t xml:space="preserve">BRAVO MALAMBO </t>
  </si>
  <si>
    <t>BRAVO MALAMBO  CARLOS ALBERTO</t>
  </si>
  <si>
    <t xml:space="preserve"> CR 9 24 14 APTO 201, ALFEREZ REAL </t>
  </si>
  <si>
    <t>caralbama2318@gmail.com</t>
  </si>
  <si>
    <t>3216538052</t>
  </si>
  <si>
    <t>1/02/2022</t>
  </si>
  <si>
    <t>76142230</t>
  </si>
  <si>
    <t>VELASCO PINO JORGE ENRIQUE</t>
  </si>
  <si>
    <t>CARRERA 63 A No.5-11</t>
  </si>
  <si>
    <t>3226687009</t>
  </si>
  <si>
    <t>enrivel26c@gmail.com</t>
  </si>
  <si>
    <t>MOLANO NUBIA NOEMY</t>
  </si>
  <si>
    <t>3128767518</t>
  </si>
  <si>
    <t>dalila.barco@fvl.org.co</t>
  </si>
  <si>
    <t>DALILA BARCO</t>
  </si>
  <si>
    <t>315007790</t>
  </si>
  <si>
    <t xml:space="preserve">CLAVIJO CARDONA </t>
  </si>
  <si>
    <t>ANDRES</t>
  </si>
  <si>
    <t>CLAVIJO CARDONA  ANDRES</t>
  </si>
  <si>
    <t xml:space="preserve"> CR 28E  72 Y 11 CA CASA EL POBLADO                 </t>
  </si>
  <si>
    <t>andresclavijo-2008@hotmail.com</t>
  </si>
  <si>
    <t>3226947275</t>
  </si>
  <si>
    <t>1130618365</t>
  </si>
  <si>
    <t>ARELLANO LOAIZA JENNIFER</t>
  </si>
  <si>
    <t>CARRERA 28 E # 72-Y-11, CASA DE HABITACION, BARRIO EL POBLADO II,</t>
  </si>
  <si>
    <t>3182299366</t>
  </si>
  <si>
    <t>jeniferarellano515@gmail.com</t>
  </si>
  <si>
    <t>MARTINEZ RIVERA MANUEL ANTONIO</t>
  </si>
  <si>
    <t xml:space="preserve">3114006384     </t>
  </si>
  <si>
    <t>edwarmartinez731@hotmail.com</t>
  </si>
  <si>
    <t>MANUEL MARTINEZ</t>
  </si>
  <si>
    <t>POPULAR</t>
  </si>
  <si>
    <t>500805155698</t>
  </si>
  <si>
    <t>APRTASTUDIO</t>
  </si>
  <si>
    <t xml:space="preserve">QUINTERO VALENCIA </t>
  </si>
  <si>
    <t>KEVIN ALEXANDER</t>
  </si>
  <si>
    <t>QUINTERO VALENCIA  KEVIN ALEXANDER</t>
  </si>
  <si>
    <t xml:space="preserve"> CL 74 NORTE 2A 19 AP APARTAESTUDIO 1ER PISO           </t>
  </si>
  <si>
    <t>keevin_ibarra95@hotmail.com</t>
  </si>
  <si>
    <t>3226322784</t>
  </si>
  <si>
    <t>1/07/2023</t>
  </si>
  <si>
    <t>25274778</t>
  </si>
  <si>
    <t>VALENCIA CAMPO MARISOL</t>
  </si>
  <si>
    <t>AV 2 AN No.75 NH-89</t>
  </si>
  <si>
    <t>3222929710</t>
  </si>
  <si>
    <t>maryvalc_0120@hotmail.com</t>
  </si>
  <si>
    <t>ESPINOSA MEDINA JULIO CESAR</t>
  </si>
  <si>
    <t xml:space="preserve">3172415344     </t>
  </si>
  <si>
    <t>Juespinosa54@hotmail.com</t>
  </si>
  <si>
    <t>JULIO ESPINOSA</t>
  </si>
  <si>
    <t>500804598794</t>
  </si>
  <si>
    <t xml:space="preserve">PEREZ </t>
  </si>
  <si>
    <t>CARLOS HOLMES</t>
  </si>
  <si>
    <t>PEREZ  CARLOS HOLMES</t>
  </si>
  <si>
    <t xml:space="preserve"> CL 33 H   28 A 27, 1ER PISO, B/ EL PARAISO  </t>
  </si>
  <si>
    <t>carlosholmes123@hotmail.com</t>
  </si>
  <si>
    <t>3154093025</t>
  </si>
  <si>
    <t>16938314</t>
  </si>
  <si>
    <t>PEREZ DENNYS</t>
  </si>
  <si>
    <t xml:space="preserve">CALLE 33 H No.28 A-27, PRIMER PISO B/ EL PARAISO </t>
  </si>
  <si>
    <t>3105484632</t>
  </si>
  <si>
    <t>BARBOSA SANDOVAL OLGA LUCIA</t>
  </si>
  <si>
    <t>3128410744</t>
  </si>
  <si>
    <t>olga.barbosa71@gmail.com</t>
  </si>
  <si>
    <t>OLGA BARBOSA</t>
  </si>
  <si>
    <t>210587026121</t>
  </si>
  <si>
    <t xml:space="preserve">ARIAS GIL </t>
  </si>
  <si>
    <t>EDWIN</t>
  </si>
  <si>
    <t>ARIAS GIL  EDWIN</t>
  </si>
  <si>
    <t xml:space="preserve"> CL 33 H   28 A 27, SEGUNDO PISO, B/ EL PARAISO</t>
  </si>
  <si>
    <t>edwinarias9271@gmail.com</t>
  </si>
  <si>
    <t>3226695076</t>
  </si>
  <si>
    <t>1144094256</t>
  </si>
  <si>
    <t>ARIAS LOTERO VALERIA</t>
  </si>
  <si>
    <t>CALLE 33 H No.28 A-27, SEGUNDO PISO, EL PARAISO</t>
  </si>
  <si>
    <t>3146907716</t>
  </si>
  <si>
    <t>va1997314@gmail.com</t>
  </si>
  <si>
    <t>90012966-1</t>
  </si>
  <si>
    <t xml:space="preserve">PEREZ MUÑOZ </t>
  </si>
  <si>
    <t>PEDRO HERNAN</t>
  </si>
  <si>
    <t>PEREZ MUÑOZ  PEDRO HERNAN</t>
  </si>
  <si>
    <t xml:space="preserve"> CR 1C 58 65 AP APTO 401 BLOQUE 2, C.R. TORRES DE </t>
  </si>
  <si>
    <t>hernan9571@gmail.com</t>
  </si>
  <si>
    <t>3003911107</t>
  </si>
  <si>
    <t>1144144972</t>
  </si>
  <si>
    <t>PEREZ MUÑOZ CHRISTIAN ALEXANDER</t>
  </si>
  <si>
    <t>CARRERA 1 F No.47-24</t>
  </si>
  <si>
    <t>3054488216</t>
  </si>
  <si>
    <t>chistianp70136@gmail.com</t>
  </si>
  <si>
    <t>CUERO NIETO ELIZABETH</t>
  </si>
  <si>
    <t xml:space="preserve">3197551537     </t>
  </si>
  <si>
    <t>lizzi_0808@hotmail.com</t>
  </si>
  <si>
    <t>ELIZABETH CUERO</t>
  </si>
  <si>
    <t>SCTOTIANBANK COLPATRIA</t>
  </si>
  <si>
    <t>5852012942</t>
  </si>
  <si>
    <t xml:space="preserve">BOLIVAR GARCIA </t>
  </si>
  <si>
    <t>MARIA NATHALIA</t>
  </si>
  <si>
    <t>BOLIVAR GARCIA  MARIA NATHALIA</t>
  </si>
  <si>
    <t xml:space="preserve"> CR 85E 46 88 AP 203 D, C.R. BONAIRE              </t>
  </si>
  <si>
    <t>nataliia114@gmail.com</t>
  </si>
  <si>
    <t>3003419029</t>
  </si>
  <si>
    <t>31175847</t>
  </si>
  <si>
    <t>ROA ROA RUTH DORIS</t>
  </si>
  <si>
    <t>CALLE 3 A No.12 A-24</t>
  </si>
  <si>
    <t>3007372197</t>
  </si>
  <si>
    <t>dorisroaroa@hotmail.com</t>
  </si>
  <si>
    <t>CORTES DIAGO LUIS ORLANDO</t>
  </si>
  <si>
    <t>or59cortes@yahoo.com</t>
  </si>
  <si>
    <t>LUIS CORTES</t>
  </si>
  <si>
    <t>5308899014</t>
  </si>
  <si>
    <t>366</t>
  </si>
  <si>
    <t>DESOCUPACION</t>
  </si>
  <si>
    <t>PACTADO EN CONTRATO</t>
  </si>
  <si>
    <t xml:space="preserve"> CR 15 31A 28 2 PISO</t>
  </si>
  <si>
    <t>1006452663</t>
  </si>
  <si>
    <t>MARTINEZ BENVIDES BRAYAN</t>
  </si>
  <si>
    <t>CARRERA 11 No.23-22</t>
  </si>
  <si>
    <t>3116323457</t>
  </si>
  <si>
    <t>brayanmartinez@gmail.com</t>
  </si>
  <si>
    <t>1107534480</t>
  </si>
  <si>
    <t xml:space="preserve">ACOSTA VALENCIA </t>
  </si>
  <si>
    <t>DAYANA NORAIDA</t>
  </si>
  <si>
    <t>ACOSTA VALENCIA  DAYANA NORAIDA</t>
  </si>
  <si>
    <t xml:space="preserve"> TV 2 BIS T   74 104, APTO 4TO PISO, COLINAS DEL SUR </t>
  </si>
  <si>
    <t>dayana181625@gmail.com</t>
  </si>
  <si>
    <t>3204145561</t>
  </si>
  <si>
    <t>54257899</t>
  </si>
  <si>
    <t>ROBLEDO VALENCIA SALLY IDELVIS</t>
  </si>
  <si>
    <t>CRA 64C # 8-34</t>
  </si>
  <si>
    <t>3164905154</t>
  </si>
  <si>
    <t>litosysten@gmail.com</t>
  </si>
  <si>
    <t>66958203</t>
  </si>
  <si>
    <t>VALENCIA GUTIERREZ MARISOL</t>
  </si>
  <si>
    <t>CRA 29C # 44-39</t>
  </si>
  <si>
    <t>3168575413</t>
  </si>
  <si>
    <t xml:space="preserve">INM </t>
  </si>
  <si>
    <t>CTO</t>
  </si>
  <si>
    <t>web</t>
  </si>
  <si>
    <t>CAMPOS DEBEN SER DILIGENCIADOS POR EL CEDENTE</t>
  </si>
  <si>
    <t>CAMPOS LOS DILIGENCIA BIENCO</t>
  </si>
  <si>
    <t>CAMPOS NO SON ESTRICTAMENTE NECESARIOS</t>
  </si>
  <si>
    <t xml:space="preserve">COLUMNA </t>
  </si>
  <si>
    <t xml:space="preserve">DESCRIPCION </t>
  </si>
  <si>
    <t>Colocar el numero con el que identifica el inmueble, si no tiene dejar en blanco</t>
  </si>
  <si>
    <t>Colocar el numero con el que identifica el contrato, si no tiene dejar en blanco</t>
  </si>
  <si>
    <t>Campo lo digligencia SPA</t>
  </si>
  <si>
    <t>Colocar el nombre de la afianzadora o aseguradora con la que viene afianzado el cotrato, si no esta afianzado o asegurado colocar SIN SEGURO</t>
  </si>
  <si>
    <t>Colocar la especificacion de tipo de inmueble: APARTAMENTO, LOCAL, CASA, CONSULTORIO, APARTAESTUDIO, OFICINA, ETC</t>
  </si>
  <si>
    <t>Si el contrato ya tienen notificacion por parte del arrendatario y/o propietario, colocar fecha de la posible desocupacion</t>
  </si>
  <si>
    <t>Si el contrato ya tienen notificacion por parte del arrendatario y/o propietario, colocar mes de la posible desocupacion</t>
  </si>
  <si>
    <t>Colocar según corresponda la identificacion del arrendatario: CEDULA DE CIUDADANIA, NIT, CEDULA DE EXTRANJERIA, PASAPORTE</t>
  </si>
  <si>
    <t>En los casos de los arrendatarios que no tienen nacionalidad Colombiana, especificar el pais de nacionalidad</t>
  </si>
  <si>
    <t>Colocar el numero de identificacion, sin espacios, puntos, comas, letras y/o digito de verificación</t>
  </si>
  <si>
    <t>Colocar en letra mayuscula apellidos o razon social completos de arrendatario</t>
  </si>
  <si>
    <t>Colocar en letra mayuscula nombres completos de arrendatario</t>
  </si>
  <si>
    <t>Colocar el valor exacto de canon de arrendamiento que se debe facturar y cobrar al momento del inicio de la cesion a SPA, se debe contemplar incremento del mes en que se diligencia la matriz e incrementos que se deben aplicar en el mes en el que se inicia la nueva administracion</t>
  </si>
  <si>
    <t xml:space="preserve">Colocar el valor del iva que se debe cobrar solo en casos con destinacion comercial siempre </t>
  </si>
  <si>
    <t xml:space="preserve">Colocar el valor exacto que se debe cobrar al arrendatario y pagar a propietario o administracion </t>
  </si>
  <si>
    <t>Colocar el % de retencion en la cuente que practica el arrendatario sobre el valor del canon, este monto por lo general lo hacen solamente los arrendatarios que son personas juridicas (algunas personas naturales tambien lo hacen pero depende de sus responsabilidades tributarias detalladas en el RUT)</t>
  </si>
  <si>
    <t>Colocar el % de reteica en la cuente que practica el arrendatario sobre el valor del canon, este monto por lo general lo hacen solamente los arrendatarios que son personas juridicas</t>
  </si>
  <si>
    <t>Colocar el valor total de canon mas administracion que se debe cobrar a arrendatario, tener en cuenta que si el valor de la administracion esta incluido en el canon no se suma</t>
  </si>
  <si>
    <t>Especificar si dentro del valor de canon relacionado esta incluido el valor de la cuota de admministracion que se relaciona</t>
  </si>
  <si>
    <t>Colocar si el incremento esta pactado en el contrato o se debe hacer de mutuo acuerdo entre propietario e inquilino13: PACTADO EN CTO - DE MUTUO ACUERDO</t>
  </si>
  <si>
    <t>Colocar el % de incremento convenido</t>
  </si>
  <si>
    <t>Colocar el % de comision que actualmente le cobran a propietario sin iva (en caso de que en este porcentaje este incluido el % de seguro, para la liquidacion de la venta de los contratos a cada comision se le descontara el % que corresponda por seguro)</t>
  </si>
  <si>
    <t xml:space="preserve">En caso de que el propietario sea persona juridica indicar el % de retencion que practica sobre el valor que se le descuenta por comision </t>
  </si>
  <si>
    <t xml:space="preserve">Colocar el valor exacto que se le cobra a propietario por comision </t>
  </si>
  <si>
    <t xml:space="preserve">En caso de que tambien cobren comision sobre el valor de la cuota de administracion, especificar el porcentaje </t>
  </si>
  <si>
    <t>En caso de que tambien cobren comision sobre el valor de la cuota de administracion, especificar el valor</t>
  </si>
  <si>
    <t>Colocar el % de segugo que se paga por cada contrato en caso de que se encuentre afianzado</t>
  </si>
  <si>
    <t>Colocar el valor de segugo que se paga por cada contrato en caso de que se encuentre afianzado</t>
  </si>
  <si>
    <t>Indicar si al propietario se le cobra algun valor adicional mensualmente ya sea por 4x1000, gastos de papeleria, valor de transaccion, gastos bancarios</t>
  </si>
  <si>
    <t>Especificar si el contrato cuenta con aparo de seguro para reparaciones, servios publicos, daños o faltantes</t>
  </si>
  <si>
    <t>Colocar el valor total amparado por el concepto anterior</t>
  </si>
  <si>
    <t>Indicar si al arrendatario se le cobra algun valor por concepto de recaudo mensualmente</t>
  </si>
  <si>
    <t xml:space="preserve">Especificar la destinacion del contrato de arrendamiento: VIVIENDA - COMERCIO </t>
  </si>
  <si>
    <t xml:space="preserve">Colocar la direccion exacta del inmueble arrendado con numero de apartamento, casa, torre, interior, según corresponda </t>
  </si>
  <si>
    <t>Colocar la ciudad donde se encuentra ubicado el inmueble arrendado</t>
  </si>
  <si>
    <t>Colocar el nombre del barrio donde se encuentra ubicado el inmueble</t>
  </si>
  <si>
    <t xml:space="preserve">Colocar el estrato socio-economico de donde se encuentra ubicado el inmueble </t>
  </si>
  <si>
    <t>Colocar el chip asignado por catastro al inmueble, para inmuebles ubicados en Bogotá, en letra mayuscula, recordar que este dato esta conformado por 3 letras A</t>
  </si>
  <si>
    <t>Colocar el numero de matricula inmobiliaria que se encuentra en el certificado de tradicion y libertad y/o predial del inmueble</t>
  </si>
  <si>
    <t>Colocar en letra minuscula el correo electronico de cada arrendatario a donde actualmente recibe notificaciones y/o informacion respecto al contrato de arrendamiento. Este dato es estrictamente necesario</t>
  </si>
  <si>
    <t xml:space="preserve">Colocar numero de telefono fijo de arrendatario, si no lo tienen dejar en blanco </t>
  </si>
  <si>
    <t>Colocar numero de celular de cada arrendatario, este dato es estrictamente necesario</t>
  </si>
  <si>
    <t>Colocar la direccion de correspondencia que quedo establecida en el contrato de arrendamiento en la clausula de notificaciones o la direccion que quedo registrada junto a la firma del arrendatario, en caso de no contar con esta clausula o con la direccion al pie de la firma, debe colocar la direccion del inmueble arrendado</t>
  </si>
  <si>
    <t>Colocar la ciudad de la direccion relacionada en el campo anterior</t>
  </si>
  <si>
    <t>Especificar si el arrendatario pertenece al regimen comun o al regimen simplificado</t>
  </si>
  <si>
    <t>Colocar en numero la cantidad de meses que dura la vigencia del contrat (12, 6, etc)</t>
  </si>
  <si>
    <t>Colocar en formato dia/mes/año la fecha en la que se inicio el contrato (debe ser la que registra directamente en el contrato original)</t>
  </si>
  <si>
    <t>Colocar en formato dia/mes/año la fecha en la que finalizaria el contrato según su vigencia</t>
  </si>
  <si>
    <t>Informar si la facturacion se hace con periodos de 1 a 30 de cada mes o según fecha de inicio de contrato</t>
  </si>
  <si>
    <t>Colocar en formato dia/mes/año la fecha en la que se debe aplicar el proximo incremento según vigencia</t>
  </si>
  <si>
    <t>En los casos de los deudores solidarios que no tienen nacionalidad Colombiana, especificar el pais de nacionalidad</t>
  </si>
  <si>
    <t>Colocar en letra mayuscula nombres y apellidos o razon social completos de deudor solidario</t>
  </si>
  <si>
    <t>Colocar la direccion de correspondencia que quedo establecida en el contrato de arrendamiento en la clausula de notificaciones o la direccion que quedo registrada junto a la firma del deudor solidario, en caso de no contar con esta clausula o con la direccion al pie de la firma, debe colocar la direccion del inmueble arrendado</t>
  </si>
  <si>
    <t>Colocar numero de celular de cada deudor solidario</t>
  </si>
  <si>
    <t xml:space="preserve">Colocar numero de telefono fijo de deudor solidario, si no lo tienen dejar en blanco </t>
  </si>
  <si>
    <t>Colocar en letra minuscula el correo electronico de cada deudor solidario</t>
  </si>
  <si>
    <t>Colocar según corresponda la identificacion del propietario: CEDULA DE CIUDADANIA, NIT, CEDULA DE EXTRANJERIA, PASAPORTE</t>
  </si>
  <si>
    <t>En los casos de los propietarios que no tienen nacionalidad Colombiana, especificar el pais de nacionalidad</t>
  </si>
  <si>
    <t>Colocar en letra mayuscula nombres y apellidos o razon social completos de propietario</t>
  </si>
  <si>
    <t xml:space="preserve">Colocar el % de participacion que tiene el propietario del inmueble, si el inmueble tiene un solo propietario debe colocar 100%, si tiene mas de un propietario debe colocar el % que corresponda </t>
  </si>
  <si>
    <t>Colocar la direccion de correspondencia que quedo establecida en el contrato de administracion en la clausula de notificaciones o la direccion que quedo registrada junto a la firma del propietario. Este dato es estrictamente necesario para el envio de la notificacion de cesion</t>
  </si>
  <si>
    <t xml:space="preserve">Colocar numero de telefono fijo de propietario, si no lo tienen dejar en blanco </t>
  </si>
  <si>
    <t>Colocar numero de celular de cada propietario, este dato es estrictamente necesario</t>
  </si>
  <si>
    <t>Colocar numero de celular alterno de cada propietario, si no tiene dejar en blanco</t>
  </si>
  <si>
    <t>Colocar en letra minuscula el correo electronico de cada propietario. Este dato es estrictamente necesario</t>
  </si>
  <si>
    <t>Especificar si el propietario pertenece al regimen comun o al regimen simplificado</t>
  </si>
  <si>
    <t>Colocar la ciudad de la direccion de correspondencia de propietario</t>
  </si>
  <si>
    <t xml:space="preserve">Colocar nombre y apellidos completos del beneficiario de giro </t>
  </si>
  <si>
    <t>Colocar transferencia, es el unico medio de pago que hace SPA, no se hacen pagos en efectivo o cheque</t>
  </si>
  <si>
    <t xml:space="preserve">Colocar el nombre claro del banco al que se debe girar </t>
  </si>
  <si>
    <t>Colocar cuenta de ahorros o corriente</t>
  </si>
  <si>
    <t xml:space="preserve">Colocar el numero de cuenta bancaria, sin espacios, puntos, comas, letras </t>
  </si>
  <si>
    <t>Colocar el dia de pago en que se le debe girar a propietario</t>
  </si>
  <si>
    <t>Colocar en letra mayuscula nombres y apellidos o razon social completos de copropietario 1, si solo hay unpropietario dejar en blanco</t>
  </si>
  <si>
    <t>Colocar según corresponda la identificacion del copropietario 1: CEDULA DE CIUDADANIA, NIT, CEDULA DE EXTRANJERIA, PASAPORTE, si no tiene copropietarios dejar en blanco</t>
  </si>
  <si>
    <t>En los casos de los propietarios que no tienen nacionalidad Colombiana, especificar el pais de nacionalidad, si no tiene copropietarios dejar en blanco</t>
  </si>
  <si>
    <t>Colocar el numero de identificacion, sin espacios, puntos, comas, letras y/o digito de verificación. Si no tiene copropietarios dejar en blanco</t>
  </si>
  <si>
    <t xml:space="preserve">Colocar el % de participacion que tiene el propietario del inmueble, si el inmueble tiene un solo propietario debe dejar este campo en blanco </t>
  </si>
  <si>
    <t>Colocar la direccion de correspondencia que quedo establecida en el contrato de administracion en la clausula de notificaciones o la direccion que quedo registrada junto a la firma del copropietario. Este dato es estrictamente necesario para el envio de la notificacion de cesion. si no tiene copropietarios dejar en blanco</t>
  </si>
  <si>
    <t>Colocar numero de celular de cada copropietario, este dato es estrictamente necesario. Si no tiene copropietario dejar en blanco</t>
  </si>
  <si>
    <t>Colocar en letra minuscula el correo electronico de cada copropietario. Este dato es estrictamente necesario. Si no tiene copropietario dejar en blanco</t>
  </si>
  <si>
    <t>Especificar si el copropietario pertenece al regimen comun o al regimen simplificado. Si no tiene copropietarios dejar en blanco</t>
  </si>
  <si>
    <t>Colocar la ciudad de la direccion de correspondencia de copropietario. Si no tiene copropietarios dejar en blanco</t>
  </si>
  <si>
    <t>Colocar nombre y apellidos completos del beneficiario de giro del copropietario. Si no tiene copropietario dejar en blanco</t>
  </si>
  <si>
    <t>Colocar transferencia, es el unico medio de pago que hace SPA, no se hacen pagos en efectivo o cheque. Si no tiene copropietario dejar en blanco</t>
  </si>
  <si>
    <t>Colocar el nombre claro del banco al que se debe girar. Si no tiene copropietario dejar en blanco</t>
  </si>
  <si>
    <t>Colocar cuenta de ahorros o corriente. Si no tiene copropietario dejar en blanco</t>
  </si>
  <si>
    <t>Colocar el numero de cuenta bancaria, sin espacios, puntos, comas, letras. Si no tiene copropietario dejar en blanco</t>
  </si>
  <si>
    <t>Colocar el dia de pago en que se le debe girar a propietario. Si no tiene copropietario dejar en blanco</t>
  </si>
  <si>
    <t>Colocar el numero de identificacion, sin espacios, puntos, comas, letras y/o digito de verificación. Si no tiene Admnistracion dejar en blanco</t>
  </si>
  <si>
    <t>Colocar nombre completo de la copropiedad, si no tiene administracion dejar en blanco</t>
  </si>
  <si>
    <t>Colocar el nombre del administrador del conjunto, si no tiene administracion dejar en blanco</t>
  </si>
  <si>
    <t>Colocar la direccion de correspondencia de la copropiedad, si no tiene administracion dejar en blanco</t>
  </si>
  <si>
    <t>Colocar el numero de telefono fijo de la administracion si no lo tiene dejar en blanco</t>
  </si>
  <si>
    <t>Colocar el numero de celuar de la administracion habilitado para obtener informacion. Si no tiene administracion dejar en blanco</t>
  </si>
  <si>
    <t>Colocar en letra minuscula el correo de la administracion. Este dato es estrictamente necesario. Si no tiene administracion dejar en blanco</t>
  </si>
  <si>
    <t>Colocar el numero de identificacion para pago de la cuota de administracion, sin espacios, puntos, comas, letras y/o digito de verificación. Si no tiene administracion dejar en blanco</t>
  </si>
  <si>
    <t>Colocar transferencia o PSE, son los unicos medios de pago que hace SPA, no se hacen pagos en efectivo o cheque. Si no tiene administracion dejar en blanco</t>
  </si>
  <si>
    <t>Colocar el nombre claro del banco al que se debe girar. Si no tiene administracion dejar en blanco</t>
  </si>
  <si>
    <t>Colocar cuenta de ahorros o corriente. Si no tiene administracion dejar en blanco</t>
  </si>
  <si>
    <t>Colocar el numero de cuenta bancaria, sin espacios, puntos, comas, letras. Si no tiene administracion dejar en blanco</t>
  </si>
  <si>
    <t>Colocar el dia de pago en que se le debe girar a propietario. Si no tiene administracion dejar en blanco</t>
  </si>
  <si>
    <t>Especificar si el pago de la cuota de administracion mensualmente lo debe hacer el arrendatario directamente a la copropiedad, o el propietario o la inmobiliaria</t>
  </si>
  <si>
    <t>CONJUNTO MULTIFAMILIAR EL ARADO</t>
  </si>
  <si>
    <t>ALBERTO URIBE</t>
  </si>
  <si>
    <t xml:space="preserve">CR 86 17 35 </t>
  </si>
  <si>
    <t>conjuntomultifamiliarelarado@gmail.com</t>
  </si>
  <si>
    <t>AVAL PAY CENTER</t>
  </si>
  <si>
    <t>PSE</t>
  </si>
  <si>
    <t>INMOBILIARIA</t>
  </si>
  <si>
    <t>CONJUNTO RESIDENCIAL FRONTEIRA</t>
  </si>
  <si>
    <t>CR 100 34 96</t>
  </si>
  <si>
    <t>311 3427414</t>
  </si>
  <si>
    <t>crfronteira@gmail.com</t>
  </si>
  <si>
    <t>CONJUNTO RESIDENCIAL FLOR DE CAÑA</t>
  </si>
  <si>
    <t>CL 53 1 96</t>
  </si>
  <si>
    <t>cr.flordecana@hotmail.com</t>
  </si>
  <si>
    <t>CONJUNTO RESIDENCIAL COLORES DE SANTA SOFIA</t>
  </si>
  <si>
    <t>AMELIA ZULUAGA</t>
  </si>
  <si>
    <t>CR 85 D 48 56</t>
  </si>
  <si>
    <t>3126220-cont-3431845</t>
  </si>
  <si>
    <t>crcolores@hotmail.com -yeezasesores1@hotmail.com</t>
  </si>
  <si>
    <t>EDIFICIO PALMERAS DE LA BOCHA</t>
  </si>
  <si>
    <t>TATIANA</t>
  </si>
  <si>
    <t xml:space="preserve">CR 112 44 21 </t>
  </si>
  <si>
    <t xml:space="preserve"> 3178984035.</t>
  </si>
  <si>
    <t>palmerasdelabocha@gmail.com</t>
  </si>
  <si>
    <t>EDIFICIO OASIS DE LA BOCHA</t>
  </si>
  <si>
    <t>MARIA ISABEL LONDOÑO</t>
  </si>
  <si>
    <t>CL 46 112 51</t>
  </si>
  <si>
    <t>oasisdelabocha@outlook.es</t>
  </si>
  <si>
    <t>CONJUNTO MULTIFAMILIAR FORTEMURANO  VIS ETAPA 1 Y 2</t>
  </si>
  <si>
    <t>PAOLA MARTINEZ</t>
  </si>
  <si>
    <t>CALLE 48 101-40</t>
  </si>
  <si>
    <t>conjuntofortemadeiro@gmail.com</t>
  </si>
  <si>
    <t>CONJUNTO RESIDENCIAL ST TROPE</t>
  </si>
  <si>
    <t xml:space="preserve"> CL 34   100 A 135</t>
  </si>
  <si>
    <t>contabsia@hotmail.com</t>
  </si>
  <si>
    <t>EDIIFICIO ISAZA</t>
  </si>
  <si>
    <t>MAURICIO CAÑON</t>
  </si>
  <si>
    <t>mcmabogado@hotmail.com</t>
  </si>
  <si>
    <t>CONJUNTO RESIDENCIAL GRANADILO</t>
  </si>
  <si>
    <t xml:space="preserve"> CR 111   49 32</t>
  </si>
  <si>
    <t>crgranadillo2017@gmail.com</t>
  </si>
  <si>
    <t>PROPIETARIO</t>
  </si>
  <si>
    <t>UNIDAD RESIDENCIAL LOS CARACOLIES</t>
  </si>
  <si>
    <t>ELENA ROJAS</t>
  </si>
  <si>
    <t xml:space="preserve"> CR 64 A   13 B 256</t>
  </si>
  <si>
    <t>602-3182103-3042571</t>
  </si>
  <si>
    <t>urcaracolies@yahoo.com.co</t>
  </si>
  <si>
    <t>CONJUNTO RESIDENCIAL SENDEROS DEL CANEY</t>
  </si>
  <si>
    <t xml:space="preserve">DUBER JIMENEZ </t>
  </si>
  <si>
    <t xml:space="preserve"> CR 83 B   42 60</t>
  </si>
  <si>
    <t>3173752327-</t>
  </si>
  <si>
    <t>senderosdelcaney@gmail.com</t>
  </si>
  <si>
    <t>CONJUNTO RESIDENCIAL VENTURA</t>
  </si>
  <si>
    <t>MARIA CHAMORRO</t>
  </si>
  <si>
    <t xml:space="preserve"> CL 49   120 52</t>
  </si>
  <si>
    <t>conjuntoventura1@gmail.com</t>
  </si>
  <si>
    <t>CONJUNTO RESIDENCIAL TORRES DE SOTAVENTO</t>
  </si>
  <si>
    <t>CALLE 28 98-82</t>
  </si>
  <si>
    <t>602-3129276</t>
  </si>
  <si>
    <t>crsotavento@hotmail.com</t>
  </si>
  <si>
    <t>UNIDAD RESIDENCIAL ALHAMBRA AB</t>
  </si>
  <si>
    <t xml:space="preserve"> CL 12 39 40</t>
  </si>
  <si>
    <t>gerencia@quinteroinversiones.com</t>
  </si>
  <si>
    <t>EDIFICIO AURORA</t>
  </si>
  <si>
    <t xml:space="preserve">Gloria Patricia Davila - Gisele yera </t>
  </si>
  <si>
    <t>CL 47 120 103</t>
  </si>
  <si>
    <t>3147735970-3227290193</t>
  </si>
  <si>
    <t>admonedificioaurora@gmail.com</t>
  </si>
  <si>
    <t>CONJUNTO RESIDENCIAL SAN GABRIEL</t>
  </si>
  <si>
    <t>JORGE EDWIN MORENO -DIANA MARITZA</t>
  </si>
  <si>
    <t xml:space="preserve"> CR 98 48 30</t>
  </si>
  <si>
    <t>3122797793-3183593519</t>
  </si>
  <si>
    <t>admonconjuntosangabriel@gmail.com</t>
  </si>
  <si>
    <t>CONJUNTO RESIDENCIAL K-106 RATTAN</t>
  </si>
  <si>
    <t>HAROLD MUÑOZ</t>
  </si>
  <si>
    <t xml:space="preserve"> CR 106 44 67                               </t>
  </si>
  <si>
    <t>crrattan2018@gmail.com</t>
  </si>
  <si>
    <t xml:space="preserve"> CR 85D 48 56</t>
  </si>
  <si>
    <t>CONJUNTO RESIDENCIAL BONAIRE</t>
  </si>
  <si>
    <t xml:space="preserve"> CR 85E 46 88   </t>
  </si>
  <si>
    <t>conjuntoresidencialbonaire@gmail.com</t>
  </si>
  <si>
    <t>CONJUNTO RESIDENCIAL MADRIGAL CAMPESTRE</t>
  </si>
  <si>
    <t xml:space="preserve"> CR 99 2 140</t>
  </si>
  <si>
    <t>EDIFICIO ESPAÑA</t>
  </si>
  <si>
    <t xml:space="preserve"> AV 3 NORTE 23B 43</t>
  </si>
  <si>
    <t>edificioespana1993@hotmail.com</t>
  </si>
  <si>
    <t>AZALEA CONJUNTO RESIDENCIAL VIS PRPIEDAD HORIZONTAL</t>
  </si>
  <si>
    <t xml:space="preserve"> CR 119B 60B 147 </t>
  </si>
  <si>
    <t>crazalea2020@gmail.com</t>
  </si>
  <si>
    <t>EDIFICIO AGRUPACION MULTIFAMILIAR BRISAS DE LA BASE</t>
  </si>
  <si>
    <t xml:space="preserve"> CR 11 62 71 </t>
  </si>
  <si>
    <t>321 8322198</t>
  </si>
  <si>
    <t>brisasdelabase@gmail.com</t>
  </si>
  <si>
    <t>CTA CTA</t>
  </si>
  <si>
    <t>CONJUNTO RESIDENCIAL TORRES DE COMFANDI II ETAPA CONJUNTO F</t>
  </si>
  <si>
    <t xml:space="preserve"> CR 1C 58 65</t>
  </si>
  <si>
    <t>315 5790467</t>
  </si>
  <si>
    <t>torresdecomfandi.conjuntof@gmail.com</t>
  </si>
  <si>
    <t>CONDOMINIO NOVA CLUB</t>
  </si>
  <si>
    <t xml:space="preserve"> CL 33 94 100</t>
  </si>
  <si>
    <t>313 7328725</t>
  </si>
  <si>
    <t>novaclubcali@gmail.com</t>
  </si>
  <si>
    <t>CONJUNTO RESIDENCIAL CAFETO</t>
  </si>
  <si>
    <t xml:space="preserve"> CL 60A 119 140 </t>
  </si>
  <si>
    <t>(602) 3709683</t>
  </si>
  <si>
    <t>crcafeto2021@gmail.com</t>
  </si>
  <si>
    <t>LAUREL CONJUNTO RESIDENCIAL</t>
  </si>
  <si>
    <t xml:space="preserve"> CL 60B 119 47</t>
  </si>
  <si>
    <t>313 4318978</t>
  </si>
  <si>
    <t>crlaurel2021@gmail.com</t>
  </si>
  <si>
    <t>PROPETARIO</t>
  </si>
  <si>
    <t>CONJUNTO RESDIENCIAL NOGALES DEL LILI ETAPA I</t>
  </si>
  <si>
    <t xml:space="preserve"> CL 28 86 80</t>
  </si>
  <si>
    <t>318 5115736</t>
  </si>
  <si>
    <t>nogalesdellili@gmail.com</t>
  </si>
  <si>
    <t>CONJUNTO RESIDENCIAL VERDEBRISA</t>
  </si>
  <si>
    <t xml:space="preserve"> CL 30 121A 28</t>
  </si>
  <si>
    <t>318 7631907</t>
  </si>
  <si>
    <t>verdebrisacp@gmail.com</t>
  </si>
  <si>
    <t>CONJUNTO RESIDENCIAL PASEO DE PANGOLA</t>
  </si>
  <si>
    <t xml:space="preserve"> CR 19  24 50</t>
  </si>
  <si>
    <t>paseodepangola@gmail.com</t>
  </si>
  <si>
    <t>CONJUNTO RESIDENCIAL BOSQUES DE BOCHALEMA</t>
  </si>
  <si>
    <t xml:space="preserve"> CL 28  112 64</t>
  </si>
  <si>
    <t>admon.bosquesdebochalema@gmail.com</t>
  </si>
  <si>
    <t>CRA 115 No.20-61 CASA 14</t>
  </si>
  <si>
    <t>CR 8 A 75 81  CA B/ ANDRES SAN</t>
  </si>
  <si>
    <t>CR 8 A 75 75  CA P/ MAYARINO</t>
  </si>
  <si>
    <t>CRA. 85D  No.48-56 APTO 609-3</t>
  </si>
  <si>
    <t>CR 28 A 10 A 05  CA COLSEGUROS</t>
  </si>
  <si>
    <t>CRA. 3FN No.70-50 BQ 7 APTO 401</t>
  </si>
  <si>
    <t>CALLE 1 A No.62 A-120 CASCADAS 1 APTO 6425</t>
  </si>
  <si>
    <t>CALLE 1 A No.62 A-120, APTO 1 6425, CASCADAS</t>
  </si>
  <si>
    <t>CR 85 D 48 56  AP 821</t>
  </si>
  <si>
    <t>CR 91 42 45  CA</t>
  </si>
  <si>
    <t>CL 8 OESTE 28 18  CA LOS CRISTALES</t>
  </si>
  <si>
    <t>CR 43 6 A 111  AP 3020</t>
  </si>
  <si>
    <t>CR 19 33 F 79</t>
  </si>
  <si>
    <t>CLL 46A  NO.1E-53 PI</t>
  </si>
  <si>
    <t>CR 7 L  # 70 43</t>
  </si>
  <si>
    <t>CL 72B  # 8N 61</t>
  </si>
  <si>
    <t>CR 17  # 24 85 CA BARRIO SANT</t>
  </si>
  <si>
    <t>CR 26 U  # 122 03</t>
  </si>
  <si>
    <t>CL 48  # 101 40</t>
  </si>
  <si>
    <t>CL 34  # 100 A 135, APTO 402-4, C.R. ST TROPE</t>
  </si>
  <si>
    <t>CR 32 A  # 32 90</t>
  </si>
  <si>
    <t>CL 18 A 50 10  CA PISO 1 SAMAN</t>
  </si>
  <si>
    <t>CR 49 F  # 52 82</t>
  </si>
  <si>
    <t>TV 2 B  # 74 104</t>
  </si>
  <si>
    <t>CL 37  # 41 E 20</t>
  </si>
  <si>
    <t>CR 33 H  # 28 A 27</t>
  </si>
  <si>
    <t>CR 111  # 49 32</t>
  </si>
  <si>
    <t>CL 45 B  # 25 34</t>
  </si>
  <si>
    <t>CR 30 F  # 5 B 125</t>
  </si>
  <si>
    <t>CR 33 G  # 28 A 27</t>
  </si>
  <si>
    <t xml:space="preserve">CR 19  # 33 H 07, 1ER PISO, B/ SANTA FE </t>
  </si>
  <si>
    <t>CR 85 B BIS  # 14 A 07</t>
  </si>
  <si>
    <t xml:space="preserve">CL 62 B  # 1 A 9-250, APTO 1 F 12 </t>
  </si>
  <si>
    <t>CL 65  # 13 B 125</t>
  </si>
  <si>
    <t>CL 34  # 96 79 CASA F-13</t>
  </si>
  <si>
    <t>CR 9 A  # 24 141</t>
  </si>
  <si>
    <t>CR 45 A  # 52 40</t>
  </si>
  <si>
    <t>CR 12 39 40</t>
  </si>
  <si>
    <t>AV 5 B NORTE 64 B 80  AP 108 B</t>
  </si>
  <si>
    <t>CR 98  # 48 30 AP 318-3</t>
  </si>
  <si>
    <t>CR 24B  # 5C 38</t>
  </si>
  <si>
    <t>CR 24B T  # 6 08</t>
  </si>
  <si>
    <t>CR 106  # 44 106</t>
  </si>
  <si>
    <t>CARRERA 15 No.31 A-28, LA FLORESTA</t>
  </si>
  <si>
    <t>CR 98E  # 60 66</t>
  </si>
  <si>
    <t>CR 42A  # 13A 46</t>
  </si>
  <si>
    <t>AV 2A NORTE  # 54 56</t>
  </si>
  <si>
    <t>CR 49C  # 54 32</t>
  </si>
  <si>
    <t>CR 22A  # 7A 42 OESTE</t>
  </si>
  <si>
    <t>CL 18A  # 50 10</t>
  </si>
  <si>
    <t>CR 44A  # 13B 10</t>
  </si>
  <si>
    <t>CR 70  # 1B 35</t>
  </si>
  <si>
    <t xml:space="preserve">CL 18A  # 50 10, APTO 3ER PISO, DEPARTAMENTAL </t>
  </si>
  <si>
    <t>AV 3 NORTE  # 23B 43</t>
  </si>
  <si>
    <t>CR 119B  # 60B 147</t>
  </si>
  <si>
    <t>CR 11  # 62 71</t>
  </si>
  <si>
    <t xml:space="preserve">CR 1C  # 58 65, APTO 401.2, C.R. TORRES DE COMFANDI CONJ. F </t>
  </si>
  <si>
    <t>CL 34  # 2E 55</t>
  </si>
  <si>
    <t>CL 7H  # 6 61</t>
  </si>
  <si>
    <t>CL 60A  # 119 140</t>
  </si>
  <si>
    <t>CR 47 BIS  # 42C 62</t>
  </si>
  <si>
    <t>CR 82D  # 20 23</t>
  </si>
  <si>
    <t>CR 82D  # 20 23, APTO 1ER PISO, VALLEGRANDE</t>
  </si>
  <si>
    <t>CL 60B  # 119 47</t>
  </si>
  <si>
    <t>CL 14A  # 69 141</t>
  </si>
  <si>
    <t>CR 37  # 10 46</t>
  </si>
  <si>
    <t>CL 74N  # 2A 19</t>
  </si>
  <si>
    <t>CR 1A BIS SUR  # 6 61</t>
  </si>
  <si>
    <t>CL 5  # 30 55</t>
  </si>
  <si>
    <t>TV 2A  # 1C 140 AP 202</t>
  </si>
  <si>
    <t>CL 54  # 28B 38</t>
  </si>
  <si>
    <t>CR 37  # 1O 46</t>
  </si>
  <si>
    <t>CL 63 NORTE  # 4A 39</t>
  </si>
  <si>
    <t>CL 60B  # 107 148</t>
  </si>
  <si>
    <t>CL 14C  # 44 14</t>
  </si>
  <si>
    <t>CL 63 NORTE  # 3E 70</t>
  </si>
  <si>
    <t>CL 31  # 32A 17</t>
  </si>
  <si>
    <t>JULIAN PERDOMO</t>
  </si>
  <si>
    <t>josepadillamendoza@gmail.com</t>
  </si>
  <si>
    <t>alex.tejada.4A@gmail.com</t>
  </si>
  <si>
    <t>cheoalexis1815@gmail.com</t>
  </si>
  <si>
    <t>17864999496</t>
  </si>
  <si>
    <t xml:space="preserve">1561856272     </t>
  </si>
  <si>
    <t xml:space="preserve">1347385246     </t>
  </si>
  <si>
    <t>3106200380</t>
  </si>
  <si>
    <t>1347768625</t>
  </si>
  <si>
    <t>+1 (347) 549-7876</t>
  </si>
  <si>
    <t>34 640 35 36 99</t>
  </si>
  <si>
    <t xml:space="preserve">1609332752     </t>
  </si>
  <si>
    <t xml:space="preserve">1336895930     </t>
  </si>
  <si>
    <t>33628028557</t>
  </si>
  <si>
    <t>318 6008501</t>
  </si>
  <si>
    <t>19546571954</t>
  </si>
  <si>
    <t xml:space="preserve">1561308132     </t>
  </si>
  <si>
    <t>gracy06@hotmail.fr</t>
  </si>
  <si>
    <t>VALIDAR DESCUENTO FINANCIACION EMCALI</t>
  </si>
  <si>
    <t>VALIDAR DESCUENTO MEDIDOR</t>
  </si>
  <si>
    <t>VALIDAR DTO MODIFICACION RED INTERNA</t>
  </si>
  <si>
    <t>VALIDAR DTO MODIFICACION INTERNA</t>
  </si>
  <si>
    <t>PEP</t>
  </si>
  <si>
    <t>VENEZOLANA</t>
  </si>
  <si>
    <t xml:space="preserve">JHON </t>
  </si>
  <si>
    <t>SOLO POR UN INM</t>
  </si>
  <si>
    <t>AGOSTO DE 2024</t>
  </si>
  <si>
    <t xml:space="preserve">CONCEPTO </t>
  </si>
  <si>
    <t>VALOR</t>
  </si>
  <si>
    <t xml:space="preserve">VALOR CANONES </t>
  </si>
  <si>
    <t>VALOR COMISIONES</t>
  </si>
  <si>
    <t>TOTAL A FACTURAR</t>
  </si>
  <si>
    <t>IMPUESTOS</t>
  </si>
  <si>
    <t>RETENCION EN LA FUENTE</t>
  </si>
  <si>
    <t>RETEICA 7.7/1000</t>
  </si>
  <si>
    <t xml:space="preserve">DESCUENTOS </t>
  </si>
  <si>
    <t>50% ENVIO NOTIFICACIONES</t>
  </si>
  <si>
    <t>TOTAL DESCUENTOS</t>
  </si>
  <si>
    <t>ABONOS</t>
  </si>
  <si>
    <t>TOTAL ABONOS</t>
  </si>
  <si>
    <t>ANTICIPOS</t>
  </si>
  <si>
    <t xml:space="preserve">TOTAL A GIRAR </t>
  </si>
  <si>
    <t>LIQUIDACION NEGOCIACION CEFAS</t>
  </si>
  <si>
    <t>FACTURAS</t>
  </si>
  <si>
    <t>1RA</t>
  </si>
  <si>
    <t>2DA</t>
  </si>
  <si>
    <t>3RA</t>
  </si>
  <si>
    <t>FECHA CTO</t>
  </si>
  <si>
    <t>%</t>
  </si>
  <si>
    <t xml:space="preserve">VALOR </t>
  </si>
  <si>
    <t>VALOR COMISIONES X 21</t>
  </si>
  <si>
    <t>FALTA</t>
  </si>
  <si>
    <t>OK</t>
  </si>
  <si>
    <t>Colombiana de Empresarios Cefas SAS</t>
  </si>
  <si>
    <t>financiera@cefasinmobiliaria.com</t>
  </si>
  <si>
    <t>BANCO DAVIVIENDA</t>
  </si>
  <si>
    <t>900129668 </t>
  </si>
  <si>
    <t>nit</t>
  </si>
  <si>
    <t>NO APLICA</t>
  </si>
  <si>
    <t>RECHAZO</t>
  </si>
  <si>
    <t>SINIESTRO</t>
  </si>
  <si>
    <t>DAÑOS</t>
  </si>
  <si>
    <t>PROPIETARIA</t>
  </si>
  <si>
    <t xml:space="preserve">ULTIMA </t>
  </si>
  <si>
    <t>DTO PAGO CTO 33 INM 19681</t>
  </si>
  <si>
    <t>DTO PAGO CTO 322 INM 19721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</si>
</sst>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43" formatCode="_-* #,##0.00_-;\-* #,##0.00_-;_-* &quot;-&quot;??_-;_-@_-"/>
    <numFmt numFmtId="164" formatCode="_-* #,##0_-;\-* #,##0_-;_-* &quot;-&quot;??_-;_-@_-"/>
    <numFmt numFmtId="165" formatCode="_([$$-240A]\ * #,##0_);_([$$-240A]\ * \(#,##0\);_([$$-240A]\ * &quot;-&quot;??_);_(@_)"/>
    <numFmt numFmtId="166" formatCode="&quot;$&quot;\ #,##0.00_);[Red]\(&quot;$&quot;\ #,##0.00\)"/>
    <numFmt numFmtId="167" formatCode="&quot;$&quot;\ #,##0_);[Red]\(&quot;$&quot;\ #,##0\)"/>
    <numFmt numFmtId="168" formatCode="_([$$-240A]\ * #,##0.00_);_([$$-240A]\ * \(#,##0.00\);_([$$-240A]\ * &quot;-&quot;??_);_(@_)"/>
  </numFmts>
  <fonts count="16" x14ac:knownFonts="1">
    <font>
      <sz val="11"/>
      <color theme="1"/>
      <name val="Calibri"/>
      <family val="2"/>
      <scheme val="minor"/>
    </font>
    <font>
      <b/>
      <sz val="8"/>
      <color theme="1"/>
      <name val="Calibri"/>
      <family val="2"/>
    </font>
    <font>
      <b/>
      <sz val="8"/>
      <color rgb="FF000000"/>
      <name val="Calibri"/>
      <family val="2"/>
    </font>
    <font>
      <b/>
      <sz val="8"/>
      <name val="Calibri"/>
      <family val="2"/>
    </font>
    <font>
      <sz val="8"/>
      <color rgb="FF000000"/>
      <name val="Calibri"/>
      <family val="2"/>
    </font>
    <font>
      <b/>
      <sz val="11"/>
      <color theme="1"/>
      <name val="Calibri"/>
      <family val="2"/>
      <scheme val="minor"/>
    </font>
    <font>
      <sz val="11"/>
      <color theme="1"/>
      <name val="Calibri"/>
      <family val="2"/>
      <scheme val="minor"/>
    </font>
    <font>
      <sz val="8"/>
      <name val="MS Sans Serif"/>
      <charset val="1"/>
    </font>
    <font>
      <u/>
      <sz val="11"/>
      <color theme="10"/>
      <name val="Calibri"/>
      <family val="2"/>
      <scheme val="minor"/>
    </font>
    <font>
      <sz val="10"/>
      <name val="Arial"/>
      <family val="2"/>
    </font>
    <font>
      <sz val="8"/>
      <name val="Arial"/>
      <family val="2"/>
    </font>
    <font>
      <b/>
      <sz val="10"/>
      <name val="Arial"/>
      <family val="2"/>
    </font>
    <font>
      <sz val="10"/>
      <color theme="1"/>
      <name val="Calibri"/>
      <family val="2"/>
      <scheme val="minor"/>
    </font>
    <font>
      <sz val="10"/>
      <color rgb="FFFF0000"/>
      <name val="Arial"/>
      <family val="2"/>
    </font>
    <font>
      <sz val="11"/>
      <color rgb="FF374151"/>
      <name val="Arial"/>
      <family val="2"/>
    </font>
    <font>
      <sz val="11"/>
      <color theme="1"/>
      <name val="Arial"/>
      <family val="2"/>
    </font>
  </fonts>
  <fills count="13">
    <fill>
      <patternFill patternType="none"/>
    </fill>
    <fill>
      <patternFill patternType="gray125"/>
    </fill>
    <fill>
      <patternFill patternType="solid">
        <fgColor rgb="FF00B0F0"/>
        <bgColor rgb="FF000000"/>
      </patternFill>
    </fill>
    <fill>
      <patternFill patternType="solid">
        <fgColor rgb="FFFF0000"/>
        <bgColor rgb="FF000000"/>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00"/>
        <bgColor rgb="FF000000"/>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3"/>
      </top>
      <bottom style="thin">
        <color indexed="63"/>
      </bottom>
      <diagonal/>
    </border>
  </borders>
  <cellStyleXfs count="7">
    <xf numFmtId="0" fontId="0" fillId="0" borderId="0"/>
    <xf numFmtId="43" fontId="6"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6" fillId="0" borderId="0"/>
  </cellStyleXfs>
  <cellXfs count="147">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3" fillId="3" borderId="1" xfId="0" applyFont="1" applyFill="1" applyBorder="1" applyAlignment="1">
      <alignment vertical="center" wrapText="1"/>
    </xf>
    <xf numFmtId="2" fontId="2" fillId="2" borderId="1" xfId="0" applyNumberFormat="1" applyFont="1" applyFill="1" applyBorder="1" applyAlignment="1">
      <alignment vertical="center" wrapText="1"/>
    </xf>
    <xf numFmtId="49" fontId="2" fillId="3" borderId="1" xfId="0" applyNumberFormat="1" applyFont="1" applyFill="1" applyBorder="1" applyAlignment="1">
      <alignment vertical="center" wrapText="1"/>
    </xf>
    <xf numFmtId="0" fontId="0" fillId="0" borderId="0" xfId="0" applyAlignment="1">
      <alignment vertical="center"/>
    </xf>
    <xf numFmtId="0" fontId="2" fillId="7" borderId="1" xfId="0" applyFont="1" applyFill="1" applyBorder="1" applyAlignment="1">
      <alignment vertical="center" wrapText="1"/>
    </xf>
    <xf numFmtId="0" fontId="4" fillId="3" borderId="1" xfId="0" applyFont="1" applyFill="1" applyBorder="1" applyAlignment="1">
      <alignment vertical="center"/>
    </xf>
    <xf numFmtId="0" fontId="0" fillId="0" borderId="1" xfId="0" applyBorder="1"/>
    <xf numFmtId="0" fontId="5" fillId="0" borderId="1" xfId="0" applyFont="1" applyBorder="1" applyAlignment="1">
      <alignment horizontal="center"/>
    </xf>
    <xf numFmtId="0" fontId="5" fillId="0" borderId="1" xfId="0" applyFont="1" applyBorder="1" applyAlignment="1">
      <alignment horizontal="center" wrapText="1"/>
    </xf>
    <xf numFmtId="0" fontId="0" fillId="0" borderId="1" xfId="0" applyBorder="1" applyAlignment="1">
      <alignment wrapText="1"/>
    </xf>
    <xf numFmtId="0" fontId="0" fillId="0" borderId="0" xfId="0" applyAlignment="1">
      <alignment wrapText="1"/>
    </xf>
    <xf numFmtId="0" fontId="0" fillId="4" borderId="1" xfId="0" applyFill="1" applyBorder="1"/>
    <xf numFmtId="0" fontId="0" fillId="5" borderId="1" xfId="0" applyFill="1" applyBorder="1"/>
    <xf numFmtId="0" fontId="0" fillId="6" borderId="1" xfId="0" applyFill="1" applyBorder="1"/>
    <xf numFmtId="0" fontId="0" fillId="8" borderId="1" xfId="0" applyFill="1" applyBorder="1"/>
    <xf numFmtId="14" fontId="0" fillId="8" borderId="1" xfId="0" applyNumberFormat="1" applyFill="1" applyBorder="1"/>
    <xf numFmtId="0" fontId="0" fillId="0" borderId="2" xfId="0" applyBorder="1" applyAlignment="1">
      <alignment horizontal="center"/>
    </xf>
    <xf numFmtId="0" fontId="0" fillId="0" borderId="1" xfId="0" applyBorder="1" applyAlignment="1">
      <alignment horizontal="center"/>
    </xf>
    <xf numFmtId="0" fontId="7" fillId="8" borderId="1" xfId="0" applyFont="1" applyFill="1" applyBorder="1" applyAlignment="1">
      <alignment horizontal="left" vertical="top" wrapText="1"/>
    </xf>
    <xf numFmtId="0" fontId="7" fillId="8" borderId="1" xfId="0" applyFont="1" applyFill="1" applyBorder="1" applyAlignment="1">
      <alignment horizontal="right" vertical="top" wrapText="1"/>
    </xf>
    <xf numFmtId="0" fontId="0" fillId="8" borderId="2" xfId="0" applyFill="1" applyBorder="1" applyAlignment="1">
      <alignment horizontal="center"/>
    </xf>
    <xf numFmtId="0" fontId="0" fillId="8" borderId="1" xfId="0" applyFill="1" applyBorder="1" applyAlignment="1">
      <alignment horizontal="center"/>
    </xf>
    <xf numFmtId="0" fontId="0" fillId="8" borderId="1" xfId="2" applyNumberFormat="1" applyFont="1" applyFill="1" applyBorder="1"/>
    <xf numFmtId="9" fontId="0" fillId="8" borderId="1" xfId="0" applyNumberFormat="1" applyFill="1" applyBorder="1"/>
    <xf numFmtId="164" fontId="0" fillId="8" borderId="1" xfId="1" applyNumberFormat="1" applyFont="1" applyFill="1" applyBorder="1"/>
    <xf numFmtId="164" fontId="0" fillId="8" borderId="1" xfId="0" applyNumberFormat="1" applyFill="1" applyBorder="1"/>
    <xf numFmtId="0" fontId="0" fillId="8" borderId="0" xfId="0" applyFill="1"/>
    <xf numFmtId="0" fontId="0" fillId="8" borderId="1" xfId="0" applyFill="1" applyBorder="1" applyAlignment="1">
      <alignment horizontal="left"/>
    </xf>
    <xf numFmtId="49" fontId="0" fillId="8" borderId="1" xfId="0" applyNumberFormat="1" applyFill="1" applyBorder="1" applyAlignment="1" applyProtection="1">
      <alignment horizontal="right"/>
      <protection locked="0"/>
    </xf>
    <xf numFmtId="49" fontId="9" fillId="8" borderId="1" xfId="0" applyNumberFormat="1" applyFont="1" applyFill="1" applyBorder="1" applyAlignment="1" applyProtection="1">
      <alignment horizontal="left" vertical="center"/>
      <protection locked="0"/>
    </xf>
    <xf numFmtId="0" fontId="0" fillId="8" borderId="1" xfId="0" applyFill="1" applyBorder="1" applyProtection="1">
      <protection locked="0"/>
    </xf>
    <xf numFmtId="49" fontId="9" fillId="8" borderId="1" xfId="0" applyNumberFormat="1" applyFont="1" applyFill="1" applyBorder="1" applyAlignment="1" applyProtection="1">
      <alignment horizontal="right"/>
      <protection locked="0"/>
    </xf>
    <xf numFmtId="49" fontId="0" fillId="8" borderId="1" xfId="0" applyNumberFormat="1" applyFill="1" applyBorder="1"/>
    <xf numFmtId="42" fontId="2" fillId="2" borderId="1" xfId="4" applyFont="1" applyFill="1" applyBorder="1" applyAlignment="1">
      <alignment vertical="center" wrapText="1"/>
    </xf>
    <xf numFmtId="42" fontId="7" fillId="8" borderId="1" xfId="4" applyFont="1" applyFill="1" applyBorder="1" applyAlignment="1">
      <alignment horizontal="right" vertical="top" wrapText="1"/>
    </xf>
    <xf numFmtId="42" fontId="0" fillId="8" borderId="1" xfId="4" applyFont="1" applyFill="1" applyBorder="1"/>
    <xf numFmtId="42" fontId="0" fillId="0" borderId="0" xfId="4" applyFont="1"/>
    <xf numFmtId="42" fontId="7" fillId="8" borderId="1" xfId="4" applyFont="1" applyFill="1" applyBorder="1" applyAlignment="1" applyProtection="1">
      <alignment horizontal="right" vertical="top" wrapText="1"/>
    </xf>
    <xf numFmtId="0" fontId="8" fillId="8" borderId="1" xfId="3" applyFill="1" applyBorder="1" applyAlignment="1">
      <alignment horizontal="left" vertical="top" wrapText="1"/>
    </xf>
    <xf numFmtId="0" fontId="7" fillId="8" borderId="3" xfId="0" applyFont="1" applyFill="1" applyBorder="1" applyAlignment="1">
      <alignment horizontal="left" vertical="top" wrapText="1"/>
    </xf>
    <xf numFmtId="0" fontId="2" fillId="2" borderId="1" xfId="0" applyFont="1" applyFill="1" applyBorder="1" applyAlignment="1">
      <alignment horizontal="left" vertical="center" wrapText="1"/>
    </xf>
    <xf numFmtId="0" fontId="0" fillId="8" borderId="1" xfId="0" applyFill="1" applyBorder="1" applyAlignment="1" applyProtection="1">
      <alignment horizontal="left"/>
      <protection locked="0"/>
    </xf>
    <xf numFmtId="0" fontId="0" fillId="0" borderId="0" xfId="0" applyAlignment="1">
      <alignment horizontal="left"/>
    </xf>
    <xf numFmtId="0" fontId="0" fillId="8" borderId="3" xfId="0" applyFill="1" applyBorder="1"/>
    <xf numFmtId="0" fontId="9" fillId="8" borderId="1" xfId="0" applyFont="1" applyFill="1" applyBorder="1" applyAlignment="1" applyProtection="1">
      <alignment horizontal="right"/>
      <protection locked="0"/>
    </xf>
    <xf numFmtId="1" fontId="7" fillId="8" borderId="1" xfId="0" applyNumberFormat="1" applyFont="1" applyFill="1" applyBorder="1" applyAlignment="1">
      <alignment horizontal="left" vertical="top" wrapText="1"/>
    </xf>
    <xf numFmtId="3" fontId="10" fillId="8" borderId="1" xfId="0" applyNumberFormat="1" applyFont="1" applyFill="1" applyBorder="1" applyAlignment="1">
      <alignment horizontal="right" vertical="top" wrapText="1"/>
    </xf>
    <xf numFmtId="0" fontId="0" fillId="6" borderId="2" xfId="0" applyFill="1" applyBorder="1" applyAlignment="1">
      <alignment horizontal="center"/>
    </xf>
    <xf numFmtId="0" fontId="7" fillId="6" borderId="1" xfId="0" applyFont="1" applyFill="1" applyBorder="1" applyAlignment="1">
      <alignment horizontal="left" vertical="top" wrapText="1"/>
    </xf>
    <xf numFmtId="0" fontId="7" fillId="6" borderId="1" xfId="0" applyFont="1" applyFill="1" applyBorder="1" applyAlignment="1">
      <alignment horizontal="right" vertical="top" wrapText="1"/>
    </xf>
    <xf numFmtId="0" fontId="0" fillId="6" borderId="1" xfId="0" applyFill="1" applyBorder="1" applyAlignment="1">
      <alignment horizontal="center"/>
    </xf>
    <xf numFmtId="4" fontId="7" fillId="6" borderId="1" xfId="0" applyNumberFormat="1" applyFont="1" applyFill="1" applyBorder="1" applyAlignment="1">
      <alignment horizontal="right" vertical="top" wrapText="1"/>
    </xf>
    <xf numFmtId="4" fontId="0" fillId="6" borderId="1" xfId="0" applyNumberFormat="1" applyFill="1" applyBorder="1"/>
    <xf numFmtId="0" fontId="0" fillId="6" borderId="1" xfId="2" applyNumberFormat="1" applyFont="1" applyFill="1" applyBorder="1"/>
    <xf numFmtId="43" fontId="7" fillId="6" borderId="1" xfId="1" applyFont="1" applyFill="1" applyBorder="1" applyAlignment="1" applyProtection="1">
      <alignment horizontal="right" vertical="top" wrapText="1"/>
    </xf>
    <xf numFmtId="9" fontId="0" fillId="6" borderId="1" xfId="0" applyNumberFormat="1" applyFill="1" applyBorder="1"/>
    <xf numFmtId="164" fontId="0" fillId="6" borderId="1" xfId="1" applyNumberFormat="1" applyFont="1" applyFill="1" applyBorder="1"/>
    <xf numFmtId="164" fontId="0" fillId="6" borderId="1" xfId="0" applyNumberFormat="1" applyFill="1" applyBorder="1"/>
    <xf numFmtId="0" fontId="0" fillId="6" borderId="0" xfId="0" applyFill="1"/>
    <xf numFmtId="14" fontId="0" fillId="6" borderId="1" xfId="0" applyNumberFormat="1" applyFill="1" applyBorder="1"/>
    <xf numFmtId="49" fontId="9" fillId="6" borderId="1" xfId="0" applyNumberFormat="1" applyFont="1" applyFill="1" applyBorder="1" applyAlignment="1" applyProtection="1">
      <alignment horizontal="left" vertical="center"/>
      <protection locked="0"/>
    </xf>
    <xf numFmtId="0" fontId="0" fillId="6" borderId="1" xfId="0" applyFill="1" applyBorder="1" applyProtection="1">
      <protection locked="0"/>
    </xf>
    <xf numFmtId="49" fontId="9" fillId="6" borderId="1" xfId="0" applyNumberFormat="1" applyFont="1" applyFill="1" applyBorder="1" applyAlignment="1" applyProtection="1">
      <alignment horizontal="right"/>
      <protection locked="0"/>
    </xf>
    <xf numFmtId="0" fontId="0" fillId="6" borderId="1" xfId="0" applyFill="1" applyBorder="1" applyAlignment="1">
      <alignment vertical="center"/>
    </xf>
    <xf numFmtId="0" fontId="0" fillId="6" borderId="1" xfId="0" applyFill="1" applyBorder="1" applyAlignment="1">
      <alignment vertical="center" wrapText="1"/>
    </xf>
    <xf numFmtId="0" fontId="0" fillId="6" borderId="1" xfId="0" applyFill="1" applyBorder="1" applyAlignment="1">
      <alignment horizontal="left"/>
    </xf>
    <xf numFmtId="49" fontId="0" fillId="6" borderId="1" xfId="0" applyNumberFormat="1" applyFill="1" applyBorder="1" applyAlignment="1" applyProtection="1">
      <alignment horizontal="right"/>
      <protection locked="0"/>
    </xf>
    <xf numFmtId="0" fontId="7" fillId="5" borderId="1" xfId="0" applyFont="1" applyFill="1" applyBorder="1" applyAlignment="1">
      <alignment horizontal="right" vertical="top" wrapText="1"/>
    </xf>
    <xf numFmtId="0" fontId="0" fillId="5" borderId="2" xfId="0" applyFill="1" applyBorder="1" applyAlignment="1">
      <alignment horizontal="center"/>
    </xf>
    <xf numFmtId="0" fontId="0" fillId="5" borderId="1" xfId="0" applyFill="1" applyBorder="1" applyAlignment="1">
      <alignment horizontal="center"/>
    </xf>
    <xf numFmtId="0" fontId="7" fillId="5" borderId="1" xfId="0" applyFont="1" applyFill="1" applyBorder="1" applyAlignment="1">
      <alignment horizontal="left" vertical="top" wrapText="1"/>
    </xf>
    <xf numFmtId="42" fontId="7" fillId="5" borderId="1" xfId="4" applyFont="1" applyFill="1" applyBorder="1" applyAlignment="1">
      <alignment horizontal="right" vertical="top" wrapText="1"/>
    </xf>
    <xf numFmtId="42" fontId="0" fillId="5" borderId="1" xfId="4" applyFont="1" applyFill="1" applyBorder="1"/>
    <xf numFmtId="0" fontId="0" fillId="5" borderId="1" xfId="2" applyNumberFormat="1" applyFont="1" applyFill="1" applyBorder="1"/>
    <xf numFmtId="42" fontId="7" fillId="5" borderId="1" xfId="4" applyFont="1" applyFill="1" applyBorder="1" applyAlignment="1" applyProtection="1">
      <alignment horizontal="right" vertical="top" wrapText="1"/>
    </xf>
    <xf numFmtId="9" fontId="0" fillId="5" borderId="1" xfId="0" applyNumberFormat="1" applyFill="1" applyBorder="1"/>
    <xf numFmtId="164" fontId="0" fillId="5" borderId="1" xfId="1" applyNumberFormat="1" applyFont="1" applyFill="1" applyBorder="1"/>
    <xf numFmtId="164" fontId="0" fillId="5" borderId="1" xfId="0" applyNumberFormat="1" applyFill="1" applyBorder="1"/>
    <xf numFmtId="0" fontId="0" fillId="5" borderId="0" xfId="0" applyFill="1"/>
    <xf numFmtId="14" fontId="0" fillId="5" borderId="1" xfId="0" applyNumberFormat="1" applyFill="1" applyBorder="1"/>
    <xf numFmtId="0" fontId="0" fillId="5" borderId="1" xfId="0" applyFill="1" applyBorder="1" applyAlignment="1">
      <alignment horizontal="left"/>
    </xf>
    <xf numFmtId="1" fontId="0" fillId="5" borderId="1" xfId="0" applyNumberFormat="1" applyFill="1" applyBorder="1"/>
    <xf numFmtId="0" fontId="11" fillId="0" borderId="1" xfId="0" applyFont="1" applyBorder="1" applyAlignment="1">
      <alignment horizontal="center" vertical="center"/>
    </xf>
    <xf numFmtId="0" fontId="9" fillId="0" borderId="1" xfId="0" applyFont="1" applyBorder="1" applyAlignment="1">
      <alignment vertical="center"/>
    </xf>
    <xf numFmtId="165" fontId="9" fillId="0" borderId="1" xfId="5" applyNumberFormat="1" applyFont="1" applyBorder="1" applyAlignment="1">
      <alignment vertical="center"/>
    </xf>
    <xf numFmtId="0" fontId="9" fillId="0" borderId="1" xfId="0" applyFont="1" applyBorder="1" applyAlignment="1">
      <alignment vertical="center" wrapText="1"/>
    </xf>
    <xf numFmtId="0" fontId="11" fillId="0" borderId="1" xfId="0" applyFont="1" applyBorder="1" applyAlignment="1">
      <alignment vertical="center" wrapText="1"/>
    </xf>
    <xf numFmtId="165" fontId="11" fillId="0" borderId="1" xfId="5" applyNumberFormat="1" applyFont="1" applyBorder="1" applyAlignment="1">
      <alignment vertical="center"/>
    </xf>
    <xf numFmtId="166" fontId="12" fillId="0" borderId="1" xfId="6" applyNumberFormat="1" applyFont="1" applyBorder="1"/>
    <xf numFmtId="167" fontId="12" fillId="8" borderId="1" xfId="6" applyNumberFormat="1" applyFont="1" applyFill="1" applyBorder="1"/>
    <xf numFmtId="167" fontId="12" fillId="0" borderId="1" xfId="6" applyNumberFormat="1" applyFont="1" applyBorder="1"/>
    <xf numFmtId="14" fontId="9" fillId="0" borderId="1" xfId="0" applyNumberFormat="1" applyFont="1" applyBorder="1" applyAlignment="1">
      <alignment vertical="center" wrapText="1"/>
    </xf>
    <xf numFmtId="168" fontId="13" fillId="8" borderId="1" xfId="5" applyNumberFormat="1" applyFont="1" applyFill="1" applyBorder="1" applyAlignment="1">
      <alignment vertical="center"/>
    </xf>
    <xf numFmtId="0" fontId="11" fillId="6" borderId="1" xfId="0" applyFont="1" applyFill="1" applyBorder="1" applyAlignment="1">
      <alignment horizontal="center" vertical="center" wrapText="1"/>
    </xf>
    <xf numFmtId="168" fontId="11" fillId="6" borderId="1" xfId="0" applyNumberFormat="1" applyFont="1" applyFill="1" applyBorder="1" applyAlignment="1">
      <alignment vertical="center"/>
    </xf>
    <xf numFmtId="17" fontId="0" fillId="0" borderId="0" xfId="0" applyNumberFormat="1"/>
    <xf numFmtId="9" fontId="0" fillId="0" borderId="0" xfId="0" applyNumberFormat="1"/>
    <xf numFmtId="9" fontId="5" fillId="0" borderId="0" xfId="0" applyNumberFormat="1" applyFont="1"/>
    <xf numFmtId="0" fontId="14" fillId="0" borderId="0" xfId="0" applyFont="1"/>
    <xf numFmtId="0" fontId="8" fillId="0" borderId="0" xfId="3"/>
    <xf numFmtId="0" fontId="15" fillId="0" borderId="0" xfId="0" applyFont="1"/>
    <xf numFmtId="42" fontId="0" fillId="0" borderId="0" xfId="4" applyFont="1" applyBorder="1"/>
    <xf numFmtId="164" fontId="0" fillId="0" borderId="0" xfId="0" applyNumberFormat="1"/>
    <xf numFmtId="49" fontId="9" fillId="5" borderId="1" xfId="0" applyNumberFormat="1" applyFont="1" applyFill="1" applyBorder="1" applyAlignment="1" applyProtection="1">
      <alignment horizontal="left" vertical="center"/>
      <protection locked="0"/>
    </xf>
    <xf numFmtId="0" fontId="0" fillId="5" borderId="1" xfId="0" applyFill="1" applyBorder="1" applyAlignment="1" applyProtection="1">
      <alignment horizontal="left"/>
      <protection locked="0"/>
    </xf>
    <xf numFmtId="49" fontId="9" fillId="5" borderId="1" xfId="0" applyNumberFormat="1" applyFont="1" applyFill="1" applyBorder="1" applyAlignment="1" applyProtection="1">
      <alignment horizontal="right"/>
      <protection locked="0"/>
    </xf>
    <xf numFmtId="0" fontId="7" fillId="5" borderId="3" xfId="0" applyFont="1" applyFill="1" applyBorder="1" applyAlignment="1">
      <alignment horizontal="left" vertical="top" wrapText="1"/>
    </xf>
    <xf numFmtId="0" fontId="5" fillId="0" borderId="0" xfId="0" applyFont="1" applyAlignment="1">
      <alignment horizontal="center"/>
    </xf>
    <xf numFmtId="0" fontId="0" fillId="11" borderId="0" xfId="0" applyFill="1"/>
    <xf numFmtId="0" fontId="0" fillId="12" borderId="1" xfId="0" applyFill="1" applyBorder="1"/>
    <xf numFmtId="0" fontId="7" fillId="12" borderId="1" xfId="0" applyFont="1" applyFill="1" applyBorder="1" applyAlignment="1">
      <alignment horizontal="right" vertical="top" wrapText="1"/>
    </xf>
    <xf numFmtId="0" fontId="0" fillId="12" borderId="2" xfId="0" applyFill="1" applyBorder="1" applyAlignment="1">
      <alignment horizontal="center"/>
    </xf>
    <xf numFmtId="0" fontId="0" fillId="12" borderId="1" xfId="0" applyFill="1" applyBorder="1" applyAlignment="1">
      <alignment horizontal="center"/>
    </xf>
    <xf numFmtId="0" fontId="7" fillId="12" borderId="1" xfId="0" applyFont="1" applyFill="1" applyBorder="1" applyAlignment="1">
      <alignment horizontal="left" vertical="top" wrapText="1"/>
    </xf>
    <xf numFmtId="42" fontId="7" fillId="12" borderId="1" xfId="4" applyFont="1" applyFill="1" applyBorder="1" applyAlignment="1">
      <alignment horizontal="right" vertical="top" wrapText="1"/>
    </xf>
    <xf numFmtId="42" fontId="0" fillId="12" borderId="1" xfId="4" applyFont="1" applyFill="1" applyBorder="1"/>
    <xf numFmtId="0" fontId="0" fillId="12" borderId="1" xfId="2" applyNumberFormat="1" applyFont="1" applyFill="1" applyBorder="1"/>
    <xf numFmtId="42" fontId="7" fillId="12" borderId="1" xfId="4" applyFont="1" applyFill="1" applyBorder="1" applyAlignment="1" applyProtection="1">
      <alignment horizontal="right" vertical="top" wrapText="1"/>
    </xf>
    <xf numFmtId="9" fontId="0" fillId="12" borderId="1" xfId="0" applyNumberFormat="1" applyFill="1" applyBorder="1"/>
    <xf numFmtId="164" fontId="0" fillId="12" borderId="1" xfId="1" applyNumberFormat="1" applyFont="1" applyFill="1" applyBorder="1"/>
    <xf numFmtId="164" fontId="0" fillId="12" borderId="1" xfId="0" applyNumberFormat="1" applyFill="1" applyBorder="1"/>
    <xf numFmtId="0" fontId="0" fillId="12" borderId="0" xfId="0" applyFill="1"/>
    <xf numFmtId="14" fontId="0" fillId="12" borderId="1" xfId="0" applyNumberFormat="1" applyFill="1" applyBorder="1"/>
    <xf numFmtId="0" fontId="7" fillId="12" borderId="3" xfId="0" applyFont="1" applyFill="1" applyBorder="1" applyAlignment="1">
      <alignment horizontal="left" vertical="top" wrapText="1"/>
    </xf>
    <xf numFmtId="0" fontId="0" fillId="12" borderId="1" xfId="0" applyFill="1" applyBorder="1" applyAlignment="1">
      <alignment horizontal="left"/>
    </xf>
    <xf numFmtId="0" fontId="8" fillId="12" borderId="1" xfId="3" applyFill="1" applyBorder="1" applyAlignment="1">
      <alignment horizontal="left" vertical="top" wrapText="1"/>
    </xf>
    <xf numFmtId="49" fontId="9" fillId="12" borderId="1" xfId="0" applyNumberFormat="1" applyFont="1" applyFill="1" applyBorder="1" applyAlignment="1" applyProtection="1">
      <alignment horizontal="left" vertical="center"/>
      <protection locked="0"/>
    </xf>
    <xf numFmtId="0" fontId="0" fillId="12" borderId="1" xfId="0" applyFill="1" applyBorder="1" applyAlignment="1" applyProtection="1">
      <alignment horizontal="left"/>
      <protection locked="0"/>
    </xf>
    <xf numFmtId="49" fontId="0" fillId="12" borderId="1" xfId="0" applyNumberFormat="1" applyFill="1" applyBorder="1" applyAlignment="1" applyProtection="1">
      <alignment horizontal="right"/>
      <protection locked="0"/>
    </xf>
    <xf numFmtId="49" fontId="0" fillId="12" borderId="1" xfId="0" applyNumberFormat="1" applyFill="1" applyBorder="1"/>
    <xf numFmtId="3" fontId="10" fillId="12" borderId="1" xfId="0" applyNumberFormat="1" applyFont="1" applyFill="1" applyBorder="1" applyAlignment="1">
      <alignment horizontal="right" vertical="top" wrapText="1"/>
    </xf>
    <xf numFmtId="1" fontId="0" fillId="12" borderId="1" xfId="0" applyNumberFormat="1" applyFill="1" applyBorder="1" applyAlignment="1">
      <alignment horizontal="left"/>
    </xf>
    <xf numFmtId="1" fontId="0" fillId="12" borderId="1" xfId="0" applyNumberFormat="1" applyFill="1" applyBorder="1"/>
    <xf numFmtId="49" fontId="9" fillId="12" borderId="1" xfId="0" applyNumberFormat="1" applyFont="1" applyFill="1" applyBorder="1" applyAlignment="1" applyProtection="1">
      <alignment horizontal="right"/>
      <protection locked="0"/>
    </xf>
    <xf numFmtId="0" fontId="7" fillId="12" borderId="0" xfId="0" applyFont="1" applyFill="1" applyAlignment="1">
      <alignment horizontal="left" vertical="top" wrapText="1"/>
    </xf>
    <xf numFmtId="0" fontId="11" fillId="9" borderId="1" xfId="0" applyFont="1" applyFill="1" applyBorder="1" applyAlignment="1">
      <alignment horizontal="center" vertical="center"/>
    </xf>
    <xf numFmtId="0" fontId="11"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8" borderId="0" xfId="0" applyFill="1" applyBorder="1"/>
    <xf numFmtId="0" fontId="0" fillId="12" borderId="0" xfId="0" applyFill="1" applyBorder="1"/>
    <xf numFmtId="0" fontId="7" fillId="6" borderId="1" xfId="0" applyNumberFormat="1" applyFont="1" applyFill="1" applyBorder="1" applyAlignment="1">
      <alignment horizontal="right" vertical="top" wrapText="1"/>
    </xf>
    <xf numFmtId="0" fontId="7" fillId="12" borderId="0" xfId="0" applyFont="1" applyFill="1" applyBorder="1" applyAlignment="1">
      <alignment horizontal="left" vertical="top" wrapText="1"/>
    </xf>
    <xf numFmtId="165" fontId="0" fillId="0" borderId="0" xfId="0" applyNumberFormat="1"/>
  </cellXfs>
  <cellStyles count="7">
    <cellStyle name="Hipervínculo" xfId="3" builtinId="8"/>
    <cellStyle name="Millares" xfId="1" builtinId="3"/>
    <cellStyle name="Moneda" xfId="5" builtinId="4"/>
    <cellStyle name="Moneda [0]" xfId="4" builtinId="7"/>
    <cellStyle name="Normal" xfId="0" builtinId="0"/>
    <cellStyle name="Normal 14" xfId="6" xr:uid="{55070102-D397-4713-AA24-E0F7464640A0}"/>
    <cellStyle name="Porcentaje" xfId="2" builtinId="5"/>
  </cellStyles>
  <dxfs count="1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sepadillamendoza@gmail.com" TargetMode="External"/><Relationship Id="rId2" Type="http://schemas.openxmlformats.org/officeDocument/2006/relationships/hyperlink" Target="mailto:chely.2654@gmail.com" TargetMode="External"/><Relationship Id="rId1" Type="http://schemas.openxmlformats.org/officeDocument/2006/relationships/hyperlink" Target="mailto:roxana24imbachi@hotmail.com" TargetMode="External"/><Relationship Id="rId6" Type="http://schemas.openxmlformats.org/officeDocument/2006/relationships/hyperlink" Target="mailto:cheoalexis1815@gmail.com" TargetMode="External"/><Relationship Id="rId5" Type="http://schemas.openxmlformats.org/officeDocument/2006/relationships/hyperlink" Target="mailto:cheoalexis1815@gmail.com" TargetMode="External"/><Relationship Id="rId4" Type="http://schemas.openxmlformats.org/officeDocument/2006/relationships/hyperlink" Target="mailto:alex.tejada.4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inanciera@cefasinmobiliar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15286-9D2D-407A-B0CD-910D3B346ABE}">
  <sheetPr>
    <tabColor rgb="FF00B050"/>
  </sheetPr>
  <dimension ref="A1:IW116"/>
  <sheetViews>
    <sheetView tabSelected="1" topLeftCell="AL1" workbookViewId="0">
      <pane ySplit="1" topLeftCell="A82" activePane="bottomLeft" state="frozen"/>
      <selection pane="bottomLeft" activeCell="AQ90" sqref="AQ90"/>
    </sheetView>
  </sheetViews>
  <sheetFormatPr baseColWidth="10" defaultColWidth="11.42578125" defaultRowHeight="15" customHeight="1" x14ac:dyDescent="0.25"/>
  <cols>
    <col min="4" max="6" width="11.42578125" customWidth="1"/>
    <col min="7" max="7" width="12.28515625" customWidth="1"/>
    <col min="8" max="9" width="11.42578125" customWidth="1"/>
    <col min="10" max="10" width="14.7109375" customWidth="1"/>
    <col min="11" max="16" width="11.42578125" customWidth="1"/>
    <col min="17" max="17" width="28" customWidth="1"/>
    <col min="18" max="18" width="11.42578125" customWidth="1"/>
    <col min="19" max="19" width="14.7109375" customWidth="1"/>
    <col min="20" max="20" width="13" customWidth="1"/>
    <col min="21" max="21" width="14.42578125" customWidth="1"/>
    <col min="22" max="22" width="15.5703125" customWidth="1"/>
    <col min="23" max="25" width="11.42578125" customWidth="1"/>
    <col min="26" max="26" width="20.140625" customWidth="1"/>
    <col min="27" max="27" width="13.7109375" customWidth="1"/>
    <col min="28" max="28" width="13.85546875" customWidth="1"/>
    <col min="29" max="29" width="44.5703125" customWidth="1"/>
    <col min="30" max="30" width="17.5703125" customWidth="1"/>
    <col min="31" max="31" width="43" customWidth="1"/>
    <col min="32" max="36" width="11.42578125" style="40" customWidth="1"/>
    <col min="37" max="37" width="15.28515625" style="40" customWidth="1"/>
    <col min="38" max="38" width="11.42578125" customWidth="1"/>
    <col min="39" max="39" width="23.42578125" customWidth="1"/>
    <col min="40" max="42" width="11.42578125" customWidth="1"/>
    <col min="43" max="43" width="15.85546875" style="40" customWidth="1"/>
    <col min="44" max="54" width="11.42578125" customWidth="1"/>
    <col min="55" max="55" width="50.28515625" customWidth="1"/>
    <col min="56" max="61" width="11.42578125" customWidth="1"/>
    <col min="62" max="62" width="29.42578125" customWidth="1"/>
    <col min="63" max="64" width="11.42578125" customWidth="1"/>
    <col min="65" max="65" width="20.7109375" customWidth="1"/>
    <col min="66" max="77" width="11.42578125" customWidth="1"/>
    <col min="78" max="78" width="43.42578125" customWidth="1"/>
    <col min="79" max="85" width="11.42578125" customWidth="1"/>
    <col min="86" max="86" width="14" customWidth="1"/>
    <col min="87" max="117" width="11.42578125" customWidth="1"/>
    <col min="118" max="118" width="32.5703125" customWidth="1"/>
    <col min="119" max="119" width="11.42578125" customWidth="1"/>
    <col min="120" max="120" width="56.7109375" customWidth="1"/>
    <col min="121" max="123" width="11.42578125" customWidth="1"/>
    <col min="124" max="124" width="30.140625" customWidth="1"/>
    <col min="125" max="127" width="11.42578125" customWidth="1"/>
    <col min="128" max="128" width="39" customWidth="1"/>
    <col min="129" max="129" width="11.42578125" style="46" customWidth="1"/>
    <col min="130" max="130" width="11.42578125" customWidth="1"/>
    <col min="131" max="131" width="25.42578125" customWidth="1"/>
    <col min="132" max="132" width="11.42578125" customWidth="1"/>
    <col min="133" max="133" width="17.140625" customWidth="1"/>
    <col min="134" max="206" width="11.42578125" customWidth="1"/>
    <col min="208" max="208" width="36.140625" customWidth="1"/>
  </cols>
  <sheetData>
    <row r="1" spans="1:257" s="7" customFormat="1" ht="44.25" customHeight="1" x14ac:dyDescent="0.25">
      <c r="A1" s="1" t="s">
        <v>1</v>
      </c>
      <c r="B1" s="2" t="s">
        <v>2</v>
      </c>
      <c r="C1" s="3" t="s">
        <v>3</v>
      </c>
      <c r="D1" s="3" t="s">
        <v>4</v>
      </c>
      <c r="E1" s="3" t="s">
        <v>5</v>
      </c>
      <c r="F1" s="3" t="s">
        <v>6</v>
      </c>
      <c r="G1" s="3" t="s">
        <v>7</v>
      </c>
      <c r="H1" s="3" t="s">
        <v>8</v>
      </c>
      <c r="I1" s="3" t="s">
        <v>9</v>
      </c>
      <c r="J1" s="3" t="s">
        <v>10</v>
      </c>
      <c r="K1" s="3" t="s">
        <v>11</v>
      </c>
      <c r="L1" s="3" t="s">
        <v>12</v>
      </c>
      <c r="M1" s="3" t="s">
        <v>13</v>
      </c>
      <c r="N1" s="4" t="s">
        <v>14</v>
      </c>
      <c r="O1" s="4" t="s">
        <v>15</v>
      </c>
      <c r="P1" s="2" t="s">
        <v>16</v>
      </c>
      <c r="Q1" s="3" t="s">
        <v>17</v>
      </c>
      <c r="R1" s="3" t="s">
        <v>18</v>
      </c>
      <c r="S1" s="2" t="s">
        <v>19</v>
      </c>
      <c r="T1" s="3" t="s">
        <v>20</v>
      </c>
      <c r="U1" s="3" t="s">
        <v>21</v>
      </c>
      <c r="V1" s="3" t="s">
        <v>22</v>
      </c>
      <c r="W1" s="2" t="s">
        <v>23</v>
      </c>
      <c r="X1" s="2" t="s">
        <v>24</v>
      </c>
      <c r="Y1" s="3" t="s">
        <v>25</v>
      </c>
      <c r="Z1" s="2" t="s">
        <v>26</v>
      </c>
      <c r="AA1" s="2" t="s">
        <v>27</v>
      </c>
      <c r="AB1" s="2" t="s">
        <v>0</v>
      </c>
      <c r="AC1" s="2" t="s">
        <v>28</v>
      </c>
      <c r="AD1" s="2" t="s">
        <v>29</v>
      </c>
      <c r="AE1" s="3" t="s">
        <v>30</v>
      </c>
      <c r="AF1" s="37" t="s">
        <v>31</v>
      </c>
      <c r="AG1" s="37" t="s">
        <v>32</v>
      </c>
      <c r="AH1" s="37" t="s">
        <v>33</v>
      </c>
      <c r="AI1" s="37" t="s">
        <v>34</v>
      </c>
      <c r="AJ1" s="37" t="s">
        <v>35</v>
      </c>
      <c r="AK1" s="37" t="s">
        <v>36</v>
      </c>
      <c r="AL1" s="2" t="s">
        <v>37</v>
      </c>
      <c r="AM1" s="2" t="s">
        <v>38</v>
      </c>
      <c r="AN1" s="2" t="s">
        <v>39</v>
      </c>
      <c r="AO1" s="2" t="s">
        <v>40</v>
      </c>
      <c r="AP1" s="2" t="s">
        <v>41</v>
      </c>
      <c r="AQ1" s="37" t="s">
        <v>42</v>
      </c>
      <c r="AR1" s="2" t="s">
        <v>43</v>
      </c>
      <c r="AS1" s="2" t="s">
        <v>44</v>
      </c>
      <c r="AT1" s="2" t="s">
        <v>45</v>
      </c>
      <c r="AU1" s="2" t="s">
        <v>46</v>
      </c>
      <c r="AV1" s="3" t="s">
        <v>47</v>
      </c>
      <c r="AW1" s="3" t="s">
        <v>48</v>
      </c>
      <c r="AX1" s="2" t="s">
        <v>49</v>
      </c>
      <c r="AY1" s="2" t="s">
        <v>50</v>
      </c>
      <c r="AZ1" s="2" t="s">
        <v>51</v>
      </c>
      <c r="BA1" s="2" t="s">
        <v>52</v>
      </c>
      <c r="BB1" s="2" t="s">
        <v>53</v>
      </c>
      <c r="BC1" s="2" t="s">
        <v>54</v>
      </c>
      <c r="BD1" s="2" t="s">
        <v>55</v>
      </c>
      <c r="BE1" s="3" t="s">
        <v>56</v>
      </c>
      <c r="BF1" s="8" t="s">
        <v>57</v>
      </c>
      <c r="BG1" s="8" t="s">
        <v>58</v>
      </c>
      <c r="BH1" s="2" t="s">
        <v>59</v>
      </c>
      <c r="BI1" s="8" t="s">
        <v>60</v>
      </c>
      <c r="BJ1" s="2" t="s">
        <v>61</v>
      </c>
      <c r="BK1" s="2" t="s">
        <v>62</v>
      </c>
      <c r="BL1" s="2" t="s">
        <v>63</v>
      </c>
      <c r="BM1" s="2" t="s">
        <v>64</v>
      </c>
      <c r="BN1" s="2" t="s">
        <v>65</v>
      </c>
      <c r="BO1" s="2" t="s">
        <v>66</v>
      </c>
      <c r="BP1" s="2" t="s">
        <v>67</v>
      </c>
      <c r="BQ1" s="2" t="s">
        <v>68</v>
      </c>
      <c r="BR1" s="2" t="s">
        <v>69</v>
      </c>
      <c r="BS1" s="2" t="s">
        <v>70</v>
      </c>
      <c r="BT1" s="2" t="s">
        <v>71</v>
      </c>
      <c r="BU1" s="3" t="s">
        <v>72</v>
      </c>
      <c r="BV1" s="3" t="s">
        <v>73</v>
      </c>
      <c r="BW1" s="2" t="s">
        <v>74</v>
      </c>
      <c r="BX1" s="2" t="s">
        <v>75</v>
      </c>
      <c r="BY1" s="2" t="s">
        <v>76</v>
      </c>
      <c r="BZ1" s="2" t="s">
        <v>77</v>
      </c>
      <c r="CA1" s="3" t="s">
        <v>78</v>
      </c>
      <c r="CB1" s="2" t="s">
        <v>79</v>
      </c>
      <c r="CC1" s="2" t="s">
        <v>80</v>
      </c>
      <c r="CD1" s="2" t="s">
        <v>81</v>
      </c>
      <c r="CE1" s="2" t="s">
        <v>82</v>
      </c>
      <c r="CF1" s="2" t="s">
        <v>83</v>
      </c>
      <c r="CG1" s="2" t="s">
        <v>84</v>
      </c>
      <c r="CH1" s="2" t="s">
        <v>85</v>
      </c>
      <c r="CI1" s="2" t="s">
        <v>86</v>
      </c>
      <c r="CJ1" s="2" t="s">
        <v>87</v>
      </c>
      <c r="CK1" s="3" t="s">
        <v>88</v>
      </c>
      <c r="CL1" s="2" t="s">
        <v>89</v>
      </c>
      <c r="CM1" s="2" t="s">
        <v>90</v>
      </c>
      <c r="CN1" s="2" t="s">
        <v>91</v>
      </c>
      <c r="CO1" s="2" t="s">
        <v>92</v>
      </c>
      <c r="CP1" s="2" t="s">
        <v>93</v>
      </c>
      <c r="CQ1" s="2" t="s">
        <v>94</v>
      </c>
      <c r="CR1" s="2" t="s">
        <v>95</v>
      </c>
      <c r="CS1" s="2" t="s">
        <v>96</v>
      </c>
      <c r="CT1" s="2" t="s">
        <v>97</v>
      </c>
      <c r="CU1" s="3" t="s">
        <v>98</v>
      </c>
      <c r="CV1" s="2" t="s">
        <v>99</v>
      </c>
      <c r="CW1" s="2" t="s">
        <v>100</v>
      </c>
      <c r="CX1" s="2" t="s">
        <v>101</v>
      </c>
      <c r="CY1" s="2" t="s">
        <v>102</v>
      </c>
      <c r="CZ1" s="2" t="s">
        <v>103</v>
      </c>
      <c r="DA1" s="2" t="s">
        <v>104</v>
      </c>
      <c r="DB1" s="2" t="s">
        <v>105</v>
      </c>
      <c r="DC1" s="2" t="s">
        <v>106</v>
      </c>
      <c r="DD1" s="2" t="s">
        <v>107</v>
      </c>
      <c r="DE1" s="3" t="s">
        <v>108</v>
      </c>
      <c r="DF1" s="2" t="s">
        <v>109</v>
      </c>
      <c r="DG1" s="2" t="s">
        <v>110</v>
      </c>
      <c r="DH1" s="2" t="s">
        <v>111</v>
      </c>
      <c r="DI1" s="2" t="s">
        <v>112</v>
      </c>
      <c r="DJ1" s="2" t="s">
        <v>113</v>
      </c>
      <c r="DK1" s="2" t="s">
        <v>114</v>
      </c>
      <c r="DL1" s="2" t="s">
        <v>115</v>
      </c>
      <c r="DM1" s="2" t="s">
        <v>27</v>
      </c>
      <c r="DN1" s="2" t="s">
        <v>116</v>
      </c>
      <c r="DO1" s="2" t="s">
        <v>117</v>
      </c>
      <c r="DP1" s="2" t="s">
        <v>118</v>
      </c>
      <c r="DQ1" s="2" t="s">
        <v>119</v>
      </c>
      <c r="DR1" s="2" t="s">
        <v>120</v>
      </c>
      <c r="DS1" s="2" t="s">
        <v>121</v>
      </c>
      <c r="DT1" s="2" t="s">
        <v>122</v>
      </c>
      <c r="DU1" s="2" t="s">
        <v>123</v>
      </c>
      <c r="DV1" s="2" t="s">
        <v>124</v>
      </c>
      <c r="DW1" s="3" t="s">
        <v>125</v>
      </c>
      <c r="DX1" s="2" t="s">
        <v>126</v>
      </c>
      <c r="DY1" s="44" t="s">
        <v>127</v>
      </c>
      <c r="DZ1" s="2" t="s">
        <v>128</v>
      </c>
      <c r="EA1" s="2" t="s">
        <v>129</v>
      </c>
      <c r="EB1" s="2" t="s">
        <v>130</v>
      </c>
      <c r="EC1" s="2" t="s">
        <v>131</v>
      </c>
      <c r="ED1" s="2" t="s">
        <v>132</v>
      </c>
      <c r="EE1" s="2" t="s">
        <v>133</v>
      </c>
      <c r="EF1" s="2" t="s">
        <v>134</v>
      </c>
      <c r="EG1" s="2" t="s">
        <v>27</v>
      </c>
      <c r="EH1" s="2" t="s">
        <v>135</v>
      </c>
      <c r="EI1" s="2" t="s">
        <v>136</v>
      </c>
      <c r="EJ1" s="2" t="s">
        <v>137</v>
      </c>
      <c r="EK1" s="5" t="s">
        <v>138</v>
      </c>
      <c r="EL1" s="2" t="s">
        <v>139</v>
      </c>
      <c r="EM1" s="2" t="s">
        <v>140</v>
      </c>
      <c r="EN1" s="2" t="s">
        <v>141</v>
      </c>
      <c r="EO1" s="6" t="s">
        <v>142</v>
      </c>
      <c r="EP1" s="2" t="s">
        <v>143</v>
      </c>
      <c r="EQ1" s="2" t="s">
        <v>144</v>
      </c>
      <c r="ER1" s="2" t="s">
        <v>145</v>
      </c>
      <c r="ES1" s="2" t="s">
        <v>146</v>
      </c>
      <c r="ET1" s="2" t="s">
        <v>147</v>
      </c>
      <c r="EU1" s="2" t="s">
        <v>148</v>
      </c>
      <c r="EV1" s="2" t="s">
        <v>132</v>
      </c>
      <c r="EW1" s="2" t="s">
        <v>149</v>
      </c>
      <c r="EX1" s="2" t="s">
        <v>150</v>
      </c>
      <c r="EY1" s="2" t="s">
        <v>27</v>
      </c>
      <c r="EZ1" s="2" t="s">
        <v>151</v>
      </c>
      <c r="FA1" s="2" t="s">
        <v>152</v>
      </c>
      <c r="FB1" s="2" t="s">
        <v>153</v>
      </c>
      <c r="FC1" s="5" t="s">
        <v>154</v>
      </c>
      <c r="FD1" s="2" t="s">
        <v>155</v>
      </c>
      <c r="FE1" s="2" t="s">
        <v>156</v>
      </c>
      <c r="FF1" s="2" t="s">
        <v>157</v>
      </c>
      <c r="FG1" s="6" t="s">
        <v>158</v>
      </c>
      <c r="FH1" s="2" t="s">
        <v>159</v>
      </c>
      <c r="FI1" s="2" t="s">
        <v>160</v>
      </c>
      <c r="FJ1" s="2" t="s">
        <v>161</v>
      </c>
      <c r="FK1" s="2" t="s">
        <v>162</v>
      </c>
      <c r="FL1" s="2" t="s">
        <v>163</v>
      </c>
      <c r="FM1" s="2" t="s">
        <v>164</v>
      </c>
      <c r="FN1" s="2" t="s">
        <v>165</v>
      </c>
      <c r="FO1" s="2" t="s">
        <v>166</v>
      </c>
      <c r="FP1" s="2" t="s">
        <v>167</v>
      </c>
      <c r="FQ1" s="2" t="s">
        <v>168</v>
      </c>
      <c r="FR1" s="2" t="s">
        <v>169</v>
      </c>
      <c r="FS1" s="2" t="s">
        <v>170</v>
      </c>
      <c r="FT1" s="2" t="s">
        <v>171</v>
      </c>
      <c r="FU1" s="5" t="s">
        <v>172</v>
      </c>
      <c r="FV1" s="2" t="s">
        <v>173</v>
      </c>
      <c r="FW1" s="2" t="s">
        <v>174</v>
      </c>
      <c r="FX1" s="2" t="s">
        <v>175</v>
      </c>
      <c r="FY1" s="6" t="s">
        <v>176</v>
      </c>
      <c r="FZ1" s="2" t="s">
        <v>177</v>
      </c>
      <c r="GA1" s="2" t="s">
        <v>178</v>
      </c>
      <c r="GB1" s="2" t="s">
        <v>179</v>
      </c>
      <c r="GC1" s="2" t="s">
        <v>180</v>
      </c>
      <c r="GD1" s="2" t="s">
        <v>181</v>
      </c>
      <c r="GE1" s="2" t="s">
        <v>182</v>
      </c>
      <c r="GF1" s="2" t="s">
        <v>183</v>
      </c>
      <c r="GG1" s="2" t="s">
        <v>184</v>
      </c>
      <c r="GH1" s="2" t="s">
        <v>185</v>
      </c>
      <c r="GI1" s="2" t="s">
        <v>186</v>
      </c>
      <c r="GJ1" s="2" t="s">
        <v>187</v>
      </c>
      <c r="GK1" s="2" t="s">
        <v>188</v>
      </c>
      <c r="GL1" s="2" t="s">
        <v>189</v>
      </c>
      <c r="GM1" s="5" t="s">
        <v>190</v>
      </c>
      <c r="GN1" s="2" t="s">
        <v>191</v>
      </c>
      <c r="GO1" s="2" t="s">
        <v>192</v>
      </c>
      <c r="GP1" s="2" t="s">
        <v>193</v>
      </c>
      <c r="GQ1" s="6" t="s">
        <v>194</v>
      </c>
      <c r="GR1" s="2" t="s">
        <v>195</v>
      </c>
      <c r="GS1" s="2" t="s">
        <v>196</v>
      </c>
      <c r="GT1" s="2" t="s">
        <v>197</v>
      </c>
      <c r="GU1" s="2" t="s">
        <v>198</v>
      </c>
      <c r="GV1" s="2" t="s">
        <v>199</v>
      </c>
      <c r="GW1" s="2" t="s">
        <v>200</v>
      </c>
      <c r="GX1" s="2" t="s">
        <v>201</v>
      </c>
      <c r="GY1" s="2" t="s">
        <v>202</v>
      </c>
      <c r="GZ1" s="2" t="s">
        <v>203</v>
      </c>
      <c r="HA1" s="2" t="s">
        <v>204</v>
      </c>
      <c r="HB1" s="2" t="s">
        <v>205</v>
      </c>
      <c r="HC1" s="2" t="s">
        <v>206</v>
      </c>
      <c r="HD1" s="2" t="s">
        <v>207</v>
      </c>
      <c r="HE1" s="2" t="s">
        <v>208</v>
      </c>
      <c r="HF1" s="2" t="s">
        <v>126</v>
      </c>
      <c r="HG1" s="2" t="s">
        <v>127</v>
      </c>
      <c r="HH1" s="2" t="s">
        <v>209</v>
      </c>
      <c r="HI1" s="2" t="s">
        <v>129</v>
      </c>
      <c r="HJ1" s="2" t="s">
        <v>130</v>
      </c>
      <c r="HK1" s="2" t="s">
        <v>210</v>
      </c>
      <c r="HL1" s="2" t="s">
        <v>132</v>
      </c>
      <c r="HM1" s="2" t="s">
        <v>211</v>
      </c>
      <c r="HN1" s="3" t="s">
        <v>212</v>
      </c>
      <c r="HO1" s="3" t="s">
        <v>213</v>
      </c>
      <c r="HP1" s="3" t="s">
        <v>214</v>
      </c>
      <c r="HQ1" s="3" t="s">
        <v>215</v>
      </c>
      <c r="HR1" s="3" t="s">
        <v>216</v>
      </c>
      <c r="HS1" s="3" t="s">
        <v>217</v>
      </c>
      <c r="HT1" s="3" t="s">
        <v>218</v>
      </c>
      <c r="HU1" s="3" t="s">
        <v>219</v>
      </c>
      <c r="HV1" s="3" t="s">
        <v>220</v>
      </c>
      <c r="HW1" s="3" t="s">
        <v>221</v>
      </c>
      <c r="HX1" s="3" t="s">
        <v>222</v>
      </c>
      <c r="HY1" s="3" t="s">
        <v>223</v>
      </c>
      <c r="HZ1" s="3" t="s">
        <v>224</v>
      </c>
      <c r="IA1" s="3" t="s">
        <v>225</v>
      </c>
      <c r="IB1" s="3" t="s">
        <v>226</v>
      </c>
      <c r="IC1" s="3" t="s">
        <v>227</v>
      </c>
      <c r="ID1" s="3" t="s">
        <v>228</v>
      </c>
      <c r="IE1" s="3" t="s">
        <v>229</v>
      </c>
      <c r="IF1" s="3" t="s">
        <v>230</v>
      </c>
      <c r="IG1" s="3" t="s">
        <v>231</v>
      </c>
      <c r="IH1" s="3" t="s">
        <v>232</v>
      </c>
      <c r="II1" s="3" t="s">
        <v>233</v>
      </c>
      <c r="IJ1" s="3" t="s">
        <v>234</v>
      </c>
      <c r="IK1" s="3" t="s">
        <v>235</v>
      </c>
      <c r="IL1" s="3" t="s">
        <v>236</v>
      </c>
      <c r="IM1" s="3" t="s">
        <v>237</v>
      </c>
      <c r="IN1" s="3" t="s">
        <v>238</v>
      </c>
      <c r="IO1" s="3" t="s">
        <v>226</v>
      </c>
      <c r="IP1" s="3" t="s">
        <v>228</v>
      </c>
      <c r="IQ1" s="3" t="s">
        <v>239</v>
      </c>
      <c r="IR1" s="3" t="s">
        <v>240</v>
      </c>
      <c r="IS1" s="3" t="s">
        <v>241</v>
      </c>
      <c r="IT1" s="3" t="s">
        <v>14</v>
      </c>
      <c r="IU1" s="3" t="s">
        <v>242</v>
      </c>
      <c r="IV1" s="9" t="s">
        <v>243</v>
      </c>
    </row>
    <row r="2" spans="1:257" s="125" customFormat="1" ht="15" customHeight="1" x14ac:dyDescent="0.25">
      <c r="A2" s="114">
        <v>76</v>
      </c>
      <c r="B2" s="114">
        <v>76</v>
      </c>
      <c r="C2" s="115">
        <v>19750</v>
      </c>
      <c r="D2" s="116">
        <v>25681</v>
      </c>
      <c r="E2" s="116">
        <v>113510</v>
      </c>
      <c r="F2" s="113" t="s">
        <v>244</v>
      </c>
      <c r="G2" s="113" t="s">
        <v>245</v>
      </c>
      <c r="H2" s="113" t="s">
        <v>246</v>
      </c>
      <c r="I2" s="113"/>
      <c r="J2" s="113"/>
      <c r="K2" s="113" t="s">
        <v>2102</v>
      </c>
      <c r="L2" s="113" t="s">
        <v>2102</v>
      </c>
      <c r="M2" s="113" t="s">
        <v>2102</v>
      </c>
      <c r="N2" s="113" t="s">
        <v>2102</v>
      </c>
      <c r="O2" s="113" t="s">
        <v>2102</v>
      </c>
      <c r="P2" s="113" t="s">
        <v>247</v>
      </c>
      <c r="Q2" s="113" t="s">
        <v>248</v>
      </c>
      <c r="R2" s="113">
        <v>10081936</v>
      </c>
      <c r="S2" s="113" t="s">
        <v>396</v>
      </c>
      <c r="T2" s="113" t="s">
        <v>250</v>
      </c>
      <c r="U2" s="113" t="s">
        <v>250</v>
      </c>
      <c r="V2" s="113" t="s">
        <v>251</v>
      </c>
      <c r="W2" s="113"/>
      <c r="X2" s="113"/>
      <c r="Y2" s="113"/>
      <c r="Z2" s="113" t="s">
        <v>252</v>
      </c>
      <c r="AA2" s="113" t="s">
        <v>253</v>
      </c>
      <c r="AB2" s="117">
        <v>1144062871</v>
      </c>
      <c r="AC2" s="117" t="s">
        <v>1535</v>
      </c>
      <c r="AD2" s="113" t="s">
        <v>1115</v>
      </c>
      <c r="AE2" s="113" t="s">
        <v>1536</v>
      </c>
      <c r="AF2" s="134">
        <v>983806.31359999999</v>
      </c>
      <c r="AG2" s="119">
        <v>0</v>
      </c>
      <c r="AH2" s="118">
        <v>310000</v>
      </c>
      <c r="AI2" s="119">
        <v>0</v>
      </c>
      <c r="AJ2" s="119">
        <v>0</v>
      </c>
      <c r="AK2" s="119">
        <f>SUM(AF2:AJ2)</f>
        <v>1293806.3136</v>
      </c>
      <c r="AL2" s="113" t="s">
        <v>257</v>
      </c>
      <c r="AM2" s="113" t="s">
        <v>258</v>
      </c>
      <c r="AN2" s="113" t="s">
        <v>259</v>
      </c>
      <c r="AO2" s="120">
        <v>10</v>
      </c>
      <c r="AP2" s="113">
        <v>0</v>
      </c>
      <c r="AQ2" s="121">
        <v>86626.2</v>
      </c>
      <c r="AR2" s="120">
        <v>10</v>
      </c>
      <c r="AS2" s="120">
        <v>31000</v>
      </c>
      <c r="AT2" s="122">
        <v>0.02</v>
      </c>
      <c r="AU2" s="123">
        <v>23525.24</v>
      </c>
      <c r="AV2" s="123">
        <v>10</v>
      </c>
      <c r="AW2" s="124">
        <f>+AQ2+AS2</f>
        <v>117626.2</v>
      </c>
      <c r="AX2" s="123">
        <v>7500</v>
      </c>
      <c r="AY2" s="113">
        <v>0</v>
      </c>
      <c r="AZ2" s="113">
        <v>0</v>
      </c>
      <c r="BA2" s="113">
        <v>7500</v>
      </c>
      <c r="BB2" s="113" t="s">
        <v>260</v>
      </c>
      <c r="BC2" s="117" t="s">
        <v>1537</v>
      </c>
      <c r="BD2" s="117" t="s">
        <v>272</v>
      </c>
      <c r="BE2" s="113">
        <v>76001</v>
      </c>
      <c r="BF2" s="113"/>
      <c r="BG2" s="113"/>
      <c r="BH2" s="113"/>
      <c r="BI2" s="113"/>
      <c r="BJ2" s="117" t="s">
        <v>1538</v>
      </c>
      <c r="BL2" s="117" t="s">
        <v>1539</v>
      </c>
      <c r="BM2" s="117" t="s">
        <v>1537</v>
      </c>
      <c r="BN2" s="117" t="s">
        <v>272</v>
      </c>
      <c r="BO2" s="113" t="s">
        <v>265</v>
      </c>
      <c r="BP2" s="113">
        <v>12</v>
      </c>
      <c r="BQ2" s="113" t="s">
        <v>1540</v>
      </c>
      <c r="BR2" s="126">
        <v>45838</v>
      </c>
      <c r="BS2" s="113" t="s">
        <v>268</v>
      </c>
      <c r="BT2" s="126">
        <v>45838</v>
      </c>
      <c r="BU2" s="126">
        <v>45474</v>
      </c>
      <c r="BV2" s="126">
        <v>45474</v>
      </c>
      <c r="BW2" s="113" t="s">
        <v>252</v>
      </c>
      <c r="BX2" s="113" t="s">
        <v>253</v>
      </c>
      <c r="BY2" s="117">
        <v>31163218</v>
      </c>
      <c r="BZ2" s="117" t="s">
        <v>1541</v>
      </c>
      <c r="CA2" s="113">
        <v>76001</v>
      </c>
      <c r="CB2" s="117" t="s">
        <v>1542</v>
      </c>
      <c r="CC2" s="113" t="s">
        <v>272</v>
      </c>
      <c r="CD2" s="117" t="s">
        <v>1543</v>
      </c>
      <c r="CE2" s="113"/>
      <c r="CF2" s="117" t="s">
        <v>1544</v>
      </c>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t="s">
        <v>252</v>
      </c>
      <c r="DL2" s="117">
        <v>34542920</v>
      </c>
      <c r="DM2" s="113" t="s">
        <v>253</v>
      </c>
      <c r="DN2" s="117" t="s">
        <v>1545</v>
      </c>
      <c r="DO2" s="113">
        <v>100</v>
      </c>
      <c r="DP2" s="113" t="s">
        <v>1981</v>
      </c>
      <c r="DQ2" s="113"/>
      <c r="DR2" s="127" t="s">
        <v>1546</v>
      </c>
      <c r="DS2" s="113"/>
      <c r="DT2" s="117" t="s">
        <v>1547</v>
      </c>
      <c r="DU2" s="113" t="s">
        <v>265</v>
      </c>
      <c r="DV2" s="113" t="s">
        <v>272</v>
      </c>
      <c r="DW2" s="113">
        <v>76001</v>
      </c>
      <c r="DX2" s="128" t="s">
        <v>1548</v>
      </c>
      <c r="DY2" s="117">
        <v>34542920</v>
      </c>
      <c r="DZ2" s="113" t="s">
        <v>277</v>
      </c>
      <c r="EA2" s="113" t="s">
        <v>1333</v>
      </c>
      <c r="EB2" s="113" t="s">
        <v>279</v>
      </c>
      <c r="EC2" s="132" t="s">
        <v>1549</v>
      </c>
      <c r="ED2" s="113">
        <v>10</v>
      </c>
      <c r="EE2" s="14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v>900140743</v>
      </c>
      <c r="GZ2" s="113" t="s">
        <v>1862</v>
      </c>
      <c r="HA2" s="113" t="s">
        <v>1863</v>
      </c>
      <c r="HB2" s="113" t="s">
        <v>1864</v>
      </c>
      <c r="HC2" s="113" t="s">
        <v>1865</v>
      </c>
      <c r="HD2" s="113">
        <v>3148883258</v>
      </c>
      <c r="HE2" s="113" t="s">
        <v>1866</v>
      </c>
      <c r="HF2" s="113">
        <v>0</v>
      </c>
      <c r="HG2" s="113">
        <v>0</v>
      </c>
      <c r="HH2" s="113" t="s">
        <v>1852</v>
      </c>
      <c r="HI2" s="113" t="s">
        <v>329</v>
      </c>
      <c r="HJ2" s="113" t="s">
        <v>1853</v>
      </c>
      <c r="HK2" s="113">
        <v>0</v>
      </c>
      <c r="HL2" s="113">
        <v>5</v>
      </c>
      <c r="HM2" s="113" t="s">
        <v>1854</v>
      </c>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30"/>
    </row>
    <row r="3" spans="1:257" s="125" customFormat="1" ht="15" customHeight="1" x14ac:dyDescent="0.25">
      <c r="A3" s="114">
        <v>291</v>
      </c>
      <c r="B3" s="114">
        <v>291</v>
      </c>
      <c r="C3" s="115">
        <v>19722</v>
      </c>
      <c r="D3" s="116">
        <v>25653</v>
      </c>
      <c r="E3" s="116">
        <v>113482</v>
      </c>
      <c r="F3" s="113" t="s">
        <v>244</v>
      </c>
      <c r="G3" s="113" t="s">
        <v>245</v>
      </c>
      <c r="H3" s="113" t="s">
        <v>246</v>
      </c>
      <c r="I3" s="113"/>
      <c r="J3" s="113"/>
      <c r="K3" s="113" t="s">
        <v>2102</v>
      </c>
      <c r="L3" s="113" t="s">
        <v>2102</v>
      </c>
      <c r="M3" s="113" t="s">
        <v>2102</v>
      </c>
      <c r="N3" s="113" t="s">
        <v>2102</v>
      </c>
      <c r="O3" s="113" t="s">
        <v>2102</v>
      </c>
      <c r="P3" s="113" t="s">
        <v>247</v>
      </c>
      <c r="Q3" s="113" t="s">
        <v>248</v>
      </c>
      <c r="R3" s="113">
        <v>10081976</v>
      </c>
      <c r="S3" s="113" t="s">
        <v>396</v>
      </c>
      <c r="T3" s="113" t="s">
        <v>298</v>
      </c>
      <c r="U3" s="113" t="s">
        <v>250</v>
      </c>
      <c r="V3" s="113" t="s">
        <v>251</v>
      </c>
      <c r="W3" s="113"/>
      <c r="X3" s="113"/>
      <c r="Y3" s="113"/>
      <c r="Z3" s="113" t="s">
        <v>252</v>
      </c>
      <c r="AA3" s="113" t="s">
        <v>253</v>
      </c>
      <c r="AB3" s="117">
        <v>4515290</v>
      </c>
      <c r="AC3" s="117" t="s">
        <v>1114</v>
      </c>
      <c r="AD3" s="113" t="s">
        <v>1115</v>
      </c>
      <c r="AE3" s="113" t="s">
        <v>1116</v>
      </c>
      <c r="AF3" s="134">
        <v>1012248.6192</v>
      </c>
      <c r="AG3" s="119">
        <v>0</v>
      </c>
      <c r="AH3" s="118">
        <v>264700</v>
      </c>
      <c r="AI3" s="119">
        <v>0</v>
      </c>
      <c r="AJ3" s="119">
        <v>0</v>
      </c>
      <c r="AK3" s="119">
        <f>SUM(AF3:AJ3)</f>
        <v>1276948.6192000001</v>
      </c>
      <c r="AL3" s="113" t="s">
        <v>257</v>
      </c>
      <c r="AM3" s="113" t="s">
        <v>258</v>
      </c>
      <c r="AN3" s="113" t="s">
        <v>259</v>
      </c>
      <c r="AO3" s="120">
        <v>8</v>
      </c>
      <c r="AP3" s="113">
        <v>0</v>
      </c>
      <c r="AQ3" s="121">
        <v>71863.12</v>
      </c>
      <c r="AR3" s="120">
        <v>8</v>
      </c>
      <c r="AS3" s="120">
        <v>21176</v>
      </c>
      <c r="AT3" s="122">
        <v>0.02</v>
      </c>
      <c r="AU3" s="123">
        <v>23259.78</v>
      </c>
      <c r="AV3" s="123">
        <v>8</v>
      </c>
      <c r="AW3" s="124">
        <f>+AQ3+AS3</f>
        <v>93039.12</v>
      </c>
      <c r="AX3" s="123">
        <v>7500</v>
      </c>
      <c r="AY3" s="113">
        <v>0</v>
      </c>
      <c r="AZ3" s="113">
        <v>0</v>
      </c>
      <c r="BA3" s="113">
        <v>7500</v>
      </c>
      <c r="BB3" s="113" t="s">
        <v>260</v>
      </c>
      <c r="BC3" s="117" t="s">
        <v>1117</v>
      </c>
      <c r="BD3" s="117" t="s">
        <v>272</v>
      </c>
      <c r="BE3" s="113">
        <v>76001</v>
      </c>
      <c r="BF3" s="113"/>
      <c r="BG3" s="113"/>
      <c r="BH3" s="113"/>
      <c r="BI3" s="113"/>
      <c r="BJ3" s="117" t="s">
        <v>1118</v>
      </c>
      <c r="BL3" s="117" t="s">
        <v>1119</v>
      </c>
      <c r="BM3" s="117" t="s">
        <v>1117</v>
      </c>
      <c r="BN3" s="117" t="s">
        <v>272</v>
      </c>
      <c r="BO3" s="113" t="s">
        <v>265</v>
      </c>
      <c r="BP3" s="113">
        <v>12</v>
      </c>
      <c r="BQ3" s="113" t="s">
        <v>1120</v>
      </c>
      <c r="BR3" s="126">
        <v>45838</v>
      </c>
      <c r="BS3" s="113" t="s">
        <v>268</v>
      </c>
      <c r="BT3" s="126">
        <v>45838</v>
      </c>
      <c r="BU3" s="126">
        <v>45474</v>
      </c>
      <c r="BV3" s="126">
        <v>45474</v>
      </c>
      <c r="BW3" s="113" t="s">
        <v>252</v>
      </c>
      <c r="BX3" s="113" t="s">
        <v>253</v>
      </c>
      <c r="BY3" s="117" t="s">
        <v>1121</v>
      </c>
      <c r="BZ3" s="117" t="s">
        <v>1122</v>
      </c>
      <c r="CA3" s="113">
        <v>76001</v>
      </c>
      <c r="CB3" s="117" t="s">
        <v>1123</v>
      </c>
      <c r="CC3" s="113" t="s">
        <v>272</v>
      </c>
      <c r="CD3" s="117" t="s">
        <v>1124</v>
      </c>
      <c r="CE3" s="113"/>
      <c r="CF3" s="117"/>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t="s">
        <v>252</v>
      </c>
      <c r="DL3" s="117">
        <v>38989332</v>
      </c>
      <c r="DM3" s="113" t="s">
        <v>253</v>
      </c>
      <c r="DN3" s="117" t="s">
        <v>1125</v>
      </c>
      <c r="DO3" s="113">
        <v>100</v>
      </c>
      <c r="DP3" s="113" t="s">
        <v>2012</v>
      </c>
      <c r="DQ3" s="143"/>
      <c r="DR3" s="117" t="s">
        <v>1126</v>
      </c>
      <c r="DS3" s="113"/>
      <c r="DT3" s="117" t="s">
        <v>1127</v>
      </c>
      <c r="DU3" s="113" t="s">
        <v>265</v>
      </c>
      <c r="DV3" s="113" t="s">
        <v>272</v>
      </c>
      <c r="DW3" s="113">
        <v>76001</v>
      </c>
      <c r="DX3" s="128" t="s">
        <v>1128</v>
      </c>
      <c r="DY3" s="117">
        <v>38989332</v>
      </c>
      <c r="DZ3" s="113" t="s">
        <v>277</v>
      </c>
      <c r="EA3" s="113" t="s">
        <v>1129</v>
      </c>
      <c r="EB3" s="113" t="s">
        <v>279</v>
      </c>
      <c r="EC3" s="132">
        <v>24199564</v>
      </c>
      <c r="ED3" s="113">
        <v>10</v>
      </c>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v>901040907</v>
      </c>
      <c r="GZ3" s="113" t="s">
        <v>1916</v>
      </c>
      <c r="HA3" s="113" t="s">
        <v>1917</v>
      </c>
      <c r="HB3" s="113" t="s">
        <v>1918</v>
      </c>
      <c r="HC3" s="113">
        <v>0</v>
      </c>
      <c r="HD3" s="113" t="s">
        <v>1919</v>
      </c>
      <c r="HE3" s="113" t="s">
        <v>1920</v>
      </c>
      <c r="HF3" s="113">
        <v>0</v>
      </c>
      <c r="HG3" s="113">
        <v>0</v>
      </c>
      <c r="HH3" s="113" t="s">
        <v>1852</v>
      </c>
      <c r="HI3" s="113" t="s">
        <v>329</v>
      </c>
      <c r="HJ3" s="113" t="s">
        <v>1853</v>
      </c>
      <c r="HK3" s="113">
        <v>0</v>
      </c>
      <c r="HL3" s="113">
        <v>5</v>
      </c>
      <c r="HM3" s="113" t="s">
        <v>1854</v>
      </c>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30"/>
    </row>
    <row r="4" spans="1:257" s="125" customFormat="1" ht="15" customHeight="1" x14ac:dyDescent="0.25">
      <c r="A4" s="23">
        <v>426</v>
      </c>
      <c r="B4" s="23">
        <v>426</v>
      </c>
      <c r="C4" s="24">
        <v>19757</v>
      </c>
      <c r="D4" s="25">
        <v>25688</v>
      </c>
      <c r="E4" s="25">
        <v>113517</v>
      </c>
      <c r="F4" s="18" t="s">
        <v>244</v>
      </c>
      <c r="G4" s="18" t="s">
        <v>245</v>
      </c>
      <c r="H4" s="18" t="s">
        <v>246</v>
      </c>
      <c r="I4" s="18"/>
      <c r="J4" s="18"/>
      <c r="K4" s="18" t="s">
        <v>2102</v>
      </c>
      <c r="L4" s="18" t="s">
        <v>2102</v>
      </c>
      <c r="M4" s="18" t="s">
        <v>2102</v>
      </c>
      <c r="N4" s="18" t="s">
        <v>2108</v>
      </c>
      <c r="O4" s="18" t="s">
        <v>2102</v>
      </c>
      <c r="P4" s="18" t="s">
        <v>247</v>
      </c>
      <c r="Q4" s="18" t="s">
        <v>248</v>
      </c>
      <c r="R4" s="18">
        <v>10082017</v>
      </c>
      <c r="S4" s="18" t="s">
        <v>1635</v>
      </c>
      <c r="T4" s="18" t="s">
        <v>250</v>
      </c>
      <c r="U4" s="18" t="s">
        <v>250</v>
      </c>
      <c r="V4" s="18" t="s">
        <v>251</v>
      </c>
      <c r="W4" s="18"/>
      <c r="X4" s="18"/>
      <c r="Y4" s="18"/>
      <c r="Z4" s="18" t="s">
        <v>252</v>
      </c>
      <c r="AA4" s="18" t="s">
        <v>253</v>
      </c>
      <c r="AB4" s="22">
        <v>1061785333</v>
      </c>
      <c r="AC4" s="22" t="s">
        <v>1636</v>
      </c>
      <c r="AD4" s="18" t="s">
        <v>1637</v>
      </c>
      <c r="AE4" s="18" t="s">
        <v>1638</v>
      </c>
      <c r="AF4" s="50">
        <v>764960</v>
      </c>
      <c r="AG4" s="39">
        <v>0</v>
      </c>
      <c r="AH4" s="38">
        <v>0</v>
      </c>
      <c r="AI4" s="39">
        <v>0</v>
      </c>
      <c r="AJ4" s="39">
        <v>0</v>
      </c>
      <c r="AK4" s="39">
        <f>SUM(AF4:AJ4)</f>
        <v>764960</v>
      </c>
      <c r="AL4" s="18" t="s">
        <v>257</v>
      </c>
      <c r="AM4" s="18" t="s">
        <v>258</v>
      </c>
      <c r="AN4" s="18" t="s">
        <v>259</v>
      </c>
      <c r="AO4" s="26">
        <v>10</v>
      </c>
      <c r="AP4" s="18">
        <v>0</v>
      </c>
      <c r="AQ4" s="41">
        <v>70000</v>
      </c>
      <c r="AR4" s="26">
        <v>10</v>
      </c>
      <c r="AS4" s="26">
        <v>0</v>
      </c>
      <c r="AT4" s="27">
        <v>0.02</v>
      </c>
      <c r="AU4" s="28">
        <v>14000</v>
      </c>
      <c r="AV4" s="28">
        <v>10</v>
      </c>
      <c r="AW4" s="29">
        <f>+AQ4+AS4</f>
        <v>70000</v>
      </c>
      <c r="AX4" s="28">
        <v>7500</v>
      </c>
      <c r="AY4" s="18">
        <v>0</v>
      </c>
      <c r="AZ4" s="18">
        <v>0</v>
      </c>
      <c r="BA4" s="18">
        <v>7500</v>
      </c>
      <c r="BB4" s="18" t="s">
        <v>260</v>
      </c>
      <c r="BC4" s="22" t="s">
        <v>1639</v>
      </c>
      <c r="BD4" s="22" t="s">
        <v>272</v>
      </c>
      <c r="BE4" s="18">
        <v>76001</v>
      </c>
      <c r="BF4" s="18"/>
      <c r="BG4" s="18"/>
      <c r="BH4" s="18"/>
      <c r="BI4" s="18"/>
      <c r="BJ4" s="22" t="s">
        <v>1640</v>
      </c>
      <c r="BK4" s="30"/>
      <c r="BL4" s="22" t="s">
        <v>1641</v>
      </c>
      <c r="BM4" s="22" t="s">
        <v>1639</v>
      </c>
      <c r="BN4" s="22" t="s">
        <v>272</v>
      </c>
      <c r="BO4" s="18" t="s">
        <v>265</v>
      </c>
      <c r="BP4" s="18">
        <v>12</v>
      </c>
      <c r="BQ4" s="18" t="s">
        <v>1642</v>
      </c>
      <c r="BR4" s="19">
        <v>45838</v>
      </c>
      <c r="BS4" s="18" t="s">
        <v>268</v>
      </c>
      <c r="BT4" s="19">
        <v>45838</v>
      </c>
      <c r="BU4" s="19">
        <v>45474</v>
      </c>
      <c r="BV4" s="19">
        <v>45474</v>
      </c>
      <c r="BW4" s="18" t="s">
        <v>252</v>
      </c>
      <c r="BX4" s="18" t="s">
        <v>253</v>
      </c>
      <c r="BY4" s="22" t="s">
        <v>1643</v>
      </c>
      <c r="BZ4" s="22" t="s">
        <v>1644</v>
      </c>
      <c r="CA4" s="18">
        <v>76001</v>
      </c>
      <c r="CB4" s="22" t="s">
        <v>1645</v>
      </c>
      <c r="CC4" s="18" t="s">
        <v>272</v>
      </c>
      <c r="CD4" s="22" t="s">
        <v>1646</v>
      </c>
      <c r="CE4" s="18"/>
      <c r="CF4" s="22" t="s">
        <v>1647</v>
      </c>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t="s">
        <v>252</v>
      </c>
      <c r="DL4" s="22">
        <v>16616207</v>
      </c>
      <c r="DM4" s="18" t="s">
        <v>253</v>
      </c>
      <c r="DN4" s="22" t="s">
        <v>1648</v>
      </c>
      <c r="DO4" s="18">
        <v>100</v>
      </c>
      <c r="DP4" s="18" t="s">
        <v>2039</v>
      </c>
      <c r="DQ4" s="18"/>
      <c r="DR4" s="22" t="s">
        <v>1649</v>
      </c>
      <c r="DS4" s="18"/>
      <c r="DT4" s="22" t="s">
        <v>1650</v>
      </c>
      <c r="DU4" s="18" t="s">
        <v>265</v>
      </c>
      <c r="DV4" s="18" t="s">
        <v>272</v>
      </c>
      <c r="DW4" s="18">
        <v>76001</v>
      </c>
      <c r="DX4" s="31" t="s">
        <v>1651</v>
      </c>
      <c r="DY4" s="22">
        <v>16616207</v>
      </c>
      <c r="DZ4" s="18" t="s">
        <v>277</v>
      </c>
      <c r="EA4" s="32" t="s">
        <v>1633</v>
      </c>
      <c r="EB4" s="18" t="s">
        <v>279</v>
      </c>
      <c r="EC4" s="32" t="s">
        <v>1652</v>
      </c>
      <c r="ED4" s="18">
        <v>10</v>
      </c>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v>0</v>
      </c>
      <c r="GZ4" s="18">
        <v>0</v>
      </c>
      <c r="HA4" s="18">
        <v>0</v>
      </c>
      <c r="HB4" s="18">
        <v>0</v>
      </c>
      <c r="HC4" s="18">
        <v>0</v>
      </c>
      <c r="HD4" s="18">
        <v>0</v>
      </c>
      <c r="HE4" s="18">
        <v>0</v>
      </c>
      <c r="HF4" s="18">
        <v>0</v>
      </c>
      <c r="HG4" s="18">
        <v>0</v>
      </c>
      <c r="HH4" s="18">
        <v>0</v>
      </c>
      <c r="HI4" s="18">
        <v>0</v>
      </c>
      <c r="HJ4" s="18">
        <v>0</v>
      </c>
      <c r="HK4" s="18">
        <v>0</v>
      </c>
      <c r="HL4" s="18">
        <v>0</v>
      </c>
      <c r="HM4" s="18">
        <v>0</v>
      </c>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30"/>
    </row>
    <row r="5" spans="1:257" s="125" customFormat="1" ht="15" customHeight="1" x14ac:dyDescent="0.25">
      <c r="A5" s="114">
        <v>226</v>
      </c>
      <c r="B5" s="114">
        <v>226</v>
      </c>
      <c r="C5" s="115">
        <v>19737</v>
      </c>
      <c r="D5" s="116">
        <v>25668</v>
      </c>
      <c r="E5" s="116">
        <v>113497</v>
      </c>
      <c r="F5" s="113" t="s">
        <v>347</v>
      </c>
      <c r="G5" s="113" t="s">
        <v>245</v>
      </c>
      <c r="H5" s="113" t="s">
        <v>246</v>
      </c>
      <c r="I5" s="113"/>
      <c r="J5" s="113"/>
      <c r="K5" s="113" t="s">
        <v>2102</v>
      </c>
      <c r="L5" s="113" t="s">
        <v>2102</v>
      </c>
      <c r="M5" s="113" t="s">
        <v>2102</v>
      </c>
      <c r="N5" s="113" t="s">
        <v>2102</v>
      </c>
      <c r="O5" s="113" t="s">
        <v>2102</v>
      </c>
      <c r="P5" s="113" t="s">
        <v>247</v>
      </c>
      <c r="Q5" s="113" t="s">
        <v>248</v>
      </c>
      <c r="R5" s="113">
        <v>10081962</v>
      </c>
      <c r="S5" s="113" t="s">
        <v>396</v>
      </c>
      <c r="T5" s="113" t="s">
        <v>298</v>
      </c>
      <c r="U5" s="113" t="s">
        <v>250</v>
      </c>
      <c r="V5" s="113" t="s">
        <v>251</v>
      </c>
      <c r="W5" s="113"/>
      <c r="X5" s="113"/>
      <c r="Y5" s="113"/>
      <c r="Z5" s="113" t="s">
        <v>252</v>
      </c>
      <c r="AA5" s="113" t="s">
        <v>253</v>
      </c>
      <c r="AB5" s="117">
        <v>1113646569</v>
      </c>
      <c r="AC5" s="117" t="s">
        <v>1351</v>
      </c>
      <c r="AD5" s="113" t="s">
        <v>1352</v>
      </c>
      <c r="AE5" s="113" t="s">
        <v>1353</v>
      </c>
      <c r="AF5" s="118">
        <v>741036</v>
      </c>
      <c r="AG5" s="119">
        <v>0</v>
      </c>
      <c r="AH5" s="118">
        <v>247000</v>
      </c>
      <c r="AI5" s="119">
        <v>0</v>
      </c>
      <c r="AJ5" s="119">
        <v>0</v>
      </c>
      <c r="AK5" s="119">
        <f>SUM(AF5:AJ5)</f>
        <v>988036</v>
      </c>
      <c r="AL5" s="113" t="s">
        <v>257</v>
      </c>
      <c r="AM5" s="113" t="s">
        <v>258</v>
      </c>
      <c r="AN5" s="113" t="s">
        <v>259</v>
      </c>
      <c r="AO5" s="120">
        <v>10</v>
      </c>
      <c r="AP5" s="113">
        <v>0</v>
      </c>
      <c r="AQ5" s="121">
        <f>+AF5*AO5%</f>
        <v>74103.600000000006</v>
      </c>
      <c r="AR5" s="120">
        <v>10</v>
      </c>
      <c r="AS5" s="120">
        <f>+AH5*AR5%</f>
        <v>24700</v>
      </c>
      <c r="AT5" s="122">
        <v>0.02</v>
      </c>
      <c r="AU5" s="123">
        <v>19620.72</v>
      </c>
      <c r="AV5" s="123">
        <v>10</v>
      </c>
      <c r="AW5" s="124">
        <f>+AQ5+AS5</f>
        <v>98803.6</v>
      </c>
      <c r="AX5" s="123">
        <v>7500</v>
      </c>
      <c r="AY5" s="113">
        <v>0</v>
      </c>
      <c r="AZ5" s="113">
        <v>0</v>
      </c>
      <c r="BA5" s="113">
        <v>7500</v>
      </c>
      <c r="BB5" s="113" t="s">
        <v>260</v>
      </c>
      <c r="BC5" s="117" t="s">
        <v>1354</v>
      </c>
      <c r="BD5" s="117" t="s">
        <v>272</v>
      </c>
      <c r="BE5" s="113">
        <v>76001</v>
      </c>
      <c r="BF5" s="113"/>
      <c r="BG5" s="113"/>
      <c r="BH5" s="113"/>
      <c r="BI5" s="113"/>
      <c r="BJ5" s="117" t="s">
        <v>1355</v>
      </c>
      <c r="BL5" s="117" t="s">
        <v>1356</v>
      </c>
      <c r="BM5" s="117" t="s">
        <v>1354</v>
      </c>
      <c r="BN5" s="117" t="s">
        <v>272</v>
      </c>
      <c r="BO5" s="113" t="s">
        <v>265</v>
      </c>
      <c r="BP5" s="113">
        <v>12</v>
      </c>
      <c r="BQ5" s="113" t="s">
        <v>266</v>
      </c>
      <c r="BR5" s="113" t="s">
        <v>267</v>
      </c>
      <c r="BS5" s="113" t="s">
        <v>268</v>
      </c>
      <c r="BT5" s="113" t="s">
        <v>267</v>
      </c>
      <c r="BU5" s="126">
        <v>45474</v>
      </c>
      <c r="BV5" s="126">
        <v>45474</v>
      </c>
      <c r="BW5" s="113" t="s">
        <v>252</v>
      </c>
      <c r="BX5" s="113" t="s">
        <v>253</v>
      </c>
      <c r="BY5" s="117" t="s">
        <v>1357</v>
      </c>
      <c r="BZ5" s="117" t="s">
        <v>1358</v>
      </c>
      <c r="CA5" s="113">
        <v>76001</v>
      </c>
      <c r="CB5" s="117" t="s">
        <v>1359</v>
      </c>
      <c r="CC5" s="113" t="s">
        <v>272</v>
      </c>
      <c r="CD5" s="117" t="s">
        <v>1360</v>
      </c>
      <c r="CE5" s="113"/>
      <c r="CF5" s="117" t="s">
        <v>1361</v>
      </c>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t="s">
        <v>252</v>
      </c>
      <c r="DL5" s="117">
        <v>31888403</v>
      </c>
      <c r="DM5" s="113" t="s">
        <v>253</v>
      </c>
      <c r="DN5" s="117" t="s">
        <v>1362</v>
      </c>
      <c r="DO5" s="113">
        <v>100</v>
      </c>
      <c r="DP5" s="113" t="s">
        <v>2004</v>
      </c>
      <c r="DQ5" s="113"/>
      <c r="DR5" s="117" t="s">
        <v>1363</v>
      </c>
      <c r="DS5" s="113"/>
      <c r="DT5" s="117" t="s">
        <v>1364</v>
      </c>
      <c r="DU5" s="113" t="s">
        <v>265</v>
      </c>
      <c r="DV5" s="113" t="s">
        <v>272</v>
      </c>
      <c r="DW5" s="113">
        <v>76001</v>
      </c>
      <c r="DX5" s="128" t="s">
        <v>1365</v>
      </c>
      <c r="DY5" s="117">
        <v>31888403</v>
      </c>
      <c r="DZ5" s="113" t="s">
        <v>277</v>
      </c>
      <c r="EA5" s="132" t="s">
        <v>1333</v>
      </c>
      <c r="EB5" s="113" t="s">
        <v>279</v>
      </c>
      <c r="EC5" s="132" t="s">
        <v>1366</v>
      </c>
      <c r="ED5" s="113">
        <v>10</v>
      </c>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v>800040685</v>
      </c>
      <c r="GZ5" s="113" t="s">
        <v>1890</v>
      </c>
      <c r="HA5" s="113" t="s">
        <v>1891</v>
      </c>
      <c r="HB5" s="113" t="s">
        <v>1892</v>
      </c>
      <c r="HC5" s="113" t="s">
        <v>1893</v>
      </c>
      <c r="HD5" s="113">
        <v>3015520366</v>
      </c>
      <c r="HE5" s="113" t="s">
        <v>1894</v>
      </c>
      <c r="HF5" s="113">
        <v>0</v>
      </c>
      <c r="HG5" s="113">
        <v>0</v>
      </c>
      <c r="HH5" s="113" t="s">
        <v>1852</v>
      </c>
      <c r="HI5" s="113" t="s">
        <v>329</v>
      </c>
      <c r="HJ5" s="113" t="s">
        <v>1853</v>
      </c>
      <c r="HK5" s="113">
        <v>0</v>
      </c>
      <c r="HL5" s="113">
        <v>5</v>
      </c>
      <c r="HM5" s="113" t="s">
        <v>1854</v>
      </c>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c r="IR5" s="113"/>
      <c r="IS5" s="113"/>
      <c r="IT5" s="113"/>
      <c r="IU5" s="113"/>
      <c r="IV5" s="113"/>
      <c r="IW5" s="30"/>
    </row>
    <row r="6" spans="1:257" s="125" customFormat="1" ht="15" customHeight="1" x14ac:dyDescent="0.25">
      <c r="A6" s="114">
        <v>33</v>
      </c>
      <c r="B6" s="114">
        <v>33</v>
      </c>
      <c r="C6" s="115">
        <v>19681</v>
      </c>
      <c r="D6" s="116">
        <v>25612</v>
      </c>
      <c r="E6" s="116">
        <v>113442</v>
      </c>
      <c r="F6" s="113" t="s">
        <v>244</v>
      </c>
      <c r="G6" s="113" t="s">
        <v>245</v>
      </c>
      <c r="H6" s="113" t="s">
        <v>246</v>
      </c>
      <c r="I6" s="113"/>
      <c r="J6" s="113"/>
      <c r="K6" s="113" t="s">
        <v>2102</v>
      </c>
      <c r="L6" s="113" t="s">
        <v>2102</v>
      </c>
      <c r="M6" s="113" t="s">
        <v>2102</v>
      </c>
      <c r="N6" s="113" t="s">
        <v>2101</v>
      </c>
      <c r="O6" s="113" t="s">
        <v>2102</v>
      </c>
      <c r="P6" s="113" t="s">
        <v>247</v>
      </c>
      <c r="Q6" s="113" t="s">
        <v>248</v>
      </c>
      <c r="R6" s="113">
        <v>10081928</v>
      </c>
      <c r="S6" s="113" t="s">
        <v>524</v>
      </c>
      <c r="T6" s="113" t="s">
        <v>250</v>
      </c>
      <c r="U6" s="113" t="s">
        <v>250</v>
      </c>
      <c r="V6" s="113" t="s">
        <v>251</v>
      </c>
      <c r="W6" s="113"/>
      <c r="X6" s="113"/>
      <c r="Y6" s="113"/>
      <c r="Z6" s="113" t="s">
        <v>252</v>
      </c>
      <c r="AA6" s="113" t="s">
        <v>253</v>
      </c>
      <c r="AB6" s="117">
        <v>1107101579</v>
      </c>
      <c r="AC6" s="117" t="s">
        <v>525</v>
      </c>
      <c r="AD6" s="113" t="s">
        <v>526</v>
      </c>
      <c r="AE6" s="113" t="s">
        <v>527</v>
      </c>
      <c r="AF6" s="118">
        <v>984000</v>
      </c>
      <c r="AG6" s="119">
        <v>0</v>
      </c>
      <c r="AH6" s="118">
        <v>316000</v>
      </c>
      <c r="AI6" s="119">
        <v>0</v>
      </c>
      <c r="AJ6" s="119">
        <v>0</v>
      </c>
      <c r="AK6" s="119">
        <f>SUM(AF6:AJ6)</f>
        <v>1300000</v>
      </c>
      <c r="AL6" s="113" t="s">
        <v>257</v>
      </c>
      <c r="AM6" s="113" t="s">
        <v>258</v>
      </c>
      <c r="AN6" s="113" t="s">
        <v>259</v>
      </c>
      <c r="AO6" s="120">
        <v>10</v>
      </c>
      <c r="AP6" s="113">
        <v>0</v>
      </c>
      <c r="AQ6" s="121">
        <v>98400</v>
      </c>
      <c r="AR6" s="120">
        <v>10</v>
      </c>
      <c r="AS6" s="120">
        <v>31600</v>
      </c>
      <c r="AT6" s="122">
        <v>0.02</v>
      </c>
      <c r="AU6" s="123">
        <v>26000</v>
      </c>
      <c r="AV6" s="123">
        <v>10</v>
      </c>
      <c r="AW6" s="124">
        <f>+AQ6+AS6</f>
        <v>130000</v>
      </c>
      <c r="AX6" s="123">
        <v>7500</v>
      </c>
      <c r="AY6" s="113">
        <v>0</v>
      </c>
      <c r="AZ6" s="113">
        <v>0</v>
      </c>
      <c r="BA6" s="113">
        <v>7500</v>
      </c>
      <c r="BB6" s="113" t="s">
        <v>260</v>
      </c>
      <c r="BC6" s="117" t="s">
        <v>528</v>
      </c>
      <c r="BD6" s="117" t="s">
        <v>272</v>
      </c>
      <c r="BE6" s="113">
        <v>76001</v>
      </c>
      <c r="BF6" s="113"/>
      <c r="BG6" s="113"/>
      <c r="BH6" s="113"/>
      <c r="BI6" s="113"/>
      <c r="BJ6" s="117" t="s">
        <v>529</v>
      </c>
      <c r="BL6" s="117" t="s">
        <v>530</v>
      </c>
      <c r="BM6" s="117" t="s">
        <v>528</v>
      </c>
      <c r="BN6" s="117" t="s">
        <v>272</v>
      </c>
      <c r="BO6" s="113" t="s">
        <v>265</v>
      </c>
      <c r="BP6" s="113">
        <v>12</v>
      </c>
      <c r="BQ6" s="113" t="s">
        <v>422</v>
      </c>
      <c r="BR6" s="113" t="s">
        <v>423</v>
      </c>
      <c r="BS6" s="113" t="s">
        <v>268</v>
      </c>
      <c r="BT6" s="113" t="s">
        <v>423</v>
      </c>
      <c r="BU6" s="126">
        <v>45474</v>
      </c>
      <c r="BV6" s="126">
        <v>45474</v>
      </c>
      <c r="BW6" s="113" t="s">
        <v>252</v>
      </c>
      <c r="BX6" s="113" t="s">
        <v>253</v>
      </c>
      <c r="BY6" s="117">
        <v>66812799</v>
      </c>
      <c r="BZ6" s="117" t="s">
        <v>531</v>
      </c>
      <c r="CA6" s="113">
        <v>76001</v>
      </c>
      <c r="CB6" s="117" t="s">
        <v>532</v>
      </c>
      <c r="CC6" s="113" t="s">
        <v>272</v>
      </c>
      <c r="CD6" s="117" t="s">
        <v>533</v>
      </c>
      <c r="CE6" s="113"/>
      <c r="CF6" s="117" t="s">
        <v>534</v>
      </c>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t="s">
        <v>252</v>
      </c>
      <c r="DL6" s="117">
        <v>31265295</v>
      </c>
      <c r="DM6" s="113" t="s">
        <v>253</v>
      </c>
      <c r="DN6" s="117" t="s">
        <v>535</v>
      </c>
      <c r="DO6" s="113">
        <v>100</v>
      </c>
      <c r="DP6" s="113" t="s">
        <v>1974</v>
      </c>
      <c r="DQ6" s="113"/>
      <c r="DR6" s="117" t="s">
        <v>536</v>
      </c>
      <c r="DS6" s="113"/>
      <c r="DT6" s="129" t="s">
        <v>537</v>
      </c>
      <c r="DU6" s="113" t="s">
        <v>265</v>
      </c>
      <c r="DV6" s="113" t="s">
        <v>272</v>
      </c>
      <c r="DW6" s="113">
        <v>76001</v>
      </c>
      <c r="DX6" s="130" t="s">
        <v>538</v>
      </c>
      <c r="DY6" s="131">
        <v>1005896242</v>
      </c>
      <c r="DZ6" s="113" t="s">
        <v>277</v>
      </c>
      <c r="EA6" s="113" t="s">
        <v>278</v>
      </c>
      <c r="EB6" s="113" t="s">
        <v>279</v>
      </c>
      <c r="EC6" s="132" t="s">
        <v>539</v>
      </c>
      <c r="ED6" s="113">
        <v>10</v>
      </c>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v>900623148</v>
      </c>
      <c r="GZ6" s="113" t="s">
        <v>1855</v>
      </c>
      <c r="HA6" s="113">
        <v>0</v>
      </c>
      <c r="HB6" s="113" t="s">
        <v>1856</v>
      </c>
      <c r="HC6" s="113">
        <v>0</v>
      </c>
      <c r="HD6" s="113" t="s">
        <v>1857</v>
      </c>
      <c r="HE6" s="113" t="s">
        <v>1858</v>
      </c>
      <c r="HF6" s="113">
        <v>0</v>
      </c>
      <c r="HG6" s="113">
        <v>0</v>
      </c>
      <c r="HH6" s="113" t="s">
        <v>1852</v>
      </c>
      <c r="HI6" s="113" t="s">
        <v>329</v>
      </c>
      <c r="HJ6" s="113" t="s">
        <v>1853</v>
      </c>
      <c r="HK6" s="113">
        <v>0</v>
      </c>
      <c r="HL6" s="113">
        <v>5</v>
      </c>
      <c r="HM6" s="113" t="s">
        <v>1854</v>
      </c>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row>
    <row r="7" spans="1:257" s="125" customFormat="1" ht="15" customHeight="1" x14ac:dyDescent="0.25">
      <c r="A7" s="114">
        <v>322</v>
      </c>
      <c r="B7" s="114">
        <v>322</v>
      </c>
      <c r="C7" s="115">
        <v>19721</v>
      </c>
      <c r="D7" s="116">
        <v>25652</v>
      </c>
      <c r="E7" s="116">
        <v>113481</v>
      </c>
      <c r="F7" s="113" t="s">
        <v>244</v>
      </c>
      <c r="G7" s="113" t="s">
        <v>245</v>
      </c>
      <c r="H7" s="113" t="s">
        <v>246</v>
      </c>
      <c r="I7" s="113"/>
      <c r="J7" s="113"/>
      <c r="K7" s="113" t="s">
        <v>2102</v>
      </c>
      <c r="L7" s="113" t="s">
        <v>2102</v>
      </c>
      <c r="M7" s="113" t="s">
        <v>2102</v>
      </c>
      <c r="N7" s="113" t="s">
        <v>2101</v>
      </c>
      <c r="O7" s="113" t="s">
        <v>2102</v>
      </c>
      <c r="P7" s="113" t="s">
        <v>247</v>
      </c>
      <c r="Q7" s="113" t="s">
        <v>248</v>
      </c>
      <c r="R7" s="113">
        <v>10081984</v>
      </c>
      <c r="S7" s="113" t="s">
        <v>396</v>
      </c>
      <c r="T7" s="113" t="s">
        <v>250</v>
      </c>
      <c r="U7" s="113" t="s">
        <v>250</v>
      </c>
      <c r="V7" s="113" t="s">
        <v>251</v>
      </c>
      <c r="W7" s="113"/>
      <c r="X7" s="113"/>
      <c r="Y7" s="113"/>
      <c r="Z7" s="113" t="s">
        <v>252</v>
      </c>
      <c r="AA7" s="113" t="s">
        <v>253</v>
      </c>
      <c r="AB7" s="117">
        <v>66951051</v>
      </c>
      <c r="AC7" s="117" t="s">
        <v>1097</v>
      </c>
      <c r="AD7" s="113" t="s">
        <v>1098</v>
      </c>
      <c r="AE7" s="113" t="s">
        <v>1099</v>
      </c>
      <c r="AF7" s="118">
        <v>967000</v>
      </c>
      <c r="AG7" s="119">
        <v>0</v>
      </c>
      <c r="AH7" s="118">
        <v>233000</v>
      </c>
      <c r="AI7" s="119">
        <v>0</v>
      </c>
      <c r="AJ7" s="119">
        <v>0</v>
      </c>
      <c r="AK7" s="119">
        <f>SUM(AF7:AJ7)</f>
        <v>1200000</v>
      </c>
      <c r="AL7" s="113" t="s">
        <v>257</v>
      </c>
      <c r="AM7" s="113" t="s">
        <v>258</v>
      </c>
      <c r="AN7" s="113" t="s">
        <v>259</v>
      </c>
      <c r="AO7" s="120">
        <v>10</v>
      </c>
      <c r="AP7" s="113">
        <v>0</v>
      </c>
      <c r="AQ7" s="121">
        <v>96700</v>
      </c>
      <c r="AR7" s="120">
        <v>10</v>
      </c>
      <c r="AS7" s="120">
        <v>23300</v>
      </c>
      <c r="AT7" s="122">
        <v>0.02</v>
      </c>
      <c r="AU7" s="123">
        <v>24000</v>
      </c>
      <c r="AV7" s="123">
        <v>10</v>
      </c>
      <c r="AW7" s="124">
        <f>+AQ7+AS7</f>
        <v>120000</v>
      </c>
      <c r="AX7" s="123">
        <v>7500</v>
      </c>
      <c r="AY7" s="113">
        <v>0</v>
      </c>
      <c r="AZ7" s="113">
        <v>0</v>
      </c>
      <c r="BA7" s="113">
        <v>7500</v>
      </c>
      <c r="BB7" s="113" t="s">
        <v>260</v>
      </c>
      <c r="BC7" s="117" t="s">
        <v>1100</v>
      </c>
      <c r="BD7" s="117" t="s">
        <v>272</v>
      </c>
      <c r="BE7" s="113">
        <v>76001</v>
      </c>
      <c r="BF7" s="113"/>
      <c r="BG7" s="113"/>
      <c r="BH7" s="113"/>
      <c r="BI7" s="113"/>
      <c r="BJ7" s="117" t="s">
        <v>1101</v>
      </c>
      <c r="BL7" s="117" t="s">
        <v>1102</v>
      </c>
      <c r="BM7" s="117" t="s">
        <v>1100</v>
      </c>
      <c r="BN7" s="117" t="s">
        <v>272</v>
      </c>
      <c r="BO7" s="113" t="s">
        <v>265</v>
      </c>
      <c r="BP7" s="113">
        <v>12</v>
      </c>
      <c r="BQ7" s="113" t="s">
        <v>1103</v>
      </c>
      <c r="BR7" s="113" t="s">
        <v>547</v>
      </c>
      <c r="BS7" s="113" t="s">
        <v>268</v>
      </c>
      <c r="BT7" s="113" t="s">
        <v>547</v>
      </c>
      <c r="BU7" s="126">
        <v>45474</v>
      </c>
      <c r="BV7" s="126">
        <v>45474</v>
      </c>
      <c r="BW7" s="113" t="s">
        <v>252</v>
      </c>
      <c r="BX7" s="113" t="s">
        <v>253</v>
      </c>
      <c r="BY7" s="117" t="s">
        <v>1104</v>
      </c>
      <c r="BZ7" s="117" t="s">
        <v>1105</v>
      </c>
      <c r="CA7" s="113">
        <v>76001</v>
      </c>
      <c r="CB7" s="117" t="s">
        <v>1106</v>
      </c>
      <c r="CC7" s="113" t="s">
        <v>272</v>
      </c>
      <c r="CD7" s="117" t="s">
        <v>1107</v>
      </c>
      <c r="CE7" s="113"/>
      <c r="CF7" s="117" t="s">
        <v>1108</v>
      </c>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t="s">
        <v>252</v>
      </c>
      <c r="DL7" s="117">
        <v>67016112</v>
      </c>
      <c r="DM7" s="113" t="s">
        <v>253</v>
      </c>
      <c r="DN7" s="117" t="s">
        <v>1109</v>
      </c>
      <c r="DO7" s="113">
        <v>100</v>
      </c>
      <c r="DP7" s="113" t="s">
        <v>2015</v>
      </c>
      <c r="DQ7" s="113"/>
      <c r="DR7" s="117" t="s">
        <v>1110</v>
      </c>
      <c r="DS7" s="113"/>
      <c r="DT7" s="117" t="s">
        <v>1111</v>
      </c>
      <c r="DU7" s="113" t="s">
        <v>265</v>
      </c>
      <c r="DV7" s="113" t="s">
        <v>272</v>
      </c>
      <c r="DW7" s="113">
        <v>76001</v>
      </c>
      <c r="DX7" s="130" t="s">
        <v>1112</v>
      </c>
      <c r="DY7" s="117">
        <v>67016112</v>
      </c>
      <c r="DZ7" s="113" t="s">
        <v>277</v>
      </c>
      <c r="EA7" s="113" t="s">
        <v>278</v>
      </c>
      <c r="EB7" s="113" t="s">
        <v>279</v>
      </c>
      <c r="EC7" s="137" t="s">
        <v>1113</v>
      </c>
      <c r="ED7" s="113">
        <v>10</v>
      </c>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v>901224589</v>
      </c>
      <c r="GZ7" s="113" t="s">
        <v>1921</v>
      </c>
      <c r="HA7" s="113" t="s">
        <v>1922</v>
      </c>
      <c r="HB7" s="113" t="s">
        <v>1923</v>
      </c>
      <c r="HC7" s="113">
        <v>0</v>
      </c>
      <c r="HD7" s="113">
        <v>3163687389</v>
      </c>
      <c r="HE7" s="113" t="s">
        <v>1924</v>
      </c>
      <c r="HF7" s="113">
        <v>0</v>
      </c>
      <c r="HG7" s="113">
        <v>0</v>
      </c>
      <c r="HH7" s="113" t="s">
        <v>1852</v>
      </c>
      <c r="HI7" s="113" t="s">
        <v>329</v>
      </c>
      <c r="HJ7" s="113" t="s">
        <v>1853</v>
      </c>
      <c r="HK7" s="113">
        <v>0</v>
      </c>
      <c r="HL7" s="113">
        <v>5</v>
      </c>
      <c r="HM7" s="113" t="s">
        <v>1854</v>
      </c>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row>
    <row r="8" spans="1:257" s="125" customFormat="1" ht="15" customHeight="1" x14ac:dyDescent="0.25">
      <c r="A8" s="23">
        <v>69</v>
      </c>
      <c r="B8" s="23">
        <v>69</v>
      </c>
      <c r="C8" s="24">
        <v>19667</v>
      </c>
      <c r="D8" s="25">
        <v>25598</v>
      </c>
      <c r="E8" s="25">
        <v>113429</v>
      </c>
      <c r="F8" s="18" t="s">
        <v>244</v>
      </c>
      <c r="G8" s="18" t="s">
        <v>245</v>
      </c>
      <c r="H8" s="18" t="s">
        <v>246</v>
      </c>
      <c r="I8" s="18"/>
      <c r="J8" s="18"/>
      <c r="K8" s="18" t="s">
        <v>2102</v>
      </c>
      <c r="L8" s="18" t="s">
        <v>2102</v>
      </c>
      <c r="M8" s="18" t="s">
        <v>2102</v>
      </c>
      <c r="N8" s="18" t="s">
        <v>2108</v>
      </c>
      <c r="O8" s="18" t="s">
        <v>2102</v>
      </c>
      <c r="P8" s="18" t="s">
        <v>247</v>
      </c>
      <c r="Q8" s="18" t="s">
        <v>248</v>
      </c>
      <c r="R8" s="18">
        <v>10081932</v>
      </c>
      <c r="S8" s="18" t="s">
        <v>314</v>
      </c>
      <c r="T8" s="18" t="s">
        <v>250</v>
      </c>
      <c r="U8" s="18" t="s">
        <v>250</v>
      </c>
      <c r="V8" s="18" t="s">
        <v>251</v>
      </c>
      <c r="W8" s="18"/>
      <c r="X8" s="18"/>
      <c r="Y8" s="18"/>
      <c r="Z8" s="18" t="s">
        <v>252</v>
      </c>
      <c r="AA8" s="18" t="s">
        <v>253</v>
      </c>
      <c r="AB8" s="22">
        <v>31917072</v>
      </c>
      <c r="AC8" s="22" t="s">
        <v>315</v>
      </c>
      <c r="AD8" s="18" t="s">
        <v>316</v>
      </c>
      <c r="AE8" s="18" t="s">
        <v>317</v>
      </c>
      <c r="AF8" s="38">
        <v>757395</v>
      </c>
      <c r="AG8" s="39">
        <v>0</v>
      </c>
      <c r="AH8" s="38">
        <v>0</v>
      </c>
      <c r="AI8" s="39">
        <v>0</v>
      </c>
      <c r="AJ8" s="39">
        <v>0</v>
      </c>
      <c r="AK8" s="39">
        <f>SUM(AF8:AJ8)</f>
        <v>757395</v>
      </c>
      <c r="AL8" s="18" t="s">
        <v>257</v>
      </c>
      <c r="AM8" s="18" t="s">
        <v>258</v>
      </c>
      <c r="AN8" s="18" t="s">
        <v>259</v>
      </c>
      <c r="AO8" s="26">
        <v>10</v>
      </c>
      <c r="AP8" s="18">
        <v>0</v>
      </c>
      <c r="AQ8" s="41">
        <v>75739.5</v>
      </c>
      <c r="AR8" s="26">
        <v>10</v>
      </c>
      <c r="AS8" s="26">
        <v>0</v>
      </c>
      <c r="AT8" s="27">
        <v>0.02</v>
      </c>
      <c r="AU8" s="28">
        <v>15147.9</v>
      </c>
      <c r="AV8" s="28">
        <v>10</v>
      </c>
      <c r="AW8" s="29">
        <f>+AQ8+AS8</f>
        <v>75739.5</v>
      </c>
      <c r="AX8" s="28">
        <v>7500</v>
      </c>
      <c r="AY8" s="18">
        <v>0</v>
      </c>
      <c r="AZ8" s="18">
        <v>0</v>
      </c>
      <c r="BA8" s="18">
        <v>7500</v>
      </c>
      <c r="BB8" s="18" t="s">
        <v>260</v>
      </c>
      <c r="BC8" s="22" t="s">
        <v>318</v>
      </c>
      <c r="BD8" s="22" t="s">
        <v>272</v>
      </c>
      <c r="BE8" s="18">
        <v>76001</v>
      </c>
      <c r="BF8" s="18"/>
      <c r="BG8" s="18"/>
      <c r="BH8" s="18"/>
      <c r="BI8" s="18"/>
      <c r="BJ8" s="22" t="s">
        <v>319</v>
      </c>
      <c r="BK8" s="30"/>
      <c r="BL8" s="22" t="s">
        <v>320</v>
      </c>
      <c r="BM8" s="22" t="s">
        <v>318</v>
      </c>
      <c r="BN8" s="22" t="s">
        <v>272</v>
      </c>
      <c r="BO8" s="18" t="s">
        <v>265</v>
      </c>
      <c r="BP8" s="18">
        <v>12</v>
      </c>
      <c r="BQ8" s="18" t="s">
        <v>321</v>
      </c>
      <c r="BR8" s="18" t="s">
        <v>322</v>
      </c>
      <c r="BS8" s="18" t="s">
        <v>268</v>
      </c>
      <c r="BT8" s="18" t="s">
        <v>322</v>
      </c>
      <c r="BU8" s="19">
        <v>45474</v>
      </c>
      <c r="BV8" s="19">
        <v>45474</v>
      </c>
      <c r="BW8" s="18" t="s">
        <v>252</v>
      </c>
      <c r="BX8" s="18" t="s">
        <v>253</v>
      </c>
      <c r="BY8" s="22">
        <v>6105428</v>
      </c>
      <c r="BZ8" s="22" t="s">
        <v>323</v>
      </c>
      <c r="CA8" s="18">
        <v>76001</v>
      </c>
      <c r="CB8" s="22" t="s">
        <v>324</v>
      </c>
      <c r="CC8" s="18" t="s">
        <v>272</v>
      </c>
      <c r="CD8" s="22" t="s">
        <v>273</v>
      </c>
      <c r="CE8" s="18"/>
      <c r="CF8" s="22"/>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t="s">
        <v>252</v>
      </c>
      <c r="DL8" s="22">
        <v>31850040</v>
      </c>
      <c r="DM8" s="18" t="s">
        <v>253</v>
      </c>
      <c r="DN8" s="22" t="s">
        <v>325</v>
      </c>
      <c r="DO8" s="18">
        <v>100</v>
      </c>
      <c r="DP8" s="18" t="s">
        <v>1977</v>
      </c>
      <c r="DQ8" s="18"/>
      <c r="DR8" s="22" t="s">
        <v>326</v>
      </c>
      <c r="DS8" s="18"/>
      <c r="DT8" s="22" t="s">
        <v>327</v>
      </c>
      <c r="DU8" s="18" t="s">
        <v>265</v>
      </c>
      <c r="DV8" s="18" t="s">
        <v>272</v>
      </c>
      <c r="DW8" s="18">
        <v>76001</v>
      </c>
      <c r="DX8" s="31" t="s">
        <v>328</v>
      </c>
      <c r="DY8" s="45">
        <v>31850040</v>
      </c>
      <c r="DZ8" s="18" t="s">
        <v>277</v>
      </c>
      <c r="EA8" s="18" t="s">
        <v>329</v>
      </c>
      <c r="EB8" s="18" t="s">
        <v>279</v>
      </c>
      <c r="EC8" s="32" t="s">
        <v>330</v>
      </c>
      <c r="ED8" s="18">
        <v>10</v>
      </c>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v>0</v>
      </c>
      <c r="GZ8" s="18">
        <v>0</v>
      </c>
      <c r="HA8" s="18">
        <v>0</v>
      </c>
      <c r="HB8" s="18">
        <v>0</v>
      </c>
      <c r="HC8" s="18">
        <v>0</v>
      </c>
      <c r="HD8" s="18">
        <v>0</v>
      </c>
      <c r="HE8" s="18">
        <v>0</v>
      </c>
      <c r="HF8" s="18">
        <v>0</v>
      </c>
      <c r="HG8" s="18">
        <v>0</v>
      </c>
      <c r="HH8" s="18">
        <v>0</v>
      </c>
      <c r="HI8" s="18">
        <v>0</v>
      </c>
      <c r="HJ8" s="18">
        <v>0</v>
      </c>
      <c r="HK8" s="18">
        <v>0</v>
      </c>
      <c r="HL8" s="18">
        <v>0</v>
      </c>
      <c r="HM8" s="18">
        <v>0</v>
      </c>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row>
    <row r="9" spans="1:257" s="125" customFormat="1" ht="15" customHeight="1" x14ac:dyDescent="0.25">
      <c r="A9" s="23">
        <v>74</v>
      </c>
      <c r="B9" s="23">
        <v>74</v>
      </c>
      <c r="C9" s="24">
        <v>19745</v>
      </c>
      <c r="D9" s="25">
        <v>25676</v>
      </c>
      <c r="E9" s="25">
        <v>113505</v>
      </c>
      <c r="F9" s="18" t="s">
        <v>244</v>
      </c>
      <c r="G9" s="18" t="s">
        <v>245</v>
      </c>
      <c r="H9" s="18" t="s">
        <v>246</v>
      </c>
      <c r="I9" s="18"/>
      <c r="J9" s="18"/>
      <c r="K9" s="18" t="s">
        <v>2102</v>
      </c>
      <c r="L9" s="18" t="s">
        <v>2110</v>
      </c>
      <c r="M9" s="18" t="s">
        <v>2102</v>
      </c>
      <c r="N9" s="18" t="s">
        <v>2108</v>
      </c>
      <c r="O9" s="18" t="s">
        <v>2102</v>
      </c>
      <c r="P9" s="18" t="s">
        <v>247</v>
      </c>
      <c r="Q9" s="18" t="s">
        <v>248</v>
      </c>
      <c r="R9" s="18">
        <v>10081934</v>
      </c>
      <c r="S9" s="18" t="s">
        <v>1469</v>
      </c>
      <c r="T9" s="18" t="s">
        <v>250</v>
      </c>
      <c r="U9" s="18" t="s">
        <v>250</v>
      </c>
      <c r="V9" s="18" t="s">
        <v>251</v>
      </c>
      <c r="W9" s="18"/>
      <c r="X9" s="18"/>
      <c r="Y9" s="18"/>
      <c r="Z9" s="18" t="s">
        <v>1470</v>
      </c>
      <c r="AA9" s="18" t="s">
        <v>253</v>
      </c>
      <c r="AB9" s="22">
        <v>901131721</v>
      </c>
      <c r="AC9" s="22" t="s">
        <v>1471</v>
      </c>
      <c r="AD9" s="18"/>
      <c r="AE9" s="18" t="s">
        <v>1472</v>
      </c>
      <c r="AF9" s="38">
        <v>1451385</v>
      </c>
      <c r="AG9" s="39">
        <v>0</v>
      </c>
      <c r="AH9" s="38">
        <v>0</v>
      </c>
      <c r="AI9" s="39">
        <v>0</v>
      </c>
      <c r="AJ9" s="39">
        <v>0</v>
      </c>
      <c r="AK9" s="39">
        <f>SUM(AF9:AJ9)</f>
        <v>1451385</v>
      </c>
      <c r="AL9" s="18" t="s">
        <v>257</v>
      </c>
      <c r="AM9" s="18" t="s">
        <v>258</v>
      </c>
      <c r="AN9" s="18" t="s">
        <v>259</v>
      </c>
      <c r="AO9" s="26">
        <v>10</v>
      </c>
      <c r="AP9" s="18">
        <v>0</v>
      </c>
      <c r="AQ9" s="41">
        <v>145138.5</v>
      </c>
      <c r="AR9" s="26">
        <v>10</v>
      </c>
      <c r="AS9" s="26">
        <v>0</v>
      </c>
      <c r="AT9" s="27">
        <v>0.02</v>
      </c>
      <c r="AU9" s="28">
        <v>29027.7</v>
      </c>
      <c r="AV9" s="28">
        <v>10</v>
      </c>
      <c r="AW9" s="29">
        <f>+AQ9+AS9</f>
        <v>145138.5</v>
      </c>
      <c r="AX9" s="28">
        <v>7500</v>
      </c>
      <c r="AY9" s="18">
        <v>0</v>
      </c>
      <c r="AZ9" s="18">
        <v>0</v>
      </c>
      <c r="BA9" s="18">
        <v>7500</v>
      </c>
      <c r="BB9" s="18" t="s">
        <v>260</v>
      </c>
      <c r="BC9" s="22" t="s">
        <v>1473</v>
      </c>
      <c r="BD9" s="22" t="s">
        <v>401</v>
      </c>
      <c r="BE9" s="18">
        <v>76364</v>
      </c>
      <c r="BF9" s="18"/>
      <c r="BG9" s="18"/>
      <c r="BH9" s="18"/>
      <c r="BI9" s="18"/>
      <c r="BJ9" s="22" t="s">
        <v>1474</v>
      </c>
      <c r="BK9" s="30"/>
      <c r="BL9" s="22" t="s">
        <v>1475</v>
      </c>
      <c r="BM9" s="22" t="s">
        <v>1473</v>
      </c>
      <c r="BN9" s="22" t="s">
        <v>401</v>
      </c>
      <c r="BO9" s="18" t="s">
        <v>265</v>
      </c>
      <c r="BP9" s="18">
        <v>12</v>
      </c>
      <c r="BQ9" s="18" t="s">
        <v>1476</v>
      </c>
      <c r="BR9" s="18" t="s">
        <v>515</v>
      </c>
      <c r="BS9" s="18" t="s">
        <v>268</v>
      </c>
      <c r="BT9" s="18" t="s">
        <v>515</v>
      </c>
      <c r="BU9" s="19">
        <v>45474</v>
      </c>
      <c r="BV9" s="19">
        <v>45474</v>
      </c>
      <c r="BW9" s="18" t="s">
        <v>252</v>
      </c>
      <c r="BX9" s="18" t="s">
        <v>253</v>
      </c>
      <c r="BY9" s="22">
        <v>900320092</v>
      </c>
      <c r="BZ9" s="22" t="s">
        <v>1477</v>
      </c>
      <c r="CA9" s="18">
        <v>76001</v>
      </c>
      <c r="CB9" s="22" t="s">
        <v>1478</v>
      </c>
      <c r="CC9" s="18" t="s">
        <v>272</v>
      </c>
      <c r="CD9" s="22" t="s">
        <v>1479</v>
      </c>
      <c r="CE9" s="18"/>
      <c r="CF9" s="22" t="s">
        <v>1480</v>
      </c>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t="s">
        <v>252</v>
      </c>
      <c r="DL9" s="22">
        <v>65745731</v>
      </c>
      <c r="DM9" s="18" t="s">
        <v>253</v>
      </c>
      <c r="DN9" s="22" t="s">
        <v>1464</v>
      </c>
      <c r="DO9" s="18">
        <v>100</v>
      </c>
      <c r="DP9" s="18" t="s">
        <v>1979</v>
      </c>
      <c r="DQ9" s="18"/>
      <c r="DR9" s="22" t="s">
        <v>1465</v>
      </c>
      <c r="DS9" s="18"/>
      <c r="DT9" s="22" t="s">
        <v>1466</v>
      </c>
      <c r="DU9" s="18" t="s">
        <v>265</v>
      </c>
      <c r="DV9" s="18" t="s">
        <v>272</v>
      </c>
      <c r="DW9" s="18">
        <v>76001</v>
      </c>
      <c r="DX9" s="31" t="s">
        <v>1467</v>
      </c>
      <c r="DY9" s="22">
        <v>65745731</v>
      </c>
      <c r="DZ9" s="18" t="s">
        <v>277</v>
      </c>
      <c r="EA9" s="18" t="s">
        <v>1333</v>
      </c>
      <c r="EB9" s="18" t="s">
        <v>279</v>
      </c>
      <c r="EC9" s="36" t="s">
        <v>1468</v>
      </c>
      <c r="ED9" s="18">
        <v>10</v>
      </c>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v>0</v>
      </c>
      <c r="GZ9" s="18">
        <v>0</v>
      </c>
      <c r="HA9" s="18">
        <v>0</v>
      </c>
      <c r="HB9" s="18">
        <v>0</v>
      </c>
      <c r="HC9" s="18">
        <v>0</v>
      </c>
      <c r="HD9" s="18">
        <v>0</v>
      </c>
      <c r="HE9" s="18">
        <v>0</v>
      </c>
      <c r="HF9" s="18">
        <v>0</v>
      </c>
      <c r="HG9" s="18">
        <v>0</v>
      </c>
      <c r="HH9" s="18">
        <v>0</v>
      </c>
      <c r="HI9" s="18">
        <v>0</v>
      </c>
      <c r="HJ9" s="18">
        <v>0</v>
      </c>
      <c r="HK9" s="18">
        <v>0</v>
      </c>
      <c r="HL9" s="18">
        <v>0</v>
      </c>
      <c r="HM9" s="18">
        <v>0</v>
      </c>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row>
    <row r="10" spans="1:257" s="125" customFormat="1" ht="15" customHeight="1" x14ac:dyDescent="0.25">
      <c r="A10" s="23">
        <v>75</v>
      </c>
      <c r="B10" s="23">
        <v>75</v>
      </c>
      <c r="C10" s="24">
        <v>19744</v>
      </c>
      <c r="D10" s="25">
        <v>25675</v>
      </c>
      <c r="E10" s="25">
        <v>113504</v>
      </c>
      <c r="F10" s="18" t="s">
        <v>244</v>
      </c>
      <c r="G10" s="18" t="s">
        <v>245</v>
      </c>
      <c r="H10" s="18" t="s">
        <v>246</v>
      </c>
      <c r="I10" s="18"/>
      <c r="J10" s="18"/>
      <c r="K10" s="18" t="s">
        <v>2102</v>
      </c>
      <c r="L10" s="18" t="s">
        <v>2102</v>
      </c>
      <c r="M10" s="18" t="s">
        <v>2102</v>
      </c>
      <c r="N10" s="18" t="s">
        <v>2108</v>
      </c>
      <c r="O10" s="18" t="s">
        <v>2102</v>
      </c>
      <c r="P10" s="18" t="s">
        <v>247</v>
      </c>
      <c r="Q10" s="18" t="s">
        <v>248</v>
      </c>
      <c r="R10" s="18">
        <v>10081935</v>
      </c>
      <c r="S10" s="18" t="s">
        <v>396</v>
      </c>
      <c r="T10" s="18" t="s">
        <v>250</v>
      </c>
      <c r="U10" s="18" t="s">
        <v>250</v>
      </c>
      <c r="V10" s="18" t="s">
        <v>251</v>
      </c>
      <c r="W10" s="18"/>
      <c r="X10" s="18"/>
      <c r="Y10" s="18"/>
      <c r="Z10" s="18" t="s">
        <v>252</v>
      </c>
      <c r="AA10" s="18" t="s">
        <v>253</v>
      </c>
      <c r="AB10" s="22">
        <v>1006490968</v>
      </c>
      <c r="AC10" s="22" t="s">
        <v>1454</v>
      </c>
      <c r="AD10" s="18" t="s">
        <v>1455</v>
      </c>
      <c r="AE10" s="18" t="s">
        <v>1456</v>
      </c>
      <c r="AF10" s="38">
        <v>803514</v>
      </c>
      <c r="AG10" s="39">
        <v>0</v>
      </c>
      <c r="AH10" s="38">
        <v>0</v>
      </c>
      <c r="AI10" s="39">
        <v>0</v>
      </c>
      <c r="AJ10" s="39">
        <v>0</v>
      </c>
      <c r="AK10" s="39">
        <f>SUM(AF10:AJ10)</f>
        <v>803514</v>
      </c>
      <c r="AL10" s="18" t="s">
        <v>257</v>
      </c>
      <c r="AM10" s="18" t="s">
        <v>258</v>
      </c>
      <c r="AN10" s="18" t="s">
        <v>259</v>
      </c>
      <c r="AO10" s="26">
        <v>10</v>
      </c>
      <c r="AP10" s="18">
        <v>0</v>
      </c>
      <c r="AQ10" s="41">
        <v>80351.399999999994</v>
      </c>
      <c r="AR10" s="26">
        <v>10</v>
      </c>
      <c r="AS10" s="26">
        <v>0</v>
      </c>
      <c r="AT10" s="27">
        <v>0.02</v>
      </c>
      <c r="AU10" s="28">
        <v>16070.28</v>
      </c>
      <c r="AV10" s="28">
        <v>10</v>
      </c>
      <c r="AW10" s="29">
        <f>+AQ10+AS10</f>
        <v>80351.399999999994</v>
      </c>
      <c r="AX10" s="28">
        <v>7500</v>
      </c>
      <c r="AY10" s="18">
        <v>0</v>
      </c>
      <c r="AZ10" s="18">
        <v>0</v>
      </c>
      <c r="BA10" s="18">
        <v>7500</v>
      </c>
      <c r="BB10" s="18" t="s">
        <v>260</v>
      </c>
      <c r="BC10" s="22" t="s">
        <v>1457</v>
      </c>
      <c r="BD10" s="22" t="s">
        <v>401</v>
      </c>
      <c r="BE10" s="18">
        <v>76364</v>
      </c>
      <c r="BF10" s="18"/>
      <c r="BG10" s="18"/>
      <c r="BH10" s="18"/>
      <c r="BI10" s="18"/>
      <c r="BJ10" s="22" t="s">
        <v>1458</v>
      </c>
      <c r="BK10" s="30"/>
      <c r="BL10" s="22" t="s">
        <v>1459</v>
      </c>
      <c r="BM10" s="22" t="s">
        <v>1457</v>
      </c>
      <c r="BN10" s="22" t="s">
        <v>401</v>
      </c>
      <c r="BO10" s="18" t="s">
        <v>265</v>
      </c>
      <c r="BP10" s="18">
        <v>12</v>
      </c>
      <c r="BQ10" s="18" t="s">
        <v>355</v>
      </c>
      <c r="BR10" s="18" t="s">
        <v>287</v>
      </c>
      <c r="BS10" s="18" t="s">
        <v>268</v>
      </c>
      <c r="BT10" s="18" t="s">
        <v>287</v>
      </c>
      <c r="BU10" s="19">
        <v>45474</v>
      </c>
      <c r="BV10" s="19">
        <v>45474</v>
      </c>
      <c r="BW10" s="18" t="s">
        <v>252</v>
      </c>
      <c r="BX10" s="18" t="s">
        <v>253</v>
      </c>
      <c r="BY10" s="22">
        <v>1112493009</v>
      </c>
      <c r="BZ10" s="22" t="s">
        <v>1460</v>
      </c>
      <c r="CA10" s="18">
        <v>76001</v>
      </c>
      <c r="CB10" s="22" t="s">
        <v>1461</v>
      </c>
      <c r="CC10" s="18" t="s">
        <v>272</v>
      </c>
      <c r="CD10" s="22" t="s">
        <v>1462</v>
      </c>
      <c r="CE10" s="18"/>
      <c r="CF10" s="22" t="s">
        <v>1463</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t="s">
        <v>252</v>
      </c>
      <c r="DL10" s="22">
        <v>65745731</v>
      </c>
      <c r="DM10" s="18" t="s">
        <v>253</v>
      </c>
      <c r="DN10" s="22" t="s">
        <v>1464</v>
      </c>
      <c r="DO10" s="18">
        <v>100</v>
      </c>
      <c r="DP10" s="18" t="s">
        <v>1980</v>
      </c>
      <c r="DQ10" s="18"/>
      <c r="DR10" s="22" t="s">
        <v>1465</v>
      </c>
      <c r="DS10" s="18"/>
      <c r="DT10" s="22" t="s">
        <v>1466</v>
      </c>
      <c r="DU10" s="18" t="s">
        <v>265</v>
      </c>
      <c r="DV10" s="18" t="s">
        <v>272</v>
      </c>
      <c r="DW10" s="18">
        <v>76001</v>
      </c>
      <c r="DX10" s="31" t="s">
        <v>1467</v>
      </c>
      <c r="DY10" s="22">
        <v>65745731</v>
      </c>
      <c r="DZ10" s="18" t="s">
        <v>277</v>
      </c>
      <c r="EA10" s="18" t="s">
        <v>1333</v>
      </c>
      <c r="EB10" s="18" t="s">
        <v>279</v>
      </c>
      <c r="EC10" s="36" t="s">
        <v>1468</v>
      </c>
      <c r="ED10" s="18">
        <v>10</v>
      </c>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v>0</v>
      </c>
      <c r="GZ10" s="18">
        <v>0</v>
      </c>
      <c r="HA10" s="18">
        <v>0</v>
      </c>
      <c r="HB10" s="18">
        <v>0</v>
      </c>
      <c r="HC10" s="18">
        <v>0</v>
      </c>
      <c r="HD10" s="18">
        <v>0</v>
      </c>
      <c r="HE10" s="18">
        <v>0</v>
      </c>
      <c r="HF10" s="18">
        <v>0</v>
      </c>
      <c r="HG10" s="18">
        <v>0</v>
      </c>
      <c r="HH10" s="18">
        <v>0</v>
      </c>
      <c r="HI10" s="18">
        <v>0</v>
      </c>
      <c r="HJ10" s="18">
        <v>0</v>
      </c>
      <c r="HK10" s="18">
        <v>0</v>
      </c>
      <c r="HL10" s="18">
        <v>0</v>
      </c>
      <c r="HM10" s="18">
        <v>0</v>
      </c>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row>
    <row r="11" spans="1:257" s="125" customFormat="1" ht="15" customHeight="1" x14ac:dyDescent="0.25">
      <c r="A11" s="114">
        <v>78</v>
      </c>
      <c r="B11" s="114">
        <v>78</v>
      </c>
      <c r="C11" s="115">
        <v>19690</v>
      </c>
      <c r="D11" s="116">
        <v>25621</v>
      </c>
      <c r="E11" s="116">
        <v>113451</v>
      </c>
      <c r="F11" s="113" t="s">
        <v>244</v>
      </c>
      <c r="G11" s="113" t="s">
        <v>245</v>
      </c>
      <c r="H11" s="113" t="s">
        <v>246</v>
      </c>
      <c r="I11" s="113"/>
      <c r="J11" s="113"/>
      <c r="K11" s="113" t="s">
        <v>2102</v>
      </c>
      <c r="L11" s="113" t="s">
        <v>2102</v>
      </c>
      <c r="M11" s="113" t="s">
        <v>2102</v>
      </c>
      <c r="N11" s="113" t="s">
        <v>2108</v>
      </c>
      <c r="O11" s="113" t="s">
        <v>2102</v>
      </c>
      <c r="P11" s="113" t="s">
        <v>247</v>
      </c>
      <c r="Q11" s="113" t="s">
        <v>248</v>
      </c>
      <c r="R11" s="113">
        <v>10081937</v>
      </c>
      <c r="S11" s="113" t="s">
        <v>524</v>
      </c>
      <c r="T11" s="113" t="s">
        <v>250</v>
      </c>
      <c r="U11" s="113" t="s">
        <v>250</v>
      </c>
      <c r="V11" s="113" t="s">
        <v>251</v>
      </c>
      <c r="W11" s="113"/>
      <c r="X11" s="113"/>
      <c r="Y11" s="113"/>
      <c r="Z11" s="113" t="s">
        <v>252</v>
      </c>
      <c r="AA11" s="113" t="s">
        <v>253</v>
      </c>
      <c r="AB11" s="117">
        <v>31576734</v>
      </c>
      <c r="AC11" s="117" t="s">
        <v>659</v>
      </c>
      <c r="AD11" s="113" t="s">
        <v>660</v>
      </c>
      <c r="AE11" s="113" t="s">
        <v>661</v>
      </c>
      <c r="AF11" s="118">
        <v>844704</v>
      </c>
      <c r="AG11" s="119">
        <v>0</v>
      </c>
      <c r="AH11" s="118">
        <v>246000</v>
      </c>
      <c r="AI11" s="119">
        <v>0</v>
      </c>
      <c r="AJ11" s="119">
        <v>0</v>
      </c>
      <c r="AK11" s="119">
        <f>SUM(AF11:AJ11)</f>
        <v>1090704</v>
      </c>
      <c r="AL11" s="113" t="s">
        <v>257</v>
      </c>
      <c r="AM11" s="113" t="s">
        <v>258</v>
      </c>
      <c r="AN11" s="113" t="s">
        <v>259</v>
      </c>
      <c r="AO11" s="120">
        <v>10</v>
      </c>
      <c r="AP11" s="113">
        <v>0</v>
      </c>
      <c r="AQ11" s="121">
        <v>84470.399999999994</v>
      </c>
      <c r="AR11" s="120">
        <v>10</v>
      </c>
      <c r="AS11" s="120">
        <v>24600</v>
      </c>
      <c r="AT11" s="122">
        <v>0.02</v>
      </c>
      <c r="AU11" s="123">
        <v>21814.080000000002</v>
      </c>
      <c r="AV11" s="123">
        <v>10</v>
      </c>
      <c r="AW11" s="124">
        <f>+AQ11+AS11</f>
        <v>109070.39999999999</v>
      </c>
      <c r="AX11" s="123">
        <v>7500</v>
      </c>
      <c r="AY11" s="113">
        <v>0</v>
      </c>
      <c r="AZ11" s="113">
        <v>0</v>
      </c>
      <c r="BA11" s="113">
        <v>7500</v>
      </c>
      <c r="BB11" s="113" t="s">
        <v>260</v>
      </c>
      <c r="BC11" s="117" t="s">
        <v>662</v>
      </c>
      <c r="BD11" s="117" t="s">
        <v>272</v>
      </c>
      <c r="BE11" s="113">
        <v>76001</v>
      </c>
      <c r="BF11" s="113"/>
      <c r="BG11" s="113"/>
      <c r="BH11" s="113"/>
      <c r="BI11" s="113"/>
      <c r="BJ11" s="117" t="s">
        <v>663</v>
      </c>
      <c r="BL11" s="117" t="s">
        <v>664</v>
      </c>
      <c r="BM11" s="117" t="s">
        <v>662</v>
      </c>
      <c r="BN11" s="117" t="s">
        <v>272</v>
      </c>
      <c r="BO11" s="113" t="s">
        <v>265</v>
      </c>
      <c r="BP11" s="113">
        <v>12</v>
      </c>
      <c r="BQ11" s="113" t="s">
        <v>665</v>
      </c>
      <c r="BR11" s="113" t="s">
        <v>267</v>
      </c>
      <c r="BS11" s="113" t="s">
        <v>268</v>
      </c>
      <c r="BT11" s="113" t="s">
        <v>267</v>
      </c>
      <c r="BU11" s="126">
        <v>45474</v>
      </c>
      <c r="BV11" s="126">
        <v>45474</v>
      </c>
      <c r="BW11" s="113" t="s">
        <v>252</v>
      </c>
      <c r="BX11" s="113" t="s">
        <v>253</v>
      </c>
      <c r="BY11" s="117">
        <v>1130611933</v>
      </c>
      <c r="BZ11" s="117" t="s">
        <v>666</v>
      </c>
      <c r="CA11" s="113">
        <v>76001</v>
      </c>
      <c r="CB11" s="117" t="s">
        <v>667</v>
      </c>
      <c r="CC11" s="113" t="s">
        <v>272</v>
      </c>
      <c r="CD11" s="117" t="s">
        <v>668</v>
      </c>
      <c r="CE11" s="113"/>
      <c r="CF11" s="117" t="s">
        <v>669</v>
      </c>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t="s">
        <v>252</v>
      </c>
      <c r="DL11" s="117">
        <v>1125801645</v>
      </c>
      <c r="DM11" s="113" t="s">
        <v>253</v>
      </c>
      <c r="DN11" s="117" t="s">
        <v>670</v>
      </c>
      <c r="DO11" s="113">
        <v>100</v>
      </c>
      <c r="DP11" s="113" t="s">
        <v>1982</v>
      </c>
      <c r="DQ11" s="113"/>
      <c r="DR11" s="127" t="s">
        <v>2057</v>
      </c>
      <c r="DS11" s="113"/>
      <c r="DT11" s="117" t="s">
        <v>671</v>
      </c>
      <c r="DU11" s="113" t="s">
        <v>265</v>
      </c>
      <c r="DV11" s="113" t="s">
        <v>272</v>
      </c>
      <c r="DW11" s="113">
        <v>76001</v>
      </c>
      <c r="DX11" s="128" t="s">
        <v>672</v>
      </c>
      <c r="DY11" s="117">
        <v>1125801645</v>
      </c>
      <c r="DZ11" s="113" t="s">
        <v>277</v>
      </c>
      <c r="EA11" s="113" t="s">
        <v>278</v>
      </c>
      <c r="EB11" s="113" t="s">
        <v>279</v>
      </c>
      <c r="EC11" s="132">
        <v>91200515515</v>
      </c>
      <c r="ED11" s="113">
        <v>10</v>
      </c>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v>900744194</v>
      </c>
      <c r="GZ11" s="113" t="s">
        <v>1867</v>
      </c>
      <c r="HA11" s="113" t="s">
        <v>1868</v>
      </c>
      <c r="HB11" s="113" t="s">
        <v>1869</v>
      </c>
      <c r="HC11" s="113">
        <v>3987908</v>
      </c>
      <c r="HD11" s="113" t="s">
        <v>1870</v>
      </c>
      <c r="HE11" s="113" t="s">
        <v>1871</v>
      </c>
      <c r="HF11" s="113">
        <v>0</v>
      </c>
      <c r="HG11" s="113">
        <v>0</v>
      </c>
      <c r="HH11" s="113" t="s">
        <v>1852</v>
      </c>
      <c r="HI11" s="113" t="s">
        <v>329</v>
      </c>
      <c r="HJ11" s="113" t="s">
        <v>1853</v>
      </c>
      <c r="HK11" s="113">
        <v>0</v>
      </c>
      <c r="HL11" s="113">
        <v>5</v>
      </c>
      <c r="HM11" s="113" t="s">
        <v>1889</v>
      </c>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row>
    <row r="12" spans="1:257" s="125" customFormat="1" ht="15" customHeight="1" x14ac:dyDescent="0.25">
      <c r="A12" s="23">
        <v>127</v>
      </c>
      <c r="B12" s="23">
        <v>127</v>
      </c>
      <c r="C12" s="24">
        <v>19727</v>
      </c>
      <c r="D12" s="25">
        <v>25658</v>
      </c>
      <c r="E12" s="25">
        <v>113487</v>
      </c>
      <c r="F12" s="18" t="s">
        <v>244</v>
      </c>
      <c r="G12" s="18" t="s">
        <v>245</v>
      </c>
      <c r="H12" s="18" t="s">
        <v>246</v>
      </c>
      <c r="I12" s="18"/>
      <c r="J12" s="18"/>
      <c r="K12" s="18" t="s">
        <v>2102</v>
      </c>
      <c r="L12" s="18" t="s">
        <v>2102</v>
      </c>
      <c r="M12" s="18" t="s">
        <v>2102</v>
      </c>
      <c r="N12" s="18" t="s">
        <v>2108</v>
      </c>
      <c r="O12" s="18" t="s">
        <v>2102</v>
      </c>
      <c r="P12" s="18" t="s">
        <v>247</v>
      </c>
      <c r="Q12" s="18" t="s">
        <v>248</v>
      </c>
      <c r="R12" s="18">
        <v>10081940</v>
      </c>
      <c r="S12" s="18" t="s">
        <v>314</v>
      </c>
      <c r="T12" s="18" t="s">
        <v>250</v>
      </c>
      <c r="U12" s="18" t="s">
        <v>250</v>
      </c>
      <c r="V12" s="18" t="s">
        <v>251</v>
      </c>
      <c r="W12" s="18"/>
      <c r="X12" s="18"/>
      <c r="Y12" s="18"/>
      <c r="Z12" s="18" t="s">
        <v>252</v>
      </c>
      <c r="AA12" s="18" t="s">
        <v>253</v>
      </c>
      <c r="AB12" s="22">
        <v>94401696</v>
      </c>
      <c r="AC12" s="22" t="s">
        <v>1188</v>
      </c>
      <c r="AD12" s="18" t="s">
        <v>1189</v>
      </c>
      <c r="AE12" s="18" t="s">
        <v>1190</v>
      </c>
      <c r="AF12" s="38">
        <v>862335</v>
      </c>
      <c r="AG12" s="39">
        <v>0</v>
      </c>
      <c r="AH12" s="38">
        <v>0</v>
      </c>
      <c r="AI12" s="39">
        <v>0</v>
      </c>
      <c r="AJ12" s="39">
        <v>0</v>
      </c>
      <c r="AK12" s="39">
        <f>SUM(AF12:AJ12)</f>
        <v>862335</v>
      </c>
      <c r="AL12" s="18" t="s">
        <v>257</v>
      </c>
      <c r="AM12" s="18" t="s">
        <v>258</v>
      </c>
      <c r="AN12" s="18" t="s">
        <v>259</v>
      </c>
      <c r="AO12" s="26">
        <v>10</v>
      </c>
      <c r="AP12" s="18">
        <v>0</v>
      </c>
      <c r="AQ12" s="41">
        <v>86233.5</v>
      </c>
      <c r="AR12" s="26">
        <v>10</v>
      </c>
      <c r="AS12" s="26">
        <v>0</v>
      </c>
      <c r="AT12" s="27">
        <v>0.02</v>
      </c>
      <c r="AU12" s="28">
        <v>17246.7</v>
      </c>
      <c r="AV12" s="28">
        <v>10</v>
      </c>
      <c r="AW12" s="29">
        <f>+AQ12+AS12</f>
        <v>86233.5</v>
      </c>
      <c r="AX12" s="28">
        <v>7500</v>
      </c>
      <c r="AY12" s="18">
        <v>0</v>
      </c>
      <c r="AZ12" s="18">
        <v>0</v>
      </c>
      <c r="BA12" s="18">
        <v>7500</v>
      </c>
      <c r="BB12" s="18" t="s">
        <v>260</v>
      </c>
      <c r="BC12" s="22" t="s">
        <v>1191</v>
      </c>
      <c r="BD12" s="22" t="s">
        <v>272</v>
      </c>
      <c r="BE12" s="18">
        <v>76001</v>
      </c>
      <c r="BF12" s="18"/>
      <c r="BG12" s="18"/>
      <c r="BH12" s="18"/>
      <c r="BI12" s="18"/>
      <c r="BJ12" s="22" t="s">
        <v>1192</v>
      </c>
      <c r="BK12" s="30"/>
      <c r="BL12" s="22" t="s">
        <v>1193</v>
      </c>
      <c r="BM12" s="22" t="s">
        <v>1191</v>
      </c>
      <c r="BN12" s="22" t="s">
        <v>272</v>
      </c>
      <c r="BO12" s="18" t="s">
        <v>265</v>
      </c>
      <c r="BP12" s="18">
        <v>12</v>
      </c>
      <c r="BQ12" s="18" t="s">
        <v>1033</v>
      </c>
      <c r="BR12" s="18" t="s">
        <v>423</v>
      </c>
      <c r="BS12" s="18" t="s">
        <v>268</v>
      </c>
      <c r="BT12" s="18" t="s">
        <v>423</v>
      </c>
      <c r="BU12" s="19">
        <v>45474</v>
      </c>
      <c r="BV12" s="19">
        <v>45474</v>
      </c>
      <c r="BW12" s="18" t="s">
        <v>252</v>
      </c>
      <c r="BX12" s="18" t="s">
        <v>253</v>
      </c>
      <c r="BY12" s="22">
        <v>1143872339</v>
      </c>
      <c r="BZ12" s="22" t="s">
        <v>1194</v>
      </c>
      <c r="CA12" s="18">
        <v>76001</v>
      </c>
      <c r="CB12" s="22" t="s">
        <v>1195</v>
      </c>
      <c r="CC12" s="18" t="s">
        <v>272</v>
      </c>
      <c r="CD12" s="22" t="s">
        <v>1180</v>
      </c>
      <c r="CE12" s="18"/>
      <c r="CF12" s="22" t="s">
        <v>1192</v>
      </c>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t="s">
        <v>252</v>
      </c>
      <c r="DL12" s="22">
        <v>24936770</v>
      </c>
      <c r="DM12" s="18" t="s">
        <v>253</v>
      </c>
      <c r="DN12" s="22" t="s">
        <v>1186</v>
      </c>
      <c r="DO12" s="18">
        <v>100</v>
      </c>
      <c r="DP12" s="18" t="s">
        <v>1985</v>
      </c>
      <c r="DQ12" s="18"/>
      <c r="DR12" s="22" t="s">
        <v>2060</v>
      </c>
      <c r="DS12" s="18"/>
      <c r="DT12" s="22" t="s">
        <v>1187</v>
      </c>
      <c r="DU12" s="18" t="s">
        <v>265</v>
      </c>
      <c r="DV12" s="18" t="s">
        <v>272</v>
      </c>
      <c r="DW12" s="18">
        <v>76001</v>
      </c>
      <c r="DX12" s="22" t="s">
        <v>1186</v>
      </c>
      <c r="DY12" s="22">
        <v>24936770</v>
      </c>
      <c r="DZ12" s="18" t="s">
        <v>277</v>
      </c>
      <c r="EA12" s="18" t="s">
        <v>1144</v>
      </c>
      <c r="EB12" s="18" t="s">
        <v>279</v>
      </c>
      <c r="EC12" s="18">
        <v>180544819</v>
      </c>
      <c r="ED12" s="18">
        <v>10</v>
      </c>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v>0</v>
      </c>
      <c r="GZ12" s="18">
        <v>0</v>
      </c>
      <c r="HA12" s="18">
        <v>0</v>
      </c>
      <c r="HB12" s="18">
        <v>0</v>
      </c>
      <c r="HC12" s="18">
        <v>0</v>
      </c>
      <c r="HD12" s="18">
        <v>0</v>
      </c>
      <c r="HE12" s="18">
        <v>0</v>
      </c>
      <c r="HF12" s="18">
        <v>0</v>
      </c>
      <c r="HG12" s="18">
        <v>0</v>
      </c>
      <c r="HH12" s="18">
        <v>0</v>
      </c>
      <c r="HI12" s="18">
        <v>0</v>
      </c>
      <c r="HJ12" s="18">
        <v>0</v>
      </c>
      <c r="HK12" s="18">
        <v>0</v>
      </c>
      <c r="HL12" s="18">
        <v>0</v>
      </c>
      <c r="HM12" s="18">
        <v>0</v>
      </c>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row>
    <row r="13" spans="1:257" s="125" customFormat="1" ht="15" customHeight="1" x14ac:dyDescent="0.25">
      <c r="A13" s="23">
        <v>136</v>
      </c>
      <c r="B13" s="23">
        <v>136</v>
      </c>
      <c r="C13" s="24">
        <v>19703</v>
      </c>
      <c r="D13" s="25">
        <v>25634</v>
      </c>
      <c r="E13" s="25">
        <v>113464</v>
      </c>
      <c r="F13" s="18" t="s">
        <v>244</v>
      </c>
      <c r="G13" s="18" t="s">
        <v>245</v>
      </c>
      <c r="H13" s="18" t="s">
        <v>246</v>
      </c>
      <c r="I13" s="18"/>
      <c r="J13" s="18"/>
      <c r="K13" s="18" t="s">
        <v>2102</v>
      </c>
      <c r="L13" s="18" t="s">
        <v>2102</v>
      </c>
      <c r="M13" s="18" t="s">
        <v>2102</v>
      </c>
      <c r="N13" s="18" t="s">
        <v>2108</v>
      </c>
      <c r="O13" s="18" t="s">
        <v>2102</v>
      </c>
      <c r="P13" s="18" t="s">
        <v>247</v>
      </c>
      <c r="Q13" s="18" t="s">
        <v>248</v>
      </c>
      <c r="R13" s="18">
        <v>10081942</v>
      </c>
      <c r="S13" s="18" t="s">
        <v>396</v>
      </c>
      <c r="T13" s="18" t="s">
        <v>250</v>
      </c>
      <c r="U13" s="18" t="s">
        <v>250</v>
      </c>
      <c r="V13" s="18" t="s">
        <v>251</v>
      </c>
      <c r="W13" s="18"/>
      <c r="X13" s="18"/>
      <c r="Y13" s="18"/>
      <c r="Z13" s="18" t="s">
        <v>252</v>
      </c>
      <c r="AA13" s="18" t="s">
        <v>253</v>
      </c>
      <c r="AB13" s="22">
        <v>1086056209</v>
      </c>
      <c r="AC13" s="22" t="s">
        <v>848</v>
      </c>
      <c r="AD13" s="18" t="s">
        <v>849</v>
      </c>
      <c r="AE13" s="18" t="s">
        <v>850</v>
      </c>
      <c r="AF13" s="38">
        <v>630000</v>
      </c>
      <c r="AG13" s="39">
        <v>0</v>
      </c>
      <c r="AH13" s="38">
        <v>0</v>
      </c>
      <c r="AI13" s="39">
        <v>0</v>
      </c>
      <c r="AJ13" s="39">
        <v>0</v>
      </c>
      <c r="AK13" s="39">
        <f>SUM(AF13:AJ13)</f>
        <v>630000</v>
      </c>
      <c r="AL13" s="18" t="s">
        <v>257</v>
      </c>
      <c r="AM13" s="18" t="s">
        <v>258</v>
      </c>
      <c r="AN13" s="18" t="s">
        <v>259</v>
      </c>
      <c r="AO13" s="26">
        <v>10</v>
      </c>
      <c r="AP13" s="18">
        <v>0</v>
      </c>
      <c r="AQ13" s="41">
        <v>63000</v>
      </c>
      <c r="AR13" s="26">
        <v>10</v>
      </c>
      <c r="AS13" s="26">
        <v>0</v>
      </c>
      <c r="AT13" s="27">
        <v>0.02</v>
      </c>
      <c r="AU13" s="28">
        <v>12600</v>
      </c>
      <c r="AV13" s="28">
        <v>10</v>
      </c>
      <c r="AW13" s="29">
        <f>+AQ13+AS13</f>
        <v>63000</v>
      </c>
      <c r="AX13" s="28">
        <v>7500</v>
      </c>
      <c r="AY13" s="18">
        <v>0</v>
      </c>
      <c r="AZ13" s="18">
        <v>0</v>
      </c>
      <c r="BA13" s="18">
        <v>7500</v>
      </c>
      <c r="BB13" s="18" t="s">
        <v>260</v>
      </c>
      <c r="BC13" s="22" t="s">
        <v>851</v>
      </c>
      <c r="BD13" s="22" t="s">
        <v>272</v>
      </c>
      <c r="BE13" s="18">
        <v>76001</v>
      </c>
      <c r="BF13" s="18"/>
      <c r="BG13" s="18"/>
      <c r="BH13" s="18"/>
      <c r="BI13" s="18"/>
      <c r="BJ13" s="22" t="s">
        <v>852</v>
      </c>
      <c r="BK13" s="30"/>
      <c r="BL13" s="22" t="s">
        <v>853</v>
      </c>
      <c r="BM13" s="22" t="s">
        <v>851</v>
      </c>
      <c r="BN13" s="22" t="s">
        <v>272</v>
      </c>
      <c r="BO13" s="18" t="s">
        <v>265</v>
      </c>
      <c r="BP13" s="18">
        <v>12</v>
      </c>
      <c r="BQ13" s="18" t="s">
        <v>422</v>
      </c>
      <c r="BR13" s="18" t="s">
        <v>423</v>
      </c>
      <c r="BS13" s="18" t="s">
        <v>268</v>
      </c>
      <c r="BT13" s="18" t="s">
        <v>423</v>
      </c>
      <c r="BU13" s="19">
        <v>45474</v>
      </c>
      <c r="BV13" s="19">
        <v>45474</v>
      </c>
      <c r="BW13" s="18" t="s">
        <v>252</v>
      </c>
      <c r="BX13" s="18" t="s">
        <v>253</v>
      </c>
      <c r="BY13" s="22">
        <v>1109661018</v>
      </c>
      <c r="BZ13" s="22" t="s">
        <v>854</v>
      </c>
      <c r="CA13" s="18">
        <v>76001</v>
      </c>
      <c r="CB13" s="22" t="s">
        <v>855</v>
      </c>
      <c r="CC13" s="18" t="s">
        <v>272</v>
      </c>
      <c r="CD13" s="22" t="s">
        <v>856</v>
      </c>
      <c r="CE13" s="18"/>
      <c r="CF13" s="22" t="s">
        <v>857</v>
      </c>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t="s">
        <v>252</v>
      </c>
      <c r="DL13" s="22">
        <v>66981801</v>
      </c>
      <c r="DM13" s="18" t="s">
        <v>253</v>
      </c>
      <c r="DN13" s="22" t="s">
        <v>858</v>
      </c>
      <c r="DO13" s="18">
        <v>100</v>
      </c>
      <c r="DP13" s="18" t="s">
        <v>1987</v>
      </c>
      <c r="DQ13" s="18"/>
      <c r="DR13" s="22" t="s">
        <v>859</v>
      </c>
      <c r="DS13" s="18"/>
      <c r="DT13" s="22" t="s">
        <v>860</v>
      </c>
      <c r="DU13" s="18" t="s">
        <v>265</v>
      </c>
      <c r="DV13" s="18" t="s">
        <v>272</v>
      </c>
      <c r="DW13" s="18">
        <v>76001</v>
      </c>
      <c r="DX13" s="31" t="s">
        <v>861</v>
      </c>
      <c r="DY13" s="22">
        <v>66981801</v>
      </c>
      <c r="DZ13" s="18" t="s">
        <v>277</v>
      </c>
      <c r="EA13" s="35" t="s">
        <v>278</v>
      </c>
      <c r="EB13" s="18" t="s">
        <v>279</v>
      </c>
      <c r="EC13" s="35" t="s">
        <v>862</v>
      </c>
      <c r="ED13" s="18">
        <v>10</v>
      </c>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v>0</v>
      </c>
      <c r="GZ13" s="18">
        <v>0</v>
      </c>
      <c r="HA13" s="18">
        <v>0</v>
      </c>
      <c r="HB13" s="18">
        <v>0</v>
      </c>
      <c r="HC13" s="18">
        <v>0</v>
      </c>
      <c r="HD13" s="18">
        <v>0</v>
      </c>
      <c r="HE13" s="18">
        <v>0</v>
      </c>
      <c r="HF13" s="18">
        <v>0</v>
      </c>
      <c r="HG13" s="18">
        <v>0</v>
      </c>
      <c r="HH13" s="18">
        <v>0</v>
      </c>
      <c r="HI13" s="18">
        <v>0</v>
      </c>
      <c r="HJ13" s="18">
        <v>0</v>
      </c>
      <c r="HK13" s="18">
        <v>0</v>
      </c>
      <c r="HL13" s="18">
        <v>0</v>
      </c>
      <c r="HM13" s="18">
        <v>0</v>
      </c>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row>
    <row r="14" spans="1:257" s="125" customFormat="1" ht="15" customHeight="1" x14ac:dyDescent="0.25">
      <c r="A14" s="23">
        <v>137</v>
      </c>
      <c r="B14" s="23">
        <v>137</v>
      </c>
      <c r="C14" s="24">
        <v>19689</v>
      </c>
      <c r="D14" s="25">
        <v>25620</v>
      </c>
      <c r="E14" s="25">
        <v>113450</v>
      </c>
      <c r="F14" s="18" t="s">
        <v>244</v>
      </c>
      <c r="G14" s="18" t="s">
        <v>245</v>
      </c>
      <c r="H14" s="18" t="s">
        <v>246</v>
      </c>
      <c r="I14" s="18"/>
      <c r="J14" s="18"/>
      <c r="K14" s="18" t="s">
        <v>2102</v>
      </c>
      <c r="L14" s="18" t="s">
        <v>2102</v>
      </c>
      <c r="M14" s="18" t="s">
        <v>2102</v>
      </c>
      <c r="N14" s="18" t="s">
        <v>2108</v>
      </c>
      <c r="O14" s="18" t="s">
        <v>2102</v>
      </c>
      <c r="P14" s="18" t="s">
        <v>247</v>
      </c>
      <c r="Q14" s="18" t="s">
        <v>248</v>
      </c>
      <c r="R14" s="18">
        <v>10081943</v>
      </c>
      <c r="S14" s="18" t="s">
        <v>314</v>
      </c>
      <c r="T14" s="18" t="s">
        <v>250</v>
      </c>
      <c r="U14" s="18" t="s">
        <v>250</v>
      </c>
      <c r="V14" s="18" t="s">
        <v>251</v>
      </c>
      <c r="W14" s="18"/>
      <c r="X14" s="18"/>
      <c r="Y14" s="18"/>
      <c r="Z14" s="18" t="s">
        <v>252</v>
      </c>
      <c r="AA14" s="18" t="s">
        <v>253</v>
      </c>
      <c r="AB14" s="22">
        <v>1111660475</v>
      </c>
      <c r="AC14" s="22" t="s">
        <v>648</v>
      </c>
      <c r="AD14" s="18" t="s">
        <v>649</v>
      </c>
      <c r="AE14" s="18" t="s">
        <v>650</v>
      </c>
      <c r="AF14" s="38">
        <v>743104</v>
      </c>
      <c r="AG14" s="39">
        <v>0</v>
      </c>
      <c r="AH14" s="38">
        <v>0</v>
      </c>
      <c r="AI14" s="39">
        <v>0</v>
      </c>
      <c r="AJ14" s="39">
        <v>0</v>
      </c>
      <c r="AK14" s="39">
        <f>SUM(AF14:AJ14)</f>
        <v>743104</v>
      </c>
      <c r="AL14" s="18" t="s">
        <v>257</v>
      </c>
      <c r="AM14" s="18" t="s">
        <v>258</v>
      </c>
      <c r="AN14" s="18" t="s">
        <v>259</v>
      </c>
      <c r="AO14" s="26">
        <v>10</v>
      </c>
      <c r="AP14" s="18">
        <v>0</v>
      </c>
      <c r="AQ14" s="41">
        <v>74310.399999999994</v>
      </c>
      <c r="AR14" s="26">
        <v>10</v>
      </c>
      <c r="AS14" s="26">
        <v>0</v>
      </c>
      <c r="AT14" s="27">
        <v>0.02</v>
      </c>
      <c r="AU14" s="28">
        <v>14862.08</v>
      </c>
      <c r="AV14" s="28">
        <v>10</v>
      </c>
      <c r="AW14" s="29">
        <f>+AQ14+AS14</f>
        <v>74310.399999999994</v>
      </c>
      <c r="AX14" s="28">
        <v>7500</v>
      </c>
      <c r="AY14" s="18">
        <v>0</v>
      </c>
      <c r="AZ14" s="18">
        <v>0</v>
      </c>
      <c r="BA14" s="18">
        <v>7500</v>
      </c>
      <c r="BB14" s="18" t="s">
        <v>260</v>
      </c>
      <c r="BC14" s="22" t="s">
        <v>651</v>
      </c>
      <c r="BD14" s="22" t="s">
        <v>272</v>
      </c>
      <c r="BE14" s="18">
        <v>76001</v>
      </c>
      <c r="BF14" s="18"/>
      <c r="BG14" s="18"/>
      <c r="BH14" s="18"/>
      <c r="BI14" s="18"/>
      <c r="BJ14" s="22" t="s">
        <v>652</v>
      </c>
      <c r="BK14" s="30"/>
      <c r="BL14" s="22" t="s">
        <v>653</v>
      </c>
      <c r="BM14" s="22" t="s">
        <v>651</v>
      </c>
      <c r="BN14" s="22" t="s">
        <v>272</v>
      </c>
      <c r="BO14" s="18" t="s">
        <v>265</v>
      </c>
      <c r="BP14" s="18">
        <v>12</v>
      </c>
      <c r="BQ14" s="18" t="s">
        <v>654</v>
      </c>
      <c r="BR14" s="19">
        <v>45747</v>
      </c>
      <c r="BS14" s="18" t="s">
        <v>268</v>
      </c>
      <c r="BT14" s="19">
        <v>45747</v>
      </c>
      <c r="BU14" s="19">
        <v>45474</v>
      </c>
      <c r="BV14" s="19">
        <v>45474</v>
      </c>
      <c r="BW14" s="18" t="s">
        <v>252</v>
      </c>
      <c r="BX14" s="18" t="s">
        <v>253</v>
      </c>
      <c r="BY14" s="22">
        <v>1059447965</v>
      </c>
      <c r="BZ14" s="22" t="s">
        <v>655</v>
      </c>
      <c r="CA14" s="18">
        <v>76001</v>
      </c>
      <c r="CB14" s="22" t="s">
        <v>656</v>
      </c>
      <c r="CC14" s="18" t="s">
        <v>272</v>
      </c>
      <c r="CD14" s="22" t="s">
        <v>657</v>
      </c>
      <c r="CE14" s="18"/>
      <c r="CF14" s="22" t="s">
        <v>658</v>
      </c>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t="s">
        <v>252</v>
      </c>
      <c r="DL14" s="22">
        <v>31291615</v>
      </c>
      <c r="DM14" s="18" t="s">
        <v>253</v>
      </c>
      <c r="DN14" s="22" t="s">
        <v>643</v>
      </c>
      <c r="DO14" s="18">
        <v>100</v>
      </c>
      <c r="DP14" s="18" t="s">
        <v>1988</v>
      </c>
      <c r="DQ14" s="18"/>
      <c r="DR14" s="22" t="s">
        <v>644</v>
      </c>
      <c r="DS14" s="18"/>
      <c r="DT14" s="22" t="s">
        <v>645</v>
      </c>
      <c r="DU14" s="18" t="s">
        <v>265</v>
      </c>
      <c r="DV14" s="18" t="s">
        <v>272</v>
      </c>
      <c r="DW14" s="18">
        <v>76001</v>
      </c>
      <c r="DX14" s="33" t="s">
        <v>646</v>
      </c>
      <c r="DY14" s="45">
        <v>1130669436</v>
      </c>
      <c r="DZ14" s="18" t="s">
        <v>277</v>
      </c>
      <c r="EA14" s="32" t="s">
        <v>278</v>
      </c>
      <c r="EB14" s="18" t="s">
        <v>279</v>
      </c>
      <c r="EC14" s="32" t="s">
        <v>647</v>
      </c>
      <c r="ED14" s="18">
        <v>10</v>
      </c>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v>0</v>
      </c>
      <c r="GZ14" s="18">
        <v>0</v>
      </c>
      <c r="HA14" s="18">
        <v>0</v>
      </c>
      <c r="HB14" s="18">
        <v>0</v>
      </c>
      <c r="HC14" s="18">
        <v>0</v>
      </c>
      <c r="HD14" s="18">
        <v>0</v>
      </c>
      <c r="HE14" s="18">
        <v>0</v>
      </c>
      <c r="HF14" s="18">
        <v>0</v>
      </c>
      <c r="HG14" s="18">
        <v>0</v>
      </c>
      <c r="HH14" s="18">
        <v>0</v>
      </c>
      <c r="HI14" s="18">
        <v>0</v>
      </c>
      <c r="HJ14" s="18">
        <v>0</v>
      </c>
      <c r="HK14" s="18">
        <v>0</v>
      </c>
      <c r="HL14" s="18">
        <v>0</v>
      </c>
      <c r="HM14" s="18">
        <v>0</v>
      </c>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row>
    <row r="15" spans="1:257" s="125" customFormat="1" ht="15" customHeight="1" x14ac:dyDescent="0.25">
      <c r="A15" s="23">
        <v>138</v>
      </c>
      <c r="B15" s="23">
        <v>138</v>
      </c>
      <c r="C15" s="24">
        <v>19732</v>
      </c>
      <c r="D15" s="25">
        <v>25663</v>
      </c>
      <c r="E15" s="25">
        <v>113492</v>
      </c>
      <c r="F15" s="18" t="s">
        <v>244</v>
      </c>
      <c r="G15" s="18" t="s">
        <v>245</v>
      </c>
      <c r="H15" s="18" t="s">
        <v>246</v>
      </c>
      <c r="I15" s="18"/>
      <c r="J15" s="18"/>
      <c r="K15" s="18" t="s">
        <v>2102</v>
      </c>
      <c r="L15" s="18" t="s">
        <v>2102</v>
      </c>
      <c r="M15" s="18" t="s">
        <v>2102</v>
      </c>
      <c r="N15" s="18" t="s">
        <v>2108</v>
      </c>
      <c r="O15" s="18" t="s">
        <v>2102</v>
      </c>
      <c r="P15" s="18" t="s">
        <v>247</v>
      </c>
      <c r="Q15" s="18" t="s">
        <v>248</v>
      </c>
      <c r="R15" s="18">
        <v>10081944</v>
      </c>
      <c r="S15" s="18" t="s">
        <v>314</v>
      </c>
      <c r="T15" s="18" t="s">
        <v>250</v>
      </c>
      <c r="U15" s="18" t="s">
        <v>250</v>
      </c>
      <c r="V15" s="18" t="s">
        <v>251</v>
      </c>
      <c r="W15" s="18"/>
      <c r="X15" s="18"/>
      <c r="Y15" s="18"/>
      <c r="Z15" s="18" t="s">
        <v>252</v>
      </c>
      <c r="AA15" s="18" t="s">
        <v>253</v>
      </c>
      <c r="AB15" s="22">
        <v>16702553</v>
      </c>
      <c r="AC15" s="22" t="s">
        <v>1267</v>
      </c>
      <c r="AD15" s="18" t="s">
        <v>1268</v>
      </c>
      <c r="AE15" s="18" t="s">
        <v>1269</v>
      </c>
      <c r="AF15" s="38">
        <v>800000</v>
      </c>
      <c r="AG15" s="39">
        <v>0</v>
      </c>
      <c r="AH15" s="38">
        <v>0</v>
      </c>
      <c r="AI15" s="39">
        <v>0</v>
      </c>
      <c r="AJ15" s="39">
        <v>0</v>
      </c>
      <c r="AK15" s="39">
        <f>SUM(AF15:AJ15)</f>
        <v>800000</v>
      </c>
      <c r="AL15" s="18" t="s">
        <v>257</v>
      </c>
      <c r="AM15" s="18" t="s">
        <v>258</v>
      </c>
      <c r="AN15" s="18" t="s">
        <v>259</v>
      </c>
      <c r="AO15" s="26">
        <v>10</v>
      </c>
      <c r="AP15" s="18">
        <v>0</v>
      </c>
      <c r="AQ15" s="41">
        <v>80000</v>
      </c>
      <c r="AR15" s="26">
        <v>10</v>
      </c>
      <c r="AS15" s="26">
        <v>0</v>
      </c>
      <c r="AT15" s="27">
        <v>0.02</v>
      </c>
      <c r="AU15" s="28">
        <v>16000</v>
      </c>
      <c r="AV15" s="28">
        <v>10</v>
      </c>
      <c r="AW15" s="29">
        <f>+AQ15+AS15</f>
        <v>80000</v>
      </c>
      <c r="AX15" s="28">
        <v>7500</v>
      </c>
      <c r="AY15" s="18">
        <v>0</v>
      </c>
      <c r="AZ15" s="18">
        <v>0</v>
      </c>
      <c r="BA15" s="18">
        <v>7500</v>
      </c>
      <c r="BB15" s="18" t="s">
        <v>260</v>
      </c>
      <c r="BC15" s="22" t="s">
        <v>1270</v>
      </c>
      <c r="BD15" s="22" t="s">
        <v>272</v>
      </c>
      <c r="BE15" s="18">
        <v>76001</v>
      </c>
      <c r="BF15" s="18"/>
      <c r="BG15" s="18"/>
      <c r="BH15" s="18"/>
      <c r="BI15" s="18"/>
      <c r="BJ15" s="22" t="s">
        <v>1271</v>
      </c>
      <c r="BK15" s="30"/>
      <c r="BL15" s="22" t="s">
        <v>1272</v>
      </c>
      <c r="BM15" s="22" t="s">
        <v>1270</v>
      </c>
      <c r="BN15" s="22" t="s">
        <v>272</v>
      </c>
      <c r="BO15" s="18" t="s">
        <v>265</v>
      </c>
      <c r="BP15" s="18">
        <v>12</v>
      </c>
      <c r="BQ15" s="18" t="s">
        <v>286</v>
      </c>
      <c r="BR15" s="18" t="s">
        <v>287</v>
      </c>
      <c r="BS15" s="18" t="s">
        <v>268</v>
      </c>
      <c r="BT15" s="18" t="s">
        <v>287</v>
      </c>
      <c r="BU15" s="19">
        <v>45474</v>
      </c>
      <c r="BV15" s="19">
        <v>45474</v>
      </c>
      <c r="BW15" s="18" t="s">
        <v>252</v>
      </c>
      <c r="BX15" s="18" t="s">
        <v>253</v>
      </c>
      <c r="BY15" s="22">
        <v>29107885</v>
      </c>
      <c r="BZ15" s="22" t="s">
        <v>1273</v>
      </c>
      <c r="CA15" s="18">
        <v>76001</v>
      </c>
      <c r="CB15" s="22" t="s">
        <v>1274</v>
      </c>
      <c r="CC15" s="18" t="s">
        <v>272</v>
      </c>
      <c r="CD15" s="22" t="s">
        <v>1275</v>
      </c>
      <c r="CE15" s="18"/>
      <c r="CF15" s="22" t="s">
        <v>1271</v>
      </c>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t="s">
        <v>252</v>
      </c>
      <c r="DL15" s="22">
        <v>16674159</v>
      </c>
      <c r="DM15" s="18" t="s">
        <v>253</v>
      </c>
      <c r="DN15" s="22" t="s">
        <v>1276</v>
      </c>
      <c r="DO15" s="18">
        <v>100</v>
      </c>
      <c r="DP15" s="18" t="s">
        <v>1989</v>
      </c>
      <c r="DQ15" s="18"/>
      <c r="DR15" s="43" t="s">
        <v>1277</v>
      </c>
      <c r="DS15" s="18"/>
      <c r="DT15" s="22" t="s">
        <v>1278</v>
      </c>
      <c r="DU15" s="18" t="s">
        <v>265</v>
      </c>
      <c r="DV15" s="18" t="s">
        <v>272</v>
      </c>
      <c r="DW15" s="18">
        <v>76001</v>
      </c>
      <c r="DX15" s="33" t="s">
        <v>1279</v>
      </c>
      <c r="DY15" s="45">
        <v>31958590</v>
      </c>
      <c r="DZ15" s="18" t="s">
        <v>277</v>
      </c>
      <c r="EA15" s="32" t="s">
        <v>1244</v>
      </c>
      <c r="EB15" s="18" t="s">
        <v>279</v>
      </c>
      <c r="EC15" s="32" t="s">
        <v>1280</v>
      </c>
      <c r="ED15" s="18">
        <v>10</v>
      </c>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v>0</v>
      </c>
      <c r="GZ15" s="18">
        <v>0</v>
      </c>
      <c r="HA15" s="18">
        <v>0</v>
      </c>
      <c r="HB15" s="18">
        <v>0</v>
      </c>
      <c r="HC15" s="18">
        <v>0</v>
      </c>
      <c r="HD15" s="18">
        <v>0</v>
      </c>
      <c r="HE15" s="18">
        <v>0</v>
      </c>
      <c r="HF15" s="18">
        <v>0</v>
      </c>
      <c r="HG15" s="18">
        <v>0</v>
      </c>
      <c r="HH15" s="18">
        <v>0</v>
      </c>
      <c r="HI15" s="18">
        <v>0</v>
      </c>
      <c r="HJ15" s="18">
        <v>0</v>
      </c>
      <c r="HK15" s="18">
        <v>0</v>
      </c>
      <c r="HL15" s="18">
        <v>0</v>
      </c>
      <c r="HM15" s="18">
        <v>0</v>
      </c>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row>
    <row r="16" spans="1:257" s="125" customFormat="1" ht="15" customHeight="1" x14ac:dyDescent="0.25">
      <c r="A16" s="23">
        <v>150</v>
      </c>
      <c r="B16" s="23">
        <v>150</v>
      </c>
      <c r="C16" s="24">
        <v>19723</v>
      </c>
      <c r="D16" s="25">
        <v>25654</v>
      </c>
      <c r="E16" s="25">
        <v>113483</v>
      </c>
      <c r="F16" s="18" t="s">
        <v>244</v>
      </c>
      <c r="G16" s="18" t="s">
        <v>245</v>
      </c>
      <c r="H16" s="18" t="s">
        <v>246</v>
      </c>
      <c r="I16" s="18"/>
      <c r="J16" s="18"/>
      <c r="K16" s="18" t="s">
        <v>2102</v>
      </c>
      <c r="L16" s="18" t="s">
        <v>2102</v>
      </c>
      <c r="M16" s="18" t="s">
        <v>2102</v>
      </c>
      <c r="N16" s="18" t="s">
        <v>2108</v>
      </c>
      <c r="O16" s="18" t="s">
        <v>2102</v>
      </c>
      <c r="P16" s="18" t="s">
        <v>247</v>
      </c>
      <c r="Q16" s="18" t="s">
        <v>248</v>
      </c>
      <c r="R16" s="18">
        <v>10081945</v>
      </c>
      <c r="S16" s="18" t="s">
        <v>249</v>
      </c>
      <c r="T16" s="18" t="s">
        <v>298</v>
      </c>
      <c r="U16" s="18" t="s">
        <v>298</v>
      </c>
      <c r="V16" s="18" t="s">
        <v>251</v>
      </c>
      <c r="W16" s="18"/>
      <c r="X16" s="18"/>
      <c r="Y16" s="18"/>
      <c r="Z16" s="18" t="s">
        <v>252</v>
      </c>
      <c r="AA16" s="18" t="s">
        <v>253</v>
      </c>
      <c r="AB16" s="22">
        <v>31566967</v>
      </c>
      <c r="AC16" s="22" t="s">
        <v>1130</v>
      </c>
      <c r="AD16" s="18" t="s">
        <v>1131</v>
      </c>
      <c r="AE16" s="18" t="s">
        <v>1132</v>
      </c>
      <c r="AF16" s="38">
        <v>771434</v>
      </c>
      <c r="AG16" s="39">
        <v>0</v>
      </c>
      <c r="AH16" s="38">
        <v>0</v>
      </c>
      <c r="AI16" s="39">
        <v>0</v>
      </c>
      <c r="AJ16" s="39">
        <v>0</v>
      </c>
      <c r="AK16" s="39">
        <f>SUM(AF16:AJ16)</f>
        <v>771434</v>
      </c>
      <c r="AL16" s="18" t="s">
        <v>257</v>
      </c>
      <c r="AM16" s="18" t="s">
        <v>258</v>
      </c>
      <c r="AN16" s="18" t="s">
        <v>259</v>
      </c>
      <c r="AO16" s="26">
        <v>10</v>
      </c>
      <c r="AP16" s="18">
        <v>0</v>
      </c>
      <c r="AQ16" s="41">
        <v>77143.399999999994</v>
      </c>
      <c r="AR16" s="26">
        <v>10</v>
      </c>
      <c r="AS16" s="26">
        <v>0</v>
      </c>
      <c r="AT16" s="27">
        <v>0.02</v>
      </c>
      <c r="AU16" s="28">
        <v>15428.68</v>
      </c>
      <c r="AV16" s="28">
        <v>10</v>
      </c>
      <c r="AW16" s="29">
        <f>+AQ16+AS16</f>
        <v>77143.399999999994</v>
      </c>
      <c r="AX16" s="28">
        <v>7500</v>
      </c>
      <c r="AY16" s="18">
        <v>0</v>
      </c>
      <c r="AZ16" s="18">
        <v>0</v>
      </c>
      <c r="BA16" s="18">
        <v>7500</v>
      </c>
      <c r="BB16" s="18" t="s">
        <v>260</v>
      </c>
      <c r="BC16" s="22" t="s">
        <v>1133</v>
      </c>
      <c r="BD16" s="22" t="s">
        <v>272</v>
      </c>
      <c r="BE16" s="18">
        <v>76001</v>
      </c>
      <c r="BF16" s="18"/>
      <c r="BG16" s="18"/>
      <c r="BH16" s="18"/>
      <c r="BI16" s="18"/>
      <c r="BJ16" s="22" t="s">
        <v>1134</v>
      </c>
      <c r="BK16" s="30"/>
      <c r="BL16" s="22" t="s">
        <v>1135</v>
      </c>
      <c r="BM16" s="22" t="s">
        <v>1133</v>
      </c>
      <c r="BN16" s="22" t="s">
        <v>272</v>
      </c>
      <c r="BO16" s="18" t="s">
        <v>265</v>
      </c>
      <c r="BP16" s="18">
        <v>12</v>
      </c>
      <c r="BQ16" s="18" t="s">
        <v>1136</v>
      </c>
      <c r="BR16" s="18" t="s">
        <v>547</v>
      </c>
      <c r="BS16" s="18" t="s">
        <v>268</v>
      </c>
      <c r="BT16" s="18" t="s">
        <v>547</v>
      </c>
      <c r="BU16" s="19">
        <v>45474</v>
      </c>
      <c r="BV16" s="19">
        <v>45474</v>
      </c>
      <c r="BW16" s="18" t="s">
        <v>252</v>
      </c>
      <c r="BX16" s="18" t="s">
        <v>253</v>
      </c>
      <c r="BY16" s="22">
        <v>1015429765</v>
      </c>
      <c r="BZ16" s="22" t="s">
        <v>1137</v>
      </c>
      <c r="CA16" s="18">
        <v>76001</v>
      </c>
      <c r="CB16" s="22" t="s">
        <v>1138</v>
      </c>
      <c r="CC16" s="18" t="s">
        <v>272</v>
      </c>
      <c r="CD16" s="22" t="s">
        <v>1139</v>
      </c>
      <c r="CE16" s="18"/>
      <c r="CF16" s="22"/>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t="s">
        <v>252</v>
      </c>
      <c r="DL16" s="22">
        <v>16613782</v>
      </c>
      <c r="DM16" s="18" t="s">
        <v>253</v>
      </c>
      <c r="DN16" s="22" t="s">
        <v>1140</v>
      </c>
      <c r="DO16" s="18">
        <v>100</v>
      </c>
      <c r="DP16" s="18" t="s">
        <v>1990</v>
      </c>
      <c r="DQ16" s="18"/>
      <c r="DR16" s="22" t="s">
        <v>1141</v>
      </c>
      <c r="DS16" s="18"/>
      <c r="DT16" s="22" t="s">
        <v>1142</v>
      </c>
      <c r="DU16" s="18" t="s">
        <v>265</v>
      </c>
      <c r="DV16" s="18" t="s">
        <v>272</v>
      </c>
      <c r="DW16" s="18">
        <v>76001</v>
      </c>
      <c r="DX16" s="31" t="s">
        <v>1143</v>
      </c>
      <c r="DY16" s="45">
        <v>16613782</v>
      </c>
      <c r="DZ16" s="18" t="s">
        <v>277</v>
      </c>
      <c r="EA16" s="32" t="s">
        <v>1144</v>
      </c>
      <c r="EB16" s="18" t="s">
        <v>279</v>
      </c>
      <c r="EC16" s="32">
        <v>544127509</v>
      </c>
      <c r="ED16" s="18">
        <v>10</v>
      </c>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v>0</v>
      </c>
      <c r="GZ16" s="18">
        <v>0</v>
      </c>
      <c r="HA16" s="18">
        <v>0</v>
      </c>
      <c r="HB16" s="18">
        <v>0</v>
      </c>
      <c r="HC16" s="18">
        <v>0</v>
      </c>
      <c r="HD16" s="18">
        <v>0</v>
      </c>
      <c r="HE16" s="18">
        <v>0</v>
      </c>
      <c r="HF16" s="18">
        <v>0</v>
      </c>
      <c r="HG16" s="18">
        <v>0</v>
      </c>
      <c r="HH16" s="18">
        <v>0</v>
      </c>
      <c r="HI16" s="18">
        <v>0</v>
      </c>
      <c r="HJ16" s="18">
        <v>0</v>
      </c>
      <c r="HK16" s="18">
        <v>0</v>
      </c>
      <c r="HL16" s="18">
        <v>0</v>
      </c>
      <c r="HM16" s="18">
        <v>0</v>
      </c>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row>
    <row r="17" spans="1:257" s="125" customFormat="1" ht="15" customHeight="1" x14ac:dyDescent="0.25">
      <c r="A17" s="23">
        <v>192</v>
      </c>
      <c r="B17" s="23">
        <v>192</v>
      </c>
      <c r="C17" s="24">
        <v>19700</v>
      </c>
      <c r="D17" s="25">
        <v>25631</v>
      </c>
      <c r="E17" s="25">
        <v>113461</v>
      </c>
      <c r="F17" s="18" t="s">
        <v>347</v>
      </c>
      <c r="G17" s="18">
        <v>900129668</v>
      </c>
      <c r="H17" s="18" t="s">
        <v>246</v>
      </c>
      <c r="I17" s="18"/>
      <c r="J17" s="18"/>
      <c r="K17" s="18" t="s">
        <v>2102</v>
      </c>
      <c r="L17" s="18" t="s">
        <v>2102</v>
      </c>
      <c r="M17" s="18" t="s">
        <v>2102</v>
      </c>
      <c r="N17" s="18" t="s">
        <v>2108</v>
      </c>
      <c r="O17" s="18" t="s">
        <v>2102</v>
      </c>
      <c r="P17" s="18" t="s">
        <v>247</v>
      </c>
      <c r="Q17" s="18" t="s">
        <v>248</v>
      </c>
      <c r="R17" s="18">
        <v>10081951</v>
      </c>
      <c r="S17" s="18" t="s">
        <v>396</v>
      </c>
      <c r="T17" s="18" t="s">
        <v>298</v>
      </c>
      <c r="U17" s="18" t="s">
        <v>250</v>
      </c>
      <c r="V17" s="18" t="s">
        <v>251</v>
      </c>
      <c r="W17" s="18"/>
      <c r="X17" s="18"/>
      <c r="Y17" s="18"/>
      <c r="Z17" s="18" t="s">
        <v>252</v>
      </c>
      <c r="AA17" s="18" t="s">
        <v>253</v>
      </c>
      <c r="AB17" s="22">
        <v>1130648102</v>
      </c>
      <c r="AC17" s="22" t="s">
        <v>806</v>
      </c>
      <c r="AD17" s="18" t="s">
        <v>807</v>
      </c>
      <c r="AE17" s="18" t="s">
        <v>808</v>
      </c>
      <c r="AF17" s="38">
        <v>700000</v>
      </c>
      <c r="AG17" s="39">
        <v>0</v>
      </c>
      <c r="AH17" s="38">
        <v>0</v>
      </c>
      <c r="AI17" s="39">
        <v>0</v>
      </c>
      <c r="AJ17" s="39">
        <v>0</v>
      </c>
      <c r="AK17" s="39">
        <f>SUM(AF17:AJ17)</f>
        <v>700000</v>
      </c>
      <c r="AL17" s="18" t="s">
        <v>257</v>
      </c>
      <c r="AM17" s="18" t="s">
        <v>258</v>
      </c>
      <c r="AN17" s="18" t="s">
        <v>259</v>
      </c>
      <c r="AO17" s="26">
        <v>8</v>
      </c>
      <c r="AP17" s="18">
        <v>0</v>
      </c>
      <c r="AQ17" s="41">
        <v>56000</v>
      </c>
      <c r="AR17" s="26">
        <v>8</v>
      </c>
      <c r="AS17" s="26">
        <v>0</v>
      </c>
      <c r="AT17" s="27">
        <v>0.02</v>
      </c>
      <c r="AU17" s="28">
        <v>14000</v>
      </c>
      <c r="AV17" s="28">
        <v>8</v>
      </c>
      <c r="AW17" s="29">
        <f>+AQ17+AS17</f>
        <v>56000</v>
      </c>
      <c r="AX17" s="28">
        <v>7500</v>
      </c>
      <c r="AY17" s="18">
        <v>0</v>
      </c>
      <c r="AZ17" s="18">
        <v>0</v>
      </c>
      <c r="BA17" s="18">
        <v>7500</v>
      </c>
      <c r="BB17" s="18" t="s">
        <v>260</v>
      </c>
      <c r="BC17" s="22" t="s">
        <v>809</v>
      </c>
      <c r="BD17" s="22" t="s">
        <v>272</v>
      </c>
      <c r="BE17" s="18">
        <v>76001</v>
      </c>
      <c r="BF17" s="18"/>
      <c r="BG17" s="18"/>
      <c r="BH17" s="18"/>
      <c r="BI17" s="18"/>
      <c r="BJ17" s="22" t="s">
        <v>810</v>
      </c>
      <c r="BK17" s="30"/>
      <c r="BL17" s="22" t="s">
        <v>811</v>
      </c>
      <c r="BM17" s="22" t="s">
        <v>809</v>
      </c>
      <c r="BN17" s="22" t="s">
        <v>272</v>
      </c>
      <c r="BO17" s="18" t="s">
        <v>265</v>
      </c>
      <c r="BP17" s="18">
        <v>12</v>
      </c>
      <c r="BQ17" s="18" t="s">
        <v>286</v>
      </c>
      <c r="BR17" s="18" t="s">
        <v>287</v>
      </c>
      <c r="BS17" s="18" t="s">
        <v>268</v>
      </c>
      <c r="BT17" s="18" t="s">
        <v>287</v>
      </c>
      <c r="BU17" s="19">
        <v>45474</v>
      </c>
      <c r="BV17" s="19">
        <v>45474</v>
      </c>
      <c r="BW17" s="18" t="s">
        <v>252</v>
      </c>
      <c r="BX17" s="18" t="s">
        <v>253</v>
      </c>
      <c r="BY17" s="22" t="s">
        <v>812</v>
      </c>
      <c r="BZ17" s="22" t="s">
        <v>813</v>
      </c>
      <c r="CA17" s="18">
        <v>76001</v>
      </c>
      <c r="CB17" s="22" t="s">
        <v>814</v>
      </c>
      <c r="CC17" s="18" t="s">
        <v>272</v>
      </c>
      <c r="CD17" s="22" t="s">
        <v>815</v>
      </c>
      <c r="CE17" s="18"/>
      <c r="CF17" s="22" t="s">
        <v>816</v>
      </c>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t="s">
        <v>252</v>
      </c>
      <c r="DL17" s="22">
        <v>94460760</v>
      </c>
      <c r="DM17" s="18" t="s">
        <v>253</v>
      </c>
      <c r="DN17" s="22" t="s">
        <v>817</v>
      </c>
      <c r="DO17" s="18">
        <v>100</v>
      </c>
      <c r="DP17" s="18" t="s">
        <v>1995</v>
      </c>
      <c r="DQ17" s="18"/>
      <c r="DR17" s="22" t="s">
        <v>818</v>
      </c>
      <c r="DS17" s="18"/>
      <c r="DT17" s="22" t="s">
        <v>819</v>
      </c>
      <c r="DU17" s="18" t="s">
        <v>265</v>
      </c>
      <c r="DV17" s="18" t="s">
        <v>272</v>
      </c>
      <c r="DW17" s="18">
        <v>76001</v>
      </c>
      <c r="DX17" s="31" t="s">
        <v>820</v>
      </c>
      <c r="DY17" s="22">
        <v>94460760</v>
      </c>
      <c r="DZ17" s="18" t="s">
        <v>277</v>
      </c>
      <c r="EA17" s="18" t="s">
        <v>278</v>
      </c>
      <c r="EB17" s="18" t="s">
        <v>279</v>
      </c>
      <c r="EC17" s="36" t="s">
        <v>821</v>
      </c>
      <c r="ED17" s="18">
        <v>10</v>
      </c>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v>0</v>
      </c>
      <c r="GZ17" s="18">
        <v>0</v>
      </c>
      <c r="HA17" s="18">
        <v>0</v>
      </c>
      <c r="HB17" s="18">
        <v>0</v>
      </c>
      <c r="HC17" s="18">
        <v>0</v>
      </c>
      <c r="HD17" s="18">
        <v>0</v>
      </c>
      <c r="HE17" s="18">
        <v>0</v>
      </c>
      <c r="HF17" s="18">
        <v>0</v>
      </c>
      <c r="HG17" s="18">
        <v>0</v>
      </c>
      <c r="HH17" s="18">
        <v>0</v>
      </c>
      <c r="HI17" s="18">
        <v>0</v>
      </c>
      <c r="HJ17" s="18">
        <v>0</v>
      </c>
      <c r="HK17" s="18">
        <v>0</v>
      </c>
      <c r="HL17" s="18">
        <v>0</v>
      </c>
      <c r="HM17" s="18">
        <v>0</v>
      </c>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row>
    <row r="18" spans="1:257" s="125" customFormat="1" ht="15" customHeight="1" x14ac:dyDescent="0.25">
      <c r="A18" s="23">
        <v>197</v>
      </c>
      <c r="B18" s="71">
        <v>197</v>
      </c>
      <c r="C18" s="20">
        <v>19712</v>
      </c>
      <c r="D18" s="25">
        <v>25643</v>
      </c>
      <c r="E18" s="25">
        <v>113472</v>
      </c>
      <c r="F18" s="18" t="s">
        <v>347</v>
      </c>
      <c r="G18" s="18" t="s">
        <v>245</v>
      </c>
      <c r="H18" s="18" t="s">
        <v>246</v>
      </c>
      <c r="I18" s="18"/>
      <c r="J18" s="18"/>
      <c r="K18" s="18" t="s">
        <v>2102</v>
      </c>
      <c r="L18" s="18" t="s">
        <v>2102</v>
      </c>
      <c r="M18" s="18" t="s">
        <v>2102</v>
      </c>
      <c r="N18" s="18" t="s">
        <v>2108</v>
      </c>
      <c r="O18" s="18" t="s">
        <v>2102</v>
      </c>
      <c r="P18" s="18" t="s">
        <v>247</v>
      </c>
      <c r="Q18" s="18" t="s">
        <v>248</v>
      </c>
      <c r="R18" s="18">
        <v>10081952</v>
      </c>
      <c r="S18" s="18" t="s">
        <v>348</v>
      </c>
      <c r="T18" s="18" t="s">
        <v>298</v>
      </c>
      <c r="U18" s="18" t="s">
        <v>250</v>
      </c>
      <c r="V18" s="18" t="s">
        <v>251</v>
      </c>
      <c r="W18" s="18"/>
      <c r="X18" s="18"/>
      <c r="Y18" s="18"/>
      <c r="Z18" s="18" t="s">
        <v>252</v>
      </c>
      <c r="AA18" s="18" t="s">
        <v>253</v>
      </c>
      <c r="AB18" s="22">
        <v>38551579</v>
      </c>
      <c r="AC18" s="22" t="s">
        <v>966</v>
      </c>
      <c r="AD18" s="18" t="s">
        <v>967</v>
      </c>
      <c r="AE18" s="18" t="s">
        <v>968</v>
      </c>
      <c r="AF18" s="38">
        <v>500000</v>
      </c>
      <c r="AG18" s="39">
        <v>0</v>
      </c>
      <c r="AH18" s="38">
        <v>0</v>
      </c>
      <c r="AI18" s="39">
        <v>0</v>
      </c>
      <c r="AJ18" s="39">
        <v>0</v>
      </c>
      <c r="AK18" s="39">
        <f>SUM(AF18:AJ18)</f>
        <v>500000</v>
      </c>
      <c r="AL18" s="18" t="s">
        <v>257</v>
      </c>
      <c r="AM18" s="18" t="s">
        <v>258</v>
      </c>
      <c r="AN18" s="18" t="s">
        <v>259</v>
      </c>
      <c r="AO18" s="26">
        <v>10</v>
      </c>
      <c r="AP18" s="18">
        <v>0</v>
      </c>
      <c r="AQ18" s="41">
        <v>50000</v>
      </c>
      <c r="AR18" s="26">
        <v>10</v>
      </c>
      <c r="AS18" s="26">
        <v>0</v>
      </c>
      <c r="AT18" s="27">
        <v>0.02</v>
      </c>
      <c r="AU18" s="28">
        <v>10000</v>
      </c>
      <c r="AV18" s="28">
        <v>10</v>
      </c>
      <c r="AW18" s="29">
        <f>+AQ18+AS18</f>
        <v>50000</v>
      </c>
      <c r="AX18" s="28">
        <v>7500</v>
      </c>
      <c r="AY18" s="18">
        <v>0</v>
      </c>
      <c r="AZ18" s="18">
        <v>0</v>
      </c>
      <c r="BA18" s="18">
        <v>7500</v>
      </c>
      <c r="BB18" s="18" t="s">
        <v>260</v>
      </c>
      <c r="BC18" s="22" t="s">
        <v>969</v>
      </c>
      <c r="BD18" s="22" t="s">
        <v>272</v>
      </c>
      <c r="BE18" s="18">
        <v>76001</v>
      </c>
      <c r="BF18" s="18"/>
      <c r="BG18" s="18"/>
      <c r="BH18" s="18"/>
      <c r="BI18" s="18"/>
      <c r="BJ18" s="22" t="s">
        <v>970</v>
      </c>
      <c r="BK18" s="30"/>
      <c r="BL18" s="22" t="s">
        <v>971</v>
      </c>
      <c r="BM18" s="22" t="s">
        <v>969</v>
      </c>
      <c r="BN18" s="22" t="s">
        <v>272</v>
      </c>
      <c r="BO18" s="18" t="s">
        <v>265</v>
      </c>
      <c r="BP18" s="18">
        <v>12</v>
      </c>
      <c r="BQ18" s="18" t="s">
        <v>390</v>
      </c>
      <c r="BR18" s="18" t="s">
        <v>267</v>
      </c>
      <c r="BS18" s="18" t="s">
        <v>268</v>
      </c>
      <c r="BT18" s="18" t="s">
        <v>267</v>
      </c>
      <c r="BU18" s="19">
        <v>45474</v>
      </c>
      <c r="BV18" s="19">
        <v>45474</v>
      </c>
      <c r="BW18" s="18" t="s">
        <v>252</v>
      </c>
      <c r="BX18" s="18" t="s">
        <v>253</v>
      </c>
      <c r="BY18" s="22" t="s">
        <v>972</v>
      </c>
      <c r="BZ18" s="22" t="s">
        <v>973</v>
      </c>
      <c r="CA18" s="18">
        <v>76001</v>
      </c>
      <c r="CB18" s="22" t="s">
        <v>974</v>
      </c>
      <c r="CC18" s="18" t="s">
        <v>272</v>
      </c>
      <c r="CD18" s="22" t="s">
        <v>975</v>
      </c>
      <c r="CE18" s="18"/>
      <c r="CF18" s="22" t="s">
        <v>976</v>
      </c>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t="s">
        <v>252</v>
      </c>
      <c r="DL18" s="22">
        <v>31270109</v>
      </c>
      <c r="DM18" s="18" t="s">
        <v>253</v>
      </c>
      <c r="DN18" s="22" t="s">
        <v>951</v>
      </c>
      <c r="DO18" s="18">
        <v>100</v>
      </c>
      <c r="DP18" s="18" t="s">
        <v>1996</v>
      </c>
      <c r="DQ18" s="18"/>
      <c r="DR18" s="22" t="s">
        <v>2058</v>
      </c>
      <c r="DS18" s="18"/>
      <c r="DT18" s="22" t="s">
        <v>952</v>
      </c>
      <c r="DU18" s="18" t="s">
        <v>265</v>
      </c>
      <c r="DV18" s="18" t="s">
        <v>272</v>
      </c>
      <c r="DW18" s="18">
        <v>76001</v>
      </c>
      <c r="DX18" s="33" t="s">
        <v>953</v>
      </c>
      <c r="DY18" s="45">
        <v>38670170</v>
      </c>
      <c r="DZ18" s="18" t="s">
        <v>277</v>
      </c>
      <c r="EA18" s="18" t="s">
        <v>278</v>
      </c>
      <c r="EB18" s="18" t="s">
        <v>279</v>
      </c>
      <c r="EC18" s="35" t="s">
        <v>954</v>
      </c>
      <c r="ED18" s="18">
        <v>10</v>
      </c>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v>0</v>
      </c>
      <c r="GZ18" s="18">
        <v>0</v>
      </c>
      <c r="HA18" s="18">
        <v>0</v>
      </c>
      <c r="HB18" s="18">
        <v>0</v>
      </c>
      <c r="HC18" s="18">
        <v>0</v>
      </c>
      <c r="HD18" s="18">
        <v>0</v>
      </c>
      <c r="HE18" s="18">
        <v>0</v>
      </c>
      <c r="HF18" s="18">
        <v>0</v>
      </c>
      <c r="HG18" s="18">
        <v>0</v>
      </c>
      <c r="HH18" s="18">
        <v>0</v>
      </c>
      <c r="HI18" s="18">
        <v>0</v>
      </c>
      <c r="HJ18" s="18">
        <v>0</v>
      </c>
      <c r="HK18" s="18">
        <v>0</v>
      </c>
      <c r="HL18" s="18">
        <v>0</v>
      </c>
      <c r="HM18" s="18">
        <v>0</v>
      </c>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row>
    <row r="19" spans="1:257" s="125" customFormat="1" ht="15" customHeight="1" x14ac:dyDescent="0.25">
      <c r="A19" s="71">
        <v>203</v>
      </c>
      <c r="B19" s="71">
        <v>203</v>
      </c>
      <c r="C19" s="72">
        <v>19711</v>
      </c>
      <c r="D19" s="73">
        <v>25642</v>
      </c>
      <c r="E19" s="73">
        <v>113471</v>
      </c>
      <c r="F19" s="16" t="s">
        <v>347</v>
      </c>
      <c r="G19" s="16" t="s">
        <v>245</v>
      </c>
      <c r="H19" s="16" t="s">
        <v>246</v>
      </c>
      <c r="I19" s="16"/>
      <c r="J19" s="16"/>
      <c r="K19" s="16" t="s">
        <v>2102</v>
      </c>
      <c r="L19" s="16" t="s">
        <v>2111</v>
      </c>
      <c r="M19" s="16" t="s">
        <v>2102</v>
      </c>
      <c r="N19" s="16" t="s">
        <v>2108</v>
      </c>
      <c r="O19" s="16" t="s">
        <v>2102</v>
      </c>
      <c r="P19" s="16" t="s">
        <v>247</v>
      </c>
      <c r="Q19" s="16" t="s">
        <v>248</v>
      </c>
      <c r="R19" s="16">
        <v>10081954</v>
      </c>
      <c r="S19" s="16" t="s">
        <v>396</v>
      </c>
      <c r="T19" s="16" t="s">
        <v>298</v>
      </c>
      <c r="U19" s="16" t="s">
        <v>250</v>
      </c>
      <c r="V19" s="16" t="s">
        <v>251</v>
      </c>
      <c r="W19" s="16"/>
      <c r="X19" s="16"/>
      <c r="Y19" s="16"/>
      <c r="Z19" s="16" t="s">
        <v>252</v>
      </c>
      <c r="AA19" s="16" t="s">
        <v>253</v>
      </c>
      <c r="AB19" s="74">
        <v>1010035616</v>
      </c>
      <c r="AC19" s="74" t="s">
        <v>955</v>
      </c>
      <c r="AD19" s="16" t="s">
        <v>956</v>
      </c>
      <c r="AE19" s="16" t="s">
        <v>957</v>
      </c>
      <c r="AF19" s="75">
        <v>655680</v>
      </c>
      <c r="AG19" s="76">
        <v>0</v>
      </c>
      <c r="AH19" s="75">
        <v>0</v>
      </c>
      <c r="AI19" s="76">
        <v>0</v>
      </c>
      <c r="AJ19" s="76">
        <v>0</v>
      </c>
      <c r="AK19" s="76">
        <f>SUM(AF19:AJ19)</f>
        <v>655680</v>
      </c>
      <c r="AL19" s="16" t="s">
        <v>257</v>
      </c>
      <c r="AM19" s="16" t="s">
        <v>258</v>
      </c>
      <c r="AN19" s="16" t="s">
        <v>259</v>
      </c>
      <c r="AO19" s="77">
        <v>10</v>
      </c>
      <c r="AP19" s="16">
        <v>0</v>
      </c>
      <c r="AQ19" s="78">
        <v>65568</v>
      </c>
      <c r="AR19" s="77">
        <v>10</v>
      </c>
      <c r="AS19" s="77">
        <v>0</v>
      </c>
      <c r="AT19" s="79">
        <v>0.02</v>
      </c>
      <c r="AU19" s="80">
        <v>13113.6</v>
      </c>
      <c r="AV19" s="80">
        <v>10</v>
      </c>
      <c r="AW19" s="81">
        <f>+AQ19+AS19</f>
        <v>65568</v>
      </c>
      <c r="AX19" s="80">
        <v>7500</v>
      </c>
      <c r="AY19" s="16">
        <v>0</v>
      </c>
      <c r="AZ19" s="16">
        <v>0</v>
      </c>
      <c r="BA19" s="16">
        <v>7500</v>
      </c>
      <c r="BB19" s="16" t="s">
        <v>260</v>
      </c>
      <c r="BC19" s="74" t="s">
        <v>958</v>
      </c>
      <c r="BD19" s="74" t="s">
        <v>272</v>
      </c>
      <c r="BE19" s="16">
        <v>76001</v>
      </c>
      <c r="BF19" s="16"/>
      <c r="BG19" s="16"/>
      <c r="BH19" s="16"/>
      <c r="BI19" s="16"/>
      <c r="BJ19" s="74" t="s">
        <v>959</v>
      </c>
      <c r="BK19" s="82"/>
      <c r="BL19" s="74" t="s">
        <v>960</v>
      </c>
      <c r="BM19" s="74" t="s">
        <v>958</v>
      </c>
      <c r="BN19" s="74" t="s">
        <v>272</v>
      </c>
      <c r="BO19" s="16" t="s">
        <v>265</v>
      </c>
      <c r="BP19" s="16">
        <v>12</v>
      </c>
      <c r="BQ19" s="16" t="s">
        <v>679</v>
      </c>
      <c r="BR19" s="16" t="s">
        <v>322</v>
      </c>
      <c r="BS19" s="16" t="s">
        <v>268</v>
      </c>
      <c r="BT19" s="16" t="s">
        <v>322</v>
      </c>
      <c r="BU19" s="83">
        <v>45474</v>
      </c>
      <c r="BV19" s="83">
        <v>45474</v>
      </c>
      <c r="BW19" s="16" t="s">
        <v>252</v>
      </c>
      <c r="BX19" s="16" t="s">
        <v>253</v>
      </c>
      <c r="BY19" s="74" t="s">
        <v>961</v>
      </c>
      <c r="BZ19" s="74" t="s">
        <v>962</v>
      </c>
      <c r="CA19" s="16">
        <v>76001</v>
      </c>
      <c r="CB19" s="74" t="s">
        <v>963</v>
      </c>
      <c r="CC19" s="16" t="s">
        <v>272</v>
      </c>
      <c r="CD19" s="74" t="s">
        <v>964</v>
      </c>
      <c r="CE19" s="16"/>
      <c r="CF19" s="74" t="s">
        <v>965</v>
      </c>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t="s">
        <v>252</v>
      </c>
      <c r="DL19" s="74">
        <v>31270109</v>
      </c>
      <c r="DM19" s="16" t="s">
        <v>253</v>
      </c>
      <c r="DN19" s="74" t="s">
        <v>951</v>
      </c>
      <c r="DO19" s="16">
        <v>100</v>
      </c>
      <c r="DP19" s="16" t="s">
        <v>1996</v>
      </c>
      <c r="DQ19" s="16"/>
      <c r="DR19" s="110" t="s">
        <v>2058</v>
      </c>
      <c r="DS19" s="16"/>
      <c r="DT19" s="74" t="s">
        <v>952</v>
      </c>
      <c r="DU19" s="16" t="s">
        <v>265</v>
      </c>
      <c r="DV19" s="16" t="s">
        <v>272</v>
      </c>
      <c r="DW19" s="16">
        <v>76001</v>
      </c>
      <c r="DX19" s="107" t="s">
        <v>953</v>
      </c>
      <c r="DY19" s="108">
        <v>38670170</v>
      </c>
      <c r="DZ19" s="16" t="s">
        <v>277</v>
      </c>
      <c r="EA19" s="16" t="s">
        <v>278</v>
      </c>
      <c r="EB19" s="16" t="s">
        <v>279</v>
      </c>
      <c r="EC19" s="109" t="s">
        <v>954</v>
      </c>
      <c r="ED19" s="16">
        <v>10</v>
      </c>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v>0</v>
      </c>
      <c r="GZ19" s="16">
        <v>0</v>
      </c>
      <c r="HA19" s="16">
        <v>0</v>
      </c>
      <c r="HB19" s="16">
        <v>0</v>
      </c>
      <c r="HC19" s="16">
        <v>0</v>
      </c>
      <c r="HD19" s="16">
        <v>0</v>
      </c>
      <c r="HE19" s="16">
        <v>0</v>
      </c>
      <c r="HF19" s="16">
        <v>0</v>
      </c>
      <c r="HG19" s="16">
        <v>0</v>
      </c>
      <c r="HH19" s="16">
        <v>0</v>
      </c>
      <c r="HI19" s="16">
        <v>0</v>
      </c>
      <c r="HJ19" s="16">
        <v>0</v>
      </c>
      <c r="HK19" s="16">
        <v>0</v>
      </c>
      <c r="HL19" s="16">
        <v>0</v>
      </c>
      <c r="HM19" s="16">
        <v>0</v>
      </c>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row>
    <row r="20" spans="1:257" s="125" customFormat="1" ht="15" customHeight="1" x14ac:dyDescent="0.25">
      <c r="A20" s="23">
        <v>204</v>
      </c>
      <c r="B20" s="71">
        <v>204</v>
      </c>
      <c r="C20" s="20">
        <v>19710</v>
      </c>
      <c r="D20" s="25">
        <v>25641</v>
      </c>
      <c r="E20" s="25">
        <v>113470</v>
      </c>
      <c r="F20" s="18" t="s">
        <v>347</v>
      </c>
      <c r="G20" s="18" t="s">
        <v>245</v>
      </c>
      <c r="H20" s="18" t="s">
        <v>246</v>
      </c>
      <c r="I20" s="18"/>
      <c r="J20" s="18"/>
      <c r="K20" s="18" t="s">
        <v>2102</v>
      </c>
      <c r="L20" s="18" t="s">
        <v>2102</v>
      </c>
      <c r="M20" s="18" t="s">
        <v>2102</v>
      </c>
      <c r="N20" s="18" t="s">
        <v>2108</v>
      </c>
      <c r="O20" s="18" t="s">
        <v>2102</v>
      </c>
      <c r="P20" s="18" t="s">
        <v>247</v>
      </c>
      <c r="Q20" s="18" t="s">
        <v>248</v>
      </c>
      <c r="R20" s="18">
        <v>10081955</v>
      </c>
      <c r="S20" s="18" t="s">
        <v>348</v>
      </c>
      <c r="T20" s="18" t="s">
        <v>298</v>
      </c>
      <c r="U20" s="18" t="s">
        <v>250</v>
      </c>
      <c r="V20" s="18" t="s">
        <v>251</v>
      </c>
      <c r="W20" s="18"/>
      <c r="X20" s="18"/>
      <c r="Y20" s="18"/>
      <c r="Z20" s="18" t="s">
        <v>252</v>
      </c>
      <c r="AA20" s="18" t="s">
        <v>253</v>
      </c>
      <c r="AB20" s="22">
        <v>1144157952</v>
      </c>
      <c r="AC20" s="22" t="s">
        <v>940</v>
      </c>
      <c r="AD20" s="18" t="s">
        <v>941</v>
      </c>
      <c r="AE20" s="18" t="s">
        <v>942</v>
      </c>
      <c r="AF20" s="38">
        <v>663334</v>
      </c>
      <c r="AG20" s="39">
        <v>0</v>
      </c>
      <c r="AH20" s="38">
        <v>0</v>
      </c>
      <c r="AI20" s="39">
        <v>0</v>
      </c>
      <c r="AJ20" s="39">
        <v>0</v>
      </c>
      <c r="AK20" s="39">
        <f>SUM(AF20:AJ20)</f>
        <v>663334</v>
      </c>
      <c r="AL20" s="18" t="s">
        <v>257</v>
      </c>
      <c r="AM20" s="18" t="s">
        <v>258</v>
      </c>
      <c r="AN20" s="18" t="s">
        <v>259</v>
      </c>
      <c r="AO20" s="26">
        <v>10</v>
      </c>
      <c r="AP20" s="18">
        <v>0</v>
      </c>
      <c r="AQ20" s="41">
        <v>66333.399999999994</v>
      </c>
      <c r="AR20" s="26">
        <v>10</v>
      </c>
      <c r="AS20" s="26">
        <v>0</v>
      </c>
      <c r="AT20" s="27">
        <v>0.02</v>
      </c>
      <c r="AU20" s="28">
        <v>13266.68</v>
      </c>
      <c r="AV20" s="28">
        <v>10</v>
      </c>
      <c r="AW20" s="29">
        <f>+AQ20+AS20</f>
        <v>66333.399999999994</v>
      </c>
      <c r="AX20" s="28">
        <v>7500</v>
      </c>
      <c r="AY20" s="18">
        <v>0</v>
      </c>
      <c r="AZ20" s="18">
        <v>0</v>
      </c>
      <c r="BA20" s="18">
        <v>7500</v>
      </c>
      <c r="BB20" s="18" t="s">
        <v>260</v>
      </c>
      <c r="BC20" s="22" t="s">
        <v>943</v>
      </c>
      <c r="BD20" s="22" t="s">
        <v>272</v>
      </c>
      <c r="BE20" s="18">
        <v>76001</v>
      </c>
      <c r="BF20" s="18"/>
      <c r="BG20" s="18"/>
      <c r="BH20" s="18"/>
      <c r="BI20" s="18"/>
      <c r="BJ20" s="22" t="s">
        <v>944</v>
      </c>
      <c r="BK20" s="30"/>
      <c r="BL20" s="22" t="s">
        <v>945</v>
      </c>
      <c r="BM20" s="22" t="s">
        <v>943</v>
      </c>
      <c r="BN20" s="22" t="s">
        <v>272</v>
      </c>
      <c r="BO20" s="18" t="s">
        <v>265</v>
      </c>
      <c r="BP20" s="18">
        <v>12</v>
      </c>
      <c r="BQ20" s="18" t="s">
        <v>946</v>
      </c>
      <c r="BR20" s="18" t="s">
        <v>306</v>
      </c>
      <c r="BS20" s="18" t="s">
        <v>268</v>
      </c>
      <c r="BT20" s="18" t="s">
        <v>306</v>
      </c>
      <c r="BU20" s="19">
        <v>45474</v>
      </c>
      <c r="BV20" s="19">
        <v>45474</v>
      </c>
      <c r="BW20" s="18" t="s">
        <v>252</v>
      </c>
      <c r="BX20" s="18" t="s">
        <v>253</v>
      </c>
      <c r="BY20" s="22" t="s">
        <v>947</v>
      </c>
      <c r="BZ20" s="22" t="s">
        <v>948</v>
      </c>
      <c r="CA20" s="18">
        <v>76001</v>
      </c>
      <c r="CB20" s="22" t="s">
        <v>949</v>
      </c>
      <c r="CC20" s="18" t="s">
        <v>272</v>
      </c>
      <c r="CD20" s="22" t="s">
        <v>273</v>
      </c>
      <c r="CE20" s="18"/>
      <c r="CF20" s="22"/>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t="s">
        <v>252</v>
      </c>
      <c r="DL20" s="22">
        <v>31270109</v>
      </c>
      <c r="DM20" s="18" t="s">
        <v>253</v>
      </c>
      <c r="DN20" s="22" t="s">
        <v>951</v>
      </c>
      <c r="DO20" s="18">
        <v>100</v>
      </c>
      <c r="DP20" s="18" t="s">
        <v>1996</v>
      </c>
      <c r="DQ20" s="18"/>
      <c r="DR20" s="22" t="s">
        <v>2058</v>
      </c>
      <c r="DS20" s="18"/>
      <c r="DT20" s="22" t="s">
        <v>952</v>
      </c>
      <c r="DU20" s="18" t="s">
        <v>265</v>
      </c>
      <c r="DV20" s="18" t="s">
        <v>272</v>
      </c>
      <c r="DW20" s="18">
        <v>76001</v>
      </c>
      <c r="DX20" s="33" t="s">
        <v>953</v>
      </c>
      <c r="DY20" s="45">
        <v>38670170</v>
      </c>
      <c r="DZ20" s="18" t="s">
        <v>277</v>
      </c>
      <c r="EA20" s="18" t="s">
        <v>278</v>
      </c>
      <c r="EB20" s="18" t="s">
        <v>279</v>
      </c>
      <c r="EC20" s="35" t="s">
        <v>954</v>
      </c>
      <c r="ED20" s="18">
        <v>10</v>
      </c>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v>0</v>
      </c>
      <c r="GZ20" s="18">
        <v>0</v>
      </c>
      <c r="HA20" s="18">
        <v>0</v>
      </c>
      <c r="HB20" s="18">
        <v>0</v>
      </c>
      <c r="HC20" s="18">
        <v>0</v>
      </c>
      <c r="HD20" s="18">
        <v>0</v>
      </c>
      <c r="HE20" s="18">
        <v>0</v>
      </c>
      <c r="HF20" s="18">
        <v>0</v>
      </c>
      <c r="HG20" s="18">
        <v>0</v>
      </c>
      <c r="HH20" s="18">
        <v>0</v>
      </c>
      <c r="HI20" s="18">
        <v>0</v>
      </c>
      <c r="HJ20" s="18">
        <v>0</v>
      </c>
      <c r="HK20" s="18">
        <v>0</v>
      </c>
      <c r="HL20" s="18">
        <v>0</v>
      </c>
      <c r="HM20" s="18">
        <v>0</v>
      </c>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row>
    <row r="21" spans="1:257" s="125" customFormat="1" ht="15" customHeight="1" x14ac:dyDescent="0.25">
      <c r="A21" s="23">
        <v>208</v>
      </c>
      <c r="B21" s="23">
        <v>208</v>
      </c>
      <c r="C21" s="24">
        <v>19759</v>
      </c>
      <c r="D21" s="25">
        <v>25690</v>
      </c>
      <c r="E21" s="25">
        <v>113519</v>
      </c>
      <c r="F21" s="18" t="s">
        <v>347</v>
      </c>
      <c r="G21" s="18" t="s">
        <v>245</v>
      </c>
      <c r="H21" s="18" t="s">
        <v>246</v>
      </c>
      <c r="I21" s="18"/>
      <c r="J21" s="18"/>
      <c r="K21" s="18" t="s">
        <v>2102</v>
      </c>
      <c r="L21" s="18" t="s">
        <v>2102</v>
      </c>
      <c r="M21" s="18" t="s">
        <v>2102</v>
      </c>
      <c r="N21" s="18" t="s">
        <v>2108</v>
      </c>
      <c r="O21" s="18" t="s">
        <v>2102</v>
      </c>
      <c r="P21" s="18" t="s">
        <v>247</v>
      </c>
      <c r="Q21" s="18" t="s">
        <v>248</v>
      </c>
      <c r="R21" s="18">
        <v>10081956</v>
      </c>
      <c r="S21" s="18" t="s">
        <v>348</v>
      </c>
      <c r="T21" s="18" t="s">
        <v>298</v>
      </c>
      <c r="U21" s="18" t="s">
        <v>298</v>
      </c>
      <c r="V21" s="18" t="s">
        <v>251</v>
      </c>
      <c r="W21" s="18"/>
      <c r="X21" s="18"/>
      <c r="Y21" s="18"/>
      <c r="Z21" s="18" t="s">
        <v>252</v>
      </c>
      <c r="AA21" s="18" t="s">
        <v>253</v>
      </c>
      <c r="AB21" s="22">
        <v>10023853</v>
      </c>
      <c r="AC21" s="22" t="s">
        <v>1668</v>
      </c>
      <c r="AD21" s="18" t="s">
        <v>1669</v>
      </c>
      <c r="AE21" s="18" t="s">
        <v>1670</v>
      </c>
      <c r="AF21" s="38">
        <v>735280</v>
      </c>
      <c r="AG21" s="39">
        <v>0</v>
      </c>
      <c r="AH21" s="38">
        <v>0</v>
      </c>
      <c r="AI21" s="39">
        <v>0</v>
      </c>
      <c r="AJ21" s="39">
        <v>0</v>
      </c>
      <c r="AK21" s="39">
        <f>SUM(AF21:AJ21)</f>
        <v>735280</v>
      </c>
      <c r="AL21" s="18" t="s">
        <v>257</v>
      </c>
      <c r="AM21" s="18" t="s">
        <v>258</v>
      </c>
      <c r="AN21" s="18" t="s">
        <v>259</v>
      </c>
      <c r="AO21" s="26">
        <v>10</v>
      </c>
      <c r="AP21" s="18">
        <v>0</v>
      </c>
      <c r="AQ21" s="41">
        <v>73528</v>
      </c>
      <c r="AR21" s="26">
        <v>10</v>
      </c>
      <c r="AS21" s="26">
        <v>0</v>
      </c>
      <c r="AT21" s="27">
        <v>0.02</v>
      </c>
      <c r="AU21" s="28">
        <v>14705.6</v>
      </c>
      <c r="AV21" s="28">
        <v>10</v>
      </c>
      <c r="AW21" s="29">
        <f>+AQ21+AS21</f>
        <v>73528</v>
      </c>
      <c r="AX21" s="28">
        <v>7500</v>
      </c>
      <c r="AY21" s="18">
        <v>0</v>
      </c>
      <c r="AZ21" s="18">
        <v>0</v>
      </c>
      <c r="BA21" s="18">
        <v>7500</v>
      </c>
      <c r="BB21" s="18" t="s">
        <v>260</v>
      </c>
      <c r="BC21" s="22" t="s">
        <v>1671</v>
      </c>
      <c r="BD21" s="22" t="s">
        <v>272</v>
      </c>
      <c r="BE21" s="18">
        <v>76001</v>
      </c>
      <c r="BF21" s="18"/>
      <c r="BG21" s="18"/>
      <c r="BH21" s="18"/>
      <c r="BI21" s="18"/>
      <c r="BJ21" s="22" t="s">
        <v>1672</v>
      </c>
      <c r="BK21" s="30"/>
      <c r="BL21" s="22" t="s">
        <v>1673</v>
      </c>
      <c r="BM21" s="22" t="s">
        <v>1671</v>
      </c>
      <c r="BN21" s="22" t="s">
        <v>272</v>
      </c>
      <c r="BO21" s="18" t="s">
        <v>265</v>
      </c>
      <c r="BP21" s="18">
        <v>12</v>
      </c>
      <c r="BQ21" s="18" t="s">
        <v>930</v>
      </c>
      <c r="BR21" s="18" t="s">
        <v>515</v>
      </c>
      <c r="BS21" s="18" t="s">
        <v>268</v>
      </c>
      <c r="BT21" s="18" t="s">
        <v>515</v>
      </c>
      <c r="BU21" s="19">
        <v>45474</v>
      </c>
      <c r="BV21" s="19">
        <v>45474</v>
      </c>
      <c r="BW21" s="18" t="s">
        <v>252</v>
      </c>
      <c r="BX21" s="18" t="s">
        <v>253</v>
      </c>
      <c r="BY21" s="22" t="s">
        <v>1674</v>
      </c>
      <c r="BZ21" s="22" t="s">
        <v>1675</v>
      </c>
      <c r="CA21" s="18">
        <v>76001</v>
      </c>
      <c r="CB21" s="22" t="s">
        <v>1676</v>
      </c>
      <c r="CC21" s="18" t="s">
        <v>272</v>
      </c>
      <c r="CD21" s="22" t="s">
        <v>1677</v>
      </c>
      <c r="CE21" s="18"/>
      <c r="CF21" s="22" t="s">
        <v>1678</v>
      </c>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t="s">
        <v>252</v>
      </c>
      <c r="DL21" s="22">
        <v>38873114</v>
      </c>
      <c r="DM21" s="18" t="s">
        <v>253</v>
      </c>
      <c r="DN21" s="22" t="s">
        <v>1663</v>
      </c>
      <c r="DO21" s="18">
        <v>100</v>
      </c>
      <c r="DP21" s="18" t="s">
        <v>1998</v>
      </c>
      <c r="DQ21" s="18"/>
      <c r="DR21" s="43" t="s">
        <v>1664</v>
      </c>
      <c r="DS21" s="18"/>
      <c r="DT21" s="22" t="s">
        <v>1665</v>
      </c>
      <c r="DU21" s="18" t="s">
        <v>265</v>
      </c>
      <c r="DV21" s="18" t="s">
        <v>272</v>
      </c>
      <c r="DW21" s="18">
        <v>76001</v>
      </c>
      <c r="DX21" s="31" t="s">
        <v>1666</v>
      </c>
      <c r="DY21" s="22">
        <v>38873114</v>
      </c>
      <c r="DZ21" s="18" t="s">
        <v>277</v>
      </c>
      <c r="EA21" s="18" t="s">
        <v>1633</v>
      </c>
      <c r="EB21" s="18" t="s">
        <v>279</v>
      </c>
      <c r="EC21" s="32" t="s">
        <v>1667</v>
      </c>
      <c r="ED21" s="18">
        <v>10</v>
      </c>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v>0</v>
      </c>
      <c r="GZ21" s="18">
        <v>0</v>
      </c>
      <c r="HA21" s="18">
        <v>0</v>
      </c>
      <c r="HB21" s="18">
        <v>0</v>
      </c>
      <c r="HC21" s="18">
        <v>0</v>
      </c>
      <c r="HD21" s="18">
        <v>0</v>
      </c>
      <c r="HE21" s="18">
        <v>0</v>
      </c>
      <c r="HF21" s="18">
        <v>0</v>
      </c>
      <c r="HG21" s="18">
        <v>0</v>
      </c>
      <c r="HH21" s="18">
        <v>0</v>
      </c>
      <c r="HI21" s="18">
        <v>0</v>
      </c>
      <c r="HJ21" s="18">
        <v>0</v>
      </c>
      <c r="HK21" s="18">
        <v>0</v>
      </c>
      <c r="HL21" s="18">
        <v>0</v>
      </c>
      <c r="HM21" s="18">
        <v>0</v>
      </c>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row>
    <row r="22" spans="1:257" s="125" customFormat="1" ht="15" customHeight="1" x14ac:dyDescent="0.25">
      <c r="A22" s="23">
        <v>214</v>
      </c>
      <c r="B22" s="23">
        <v>214</v>
      </c>
      <c r="C22" s="24">
        <v>19713</v>
      </c>
      <c r="D22" s="25">
        <v>25644</v>
      </c>
      <c r="E22" s="25">
        <v>113473</v>
      </c>
      <c r="F22" s="18" t="s">
        <v>244</v>
      </c>
      <c r="G22" s="18" t="s">
        <v>245</v>
      </c>
      <c r="H22" s="18" t="s">
        <v>246</v>
      </c>
      <c r="I22" s="18"/>
      <c r="J22" s="18"/>
      <c r="K22" s="18" t="s">
        <v>2102</v>
      </c>
      <c r="L22" s="18" t="s">
        <v>2102</v>
      </c>
      <c r="M22" s="18" t="s">
        <v>2102</v>
      </c>
      <c r="N22" s="18" t="s">
        <v>2108</v>
      </c>
      <c r="O22" s="18" t="s">
        <v>2102</v>
      </c>
      <c r="P22" s="18" t="s">
        <v>247</v>
      </c>
      <c r="Q22" s="18" t="s">
        <v>248</v>
      </c>
      <c r="R22" s="18">
        <v>10081959</v>
      </c>
      <c r="S22" s="18" t="s">
        <v>314</v>
      </c>
      <c r="T22" s="18" t="s">
        <v>298</v>
      </c>
      <c r="U22" s="18" t="s">
        <v>250</v>
      </c>
      <c r="V22" s="18" t="s">
        <v>251</v>
      </c>
      <c r="W22" s="18"/>
      <c r="X22" s="18"/>
      <c r="Y22" s="18"/>
      <c r="Z22" s="18" t="s">
        <v>252</v>
      </c>
      <c r="AA22" s="18" t="s">
        <v>253</v>
      </c>
      <c r="AB22" s="22">
        <v>59677665</v>
      </c>
      <c r="AC22" s="22" t="s">
        <v>977</v>
      </c>
      <c r="AD22" s="18" t="s">
        <v>978</v>
      </c>
      <c r="AE22" s="18" t="s">
        <v>979</v>
      </c>
      <c r="AF22" s="38">
        <v>845139</v>
      </c>
      <c r="AG22" s="39">
        <v>0</v>
      </c>
      <c r="AH22" s="38">
        <v>0</v>
      </c>
      <c r="AI22" s="39">
        <v>0</v>
      </c>
      <c r="AJ22" s="39">
        <v>0</v>
      </c>
      <c r="AK22" s="39">
        <f>SUM(AF22:AJ22)</f>
        <v>845139</v>
      </c>
      <c r="AL22" s="18" t="s">
        <v>257</v>
      </c>
      <c r="AM22" s="18" t="s">
        <v>258</v>
      </c>
      <c r="AN22" s="18" t="s">
        <v>259</v>
      </c>
      <c r="AO22" s="26">
        <v>10</v>
      </c>
      <c r="AP22" s="18">
        <v>0</v>
      </c>
      <c r="AQ22" s="41">
        <v>84513.9</v>
      </c>
      <c r="AR22" s="26">
        <v>10</v>
      </c>
      <c r="AS22" s="26">
        <v>0</v>
      </c>
      <c r="AT22" s="27">
        <v>0.02</v>
      </c>
      <c r="AU22" s="28">
        <v>16902.78</v>
      </c>
      <c r="AV22" s="28">
        <v>10</v>
      </c>
      <c r="AW22" s="29">
        <f>+AQ22+AS22</f>
        <v>84513.9</v>
      </c>
      <c r="AX22" s="28">
        <v>7500</v>
      </c>
      <c r="AY22" s="18">
        <v>0</v>
      </c>
      <c r="AZ22" s="18">
        <v>0</v>
      </c>
      <c r="BA22" s="18">
        <v>7500</v>
      </c>
      <c r="BB22" s="18" t="s">
        <v>260</v>
      </c>
      <c r="BC22" s="22" t="s">
        <v>980</v>
      </c>
      <c r="BD22" s="22" t="s">
        <v>262</v>
      </c>
      <c r="BE22" s="18">
        <v>76520</v>
      </c>
      <c r="BF22" s="18"/>
      <c r="BG22" s="18"/>
      <c r="BH22" s="18"/>
      <c r="BI22" s="18"/>
      <c r="BJ22" s="22" t="s">
        <v>981</v>
      </c>
      <c r="BK22" s="30"/>
      <c r="BL22" s="22" t="s">
        <v>982</v>
      </c>
      <c r="BM22" s="22" t="s">
        <v>980</v>
      </c>
      <c r="BN22" s="22" t="s">
        <v>262</v>
      </c>
      <c r="BO22" s="18" t="s">
        <v>265</v>
      </c>
      <c r="BP22" s="18">
        <v>12</v>
      </c>
      <c r="BQ22" s="18" t="s">
        <v>983</v>
      </c>
      <c r="BR22" s="18" t="s">
        <v>547</v>
      </c>
      <c r="BS22" s="18" t="s">
        <v>268</v>
      </c>
      <c r="BT22" s="18" t="s">
        <v>547</v>
      </c>
      <c r="BU22" s="19">
        <v>45474</v>
      </c>
      <c r="BV22" s="19">
        <v>45474</v>
      </c>
      <c r="BW22" s="18" t="s">
        <v>252</v>
      </c>
      <c r="BX22" s="18" t="s">
        <v>253</v>
      </c>
      <c r="BY22" s="22" t="s">
        <v>984</v>
      </c>
      <c r="BZ22" s="22" t="s">
        <v>985</v>
      </c>
      <c r="CA22" s="18">
        <v>76001</v>
      </c>
      <c r="CB22" s="22" t="s">
        <v>986</v>
      </c>
      <c r="CC22" s="18" t="s">
        <v>272</v>
      </c>
      <c r="CD22" s="22" t="s">
        <v>987</v>
      </c>
      <c r="CE22" s="18"/>
      <c r="CF22" s="22"/>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t="s">
        <v>252</v>
      </c>
      <c r="DL22" s="22">
        <v>16669898</v>
      </c>
      <c r="DM22" s="18" t="s">
        <v>253</v>
      </c>
      <c r="DN22" s="22" t="s">
        <v>988</v>
      </c>
      <c r="DO22" s="18">
        <v>100</v>
      </c>
      <c r="DP22" s="18" t="s">
        <v>2001</v>
      </c>
      <c r="DQ22" s="18"/>
      <c r="DR22" s="22" t="s">
        <v>989</v>
      </c>
      <c r="DS22" s="18"/>
      <c r="DT22" s="22" t="s">
        <v>990</v>
      </c>
      <c r="DU22" s="18" t="s">
        <v>265</v>
      </c>
      <c r="DV22" s="18" t="s">
        <v>272</v>
      </c>
      <c r="DW22" s="18">
        <v>76001</v>
      </c>
      <c r="DX22" s="31" t="s">
        <v>991</v>
      </c>
      <c r="DY22" s="22">
        <v>16669898</v>
      </c>
      <c r="DZ22" s="18" t="s">
        <v>277</v>
      </c>
      <c r="EA22" s="18" t="s">
        <v>278</v>
      </c>
      <c r="EB22" s="18" t="s">
        <v>279</v>
      </c>
      <c r="EC22" s="32">
        <v>6087001596</v>
      </c>
      <c r="ED22" s="18">
        <v>10</v>
      </c>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v>0</v>
      </c>
      <c r="GZ22" s="18">
        <v>0</v>
      </c>
      <c r="HA22" s="18">
        <v>0</v>
      </c>
      <c r="HB22" s="18">
        <v>0</v>
      </c>
      <c r="HC22" s="18">
        <v>0</v>
      </c>
      <c r="HD22" s="18">
        <v>0</v>
      </c>
      <c r="HE22" s="18">
        <v>0</v>
      </c>
      <c r="HF22" s="18">
        <v>0</v>
      </c>
      <c r="HG22" s="18">
        <v>0</v>
      </c>
      <c r="HH22" s="18">
        <v>0</v>
      </c>
      <c r="HI22" s="18">
        <v>0</v>
      </c>
      <c r="HJ22" s="18">
        <v>0</v>
      </c>
      <c r="HK22" s="18">
        <v>0</v>
      </c>
      <c r="HL22" s="18">
        <v>0</v>
      </c>
      <c r="HM22" s="18">
        <v>0</v>
      </c>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row>
    <row r="23" spans="1:257" s="125" customFormat="1" ht="15" customHeight="1" x14ac:dyDescent="0.25">
      <c r="A23" s="23">
        <v>218</v>
      </c>
      <c r="B23" s="23">
        <v>218</v>
      </c>
      <c r="C23" s="24">
        <v>19758</v>
      </c>
      <c r="D23" s="25">
        <v>25689</v>
      </c>
      <c r="E23" s="25">
        <v>113518</v>
      </c>
      <c r="F23" s="18" t="s">
        <v>244</v>
      </c>
      <c r="G23" s="18" t="s">
        <v>245</v>
      </c>
      <c r="H23" s="18" t="s">
        <v>246</v>
      </c>
      <c r="I23" s="18"/>
      <c r="J23" s="18"/>
      <c r="K23" s="18" t="s">
        <v>2102</v>
      </c>
      <c r="L23" s="18" t="s">
        <v>2102</v>
      </c>
      <c r="M23" s="18" t="s">
        <v>2102</v>
      </c>
      <c r="N23" s="18" t="s">
        <v>2108</v>
      </c>
      <c r="O23" s="18" t="s">
        <v>2102</v>
      </c>
      <c r="P23" s="18" t="s">
        <v>247</v>
      </c>
      <c r="Q23" s="18" t="s">
        <v>248</v>
      </c>
      <c r="R23" s="18">
        <v>10081960</v>
      </c>
      <c r="S23" s="18" t="s">
        <v>396</v>
      </c>
      <c r="T23" s="18" t="s">
        <v>298</v>
      </c>
      <c r="U23" s="18" t="s">
        <v>250</v>
      </c>
      <c r="V23" s="18" t="s">
        <v>251</v>
      </c>
      <c r="W23" s="18"/>
      <c r="X23" s="18"/>
      <c r="Y23" s="18"/>
      <c r="Z23" s="18" t="s">
        <v>252</v>
      </c>
      <c r="AA23" s="18" t="s">
        <v>253</v>
      </c>
      <c r="AB23" s="22">
        <v>94431310</v>
      </c>
      <c r="AC23" s="22" t="s">
        <v>1653</v>
      </c>
      <c r="AD23" s="18" t="s">
        <v>1654</v>
      </c>
      <c r="AE23" s="18" t="s">
        <v>1655</v>
      </c>
      <c r="AF23" s="38">
        <v>845139</v>
      </c>
      <c r="AG23" s="39">
        <v>0</v>
      </c>
      <c r="AH23" s="38">
        <v>0</v>
      </c>
      <c r="AI23" s="39">
        <v>0</v>
      </c>
      <c r="AJ23" s="39">
        <v>0</v>
      </c>
      <c r="AK23" s="39">
        <f>SUM(AF23:AJ23)</f>
        <v>845139</v>
      </c>
      <c r="AL23" s="18" t="s">
        <v>257</v>
      </c>
      <c r="AM23" s="18" t="s">
        <v>258</v>
      </c>
      <c r="AN23" s="18" t="s">
        <v>259</v>
      </c>
      <c r="AO23" s="26">
        <v>10</v>
      </c>
      <c r="AP23" s="18">
        <v>0</v>
      </c>
      <c r="AQ23" s="41">
        <v>84513.9</v>
      </c>
      <c r="AR23" s="26">
        <v>10</v>
      </c>
      <c r="AS23" s="26">
        <v>0</v>
      </c>
      <c r="AT23" s="27">
        <v>0.02</v>
      </c>
      <c r="AU23" s="28">
        <v>16902.78</v>
      </c>
      <c r="AV23" s="28">
        <v>10</v>
      </c>
      <c r="AW23" s="29">
        <f>+AQ23+AS23</f>
        <v>84513.9</v>
      </c>
      <c r="AX23" s="28">
        <v>7500</v>
      </c>
      <c r="AY23" s="18">
        <v>0</v>
      </c>
      <c r="AZ23" s="18">
        <v>0</v>
      </c>
      <c r="BA23" s="18">
        <v>7500</v>
      </c>
      <c r="BB23" s="18" t="s">
        <v>260</v>
      </c>
      <c r="BC23" s="22" t="s">
        <v>1656</v>
      </c>
      <c r="BD23" s="22" t="s">
        <v>272</v>
      </c>
      <c r="BE23" s="18">
        <v>76001</v>
      </c>
      <c r="BF23" s="18"/>
      <c r="BG23" s="18"/>
      <c r="BH23" s="18"/>
      <c r="BI23" s="18"/>
      <c r="BJ23" s="22" t="s">
        <v>1657</v>
      </c>
      <c r="BK23" s="30"/>
      <c r="BL23" s="22" t="s">
        <v>1658</v>
      </c>
      <c r="BM23" s="22" t="s">
        <v>1656</v>
      </c>
      <c r="BN23" s="22" t="s">
        <v>272</v>
      </c>
      <c r="BO23" s="18" t="s">
        <v>265</v>
      </c>
      <c r="BP23" s="18">
        <v>12</v>
      </c>
      <c r="BQ23" s="18" t="s">
        <v>983</v>
      </c>
      <c r="BR23" s="18" t="s">
        <v>547</v>
      </c>
      <c r="BS23" s="18" t="s">
        <v>268</v>
      </c>
      <c r="BT23" s="18" t="s">
        <v>547</v>
      </c>
      <c r="BU23" s="19">
        <v>45474</v>
      </c>
      <c r="BV23" s="19">
        <v>45474</v>
      </c>
      <c r="BW23" s="18" t="s">
        <v>252</v>
      </c>
      <c r="BX23" s="18" t="s">
        <v>253</v>
      </c>
      <c r="BY23" s="22" t="s">
        <v>1659</v>
      </c>
      <c r="BZ23" s="22" t="s">
        <v>1660</v>
      </c>
      <c r="CA23" s="18">
        <v>76001</v>
      </c>
      <c r="CB23" s="22" t="s">
        <v>1661</v>
      </c>
      <c r="CC23" s="18" t="s">
        <v>272</v>
      </c>
      <c r="CD23" s="22" t="s">
        <v>1662</v>
      </c>
      <c r="CE23" s="18"/>
      <c r="CF23" s="22"/>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t="s">
        <v>252</v>
      </c>
      <c r="DL23" s="22">
        <v>38873114</v>
      </c>
      <c r="DM23" s="18" t="s">
        <v>253</v>
      </c>
      <c r="DN23" s="22" t="s">
        <v>1663</v>
      </c>
      <c r="DO23" s="18">
        <v>100</v>
      </c>
      <c r="DP23" s="18" t="s">
        <v>2002</v>
      </c>
      <c r="DQ23" s="18"/>
      <c r="DR23" s="43" t="s">
        <v>1664</v>
      </c>
      <c r="DS23" s="18"/>
      <c r="DT23" s="22" t="s">
        <v>1665</v>
      </c>
      <c r="DU23" s="18" t="s">
        <v>265</v>
      </c>
      <c r="DV23" s="18" t="s">
        <v>272</v>
      </c>
      <c r="DW23" s="18">
        <v>76001</v>
      </c>
      <c r="DX23" s="31" t="s">
        <v>1666</v>
      </c>
      <c r="DY23" s="22">
        <v>38873114</v>
      </c>
      <c r="DZ23" s="18" t="s">
        <v>277</v>
      </c>
      <c r="EA23" s="18" t="s">
        <v>1633</v>
      </c>
      <c r="EB23" s="18" t="s">
        <v>279</v>
      </c>
      <c r="EC23" s="32" t="s">
        <v>1667</v>
      </c>
      <c r="ED23" s="18">
        <v>10</v>
      </c>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v>0</v>
      </c>
      <c r="GZ23" s="18">
        <v>0</v>
      </c>
      <c r="HA23" s="18">
        <v>0</v>
      </c>
      <c r="HB23" s="18">
        <v>0</v>
      </c>
      <c r="HC23" s="18">
        <v>0</v>
      </c>
      <c r="HD23" s="18">
        <v>0</v>
      </c>
      <c r="HE23" s="18">
        <v>0</v>
      </c>
      <c r="HF23" s="18">
        <v>0</v>
      </c>
      <c r="HG23" s="18">
        <v>0</v>
      </c>
      <c r="HH23" s="18">
        <v>0</v>
      </c>
      <c r="HI23" s="18">
        <v>0</v>
      </c>
      <c r="HJ23" s="18">
        <v>0</v>
      </c>
      <c r="HK23" s="18">
        <v>0</v>
      </c>
      <c r="HL23" s="18">
        <v>0</v>
      </c>
      <c r="HM23" s="18">
        <v>0</v>
      </c>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row>
    <row r="24" spans="1:257" s="125" customFormat="1" ht="15" customHeight="1" x14ac:dyDescent="0.25">
      <c r="A24" s="23">
        <v>223</v>
      </c>
      <c r="B24" s="23">
        <v>223</v>
      </c>
      <c r="C24" s="24">
        <v>19726</v>
      </c>
      <c r="D24" s="25">
        <v>25657</v>
      </c>
      <c r="E24" s="25">
        <v>113486</v>
      </c>
      <c r="F24" s="18" t="s">
        <v>347</v>
      </c>
      <c r="G24" s="18" t="s">
        <v>245</v>
      </c>
      <c r="H24" s="18" t="s">
        <v>246</v>
      </c>
      <c r="I24" s="18"/>
      <c r="J24" s="18"/>
      <c r="K24" s="18" t="s">
        <v>2102</v>
      </c>
      <c r="L24" s="18" t="s">
        <v>2102</v>
      </c>
      <c r="M24" s="18" t="s">
        <v>2102</v>
      </c>
      <c r="N24" s="18" t="s">
        <v>2108</v>
      </c>
      <c r="O24" s="18" t="s">
        <v>2102</v>
      </c>
      <c r="P24" s="18" t="s">
        <v>247</v>
      </c>
      <c r="Q24" s="18" t="s">
        <v>248</v>
      </c>
      <c r="R24" s="18">
        <v>10081961</v>
      </c>
      <c r="S24" s="18" t="s">
        <v>249</v>
      </c>
      <c r="T24" s="18" t="s">
        <v>298</v>
      </c>
      <c r="U24" s="18" t="s">
        <v>250</v>
      </c>
      <c r="V24" s="18" t="s">
        <v>251</v>
      </c>
      <c r="W24" s="18"/>
      <c r="X24" s="18"/>
      <c r="Y24" s="18"/>
      <c r="Z24" s="18" t="s">
        <v>252</v>
      </c>
      <c r="AA24" s="18" t="s">
        <v>253</v>
      </c>
      <c r="AB24" s="22">
        <v>1143872339</v>
      </c>
      <c r="AC24" s="22" t="s">
        <v>1175</v>
      </c>
      <c r="AD24" s="18" t="s">
        <v>1176</v>
      </c>
      <c r="AE24" s="18" t="s">
        <v>1177</v>
      </c>
      <c r="AF24" s="38">
        <v>797744</v>
      </c>
      <c r="AG24" s="39">
        <v>0</v>
      </c>
      <c r="AH24" s="38">
        <v>0</v>
      </c>
      <c r="AI24" s="39">
        <v>0</v>
      </c>
      <c r="AJ24" s="39">
        <v>0</v>
      </c>
      <c r="AK24" s="39">
        <f>SUM(AF24:AJ24)</f>
        <v>797744</v>
      </c>
      <c r="AL24" s="18" t="s">
        <v>257</v>
      </c>
      <c r="AM24" s="18" t="s">
        <v>258</v>
      </c>
      <c r="AN24" s="18" t="s">
        <v>259</v>
      </c>
      <c r="AO24" s="26">
        <v>10</v>
      </c>
      <c r="AP24" s="18">
        <v>0</v>
      </c>
      <c r="AQ24" s="41">
        <v>79774.399999999994</v>
      </c>
      <c r="AR24" s="26">
        <v>10</v>
      </c>
      <c r="AS24" s="26">
        <v>0</v>
      </c>
      <c r="AT24" s="27">
        <v>0.02</v>
      </c>
      <c r="AU24" s="28">
        <v>15954.880000000001</v>
      </c>
      <c r="AV24" s="28">
        <v>10</v>
      </c>
      <c r="AW24" s="29">
        <f>+AQ24+AS24</f>
        <v>79774.399999999994</v>
      </c>
      <c r="AX24" s="28">
        <v>7500</v>
      </c>
      <c r="AY24" s="18">
        <v>0</v>
      </c>
      <c r="AZ24" s="18">
        <v>0</v>
      </c>
      <c r="BA24" s="18">
        <v>7500</v>
      </c>
      <c r="BB24" s="18" t="s">
        <v>260</v>
      </c>
      <c r="BC24" s="22" t="s">
        <v>1178</v>
      </c>
      <c r="BD24" s="22" t="s">
        <v>272</v>
      </c>
      <c r="BE24" s="18">
        <v>76001</v>
      </c>
      <c r="BF24" s="18"/>
      <c r="BG24" s="18"/>
      <c r="BH24" s="18"/>
      <c r="BI24" s="18"/>
      <c r="BJ24" s="22" t="s">
        <v>1179</v>
      </c>
      <c r="BK24" s="30"/>
      <c r="BL24" s="22" t="s">
        <v>1180</v>
      </c>
      <c r="BM24" s="22" t="s">
        <v>1178</v>
      </c>
      <c r="BN24" s="22" t="s">
        <v>272</v>
      </c>
      <c r="BO24" s="18" t="s">
        <v>265</v>
      </c>
      <c r="BP24" s="18">
        <v>12</v>
      </c>
      <c r="BQ24" s="18" t="s">
        <v>604</v>
      </c>
      <c r="BR24" s="18" t="s">
        <v>423</v>
      </c>
      <c r="BS24" s="18" t="s">
        <v>268</v>
      </c>
      <c r="BT24" s="18" t="s">
        <v>423</v>
      </c>
      <c r="BU24" s="19">
        <v>45474</v>
      </c>
      <c r="BV24" s="19">
        <v>45474</v>
      </c>
      <c r="BW24" s="18" t="s">
        <v>252</v>
      </c>
      <c r="BX24" s="18" t="s">
        <v>253</v>
      </c>
      <c r="BY24" s="22" t="s">
        <v>1181</v>
      </c>
      <c r="BZ24" s="22" t="s">
        <v>1182</v>
      </c>
      <c r="CA24" s="18">
        <v>76001</v>
      </c>
      <c r="CB24" s="22" t="s">
        <v>1183</v>
      </c>
      <c r="CC24" s="18" t="s">
        <v>272</v>
      </c>
      <c r="CD24" s="22" t="s">
        <v>1184</v>
      </c>
      <c r="CE24" s="18"/>
      <c r="CF24" s="22" t="s">
        <v>1185</v>
      </c>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t="s">
        <v>252</v>
      </c>
      <c r="DL24" s="22">
        <v>24936770</v>
      </c>
      <c r="DM24" s="18" t="s">
        <v>253</v>
      </c>
      <c r="DN24" s="22" t="s">
        <v>1186</v>
      </c>
      <c r="DO24" s="18">
        <v>100</v>
      </c>
      <c r="DP24" s="47" t="s">
        <v>2003</v>
      </c>
      <c r="DQ24" s="18"/>
      <c r="DR24" s="22" t="s">
        <v>2060</v>
      </c>
      <c r="DS24" s="18"/>
      <c r="DT24" s="43" t="s">
        <v>1187</v>
      </c>
      <c r="DU24" s="18" t="s">
        <v>265</v>
      </c>
      <c r="DV24" s="18" t="s">
        <v>272</v>
      </c>
      <c r="DW24" s="18">
        <v>76001</v>
      </c>
      <c r="DX24" s="22" t="s">
        <v>1186</v>
      </c>
      <c r="DY24" s="22">
        <v>24936770</v>
      </c>
      <c r="DZ24" s="18" t="s">
        <v>277</v>
      </c>
      <c r="EA24" s="18" t="s">
        <v>1144</v>
      </c>
      <c r="EB24" s="18" t="s">
        <v>279</v>
      </c>
      <c r="EC24" s="18">
        <v>180544819</v>
      </c>
      <c r="ED24" s="18">
        <v>10</v>
      </c>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v>0</v>
      </c>
      <c r="GZ24" s="18">
        <v>0</v>
      </c>
      <c r="HA24" s="18">
        <v>0</v>
      </c>
      <c r="HB24" s="18">
        <v>0</v>
      </c>
      <c r="HC24" s="18">
        <v>0</v>
      </c>
      <c r="HD24" s="18">
        <v>0</v>
      </c>
      <c r="HE24" s="18">
        <v>0</v>
      </c>
      <c r="HF24" s="18">
        <v>0</v>
      </c>
      <c r="HG24" s="18">
        <v>0</v>
      </c>
      <c r="HH24" s="18">
        <v>0</v>
      </c>
      <c r="HI24" s="18">
        <v>0</v>
      </c>
      <c r="HJ24" s="18">
        <v>0</v>
      </c>
      <c r="HK24" s="18">
        <v>0</v>
      </c>
      <c r="HL24" s="18">
        <v>0</v>
      </c>
      <c r="HM24" s="18">
        <v>0</v>
      </c>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row>
    <row r="25" spans="1:257" s="125" customFormat="1" ht="15" customHeight="1" x14ac:dyDescent="0.25">
      <c r="A25" s="23">
        <v>230</v>
      </c>
      <c r="B25" s="23">
        <v>230</v>
      </c>
      <c r="C25" s="24">
        <v>19739</v>
      </c>
      <c r="D25" s="25">
        <v>25670</v>
      </c>
      <c r="E25" s="25">
        <v>113499</v>
      </c>
      <c r="F25" s="18" t="s">
        <v>244</v>
      </c>
      <c r="G25" s="18" t="s">
        <v>245</v>
      </c>
      <c r="H25" s="18" t="s">
        <v>246</v>
      </c>
      <c r="I25" s="18"/>
      <c r="J25" s="18"/>
      <c r="K25" s="18" t="s">
        <v>2102</v>
      </c>
      <c r="L25" s="18" t="s">
        <v>2102</v>
      </c>
      <c r="M25" s="18" t="s">
        <v>2102</v>
      </c>
      <c r="N25" s="18" t="s">
        <v>2108</v>
      </c>
      <c r="O25" s="18" t="s">
        <v>2102</v>
      </c>
      <c r="P25" s="18" t="s">
        <v>247</v>
      </c>
      <c r="Q25" s="18" t="s">
        <v>248</v>
      </c>
      <c r="R25" s="18">
        <v>10081963</v>
      </c>
      <c r="S25" s="18" t="s">
        <v>249</v>
      </c>
      <c r="T25" s="18" t="s">
        <v>250</v>
      </c>
      <c r="U25" s="18" t="s">
        <v>250</v>
      </c>
      <c r="V25" s="18" t="s">
        <v>251</v>
      </c>
      <c r="W25" s="18"/>
      <c r="X25" s="18"/>
      <c r="Y25" s="18"/>
      <c r="Z25" s="18" t="s">
        <v>252</v>
      </c>
      <c r="AA25" s="18" t="s">
        <v>253</v>
      </c>
      <c r="AB25" s="22">
        <v>79724499</v>
      </c>
      <c r="AC25" s="22" t="s">
        <v>1383</v>
      </c>
      <c r="AD25" s="18" t="s">
        <v>1384</v>
      </c>
      <c r="AE25" s="18" t="s">
        <v>1385</v>
      </c>
      <c r="AF25" s="38">
        <v>979236</v>
      </c>
      <c r="AG25" s="39">
        <v>0</v>
      </c>
      <c r="AH25" s="38">
        <v>0</v>
      </c>
      <c r="AI25" s="39">
        <v>0</v>
      </c>
      <c r="AJ25" s="39">
        <v>0</v>
      </c>
      <c r="AK25" s="39">
        <f>SUM(AF25:AJ25)</f>
        <v>979236</v>
      </c>
      <c r="AL25" s="18" t="s">
        <v>257</v>
      </c>
      <c r="AM25" s="18" t="s">
        <v>258</v>
      </c>
      <c r="AN25" s="18" t="s">
        <v>259</v>
      </c>
      <c r="AO25" s="26">
        <v>10</v>
      </c>
      <c r="AP25" s="18">
        <v>0</v>
      </c>
      <c r="AQ25" s="41">
        <v>97923.6</v>
      </c>
      <c r="AR25" s="26">
        <v>10</v>
      </c>
      <c r="AS25" s="26">
        <v>0</v>
      </c>
      <c r="AT25" s="27">
        <v>0.02</v>
      </c>
      <c r="AU25" s="28">
        <v>19584.72</v>
      </c>
      <c r="AV25" s="28">
        <v>10</v>
      </c>
      <c r="AW25" s="29">
        <f>+AQ25+AS25</f>
        <v>97923.6</v>
      </c>
      <c r="AX25" s="28">
        <v>7500</v>
      </c>
      <c r="AY25" s="18">
        <v>0</v>
      </c>
      <c r="AZ25" s="18">
        <v>0</v>
      </c>
      <c r="BA25" s="18">
        <v>7500</v>
      </c>
      <c r="BB25" s="18" t="s">
        <v>260</v>
      </c>
      <c r="BC25" s="22" t="s">
        <v>1386</v>
      </c>
      <c r="BD25" s="22" t="s">
        <v>401</v>
      </c>
      <c r="BE25" s="18">
        <v>76364</v>
      </c>
      <c r="BF25" s="18"/>
      <c r="BG25" s="18"/>
      <c r="BH25" s="18"/>
      <c r="BI25" s="18"/>
      <c r="BJ25" s="22" t="s">
        <v>1387</v>
      </c>
      <c r="BK25" s="30"/>
      <c r="BL25" s="22" t="s">
        <v>1388</v>
      </c>
      <c r="BM25" s="22" t="s">
        <v>1386</v>
      </c>
      <c r="BN25" s="22" t="s">
        <v>401</v>
      </c>
      <c r="BO25" s="18" t="s">
        <v>265</v>
      </c>
      <c r="BP25" s="18">
        <v>12</v>
      </c>
      <c r="BQ25" s="18" t="s">
        <v>869</v>
      </c>
      <c r="BR25" s="18" t="s">
        <v>469</v>
      </c>
      <c r="BS25" s="18" t="s">
        <v>268</v>
      </c>
      <c r="BT25" s="18" t="s">
        <v>469</v>
      </c>
      <c r="BU25" s="19">
        <v>45474</v>
      </c>
      <c r="BV25" s="19">
        <v>45474</v>
      </c>
      <c r="BW25" s="18" t="s">
        <v>252</v>
      </c>
      <c r="BX25" s="18" t="s">
        <v>253</v>
      </c>
      <c r="BY25" s="22" t="s">
        <v>1389</v>
      </c>
      <c r="BZ25" s="22" t="s">
        <v>1390</v>
      </c>
      <c r="CA25" s="18">
        <v>76001</v>
      </c>
      <c r="CB25" s="22" t="s">
        <v>1391</v>
      </c>
      <c r="CC25" s="18" t="s">
        <v>272</v>
      </c>
      <c r="CD25" s="22" t="s">
        <v>1392</v>
      </c>
      <c r="CE25" s="18"/>
      <c r="CF25" s="22" t="s">
        <v>1393</v>
      </c>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t="s">
        <v>252</v>
      </c>
      <c r="DL25" s="22">
        <v>31522986</v>
      </c>
      <c r="DM25" s="18" t="s">
        <v>253</v>
      </c>
      <c r="DN25" s="22" t="s">
        <v>1394</v>
      </c>
      <c r="DO25" s="18">
        <v>100</v>
      </c>
      <c r="DP25" s="22" t="s">
        <v>1380</v>
      </c>
      <c r="DQ25" s="18"/>
      <c r="DR25" s="22" t="s">
        <v>2064</v>
      </c>
      <c r="DS25" s="18"/>
      <c r="DT25" s="22" t="s">
        <v>1380</v>
      </c>
      <c r="DU25" s="18" t="s">
        <v>265</v>
      </c>
      <c r="DV25" s="18" t="s">
        <v>272</v>
      </c>
      <c r="DW25" s="18">
        <v>76001</v>
      </c>
      <c r="DX25" s="31" t="s">
        <v>1381</v>
      </c>
      <c r="DY25" s="22">
        <v>31522986</v>
      </c>
      <c r="DZ25" s="18" t="s">
        <v>277</v>
      </c>
      <c r="EA25" s="18" t="s">
        <v>1333</v>
      </c>
      <c r="EB25" s="18" t="s">
        <v>279</v>
      </c>
      <c r="EC25" s="35" t="s">
        <v>1382</v>
      </c>
      <c r="ED25" s="18">
        <v>10</v>
      </c>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t="s">
        <v>1395</v>
      </c>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v>0</v>
      </c>
      <c r="GZ25" s="18">
        <v>0</v>
      </c>
      <c r="HA25" s="18">
        <v>0</v>
      </c>
      <c r="HB25" s="18">
        <v>0</v>
      </c>
      <c r="HC25" s="18">
        <v>0</v>
      </c>
      <c r="HD25" s="18">
        <v>0</v>
      </c>
      <c r="HE25" s="18">
        <v>0</v>
      </c>
      <c r="HF25" s="18">
        <v>0</v>
      </c>
      <c r="HG25" s="18">
        <v>0</v>
      </c>
      <c r="HH25" s="18">
        <v>0</v>
      </c>
      <c r="HI25" s="18">
        <v>0</v>
      </c>
      <c r="HJ25" s="18">
        <v>0</v>
      </c>
      <c r="HK25" s="18">
        <v>0</v>
      </c>
      <c r="HL25" s="18">
        <v>0</v>
      </c>
      <c r="HM25" s="18">
        <v>0</v>
      </c>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row>
    <row r="26" spans="1:257" s="125" customFormat="1" ht="15" customHeight="1" x14ac:dyDescent="0.25">
      <c r="A26" s="23">
        <v>234</v>
      </c>
      <c r="B26" s="23">
        <v>234</v>
      </c>
      <c r="C26" s="24">
        <v>19701</v>
      </c>
      <c r="D26" s="25">
        <v>25632</v>
      </c>
      <c r="E26" s="25">
        <v>113462</v>
      </c>
      <c r="F26" s="18" t="s">
        <v>244</v>
      </c>
      <c r="G26" s="18" t="s">
        <v>245</v>
      </c>
      <c r="H26" s="18" t="s">
        <v>246</v>
      </c>
      <c r="I26" s="18"/>
      <c r="J26" s="18"/>
      <c r="K26" s="18" t="s">
        <v>2102</v>
      </c>
      <c r="L26" s="18" t="s">
        <v>2102</v>
      </c>
      <c r="M26" s="18" t="s">
        <v>2102</v>
      </c>
      <c r="N26" s="18" t="s">
        <v>2108</v>
      </c>
      <c r="O26" s="18" t="s">
        <v>2102</v>
      </c>
      <c r="P26" s="18" t="s">
        <v>247</v>
      </c>
      <c r="Q26" s="18" t="s">
        <v>248</v>
      </c>
      <c r="R26" s="18">
        <v>10081965</v>
      </c>
      <c r="S26" s="18" t="s">
        <v>524</v>
      </c>
      <c r="T26" s="18" t="s">
        <v>298</v>
      </c>
      <c r="U26" s="18" t="s">
        <v>250</v>
      </c>
      <c r="V26" s="18" t="s">
        <v>251</v>
      </c>
      <c r="W26" s="18"/>
      <c r="X26" s="18"/>
      <c r="Y26" s="18"/>
      <c r="Z26" s="18" t="s">
        <v>252</v>
      </c>
      <c r="AA26" s="18" t="s">
        <v>253</v>
      </c>
      <c r="AB26" s="22">
        <v>10486597</v>
      </c>
      <c r="AC26" s="22" t="s">
        <v>822</v>
      </c>
      <c r="AD26" s="18" t="s">
        <v>823</v>
      </c>
      <c r="AE26" s="18" t="s">
        <v>824</v>
      </c>
      <c r="AF26" s="38">
        <v>680000</v>
      </c>
      <c r="AG26" s="39">
        <v>0</v>
      </c>
      <c r="AH26" s="38">
        <v>0</v>
      </c>
      <c r="AI26" s="39">
        <v>0</v>
      </c>
      <c r="AJ26" s="39">
        <v>0</v>
      </c>
      <c r="AK26" s="39">
        <f>SUM(AF26:AJ26)</f>
        <v>680000</v>
      </c>
      <c r="AL26" s="18" t="s">
        <v>257</v>
      </c>
      <c r="AM26" s="18" t="s">
        <v>258</v>
      </c>
      <c r="AN26" s="18" t="s">
        <v>259</v>
      </c>
      <c r="AO26" s="26">
        <v>8</v>
      </c>
      <c r="AP26" s="18">
        <v>0</v>
      </c>
      <c r="AQ26" s="41">
        <v>54400</v>
      </c>
      <c r="AR26" s="26">
        <v>8</v>
      </c>
      <c r="AS26" s="26">
        <v>0</v>
      </c>
      <c r="AT26" s="27">
        <v>0.02</v>
      </c>
      <c r="AU26" s="28">
        <v>13600</v>
      </c>
      <c r="AV26" s="28">
        <v>8</v>
      </c>
      <c r="AW26" s="29">
        <f>+AQ26+AS26</f>
        <v>54400</v>
      </c>
      <c r="AX26" s="28">
        <v>7500</v>
      </c>
      <c r="AY26" s="18">
        <v>0</v>
      </c>
      <c r="AZ26" s="18">
        <v>0</v>
      </c>
      <c r="BA26" s="18">
        <v>7500</v>
      </c>
      <c r="BB26" s="18" t="s">
        <v>260</v>
      </c>
      <c r="BC26" s="22" t="s">
        <v>825</v>
      </c>
      <c r="BD26" s="22" t="s">
        <v>272</v>
      </c>
      <c r="BE26" s="18">
        <v>76001</v>
      </c>
      <c r="BF26" s="18"/>
      <c r="BG26" s="18"/>
      <c r="BH26" s="18"/>
      <c r="BI26" s="18"/>
      <c r="BJ26" s="22" t="s">
        <v>826</v>
      </c>
      <c r="BK26" s="30"/>
      <c r="BL26" s="22" t="s">
        <v>827</v>
      </c>
      <c r="BM26" s="22" t="s">
        <v>825</v>
      </c>
      <c r="BN26" s="22" t="s">
        <v>272</v>
      </c>
      <c r="BO26" s="18" t="s">
        <v>265</v>
      </c>
      <c r="BP26" s="18">
        <v>12</v>
      </c>
      <c r="BQ26" s="18" t="s">
        <v>422</v>
      </c>
      <c r="BR26" s="18" t="s">
        <v>423</v>
      </c>
      <c r="BS26" s="18" t="s">
        <v>268</v>
      </c>
      <c r="BT26" s="18" t="s">
        <v>423</v>
      </c>
      <c r="BU26" s="19">
        <v>45474</v>
      </c>
      <c r="BV26" s="19">
        <v>45474</v>
      </c>
      <c r="BW26" s="18" t="s">
        <v>252</v>
      </c>
      <c r="BX26" s="18" t="s">
        <v>253</v>
      </c>
      <c r="BY26" s="22" t="s">
        <v>828</v>
      </c>
      <c r="BZ26" s="22" t="s">
        <v>829</v>
      </c>
      <c r="CA26" s="18">
        <v>76001</v>
      </c>
      <c r="CB26" s="22" t="s">
        <v>830</v>
      </c>
      <c r="CC26" s="18" t="s">
        <v>272</v>
      </c>
      <c r="CD26" s="22" t="s">
        <v>831</v>
      </c>
      <c r="CE26" s="18"/>
      <c r="CF26" s="22" t="s">
        <v>826</v>
      </c>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t="s">
        <v>252</v>
      </c>
      <c r="DL26" s="22">
        <v>94460760</v>
      </c>
      <c r="DM26" s="18" t="s">
        <v>253</v>
      </c>
      <c r="DN26" s="22" t="s">
        <v>817</v>
      </c>
      <c r="DO26" s="18">
        <v>100</v>
      </c>
      <c r="DP26" s="18" t="s">
        <v>1995</v>
      </c>
      <c r="DQ26" s="18"/>
      <c r="DR26" s="22" t="s">
        <v>818</v>
      </c>
      <c r="DS26" s="18"/>
      <c r="DT26" s="22" t="s">
        <v>819</v>
      </c>
      <c r="DU26" s="18" t="s">
        <v>265</v>
      </c>
      <c r="DV26" s="18" t="s">
        <v>272</v>
      </c>
      <c r="DW26" s="18">
        <v>76001</v>
      </c>
      <c r="DX26" s="31" t="s">
        <v>820</v>
      </c>
      <c r="DY26" s="22">
        <v>94460760</v>
      </c>
      <c r="DZ26" s="18" t="s">
        <v>277</v>
      </c>
      <c r="EA26" s="18" t="s">
        <v>278</v>
      </c>
      <c r="EB26" s="18" t="s">
        <v>279</v>
      </c>
      <c r="EC26" s="36" t="s">
        <v>821</v>
      </c>
      <c r="ED26" s="18">
        <v>10</v>
      </c>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v>0</v>
      </c>
      <c r="GZ26" s="18">
        <v>0</v>
      </c>
      <c r="HA26" s="18">
        <v>0</v>
      </c>
      <c r="HB26" s="18">
        <v>0</v>
      </c>
      <c r="HC26" s="18">
        <v>0</v>
      </c>
      <c r="HD26" s="18">
        <v>0</v>
      </c>
      <c r="HE26" s="18">
        <v>0</v>
      </c>
      <c r="HF26" s="18">
        <v>0</v>
      </c>
      <c r="HG26" s="18">
        <v>0</v>
      </c>
      <c r="HH26" s="18">
        <v>0</v>
      </c>
      <c r="HI26" s="18">
        <v>0</v>
      </c>
      <c r="HJ26" s="18">
        <v>0</v>
      </c>
      <c r="HK26" s="18">
        <v>0</v>
      </c>
      <c r="HL26" s="18">
        <v>0</v>
      </c>
      <c r="HM26" s="18">
        <v>0</v>
      </c>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row>
    <row r="27" spans="1:257" s="125" customFormat="1" ht="15" customHeight="1" x14ac:dyDescent="0.25">
      <c r="A27" s="144">
        <v>245</v>
      </c>
      <c r="B27" s="71">
        <v>245</v>
      </c>
      <c r="C27" s="51">
        <v>19709</v>
      </c>
      <c r="D27" s="54">
        <v>25640</v>
      </c>
      <c r="E27" s="54"/>
      <c r="F27" s="17" t="s">
        <v>244</v>
      </c>
      <c r="G27" s="17" t="s">
        <v>245</v>
      </c>
      <c r="H27" s="17" t="s">
        <v>246</v>
      </c>
      <c r="I27" s="17"/>
      <c r="J27" s="17"/>
      <c r="K27" s="17" t="s">
        <v>2101</v>
      </c>
      <c r="L27" s="17" t="s">
        <v>2101</v>
      </c>
      <c r="M27" s="17" t="s">
        <v>2102</v>
      </c>
      <c r="N27" s="17" t="s">
        <v>2108</v>
      </c>
      <c r="O27" s="17" t="s">
        <v>2102</v>
      </c>
      <c r="P27" s="17" t="s">
        <v>247</v>
      </c>
      <c r="Q27" s="17" t="s">
        <v>248</v>
      </c>
      <c r="R27" s="17">
        <v>10081967</v>
      </c>
      <c r="S27" s="17"/>
      <c r="T27" s="17"/>
      <c r="U27" s="17"/>
      <c r="V27" s="17" t="s">
        <v>2076</v>
      </c>
      <c r="W27" s="17"/>
      <c r="X27" s="17"/>
      <c r="Y27" s="17"/>
      <c r="Z27" s="17" t="s">
        <v>252</v>
      </c>
      <c r="AA27" s="17" t="s">
        <v>253</v>
      </c>
      <c r="AB27" s="52" t="s">
        <v>1721</v>
      </c>
      <c r="AC27" s="52" t="s">
        <v>1722</v>
      </c>
      <c r="AD27" s="17" t="s">
        <v>1723</v>
      </c>
      <c r="AE27" s="17" t="s">
        <v>1724</v>
      </c>
      <c r="AF27" s="55">
        <v>561544</v>
      </c>
      <c r="AG27" s="17">
        <v>0</v>
      </c>
      <c r="AH27" s="53">
        <v>0</v>
      </c>
      <c r="AI27" s="17">
        <v>0</v>
      </c>
      <c r="AJ27" s="17">
        <v>0</v>
      </c>
      <c r="AK27" s="56">
        <f>SUM(AF27:AJ27)</f>
        <v>561544</v>
      </c>
      <c r="AL27" s="17" t="s">
        <v>257</v>
      </c>
      <c r="AM27" s="17" t="s">
        <v>259</v>
      </c>
      <c r="AN27" s="17" t="s">
        <v>1714</v>
      </c>
      <c r="AO27" s="57">
        <v>10</v>
      </c>
      <c r="AP27" s="17">
        <v>0</v>
      </c>
      <c r="AQ27" s="58">
        <f>+AF27*AO27/100</f>
        <v>56154.400000000001</v>
      </c>
      <c r="AR27" s="57">
        <v>10</v>
      </c>
      <c r="AS27" s="57">
        <f>+AH27*AR27/100</f>
        <v>0</v>
      </c>
      <c r="AT27" s="59">
        <v>0.02</v>
      </c>
      <c r="AU27" s="60">
        <f>+AK27*AT27</f>
        <v>11230.880000000001</v>
      </c>
      <c r="AV27" s="60">
        <v>10</v>
      </c>
      <c r="AW27" s="61">
        <f>+AQ27+AS27</f>
        <v>56154.400000000001</v>
      </c>
      <c r="AX27" s="60">
        <v>7500</v>
      </c>
      <c r="AY27" s="17">
        <v>0</v>
      </c>
      <c r="AZ27" s="17">
        <v>0</v>
      </c>
      <c r="BA27" s="17">
        <v>7500</v>
      </c>
      <c r="BB27" s="17" t="s">
        <v>260</v>
      </c>
      <c r="BC27" s="52" t="s">
        <v>1725</v>
      </c>
      <c r="BD27" s="52" t="s">
        <v>272</v>
      </c>
      <c r="BE27" s="17"/>
      <c r="BF27" s="17"/>
      <c r="BG27" s="17"/>
      <c r="BH27" s="17"/>
      <c r="BI27" s="17"/>
      <c r="BJ27" s="52" t="s">
        <v>1726</v>
      </c>
      <c r="BK27" s="62"/>
      <c r="BL27" s="52" t="s">
        <v>1727</v>
      </c>
      <c r="BM27" s="52" t="s">
        <v>1725</v>
      </c>
      <c r="BN27" s="52" t="s">
        <v>272</v>
      </c>
      <c r="BO27" s="17" t="s">
        <v>265</v>
      </c>
      <c r="BP27" s="17">
        <v>12</v>
      </c>
      <c r="BQ27" s="17" t="s">
        <v>514</v>
      </c>
      <c r="BR27" s="17" t="s">
        <v>515</v>
      </c>
      <c r="BS27" s="17" t="s">
        <v>268</v>
      </c>
      <c r="BT27" s="17" t="s">
        <v>515</v>
      </c>
      <c r="BU27" s="63">
        <v>45505</v>
      </c>
      <c r="BV27" s="63">
        <v>45505</v>
      </c>
      <c r="BW27" s="17" t="s">
        <v>252</v>
      </c>
      <c r="BX27" s="17" t="s">
        <v>253</v>
      </c>
      <c r="BY27" s="52" t="s">
        <v>1728</v>
      </c>
      <c r="BZ27" s="52" t="s">
        <v>1729</v>
      </c>
      <c r="CA27" s="17"/>
      <c r="CB27" s="52" t="s">
        <v>1730</v>
      </c>
      <c r="CC27" s="17" t="s">
        <v>272</v>
      </c>
      <c r="CD27" s="52" t="s">
        <v>1731</v>
      </c>
      <c r="CE27" s="17"/>
      <c r="CF27" s="52" t="s">
        <v>1732</v>
      </c>
      <c r="CG27" s="17" t="s">
        <v>252</v>
      </c>
      <c r="CH27" s="17" t="s">
        <v>253</v>
      </c>
      <c r="CI27" s="52" t="s">
        <v>1733</v>
      </c>
      <c r="CJ27" s="52" t="s">
        <v>1734</v>
      </c>
      <c r="CK27" s="17"/>
      <c r="CL27" s="52" t="s">
        <v>1735</v>
      </c>
      <c r="CM27" s="17" t="s">
        <v>272</v>
      </c>
      <c r="CN27" s="52" t="s">
        <v>1736</v>
      </c>
      <c r="CO27" s="17"/>
      <c r="CP27" s="52" t="s">
        <v>1726</v>
      </c>
      <c r="CQ27" s="17"/>
      <c r="CR27" s="17"/>
      <c r="CS27" s="17"/>
      <c r="CT27" s="17"/>
      <c r="CU27" s="17"/>
      <c r="CV27" s="17"/>
      <c r="CW27" s="17"/>
      <c r="CX27" s="17"/>
      <c r="CY27" s="17"/>
      <c r="CZ27" s="17"/>
      <c r="DA27" s="17"/>
      <c r="DB27" s="17"/>
      <c r="DC27" s="17"/>
      <c r="DD27" s="17"/>
      <c r="DE27" s="17"/>
      <c r="DF27" s="17"/>
      <c r="DG27" s="17"/>
      <c r="DH27" s="17"/>
      <c r="DI27" s="17"/>
      <c r="DJ27" s="17"/>
      <c r="DK27" s="17" t="s">
        <v>252</v>
      </c>
      <c r="DL27" s="52" t="s">
        <v>950</v>
      </c>
      <c r="DM27" s="17" t="s">
        <v>253</v>
      </c>
      <c r="DN27" s="52" t="s">
        <v>951</v>
      </c>
      <c r="DO27" s="17">
        <v>100</v>
      </c>
      <c r="DP27" s="17"/>
      <c r="DQ27" s="17"/>
      <c r="DR27" s="52"/>
      <c r="DS27" s="17"/>
      <c r="DT27" s="52" t="s">
        <v>952</v>
      </c>
      <c r="DU27" s="17" t="s">
        <v>265</v>
      </c>
      <c r="DV27" s="17" t="s">
        <v>272</v>
      </c>
      <c r="DW27" s="17"/>
      <c r="DX27" s="64" t="s">
        <v>953</v>
      </c>
      <c r="DY27" s="65">
        <v>38670170</v>
      </c>
      <c r="DZ27" s="17" t="s">
        <v>277</v>
      </c>
      <c r="EA27" s="17" t="s">
        <v>278</v>
      </c>
      <c r="EB27" s="17" t="s">
        <v>279</v>
      </c>
      <c r="EC27" s="66" t="s">
        <v>954</v>
      </c>
      <c r="ED27" s="17">
        <v>10</v>
      </c>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row>
    <row r="28" spans="1:257" s="125" customFormat="1" ht="19.5" customHeight="1" x14ac:dyDescent="0.25">
      <c r="A28" s="23">
        <v>267</v>
      </c>
      <c r="B28" s="23">
        <v>267</v>
      </c>
      <c r="C28" s="24">
        <v>19755</v>
      </c>
      <c r="D28" s="25">
        <v>25686</v>
      </c>
      <c r="E28" s="25">
        <v>113515</v>
      </c>
      <c r="F28" s="18" t="s">
        <v>244</v>
      </c>
      <c r="G28" s="18" t="s">
        <v>245</v>
      </c>
      <c r="H28" s="18" t="s">
        <v>246</v>
      </c>
      <c r="I28" s="18"/>
      <c r="J28" s="18"/>
      <c r="K28" s="18" t="s">
        <v>2102</v>
      </c>
      <c r="L28" s="18" t="s">
        <v>2102</v>
      </c>
      <c r="M28" s="18" t="s">
        <v>2102</v>
      </c>
      <c r="N28" s="18" t="s">
        <v>2108</v>
      </c>
      <c r="O28" s="18" t="s">
        <v>2102</v>
      </c>
      <c r="P28" s="18" t="s">
        <v>247</v>
      </c>
      <c r="Q28" s="18" t="s">
        <v>248</v>
      </c>
      <c r="R28" s="18">
        <v>10081970</v>
      </c>
      <c r="S28" s="18" t="s">
        <v>396</v>
      </c>
      <c r="T28" s="18" t="s">
        <v>298</v>
      </c>
      <c r="U28" s="18" t="s">
        <v>250</v>
      </c>
      <c r="V28" s="18" t="s">
        <v>251</v>
      </c>
      <c r="W28" s="18"/>
      <c r="X28" s="18"/>
      <c r="Y28" s="18"/>
      <c r="Z28" s="18" t="s">
        <v>252</v>
      </c>
      <c r="AA28" s="18" t="s">
        <v>253</v>
      </c>
      <c r="AB28" s="22">
        <v>16739116</v>
      </c>
      <c r="AC28" s="22" t="s">
        <v>1602</v>
      </c>
      <c r="AD28" s="18" t="s">
        <v>792</v>
      </c>
      <c r="AE28" s="18" t="s">
        <v>1603</v>
      </c>
      <c r="AF28" s="38">
        <v>803514</v>
      </c>
      <c r="AG28" s="39">
        <v>0</v>
      </c>
      <c r="AH28" s="38">
        <v>0</v>
      </c>
      <c r="AI28" s="39">
        <v>0</v>
      </c>
      <c r="AJ28" s="39">
        <v>0</v>
      </c>
      <c r="AK28" s="39">
        <f>SUM(AF28:AJ28)</f>
        <v>803514</v>
      </c>
      <c r="AL28" s="18" t="s">
        <v>257</v>
      </c>
      <c r="AM28" s="18" t="s">
        <v>258</v>
      </c>
      <c r="AN28" s="18" t="s">
        <v>259</v>
      </c>
      <c r="AO28" s="26">
        <v>10</v>
      </c>
      <c r="AP28" s="18">
        <v>0</v>
      </c>
      <c r="AQ28" s="41">
        <v>80351.399999999994</v>
      </c>
      <c r="AR28" s="26">
        <v>10</v>
      </c>
      <c r="AS28" s="26">
        <v>0</v>
      </c>
      <c r="AT28" s="27">
        <v>0.02</v>
      </c>
      <c r="AU28" s="28">
        <v>16070.28</v>
      </c>
      <c r="AV28" s="28">
        <v>10</v>
      </c>
      <c r="AW28" s="29">
        <f>+AQ28+AS28</f>
        <v>80351.399999999994</v>
      </c>
      <c r="AX28" s="28">
        <v>7500</v>
      </c>
      <c r="AY28" s="18">
        <v>0</v>
      </c>
      <c r="AZ28" s="18">
        <v>0</v>
      </c>
      <c r="BA28" s="18">
        <v>7500</v>
      </c>
      <c r="BB28" s="18" t="s">
        <v>260</v>
      </c>
      <c r="BC28" s="22" t="s">
        <v>1604</v>
      </c>
      <c r="BD28" s="22" t="s">
        <v>401</v>
      </c>
      <c r="BE28" s="18">
        <v>76364</v>
      </c>
      <c r="BF28" s="18"/>
      <c r="BG28" s="18"/>
      <c r="BH28" s="18"/>
      <c r="BI28" s="18"/>
      <c r="BJ28" s="22" t="s">
        <v>1605</v>
      </c>
      <c r="BK28" s="30"/>
      <c r="BL28" s="22" t="s">
        <v>1606</v>
      </c>
      <c r="BM28" s="22" t="s">
        <v>1604</v>
      </c>
      <c r="BN28" s="22" t="s">
        <v>401</v>
      </c>
      <c r="BO28" s="18" t="s">
        <v>265</v>
      </c>
      <c r="BP28" s="18">
        <v>12</v>
      </c>
      <c r="BQ28" s="18" t="s">
        <v>1607</v>
      </c>
      <c r="BR28" s="18" t="s">
        <v>423</v>
      </c>
      <c r="BS28" s="18" t="s">
        <v>268</v>
      </c>
      <c r="BT28" s="18" t="s">
        <v>423</v>
      </c>
      <c r="BU28" s="19">
        <v>45474</v>
      </c>
      <c r="BV28" s="19">
        <v>45474</v>
      </c>
      <c r="BW28" s="18" t="s">
        <v>252</v>
      </c>
      <c r="BX28" s="18" t="s">
        <v>253</v>
      </c>
      <c r="BY28" s="22" t="s">
        <v>1608</v>
      </c>
      <c r="BZ28" s="22" t="s">
        <v>1609</v>
      </c>
      <c r="CA28" s="18">
        <v>76001</v>
      </c>
      <c r="CB28" s="22" t="s">
        <v>1610</v>
      </c>
      <c r="CC28" s="18" t="s">
        <v>272</v>
      </c>
      <c r="CD28" s="22" t="s">
        <v>1611</v>
      </c>
      <c r="CE28" s="18"/>
      <c r="CF28" s="22" t="s">
        <v>1612</v>
      </c>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t="s">
        <v>252</v>
      </c>
      <c r="DL28" s="22">
        <v>31267730</v>
      </c>
      <c r="DM28" s="18" t="s">
        <v>253</v>
      </c>
      <c r="DN28" s="22" t="s">
        <v>1613</v>
      </c>
      <c r="DO28" s="18">
        <v>100</v>
      </c>
      <c r="DP28" s="18" t="s">
        <v>2008</v>
      </c>
      <c r="DQ28" s="18"/>
      <c r="DR28" s="22" t="s">
        <v>1614</v>
      </c>
      <c r="DS28" s="18"/>
      <c r="DT28" s="22" t="s">
        <v>1615</v>
      </c>
      <c r="DU28" s="18" t="s">
        <v>265</v>
      </c>
      <c r="DV28" s="18" t="s">
        <v>272</v>
      </c>
      <c r="DW28" s="18">
        <v>76001</v>
      </c>
      <c r="DX28" s="33" t="s">
        <v>1616</v>
      </c>
      <c r="DY28" s="22">
        <v>31267730</v>
      </c>
      <c r="DZ28" s="18" t="s">
        <v>277</v>
      </c>
      <c r="EA28" s="18" t="s">
        <v>1589</v>
      </c>
      <c r="EB28" s="18" t="s">
        <v>279</v>
      </c>
      <c r="EC28" s="32" t="s">
        <v>1617</v>
      </c>
      <c r="ED28" s="18">
        <v>10</v>
      </c>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v>0</v>
      </c>
      <c r="GZ28" s="18">
        <v>0</v>
      </c>
      <c r="HA28" s="18">
        <v>0</v>
      </c>
      <c r="HB28" s="18">
        <v>0</v>
      </c>
      <c r="HC28" s="18">
        <v>0</v>
      </c>
      <c r="HD28" s="18">
        <v>0</v>
      </c>
      <c r="HE28" s="18">
        <v>0</v>
      </c>
      <c r="HF28" s="18">
        <v>0</v>
      </c>
      <c r="HG28" s="18">
        <v>0</v>
      </c>
      <c r="HH28" s="18">
        <v>0</v>
      </c>
      <c r="HI28" s="18">
        <v>0</v>
      </c>
      <c r="HJ28" s="18">
        <v>0</v>
      </c>
      <c r="HK28" s="18">
        <v>0</v>
      </c>
      <c r="HL28" s="18">
        <v>0</v>
      </c>
      <c r="HM28" s="18">
        <v>0</v>
      </c>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row>
    <row r="29" spans="1:257" s="30" customFormat="1" ht="15" customHeight="1" x14ac:dyDescent="0.25">
      <c r="A29" s="23">
        <v>283</v>
      </c>
      <c r="B29" s="23">
        <v>283</v>
      </c>
      <c r="C29" s="24">
        <v>19725</v>
      </c>
      <c r="D29" s="25">
        <v>25656</v>
      </c>
      <c r="E29" s="25">
        <v>113485</v>
      </c>
      <c r="F29" s="18" t="s">
        <v>244</v>
      </c>
      <c r="G29" s="18" t="s">
        <v>245</v>
      </c>
      <c r="H29" s="18" t="s">
        <v>246</v>
      </c>
      <c r="I29" s="18"/>
      <c r="J29" s="18"/>
      <c r="K29" s="18" t="s">
        <v>2102</v>
      </c>
      <c r="L29" s="18" t="s">
        <v>2102</v>
      </c>
      <c r="M29" s="18" t="s">
        <v>2102</v>
      </c>
      <c r="N29" s="18" t="s">
        <v>2108</v>
      </c>
      <c r="O29" s="18" t="s">
        <v>2102</v>
      </c>
      <c r="P29" s="18" t="s">
        <v>247</v>
      </c>
      <c r="Q29" s="18" t="s">
        <v>248</v>
      </c>
      <c r="R29" s="18">
        <v>10081974</v>
      </c>
      <c r="S29" s="18" t="s">
        <v>524</v>
      </c>
      <c r="T29" s="18" t="s">
        <v>250</v>
      </c>
      <c r="U29" s="18" t="s">
        <v>250</v>
      </c>
      <c r="V29" s="18" t="s">
        <v>251</v>
      </c>
      <c r="W29" s="18"/>
      <c r="X29" s="18"/>
      <c r="Y29" s="18"/>
      <c r="Z29" s="18" t="s">
        <v>252</v>
      </c>
      <c r="AA29" s="18" t="s">
        <v>253</v>
      </c>
      <c r="AB29" s="22">
        <v>16548561</v>
      </c>
      <c r="AC29" s="22" t="s">
        <v>1159</v>
      </c>
      <c r="AD29" s="18" t="s">
        <v>1160</v>
      </c>
      <c r="AE29" s="18" t="s">
        <v>1161</v>
      </c>
      <c r="AF29" s="38">
        <v>796002</v>
      </c>
      <c r="AG29" s="39">
        <v>0</v>
      </c>
      <c r="AH29" s="38">
        <v>0</v>
      </c>
      <c r="AI29" s="39">
        <v>0</v>
      </c>
      <c r="AJ29" s="39">
        <v>0</v>
      </c>
      <c r="AK29" s="39">
        <f>SUM(AF29:AJ29)</f>
        <v>796002</v>
      </c>
      <c r="AL29" s="18" t="s">
        <v>257</v>
      </c>
      <c r="AM29" s="18" t="s">
        <v>258</v>
      </c>
      <c r="AN29" s="18" t="s">
        <v>259</v>
      </c>
      <c r="AO29" s="26">
        <v>10</v>
      </c>
      <c r="AP29" s="18">
        <v>0</v>
      </c>
      <c r="AQ29" s="41">
        <v>79600.2</v>
      </c>
      <c r="AR29" s="26">
        <v>10</v>
      </c>
      <c r="AS29" s="26">
        <v>0</v>
      </c>
      <c r="AT29" s="27">
        <v>0.02</v>
      </c>
      <c r="AU29" s="28">
        <v>15920.04</v>
      </c>
      <c r="AV29" s="28">
        <v>10</v>
      </c>
      <c r="AW29" s="29">
        <f>+AQ29+AS29</f>
        <v>79600.2</v>
      </c>
      <c r="AX29" s="28">
        <v>7500</v>
      </c>
      <c r="AY29" s="18">
        <v>0</v>
      </c>
      <c r="AZ29" s="18">
        <v>0</v>
      </c>
      <c r="BA29" s="18">
        <v>7500</v>
      </c>
      <c r="BB29" s="18" t="s">
        <v>260</v>
      </c>
      <c r="BC29" s="22" t="s">
        <v>1162</v>
      </c>
      <c r="BD29" s="22" t="s">
        <v>272</v>
      </c>
      <c r="BE29" s="18">
        <v>76001</v>
      </c>
      <c r="BF29" s="18"/>
      <c r="BG29" s="18"/>
      <c r="BH29" s="18"/>
      <c r="BI29" s="18"/>
      <c r="BJ29" s="22" t="s">
        <v>1163</v>
      </c>
      <c r="BL29" s="22" t="s">
        <v>1164</v>
      </c>
      <c r="BM29" s="22" t="s">
        <v>1162</v>
      </c>
      <c r="BN29" s="22" t="s">
        <v>272</v>
      </c>
      <c r="BO29" s="18" t="s">
        <v>265</v>
      </c>
      <c r="BP29" s="18">
        <v>12</v>
      </c>
      <c r="BQ29" s="18" t="s">
        <v>1165</v>
      </c>
      <c r="BR29" s="18" t="s">
        <v>287</v>
      </c>
      <c r="BS29" s="18" t="s">
        <v>268</v>
      </c>
      <c r="BT29" s="18" t="s">
        <v>287</v>
      </c>
      <c r="BU29" s="19">
        <v>45474</v>
      </c>
      <c r="BV29" s="19">
        <v>45474</v>
      </c>
      <c r="BW29" s="18" t="s">
        <v>252</v>
      </c>
      <c r="BX29" s="18" t="s">
        <v>253</v>
      </c>
      <c r="BY29" s="22" t="s">
        <v>1166</v>
      </c>
      <c r="BZ29" s="22" t="s">
        <v>1167</v>
      </c>
      <c r="CA29" s="18">
        <v>76001</v>
      </c>
      <c r="CB29" s="22" t="s">
        <v>1168</v>
      </c>
      <c r="CC29" s="18" t="s">
        <v>272</v>
      </c>
      <c r="CD29" s="22" t="s">
        <v>1169</v>
      </c>
      <c r="CE29" s="18"/>
      <c r="CF29" s="22"/>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t="s">
        <v>252</v>
      </c>
      <c r="DL29" s="22">
        <v>25328032</v>
      </c>
      <c r="DM29" s="18" t="s">
        <v>253</v>
      </c>
      <c r="DN29" s="22" t="s">
        <v>1170</v>
      </c>
      <c r="DO29" s="18">
        <v>100</v>
      </c>
      <c r="DP29" s="22" t="s">
        <v>1172</v>
      </c>
      <c r="DQ29" s="18"/>
      <c r="DR29" s="43" t="s">
        <v>1171</v>
      </c>
      <c r="DS29" s="18"/>
      <c r="DT29" s="22" t="s">
        <v>1172</v>
      </c>
      <c r="DU29" s="18" t="s">
        <v>265</v>
      </c>
      <c r="DV29" s="18" t="s">
        <v>272</v>
      </c>
      <c r="DW29" s="18">
        <v>76001</v>
      </c>
      <c r="DX29" s="31" t="s">
        <v>1173</v>
      </c>
      <c r="DY29" s="22">
        <v>25328032</v>
      </c>
      <c r="DZ29" s="18" t="s">
        <v>277</v>
      </c>
      <c r="EA29" s="18" t="s">
        <v>1144</v>
      </c>
      <c r="EB29" s="18" t="s">
        <v>279</v>
      </c>
      <c r="EC29" s="32" t="s">
        <v>1174</v>
      </c>
      <c r="ED29" s="18">
        <v>10</v>
      </c>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v>0</v>
      </c>
      <c r="GZ29" s="18">
        <v>0</v>
      </c>
      <c r="HA29" s="18">
        <v>0</v>
      </c>
      <c r="HB29" s="18">
        <v>0</v>
      </c>
      <c r="HC29" s="18">
        <v>0</v>
      </c>
      <c r="HD29" s="18">
        <v>0</v>
      </c>
      <c r="HE29" s="18">
        <v>0</v>
      </c>
      <c r="HF29" s="18">
        <v>0</v>
      </c>
      <c r="HG29" s="18">
        <v>0</v>
      </c>
      <c r="HH29" s="18">
        <v>0</v>
      </c>
      <c r="HI29" s="18">
        <v>0</v>
      </c>
      <c r="HJ29" s="18">
        <v>0</v>
      </c>
      <c r="HK29" s="18">
        <v>0</v>
      </c>
      <c r="HL29" s="18">
        <v>0</v>
      </c>
      <c r="HM29" s="18">
        <v>0</v>
      </c>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t="s">
        <v>2070</v>
      </c>
      <c r="IV29" s="18"/>
      <c r="IW29" s="125"/>
    </row>
    <row r="30" spans="1:257" s="30" customFormat="1" ht="15" customHeight="1" x14ac:dyDescent="0.25">
      <c r="A30" s="23">
        <v>284</v>
      </c>
      <c r="B30" s="23">
        <v>284</v>
      </c>
      <c r="C30" s="24">
        <v>19742</v>
      </c>
      <c r="D30" s="25">
        <v>25673</v>
      </c>
      <c r="E30" s="25">
        <v>113502</v>
      </c>
      <c r="F30" s="18" t="s">
        <v>244</v>
      </c>
      <c r="G30" s="18" t="s">
        <v>245</v>
      </c>
      <c r="H30" s="18" t="s">
        <v>246</v>
      </c>
      <c r="I30" s="18"/>
      <c r="J30" s="18"/>
      <c r="K30" s="18" t="s">
        <v>2102</v>
      </c>
      <c r="L30" s="18" t="s">
        <v>2102</v>
      </c>
      <c r="M30" s="18" t="s">
        <v>2102</v>
      </c>
      <c r="N30" s="18" t="s">
        <v>2108</v>
      </c>
      <c r="O30" s="18" t="s">
        <v>2102</v>
      </c>
      <c r="P30" s="18" t="s">
        <v>247</v>
      </c>
      <c r="Q30" s="18" t="s">
        <v>248</v>
      </c>
      <c r="R30" s="18">
        <v>10081975</v>
      </c>
      <c r="S30" s="18" t="s">
        <v>396</v>
      </c>
      <c r="T30" s="18" t="s">
        <v>250</v>
      </c>
      <c r="U30" s="18" t="s">
        <v>250</v>
      </c>
      <c r="V30" s="18" t="s">
        <v>251</v>
      </c>
      <c r="W30" s="18"/>
      <c r="X30" s="18"/>
      <c r="Y30" s="18"/>
      <c r="Z30" s="18" t="s">
        <v>252</v>
      </c>
      <c r="AA30" s="18" t="s">
        <v>253</v>
      </c>
      <c r="AB30" s="22">
        <v>16778270</v>
      </c>
      <c r="AC30" s="22" t="s">
        <v>1423</v>
      </c>
      <c r="AD30" s="18" t="s">
        <v>1424</v>
      </c>
      <c r="AE30" s="18" t="s">
        <v>1425</v>
      </c>
      <c r="AF30" s="38">
        <v>782405</v>
      </c>
      <c r="AG30" s="39">
        <v>0</v>
      </c>
      <c r="AH30" s="38">
        <v>264000</v>
      </c>
      <c r="AI30" s="39">
        <v>0</v>
      </c>
      <c r="AJ30" s="39">
        <v>0</v>
      </c>
      <c r="AK30" s="39">
        <f>SUM(AF30:AJ30)</f>
        <v>1046405</v>
      </c>
      <c r="AL30" s="18" t="s">
        <v>257</v>
      </c>
      <c r="AM30" s="18" t="s">
        <v>258</v>
      </c>
      <c r="AN30" s="18" t="s">
        <v>259</v>
      </c>
      <c r="AO30" s="26">
        <v>10</v>
      </c>
      <c r="AP30" s="18">
        <v>0</v>
      </c>
      <c r="AQ30" s="41">
        <v>78240.5</v>
      </c>
      <c r="AR30" s="26">
        <v>10</v>
      </c>
      <c r="AS30" s="26">
        <v>26400</v>
      </c>
      <c r="AT30" s="27">
        <v>0.02</v>
      </c>
      <c r="AU30" s="28">
        <v>20928.100000000002</v>
      </c>
      <c r="AV30" s="28">
        <v>10</v>
      </c>
      <c r="AW30" s="29">
        <f>+AQ30+AS30</f>
        <v>104640.5</v>
      </c>
      <c r="AX30" s="28">
        <v>7500</v>
      </c>
      <c r="AY30" s="18">
        <v>0</v>
      </c>
      <c r="AZ30" s="18">
        <v>0</v>
      </c>
      <c r="BA30" s="18">
        <v>7500</v>
      </c>
      <c r="BB30" s="18" t="s">
        <v>260</v>
      </c>
      <c r="BC30" s="22" t="s">
        <v>1426</v>
      </c>
      <c r="BD30" s="22" t="s">
        <v>272</v>
      </c>
      <c r="BE30" s="18">
        <v>76001</v>
      </c>
      <c r="BF30" s="18"/>
      <c r="BG30" s="18"/>
      <c r="BH30" s="18"/>
      <c r="BI30" s="18"/>
      <c r="BJ30" s="43" t="s">
        <v>1427</v>
      </c>
      <c r="BL30" s="22" t="s">
        <v>1428</v>
      </c>
      <c r="BM30" s="22" t="s">
        <v>1426</v>
      </c>
      <c r="BN30" s="22" t="s">
        <v>272</v>
      </c>
      <c r="BO30" s="18" t="s">
        <v>265</v>
      </c>
      <c r="BP30" s="18">
        <v>12</v>
      </c>
      <c r="BQ30" s="18" t="s">
        <v>1165</v>
      </c>
      <c r="BR30" s="18" t="s">
        <v>287</v>
      </c>
      <c r="BS30" s="18" t="s">
        <v>268</v>
      </c>
      <c r="BT30" s="18" t="s">
        <v>287</v>
      </c>
      <c r="BU30" s="19">
        <v>45474</v>
      </c>
      <c r="BV30" s="19">
        <v>45474</v>
      </c>
      <c r="BW30" s="18" t="s">
        <v>252</v>
      </c>
      <c r="BX30" s="18" t="s">
        <v>253</v>
      </c>
      <c r="BY30" s="22" t="s">
        <v>1429</v>
      </c>
      <c r="BZ30" s="22" t="s">
        <v>1430</v>
      </c>
      <c r="CA30" s="18">
        <v>76001</v>
      </c>
      <c r="CB30" s="22" t="s">
        <v>1431</v>
      </c>
      <c r="CC30" s="18" t="s">
        <v>272</v>
      </c>
      <c r="CD30" s="22" t="s">
        <v>1432</v>
      </c>
      <c r="CE30" s="18"/>
      <c r="CF30" s="22"/>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t="s">
        <v>252</v>
      </c>
      <c r="DL30" s="22">
        <v>66925443</v>
      </c>
      <c r="DM30" s="18" t="s">
        <v>253</v>
      </c>
      <c r="DN30" s="22" t="s">
        <v>1433</v>
      </c>
      <c r="DO30" s="18">
        <v>100</v>
      </c>
      <c r="DP30" s="18" t="s">
        <v>2011</v>
      </c>
      <c r="DQ30" s="18"/>
      <c r="DR30" s="22" t="s">
        <v>1434</v>
      </c>
      <c r="DS30" s="18"/>
      <c r="DT30" s="22" t="s">
        <v>1435</v>
      </c>
      <c r="DU30" s="18" t="s">
        <v>265</v>
      </c>
      <c r="DV30" s="18" t="s">
        <v>272</v>
      </c>
      <c r="DW30" s="18">
        <v>76001</v>
      </c>
      <c r="DX30" s="31" t="s">
        <v>1436</v>
      </c>
      <c r="DY30" s="22">
        <v>66925443</v>
      </c>
      <c r="DZ30" s="18" t="s">
        <v>277</v>
      </c>
      <c r="EA30" s="18" t="s">
        <v>1333</v>
      </c>
      <c r="EB30" s="18" t="s">
        <v>279</v>
      </c>
      <c r="EC30" s="32" t="s">
        <v>1437</v>
      </c>
      <c r="ED30" s="18">
        <v>10</v>
      </c>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v>901341040</v>
      </c>
      <c r="GZ30" s="18" t="s">
        <v>1911</v>
      </c>
      <c r="HA30" s="18" t="s">
        <v>1912</v>
      </c>
      <c r="HB30" s="18" t="s">
        <v>1913</v>
      </c>
      <c r="HC30" s="18">
        <v>0</v>
      </c>
      <c r="HD30" s="18" t="s">
        <v>1914</v>
      </c>
      <c r="HE30" s="18" t="s">
        <v>1915</v>
      </c>
      <c r="HF30" s="18">
        <v>0</v>
      </c>
      <c r="HG30" s="18">
        <v>0</v>
      </c>
      <c r="HH30" s="18">
        <v>0</v>
      </c>
      <c r="HI30" s="18">
        <v>0</v>
      </c>
      <c r="HJ30" s="18">
        <v>0</v>
      </c>
      <c r="HK30" s="18">
        <v>0</v>
      </c>
      <c r="HL30" s="18">
        <v>0</v>
      </c>
      <c r="HM30" s="18" t="s">
        <v>1889</v>
      </c>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25"/>
    </row>
    <row r="31" spans="1:257" s="30" customFormat="1" ht="15" customHeight="1" x14ac:dyDescent="0.25">
      <c r="A31" s="23">
        <v>293</v>
      </c>
      <c r="B31" s="23">
        <v>293</v>
      </c>
      <c r="C31" s="24">
        <v>19679</v>
      </c>
      <c r="D31" s="25">
        <v>25610</v>
      </c>
      <c r="E31" s="25">
        <v>113440</v>
      </c>
      <c r="F31" s="18" t="s">
        <v>244</v>
      </c>
      <c r="G31" s="18" t="s">
        <v>245</v>
      </c>
      <c r="H31" s="18" t="s">
        <v>246</v>
      </c>
      <c r="I31" s="18"/>
      <c r="J31" s="18"/>
      <c r="K31" s="18" t="s">
        <v>2102</v>
      </c>
      <c r="L31" s="18" t="s">
        <v>2102</v>
      </c>
      <c r="M31" s="18" t="s">
        <v>2102</v>
      </c>
      <c r="N31" s="18" t="s">
        <v>2108</v>
      </c>
      <c r="O31" s="18" t="s">
        <v>2102</v>
      </c>
      <c r="P31" s="18" t="s">
        <v>247</v>
      </c>
      <c r="Q31" s="18" t="s">
        <v>248</v>
      </c>
      <c r="R31" s="18">
        <v>10081977</v>
      </c>
      <c r="S31" s="18" t="s">
        <v>314</v>
      </c>
      <c r="T31" s="18" t="s">
        <v>250</v>
      </c>
      <c r="U31" s="18" t="s">
        <v>250</v>
      </c>
      <c r="V31" s="18" t="s">
        <v>251</v>
      </c>
      <c r="W31" s="18"/>
      <c r="X31" s="18"/>
      <c r="Y31" s="18"/>
      <c r="Z31" s="18" t="s">
        <v>252</v>
      </c>
      <c r="AA31" s="18" t="s">
        <v>253</v>
      </c>
      <c r="AB31" s="22">
        <v>6387428</v>
      </c>
      <c r="AC31" s="22" t="s">
        <v>492</v>
      </c>
      <c r="AD31" s="18" t="s">
        <v>493</v>
      </c>
      <c r="AE31" s="18" t="s">
        <v>494</v>
      </c>
      <c r="AF31" s="38">
        <v>650000</v>
      </c>
      <c r="AG31" s="39">
        <v>0</v>
      </c>
      <c r="AH31" s="38">
        <v>0</v>
      </c>
      <c r="AI31" s="39">
        <v>0</v>
      </c>
      <c r="AJ31" s="39">
        <v>0</v>
      </c>
      <c r="AK31" s="39">
        <f>SUM(AF31:AJ31)</f>
        <v>650000</v>
      </c>
      <c r="AL31" s="18" t="s">
        <v>257</v>
      </c>
      <c r="AM31" s="18" t="s">
        <v>258</v>
      </c>
      <c r="AN31" s="18" t="s">
        <v>259</v>
      </c>
      <c r="AO31" s="26">
        <v>10</v>
      </c>
      <c r="AP31" s="18">
        <v>0</v>
      </c>
      <c r="AQ31" s="41">
        <v>65000</v>
      </c>
      <c r="AR31" s="26">
        <v>10</v>
      </c>
      <c r="AS31" s="26">
        <v>0</v>
      </c>
      <c r="AT31" s="27">
        <v>0.02</v>
      </c>
      <c r="AU31" s="28">
        <v>13000</v>
      </c>
      <c r="AV31" s="28">
        <v>10</v>
      </c>
      <c r="AW31" s="29">
        <f>+AQ31+AS31</f>
        <v>65000</v>
      </c>
      <c r="AX31" s="28">
        <v>7500</v>
      </c>
      <c r="AY31" s="18">
        <v>0</v>
      </c>
      <c r="AZ31" s="18">
        <v>0</v>
      </c>
      <c r="BA31" s="18">
        <v>7500</v>
      </c>
      <c r="BB31" s="18" t="s">
        <v>260</v>
      </c>
      <c r="BC31" s="22" t="s">
        <v>495</v>
      </c>
      <c r="BD31" s="22" t="s">
        <v>262</v>
      </c>
      <c r="BE31" s="18">
        <v>76520</v>
      </c>
      <c r="BF31" s="18"/>
      <c r="BG31" s="18"/>
      <c r="BH31" s="18"/>
      <c r="BI31" s="18"/>
      <c r="BJ31" s="22" t="s">
        <v>496</v>
      </c>
      <c r="BL31" s="22" t="s">
        <v>497</v>
      </c>
      <c r="BM31" s="22" t="s">
        <v>495</v>
      </c>
      <c r="BN31" s="22" t="s">
        <v>262</v>
      </c>
      <c r="BO31" s="18" t="s">
        <v>265</v>
      </c>
      <c r="BP31" s="18">
        <v>12</v>
      </c>
      <c r="BQ31" s="18" t="s">
        <v>286</v>
      </c>
      <c r="BR31" s="18" t="s">
        <v>287</v>
      </c>
      <c r="BS31" s="18" t="s">
        <v>268</v>
      </c>
      <c r="BT31" s="18" t="s">
        <v>287</v>
      </c>
      <c r="BU31" s="19">
        <v>45474</v>
      </c>
      <c r="BV31" s="19">
        <v>45474</v>
      </c>
      <c r="BW31" s="18" t="s">
        <v>252</v>
      </c>
      <c r="BX31" s="18" t="s">
        <v>253</v>
      </c>
      <c r="BY31" s="22" t="s">
        <v>498</v>
      </c>
      <c r="BZ31" s="22" t="s">
        <v>499</v>
      </c>
      <c r="CA31" s="18">
        <v>76001</v>
      </c>
      <c r="CB31" s="22" t="s">
        <v>500</v>
      </c>
      <c r="CC31" s="18" t="s">
        <v>272</v>
      </c>
      <c r="CD31" s="22" t="s">
        <v>501</v>
      </c>
      <c r="CE31" s="18"/>
      <c r="CF31" s="22" t="s">
        <v>502</v>
      </c>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t="s">
        <v>252</v>
      </c>
      <c r="DL31" s="22">
        <v>31449281</v>
      </c>
      <c r="DM31" s="18" t="s">
        <v>253</v>
      </c>
      <c r="DN31" s="22" t="s">
        <v>503</v>
      </c>
      <c r="DO31" s="18">
        <v>100</v>
      </c>
      <c r="DP31" s="18" t="s">
        <v>2013</v>
      </c>
      <c r="DQ31" s="18"/>
      <c r="DR31" s="43" t="s">
        <v>504</v>
      </c>
      <c r="DS31" s="18"/>
      <c r="DT31" s="22" t="s">
        <v>505</v>
      </c>
      <c r="DU31" s="18" t="s">
        <v>265</v>
      </c>
      <c r="DV31" s="18" t="s">
        <v>272</v>
      </c>
      <c r="DW31" s="18">
        <v>76001</v>
      </c>
      <c r="DX31" s="31" t="s">
        <v>506</v>
      </c>
      <c r="DY31" s="22">
        <v>31449281</v>
      </c>
      <c r="DZ31" s="18" t="s">
        <v>277</v>
      </c>
      <c r="EA31" s="18" t="s">
        <v>278</v>
      </c>
      <c r="EB31" s="18" t="s">
        <v>279</v>
      </c>
      <c r="EC31" s="32" t="s">
        <v>507</v>
      </c>
      <c r="ED31" s="18">
        <v>10</v>
      </c>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v>0</v>
      </c>
      <c r="GZ31" s="18">
        <v>0</v>
      </c>
      <c r="HA31" s="18">
        <v>0</v>
      </c>
      <c r="HB31" s="18">
        <v>0</v>
      </c>
      <c r="HC31" s="18">
        <v>0</v>
      </c>
      <c r="HD31" s="18">
        <v>0</v>
      </c>
      <c r="HE31" s="18">
        <v>0</v>
      </c>
      <c r="HF31" s="18">
        <v>0</v>
      </c>
      <c r="HG31" s="18">
        <v>0</v>
      </c>
      <c r="HH31" s="18">
        <v>0</v>
      </c>
      <c r="HI31" s="18">
        <v>0</v>
      </c>
      <c r="HJ31" s="18">
        <v>0</v>
      </c>
      <c r="HK31" s="18">
        <v>0</v>
      </c>
      <c r="HL31" s="18">
        <v>0</v>
      </c>
      <c r="HM31" s="18">
        <v>0</v>
      </c>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25"/>
    </row>
    <row r="32" spans="1:257" s="30" customFormat="1" ht="15" customHeight="1" x14ac:dyDescent="0.25">
      <c r="A32" s="23">
        <v>294</v>
      </c>
      <c r="B32" s="23">
        <v>294</v>
      </c>
      <c r="C32" s="24">
        <v>19664</v>
      </c>
      <c r="D32" s="25">
        <v>25595</v>
      </c>
      <c r="E32" s="25">
        <v>113426</v>
      </c>
      <c r="F32" s="18" t="s">
        <v>244</v>
      </c>
      <c r="G32" s="18" t="s">
        <v>245</v>
      </c>
      <c r="H32" s="18" t="s">
        <v>246</v>
      </c>
      <c r="I32" s="18"/>
      <c r="J32" s="18"/>
      <c r="K32" s="18" t="s">
        <v>2102</v>
      </c>
      <c r="L32" s="18" t="s">
        <v>2102</v>
      </c>
      <c r="M32" s="18" t="s">
        <v>2102</v>
      </c>
      <c r="N32" s="18" t="s">
        <v>2108</v>
      </c>
      <c r="O32" s="18" t="s">
        <v>2102</v>
      </c>
      <c r="P32" s="18" t="s">
        <v>247</v>
      </c>
      <c r="Q32" s="18" t="s">
        <v>248</v>
      </c>
      <c r="R32" s="18">
        <v>10081978</v>
      </c>
      <c r="S32" s="18" t="s">
        <v>249</v>
      </c>
      <c r="T32" s="18" t="s">
        <v>250</v>
      </c>
      <c r="U32" s="18" t="s">
        <v>250</v>
      </c>
      <c r="V32" s="18" t="s">
        <v>251</v>
      </c>
      <c r="W32" s="18"/>
      <c r="X32" s="18"/>
      <c r="Y32" s="18"/>
      <c r="Z32" s="18" t="s">
        <v>252</v>
      </c>
      <c r="AA32" s="18" t="s">
        <v>253</v>
      </c>
      <c r="AB32" s="22">
        <v>1113696964</v>
      </c>
      <c r="AC32" s="22" t="s">
        <v>254</v>
      </c>
      <c r="AD32" s="18" t="s">
        <v>255</v>
      </c>
      <c r="AE32" s="18" t="s">
        <v>256</v>
      </c>
      <c r="AF32" s="38">
        <v>789106</v>
      </c>
      <c r="AG32" s="39">
        <v>0</v>
      </c>
      <c r="AH32" s="38">
        <v>0</v>
      </c>
      <c r="AI32" s="39">
        <v>0</v>
      </c>
      <c r="AJ32" s="39">
        <v>0</v>
      </c>
      <c r="AK32" s="39">
        <f>SUM(AF32:AJ32)</f>
        <v>789106</v>
      </c>
      <c r="AL32" s="18" t="s">
        <v>257</v>
      </c>
      <c r="AM32" s="18" t="s">
        <v>258</v>
      </c>
      <c r="AN32" s="18" t="s">
        <v>259</v>
      </c>
      <c r="AO32" s="26">
        <v>10</v>
      </c>
      <c r="AP32" s="18">
        <v>0</v>
      </c>
      <c r="AQ32" s="41">
        <v>78910.600000000006</v>
      </c>
      <c r="AR32" s="26">
        <v>10</v>
      </c>
      <c r="AS32" s="26">
        <v>0</v>
      </c>
      <c r="AT32" s="27">
        <v>0.02</v>
      </c>
      <c r="AU32" s="28">
        <v>15782.12</v>
      </c>
      <c r="AV32" s="28">
        <v>10</v>
      </c>
      <c r="AW32" s="29">
        <f>+AQ32+AS32</f>
        <v>78910.600000000006</v>
      </c>
      <c r="AX32" s="28">
        <v>7500</v>
      </c>
      <c r="AY32" s="18">
        <v>0</v>
      </c>
      <c r="AZ32" s="18">
        <v>0</v>
      </c>
      <c r="BA32" s="18">
        <v>7500</v>
      </c>
      <c r="BB32" s="18" t="s">
        <v>260</v>
      </c>
      <c r="BC32" s="22" t="s">
        <v>261</v>
      </c>
      <c r="BD32" s="22" t="s">
        <v>262</v>
      </c>
      <c r="BE32" s="18">
        <v>76520</v>
      </c>
      <c r="BF32" s="18"/>
      <c r="BG32" s="18"/>
      <c r="BH32" s="18"/>
      <c r="BI32" s="18"/>
      <c r="BJ32" s="22" t="s">
        <v>263</v>
      </c>
      <c r="BL32" s="22" t="s">
        <v>264</v>
      </c>
      <c r="BM32" s="22" t="s">
        <v>261</v>
      </c>
      <c r="BN32" s="22" t="s">
        <v>262</v>
      </c>
      <c r="BO32" s="18" t="s">
        <v>265</v>
      </c>
      <c r="BP32" s="18">
        <v>12</v>
      </c>
      <c r="BQ32" s="18" t="s">
        <v>266</v>
      </c>
      <c r="BR32" s="18" t="s">
        <v>267</v>
      </c>
      <c r="BS32" s="18" t="s">
        <v>268</v>
      </c>
      <c r="BT32" s="18" t="s">
        <v>267</v>
      </c>
      <c r="BU32" s="19">
        <v>45474</v>
      </c>
      <c r="BV32" s="19">
        <v>45474</v>
      </c>
      <c r="BW32" s="18" t="s">
        <v>252</v>
      </c>
      <c r="BX32" s="18" t="s">
        <v>253</v>
      </c>
      <c r="BY32" s="22" t="s">
        <v>269</v>
      </c>
      <c r="BZ32" s="22" t="s">
        <v>270</v>
      </c>
      <c r="CA32" s="18">
        <v>76001</v>
      </c>
      <c r="CB32" s="22" t="s">
        <v>271</v>
      </c>
      <c r="CC32" s="18" t="s">
        <v>272</v>
      </c>
      <c r="CD32" s="22" t="s">
        <v>273</v>
      </c>
      <c r="CE32" s="18"/>
      <c r="CF32" s="22"/>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t="s">
        <v>252</v>
      </c>
      <c r="DL32" s="22">
        <v>31159714</v>
      </c>
      <c r="DM32" s="18" t="s">
        <v>253</v>
      </c>
      <c r="DN32" s="22" t="s">
        <v>274</v>
      </c>
      <c r="DO32" s="18">
        <v>100</v>
      </c>
      <c r="DP32" s="18" t="s">
        <v>2014</v>
      </c>
      <c r="DQ32" s="22" t="s">
        <v>275</v>
      </c>
      <c r="DR32" s="22" t="s">
        <v>275</v>
      </c>
      <c r="DS32" s="18"/>
      <c r="DT32" s="22" t="s">
        <v>276</v>
      </c>
      <c r="DU32" s="18" t="s">
        <v>265</v>
      </c>
      <c r="DV32" s="18" t="s">
        <v>272</v>
      </c>
      <c r="DW32" s="18">
        <v>76001</v>
      </c>
      <c r="DX32" s="22" t="s">
        <v>274</v>
      </c>
      <c r="DY32" s="22">
        <v>31159714</v>
      </c>
      <c r="DZ32" s="18" t="s">
        <v>277</v>
      </c>
      <c r="EA32" s="18" t="s">
        <v>278</v>
      </c>
      <c r="EB32" s="18" t="s">
        <v>279</v>
      </c>
      <c r="EC32" s="18">
        <v>86458402584</v>
      </c>
      <c r="ED32" s="18">
        <v>10</v>
      </c>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v>0</v>
      </c>
      <c r="GZ32" s="18">
        <v>0</v>
      </c>
      <c r="HA32" s="18">
        <v>0</v>
      </c>
      <c r="HB32" s="18">
        <v>0</v>
      </c>
      <c r="HC32" s="18">
        <v>0</v>
      </c>
      <c r="HD32" s="18">
        <v>0</v>
      </c>
      <c r="HE32" s="18">
        <v>0</v>
      </c>
      <c r="HF32" s="18">
        <v>0</v>
      </c>
      <c r="HG32" s="18">
        <v>0</v>
      </c>
      <c r="HH32" s="18">
        <v>0</v>
      </c>
      <c r="HI32" s="18">
        <v>0</v>
      </c>
      <c r="HJ32" s="18">
        <v>0</v>
      </c>
      <c r="HK32" s="18">
        <v>0</v>
      </c>
      <c r="HL32" s="18">
        <v>0</v>
      </c>
      <c r="HM32" s="18">
        <v>0</v>
      </c>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25"/>
    </row>
    <row r="33" spans="1:256" s="30" customFormat="1" ht="15" customHeight="1" x14ac:dyDescent="0.25">
      <c r="A33" s="23">
        <v>301</v>
      </c>
      <c r="B33" s="23">
        <v>301</v>
      </c>
      <c r="C33" s="24">
        <v>19666</v>
      </c>
      <c r="D33" s="25">
        <v>25597</v>
      </c>
      <c r="E33" s="25">
        <v>113428</v>
      </c>
      <c r="F33" s="18" t="s">
        <v>244</v>
      </c>
      <c r="G33" s="18" t="s">
        <v>245</v>
      </c>
      <c r="H33" s="18" t="s">
        <v>246</v>
      </c>
      <c r="I33" s="18"/>
      <c r="J33" s="18"/>
      <c r="K33" s="18" t="s">
        <v>2102</v>
      </c>
      <c r="L33" s="18" t="s">
        <v>2102</v>
      </c>
      <c r="M33" s="18" t="s">
        <v>2102</v>
      </c>
      <c r="N33" s="18" t="s">
        <v>2108</v>
      </c>
      <c r="O33" s="18" t="s">
        <v>2102</v>
      </c>
      <c r="P33" s="18" t="s">
        <v>247</v>
      </c>
      <c r="Q33" s="18" t="s">
        <v>248</v>
      </c>
      <c r="R33" s="18">
        <v>10081979</v>
      </c>
      <c r="S33" s="18" t="s">
        <v>297</v>
      </c>
      <c r="T33" s="18" t="s">
        <v>298</v>
      </c>
      <c r="U33" s="18" t="s">
        <v>250</v>
      </c>
      <c r="V33" s="18" t="s">
        <v>251</v>
      </c>
      <c r="W33" s="18"/>
      <c r="X33" s="18"/>
      <c r="Y33" s="18"/>
      <c r="Z33" s="18" t="s">
        <v>252</v>
      </c>
      <c r="AA33" s="18" t="s">
        <v>253</v>
      </c>
      <c r="AB33" s="22">
        <v>1113668830</v>
      </c>
      <c r="AC33" s="22" t="s">
        <v>299</v>
      </c>
      <c r="AD33" s="18" t="s">
        <v>300</v>
      </c>
      <c r="AE33" s="18" t="s">
        <v>301</v>
      </c>
      <c r="AF33" s="38">
        <v>655680</v>
      </c>
      <c r="AG33" s="39">
        <v>0</v>
      </c>
      <c r="AH33" s="38">
        <v>0</v>
      </c>
      <c r="AI33" s="39">
        <v>0</v>
      </c>
      <c r="AJ33" s="39">
        <v>0</v>
      </c>
      <c r="AK33" s="39">
        <f>SUM(AF33:AJ33)</f>
        <v>655680</v>
      </c>
      <c r="AL33" s="18" t="s">
        <v>257</v>
      </c>
      <c r="AM33" s="18" t="s">
        <v>258</v>
      </c>
      <c r="AN33" s="18" t="s">
        <v>259</v>
      </c>
      <c r="AO33" s="26">
        <v>10</v>
      </c>
      <c r="AP33" s="18">
        <v>0</v>
      </c>
      <c r="AQ33" s="41">
        <v>65568</v>
      </c>
      <c r="AR33" s="26">
        <v>10</v>
      </c>
      <c r="AS33" s="26">
        <v>0</v>
      </c>
      <c r="AT33" s="27">
        <v>0.02</v>
      </c>
      <c r="AU33" s="28">
        <v>13113.6</v>
      </c>
      <c r="AV33" s="28">
        <v>10</v>
      </c>
      <c r="AW33" s="29">
        <f>+AQ33+AS33</f>
        <v>65568</v>
      </c>
      <c r="AX33" s="28">
        <v>7500</v>
      </c>
      <c r="AY33" s="18">
        <v>0</v>
      </c>
      <c r="AZ33" s="18">
        <v>0</v>
      </c>
      <c r="BA33" s="18">
        <v>7500</v>
      </c>
      <c r="BB33" s="18" t="s">
        <v>260</v>
      </c>
      <c r="BC33" s="22" t="s">
        <v>302</v>
      </c>
      <c r="BD33" s="22" t="s">
        <v>262</v>
      </c>
      <c r="BE33" s="18">
        <v>76520</v>
      </c>
      <c r="BF33" s="18"/>
      <c r="BG33" s="18"/>
      <c r="BH33" s="18"/>
      <c r="BI33" s="18"/>
      <c r="BJ33" s="22" t="s">
        <v>303</v>
      </c>
      <c r="BL33" s="22" t="s">
        <v>304</v>
      </c>
      <c r="BM33" s="22" t="s">
        <v>302</v>
      </c>
      <c r="BN33" s="22" t="s">
        <v>262</v>
      </c>
      <c r="BO33" s="18" t="s">
        <v>265</v>
      </c>
      <c r="BP33" s="18">
        <v>12</v>
      </c>
      <c r="BQ33" s="18" t="s">
        <v>305</v>
      </c>
      <c r="BR33" s="18" t="s">
        <v>306</v>
      </c>
      <c r="BS33" s="18" t="s">
        <v>268</v>
      </c>
      <c r="BT33" s="18" t="s">
        <v>306</v>
      </c>
      <c r="BU33" s="19">
        <v>45474</v>
      </c>
      <c r="BV33" s="19">
        <v>45474</v>
      </c>
      <c r="BW33" s="18" t="s">
        <v>252</v>
      </c>
      <c r="BX33" s="18" t="s">
        <v>253</v>
      </c>
      <c r="BY33" s="22" t="s">
        <v>307</v>
      </c>
      <c r="BZ33" s="22" t="s">
        <v>308</v>
      </c>
      <c r="CA33" s="18">
        <v>76001</v>
      </c>
      <c r="CB33" s="22" t="s">
        <v>309</v>
      </c>
      <c r="CC33" s="18" t="s">
        <v>272</v>
      </c>
      <c r="CD33" s="22" t="s">
        <v>310</v>
      </c>
      <c r="CE33" s="18"/>
      <c r="CF33" s="22" t="s">
        <v>311</v>
      </c>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t="s">
        <v>252</v>
      </c>
      <c r="DL33" s="22">
        <v>31159714</v>
      </c>
      <c r="DM33" s="18" t="s">
        <v>253</v>
      </c>
      <c r="DN33" s="22" t="s">
        <v>274</v>
      </c>
      <c r="DO33" s="18">
        <v>100</v>
      </c>
      <c r="DP33" s="18" t="s">
        <v>2014</v>
      </c>
      <c r="DQ33" s="22" t="s">
        <v>275</v>
      </c>
      <c r="DR33" s="43" t="s">
        <v>275</v>
      </c>
      <c r="DS33" s="18"/>
      <c r="DT33" s="22" t="s">
        <v>276</v>
      </c>
      <c r="DU33" s="18" t="s">
        <v>265</v>
      </c>
      <c r="DV33" s="18" t="s">
        <v>272</v>
      </c>
      <c r="DW33" s="18">
        <v>76001</v>
      </c>
      <c r="DX33" s="31" t="s">
        <v>312</v>
      </c>
      <c r="DY33" s="22">
        <v>31159714</v>
      </c>
      <c r="DZ33" s="18" t="s">
        <v>277</v>
      </c>
      <c r="EA33" s="18" t="s">
        <v>278</v>
      </c>
      <c r="EB33" s="18" t="s">
        <v>279</v>
      </c>
      <c r="EC33" s="35" t="s">
        <v>313</v>
      </c>
      <c r="ED33" s="18">
        <v>10</v>
      </c>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v>0</v>
      </c>
      <c r="GZ33" s="18">
        <v>0</v>
      </c>
      <c r="HA33" s="18">
        <v>0</v>
      </c>
      <c r="HB33" s="18">
        <v>0</v>
      </c>
      <c r="HC33" s="18">
        <v>0</v>
      </c>
      <c r="HD33" s="18">
        <v>0</v>
      </c>
      <c r="HE33" s="18">
        <v>0</v>
      </c>
      <c r="HF33" s="18">
        <v>0</v>
      </c>
      <c r="HG33" s="18">
        <v>0</v>
      </c>
      <c r="HH33" s="18">
        <v>0</v>
      </c>
      <c r="HI33" s="18">
        <v>0</v>
      </c>
      <c r="HJ33" s="18">
        <v>0</v>
      </c>
      <c r="HK33" s="18">
        <v>0</v>
      </c>
      <c r="HL33" s="18">
        <v>0</v>
      </c>
      <c r="HM33" s="18">
        <v>0</v>
      </c>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row>
    <row r="34" spans="1:256" s="30" customFormat="1" ht="15" customHeight="1" x14ac:dyDescent="0.25">
      <c r="A34" s="23">
        <v>302</v>
      </c>
      <c r="B34" s="23">
        <v>302</v>
      </c>
      <c r="C34" s="24">
        <v>19665</v>
      </c>
      <c r="D34" s="25">
        <v>25596</v>
      </c>
      <c r="E34" s="25">
        <v>113427</v>
      </c>
      <c r="F34" s="18" t="s">
        <v>244</v>
      </c>
      <c r="G34" s="18" t="s">
        <v>245</v>
      </c>
      <c r="H34" s="18" t="s">
        <v>246</v>
      </c>
      <c r="I34" s="18"/>
      <c r="J34" s="18"/>
      <c r="K34" s="18" t="s">
        <v>2102</v>
      </c>
      <c r="L34" s="18" t="s">
        <v>2102</v>
      </c>
      <c r="M34" s="18" t="s">
        <v>2102</v>
      </c>
      <c r="N34" s="18" t="s">
        <v>2108</v>
      </c>
      <c r="O34" s="18" t="s">
        <v>2102</v>
      </c>
      <c r="P34" s="18" t="s">
        <v>247</v>
      </c>
      <c r="Q34" s="18" t="s">
        <v>248</v>
      </c>
      <c r="R34" s="18">
        <v>10081980</v>
      </c>
      <c r="S34" s="18" t="s">
        <v>249</v>
      </c>
      <c r="T34" s="18"/>
      <c r="U34" s="18" t="s">
        <v>250</v>
      </c>
      <c r="V34" s="18" t="s">
        <v>251</v>
      </c>
      <c r="W34" s="18"/>
      <c r="X34" s="18"/>
      <c r="Y34" s="18"/>
      <c r="Z34" s="18" t="s">
        <v>252</v>
      </c>
      <c r="AA34" s="18" t="s">
        <v>253</v>
      </c>
      <c r="AB34" s="22">
        <v>1143155760</v>
      </c>
      <c r="AC34" s="22" t="s">
        <v>280</v>
      </c>
      <c r="AD34" s="18" t="s">
        <v>281</v>
      </c>
      <c r="AE34" s="18" t="s">
        <v>282</v>
      </c>
      <c r="AF34" s="38">
        <v>850000</v>
      </c>
      <c r="AG34" s="39">
        <v>0</v>
      </c>
      <c r="AH34" s="38">
        <v>0</v>
      </c>
      <c r="AI34" s="39">
        <v>0</v>
      </c>
      <c r="AJ34" s="39">
        <v>0</v>
      </c>
      <c r="AK34" s="39">
        <f>SUM(AF34:AJ34)</f>
        <v>850000</v>
      </c>
      <c r="AL34" s="18" t="s">
        <v>257</v>
      </c>
      <c r="AM34" s="18" t="s">
        <v>258</v>
      </c>
      <c r="AN34" s="18" t="s">
        <v>259</v>
      </c>
      <c r="AO34" s="26">
        <v>10</v>
      </c>
      <c r="AP34" s="18">
        <v>0</v>
      </c>
      <c r="AQ34" s="41">
        <v>85000</v>
      </c>
      <c r="AR34" s="26">
        <v>10</v>
      </c>
      <c r="AS34" s="26">
        <v>0</v>
      </c>
      <c r="AT34" s="27">
        <v>0.02</v>
      </c>
      <c r="AU34" s="28">
        <v>17000</v>
      </c>
      <c r="AV34" s="28">
        <v>10</v>
      </c>
      <c r="AW34" s="29">
        <f>+AQ34+AS34</f>
        <v>85000</v>
      </c>
      <c r="AX34" s="28">
        <v>7500</v>
      </c>
      <c r="AY34" s="18">
        <v>0</v>
      </c>
      <c r="AZ34" s="18">
        <v>0</v>
      </c>
      <c r="BA34" s="18">
        <v>7500</v>
      </c>
      <c r="BB34" s="18" t="s">
        <v>260</v>
      </c>
      <c r="BC34" s="22" t="s">
        <v>283</v>
      </c>
      <c r="BD34" s="22" t="s">
        <v>262</v>
      </c>
      <c r="BE34" s="18">
        <v>76520</v>
      </c>
      <c r="BF34" s="18"/>
      <c r="BG34" s="18"/>
      <c r="BH34" s="18"/>
      <c r="BI34" s="18"/>
      <c r="BJ34" s="22" t="s">
        <v>284</v>
      </c>
      <c r="BL34" s="22" t="s">
        <v>285</v>
      </c>
      <c r="BM34" s="22" t="s">
        <v>283</v>
      </c>
      <c r="BN34" s="22" t="s">
        <v>262</v>
      </c>
      <c r="BO34" s="18" t="s">
        <v>265</v>
      </c>
      <c r="BP34" s="18">
        <v>12</v>
      </c>
      <c r="BQ34" s="18" t="s">
        <v>286</v>
      </c>
      <c r="BR34" s="18" t="s">
        <v>287</v>
      </c>
      <c r="BS34" s="18" t="s">
        <v>268</v>
      </c>
      <c r="BT34" s="18" t="s">
        <v>287</v>
      </c>
      <c r="BU34" s="19">
        <v>45474</v>
      </c>
      <c r="BV34" s="19">
        <v>45474</v>
      </c>
      <c r="BW34" s="18" t="s">
        <v>252</v>
      </c>
      <c r="BX34" s="18" t="s">
        <v>253</v>
      </c>
      <c r="BY34" s="22" t="s">
        <v>288</v>
      </c>
      <c r="BZ34" s="22" t="s">
        <v>289</v>
      </c>
      <c r="CA34" s="18">
        <v>76001</v>
      </c>
      <c r="CB34" s="22" t="s">
        <v>290</v>
      </c>
      <c r="CC34" s="18" t="s">
        <v>272</v>
      </c>
      <c r="CD34" s="22" t="s">
        <v>291</v>
      </c>
      <c r="CE34" s="18"/>
      <c r="CF34" s="22" t="s">
        <v>292</v>
      </c>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t="s">
        <v>252</v>
      </c>
      <c r="DL34" s="22">
        <v>31937529</v>
      </c>
      <c r="DM34" s="18" t="s">
        <v>253</v>
      </c>
      <c r="DN34" s="22" t="s">
        <v>293</v>
      </c>
      <c r="DO34" s="18">
        <v>100</v>
      </c>
      <c r="DP34" s="22" t="s">
        <v>294</v>
      </c>
      <c r="DQ34" s="18"/>
      <c r="DR34" s="22" t="s">
        <v>2066</v>
      </c>
      <c r="DS34" s="18"/>
      <c r="DT34" s="22" t="s">
        <v>294</v>
      </c>
      <c r="DU34" s="18" t="s">
        <v>265</v>
      </c>
      <c r="DV34" s="18" t="s">
        <v>272</v>
      </c>
      <c r="DW34" s="18">
        <v>76001</v>
      </c>
      <c r="DX34" s="33" t="s">
        <v>295</v>
      </c>
      <c r="DY34" s="45">
        <v>1127245372</v>
      </c>
      <c r="DZ34" s="18" t="s">
        <v>277</v>
      </c>
      <c r="EA34" s="18" t="s">
        <v>278</v>
      </c>
      <c r="EB34" s="18" t="s">
        <v>279</v>
      </c>
      <c r="EC34" s="32" t="s">
        <v>296</v>
      </c>
      <c r="ED34" s="18">
        <v>10</v>
      </c>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v>0</v>
      </c>
      <c r="GZ34" s="18">
        <v>0</v>
      </c>
      <c r="HA34" s="18">
        <v>0</v>
      </c>
      <c r="HB34" s="18">
        <v>0</v>
      </c>
      <c r="HC34" s="18">
        <v>0</v>
      </c>
      <c r="HD34" s="18">
        <v>0</v>
      </c>
      <c r="HE34" s="18">
        <v>0</v>
      </c>
      <c r="HF34" s="18">
        <v>0</v>
      </c>
      <c r="HG34" s="18">
        <v>0</v>
      </c>
      <c r="HH34" s="18">
        <v>0</v>
      </c>
      <c r="HI34" s="18">
        <v>0</v>
      </c>
      <c r="HJ34" s="18">
        <v>0</v>
      </c>
      <c r="HK34" s="18">
        <v>0</v>
      </c>
      <c r="HL34" s="18">
        <v>0</v>
      </c>
      <c r="HM34" s="18">
        <v>0</v>
      </c>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t="s">
        <v>2069</v>
      </c>
      <c r="IV34" s="18"/>
    </row>
    <row r="35" spans="1:256" s="30" customFormat="1" ht="15" customHeight="1" x14ac:dyDescent="0.25">
      <c r="A35" s="23">
        <v>316</v>
      </c>
      <c r="B35" s="23">
        <v>316</v>
      </c>
      <c r="C35" s="24">
        <v>19740</v>
      </c>
      <c r="D35" s="25">
        <v>25671</v>
      </c>
      <c r="E35" s="25">
        <v>113500</v>
      </c>
      <c r="F35" s="18" t="s">
        <v>244</v>
      </c>
      <c r="G35" s="18" t="s">
        <v>245</v>
      </c>
      <c r="H35" s="18" t="s">
        <v>246</v>
      </c>
      <c r="I35" s="18"/>
      <c r="J35" s="18"/>
      <c r="K35" s="18" t="s">
        <v>2102</v>
      </c>
      <c r="L35" s="18" t="s">
        <v>2102</v>
      </c>
      <c r="M35" s="18" t="s">
        <v>2102</v>
      </c>
      <c r="N35" s="18" t="s">
        <v>2108</v>
      </c>
      <c r="O35" s="18" t="s">
        <v>2102</v>
      </c>
      <c r="P35" s="18" t="s">
        <v>247</v>
      </c>
      <c r="Q35" s="18" t="s">
        <v>248</v>
      </c>
      <c r="R35" s="18">
        <v>10081982</v>
      </c>
      <c r="S35" s="18" t="s">
        <v>472</v>
      </c>
      <c r="T35" s="18" t="s">
        <v>250</v>
      </c>
      <c r="U35" s="18" t="s">
        <v>250</v>
      </c>
      <c r="V35" s="18" t="s">
        <v>251</v>
      </c>
      <c r="W35" s="18"/>
      <c r="X35" s="18"/>
      <c r="Y35" s="18"/>
      <c r="Z35" s="18" t="s">
        <v>252</v>
      </c>
      <c r="AA35" s="18" t="s">
        <v>253</v>
      </c>
      <c r="AB35" s="22">
        <v>1112462387</v>
      </c>
      <c r="AC35" s="22" t="s">
        <v>1396</v>
      </c>
      <c r="AD35" s="18" t="s">
        <v>1397</v>
      </c>
      <c r="AE35" s="18" t="s">
        <v>1398</v>
      </c>
      <c r="AF35" s="38">
        <v>920519</v>
      </c>
      <c r="AG35" s="39">
        <v>0</v>
      </c>
      <c r="AH35" s="38">
        <v>0</v>
      </c>
      <c r="AI35" s="39">
        <v>0</v>
      </c>
      <c r="AJ35" s="39">
        <v>0</v>
      </c>
      <c r="AK35" s="39">
        <f>SUM(AF35:AJ35)</f>
        <v>920519</v>
      </c>
      <c r="AL35" s="18" t="s">
        <v>257</v>
      </c>
      <c r="AM35" s="18" t="s">
        <v>258</v>
      </c>
      <c r="AN35" s="18" t="s">
        <v>259</v>
      </c>
      <c r="AO35" s="26">
        <v>10</v>
      </c>
      <c r="AP35" s="18">
        <v>0</v>
      </c>
      <c r="AQ35" s="41">
        <v>92051.9</v>
      </c>
      <c r="AR35" s="26">
        <v>10</v>
      </c>
      <c r="AS35" s="26">
        <v>0</v>
      </c>
      <c r="AT35" s="27">
        <v>0.02</v>
      </c>
      <c r="AU35" s="28">
        <v>18410.38</v>
      </c>
      <c r="AV35" s="28">
        <v>10</v>
      </c>
      <c r="AW35" s="29">
        <f>+AQ35+AS35</f>
        <v>92051.9</v>
      </c>
      <c r="AX35" s="28">
        <v>7500</v>
      </c>
      <c r="AY35" s="18">
        <v>0</v>
      </c>
      <c r="AZ35" s="18">
        <v>0</v>
      </c>
      <c r="BA35" s="18">
        <v>7500</v>
      </c>
      <c r="BB35" s="18" t="s">
        <v>476</v>
      </c>
      <c r="BC35" s="22" t="s">
        <v>1399</v>
      </c>
      <c r="BD35" s="22" t="s">
        <v>401</v>
      </c>
      <c r="BE35" s="18">
        <v>76364</v>
      </c>
      <c r="BF35" s="18"/>
      <c r="BG35" s="18"/>
      <c r="BH35" s="18"/>
      <c r="BI35" s="18"/>
      <c r="BJ35" s="22" t="s">
        <v>1400</v>
      </c>
      <c r="BL35" s="22" t="s">
        <v>1401</v>
      </c>
      <c r="BM35" s="22" t="s">
        <v>1399</v>
      </c>
      <c r="BN35" s="22" t="s">
        <v>401</v>
      </c>
      <c r="BO35" s="18" t="s">
        <v>265</v>
      </c>
      <c r="BP35" s="18">
        <v>12</v>
      </c>
      <c r="BQ35" s="18" t="s">
        <v>1202</v>
      </c>
      <c r="BR35" s="18" t="s">
        <v>469</v>
      </c>
      <c r="BS35" s="18" t="s">
        <v>268</v>
      </c>
      <c r="BT35" s="18" t="s">
        <v>469</v>
      </c>
      <c r="BU35" s="19">
        <v>45474</v>
      </c>
      <c r="BV35" s="19">
        <v>45474</v>
      </c>
      <c r="BW35" s="18" t="s">
        <v>252</v>
      </c>
      <c r="BX35" s="18" t="s">
        <v>253</v>
      </c>
      <c r="BY35" s="22" t="s">
        <v>1402</v>
      </c>
      <c r="BZ35" s="22" t="s">
        <v>1403</v>
      </c>
      <c r="CA35" s="18">
        <v>76001</v>
      </c>
      <c r="CB35" s="22" t="s">
        <v>1404</v>
      </c>
      <c r="CC35" s="18" t="s">
        <v>272</v>
      </c>
      <c r="CD35" s="22" t="s">
        <v>1405</v>
      </c>
      <c r="CE35" s="18"/>
      <c r="CF35" s="22" t="s">
        <v>1406</v>
      </c>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t="s">
        <v>252</v>
      </c>
      <c r="DL35" s="22">
        <v>31522986</v>
      </c>
      <c r="DM35" s="18" t="s">
        <v>253</v>
      </c>
      <c r="DN35" s="22" t="s">
        <v>1394</v>
      </c>
      <c r="DO35" s="18">
        <v>100</v>
      </c>
      <c r="DP35" s="22" t="s">
        <v>1380</v>
      </c>
      <c r="DQ35" s="18"/>
      <c r="DR35" s="43" t="s">
        <v>2064</v>
      </c>
      <c r="DS35" s="18"/>
      <c r="DT35" s="22" t="s">
        <v>1380</v>
      </c>
      <c r="DU35" s="18" t="s">
        <v>265</v>
      </c>
      <c r="DV35" s="18" t="s">
        <v>272</v>
      </c>
      <c r="DW35" s="18">
        <v>76001</v>
      </c>
      <c r="DX35" s="31" t="s">
        <v>1381</v>
      </c>
      <c r="DY35" s="22">
        <v>31522986</v>
      </c>
      <c r="DZ35" s="18" t="s">
        <v>277</v>
      </c>
      <c r="EA35" s="18" t="s">
        <v>1333</v>
      </c>
      <c r="EB35" s="18" t="s">
        <v>279</v>
      </c>
      <c r="EC35" s="35" t="s">
        <v>1382</v>
      </c>
      <c r="ED35" s="18">
        <v>10</v>
      </c>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v>0</v>
      </c>
      <c r="GZ35" s="18">
        <v>0</v>
      </c>
      <c r="HA35" s="18">
        <v>0</v>
      </c>
      <c r="HB35" s="18">
        <v>0</v>
      </c>
      <c r="HC35" s="18">
        <v>0</v>
      </c>
      <c r="HD35" s="18">
        <v>0</v>
      </c>
      <c r="HE35" s="18">
        <v>0</v>
      </c>
      <c r="HF35" s="18">
        <v>0</v>
      </c>
      <c r="HG35" s="18">
        <v>0</v>
      </c>
      <c r="HH35" s="18">
        <v>0</v>
      </c>
      <c r="HI35" s="18">
        <v>0</v>
      </c>
      <c r="HJ35" s="18">
        <v>0</v>
      </c>
      <c r="HK35" s="18">
        <v>0</v>
      </c>
      <c r="HL35" s="18">
        <v>0</v>
      </c>
      <c r="HM35" s="18">
        <v>0</v>
      </c>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row>
    <row r="36" spans="1:256" s="30" customFormat="1" ht="15" customHeight="1" x14ac:dyDescent="0.25">
      <c r="A36" s="23">
        <v>318</v>
      </c>
      <c r="B36" s="23">
        <v>318</v>
      </c>
      <c r="C36" s="24">
        <v>19738</v>
      </c>
      <c r="D36" s="25">
        <v>25669</v>
      </c>
      <c r="E36" s="25">
        <v>113498</v>
      </c>
      <c r="F36" s="18" t="s">
        <v>347</v>
      </c>
      <c r="G36" s="18" t="s">
        <v>245</v>
      </c>
      <c r="H36" s="18" t="s">
        <v>246</v>
      </c>
      <c r="I36" s="18"/>
      <c r="J36" s="18"/>
      <c r="K36" s="18" t="s">
        <v>2102</v>
      </c>
      <c r="L36" s="18" t="s">
        <v>2102</v>
      </c>
      <c r="M36" s="18" t="s">
        <v>2102</v>
      </c>
      <c r="N36" s="18" t="s">
        <v>2108</v>
      </c>
      <c r="O36" s="18" t="s">
        <v>2102</v>
      </c>
      <c r="P36" s="18" t="s">
        <v>247</v>
      </c>
      <c r="Q36" s="18" t="s">
        <v>248</v>
      </c>
      <c r="R36" s="18">
        <v>10081983</v>
      </c>
      <c r="S36" s="18" t="s">
        <v>472</v>
      </c>
      <c r="T36" s="18" t="s">
        <v>250</v>
      </c>
      <c r="U36" s="18" t="s">
        <v>250</v>
      </c>
      <c r="V36" s="18" t="s">
        <v>251</v>
      </c>
      <c r="W36" s="18"/>
      <c r="X36" s="18"/>
      <c r="Y36" s="18"/>
      <c r="Z36" s="18" t="s">
        <v>252</v>
      </c>
      <c r="AA36" s="18" t="s">
        <v>253</v>
      </c>
      <c r="AB36" s="22">
        <v>1144048431</v>
      </c>
      <c r="AC36" s="22" t="s">
        <v>1367</v>
      </c>
      <c r="AD36" s="18" t="s">
        <v>1368</v>
      </c>
      <c r="AE36" s="18" t="s">
        <v>1369</v>
      </c>
      <c r="AF36" s="38">
        <v>920519</v>
      </c>
      <c r="AG36" s="39">
        <v>0</v>
      </c>
      <c r="AH36" s="38">
        <v>0</v>
      </c>
      <c r="AI36" s="39">
        <v>0</v>
      </c>
      <c r="AJ36" s="39">
        <v>0</v>
      </c>
      <c r="AK36" s="39">
        <f>SUM(AF36:AJ36)</f>
        <v>920519</v>
      </c>
      <c r="AL36" s="18" t="s">
        <v>257</v>
      </c>
      <c r="AM36" s="18" t="s">
        <v>258</v>
      </c>
      <c r="AN36" s="18" t="s">
        <v>259</v>
      </c>
      <c r="AO36" s="26">
        <v>10</v>
      </c>
      <c r="AP36" s="18">
        <v>0</v>
      </c>
      <c r="AQ36" s="41">
        <v>92051.9</v>
      </c>
      <c r="AR36" s="26">
        <v>10</v>
      </c>
      <c r="AS36" s="26">
        <v>0</v>
      </c>
      <c r="AT36" s="27">
        <v>0.02</v>
      </c>
      <c r="AU36" s="28">
        <v>18410.38</v>
      </c>
      <c r="AV36" s="28">
        <v>10</v>
      </c>
      <c r="AW36" s="29">
        <f>+AQ36+AS36</f>
        <v>92051.9</v>
      </c>
      <c r="AX36" s="28">
        <v>7500</v>
      </c>
      <c r="AY36" s="18">
        <v>0</v>
      </c>
      <c r="AZ36" s="18">
        <v>0</v>
      </c>
      <c r="BA36" s="18">
        <v>7500</v>
      </c>
      <c r="BB36" s="18" t="s">
        <v>476</v>
      </c>
      <c r="BC36" s="22" t="s">
        <v>1370</v>
      </c>
      <c r="BD36" s="22" t="s">
        <v>401</v>
      </c>
      <c r="BE36" s="18">
        <v>76364</v>
      </c>
      <c r="BF36" s="18"/>
      <c r="BG36" s="18"/>
      <c r="BH36" s="18"/>
      <c r="BI36" s="18"/>
      <c r="BJ36" s="22" t="s">
        <v>1371</v>
      </c>
      <c r="BL36" s="22" t="s">
        <v>1372</v>
      </c>
      <c r="BM36" s="22" t="s">
        <v>1370</v>
      </c>
      <c r="BN36" s="22" t="s">
        <v>401</v>
      </c>
      <c r="BO36" s="18" t="s">
        <v>265</v>
      </c>
      <c r="BP36" s="18">
        <v>12</v>
      </c>
      <c r="BQ36" s="18" t="s">
        <v>1373</v>
      </c>
      <c r="BR36" s="18" t="s">
        <v>423</v>
      </c>
      <c r="BS36" s="18" t="s">
        <v>268</v>
      </c>
      <c r="BT36" s="18" t="s">
        <v>423</v>
      </c>
      <c r="BU36" s="19">
        <v>45474</v>
      </c>
      <c r="BV36" s="19">
        <v>45474</v>
      </c>
      <c r="BW36" s="18" t="s">
        <v>252</v>
      </c>
      <c r="BX36" s="18" t="s">
        <v>253</v>
      </c>
      <c r="BY36" s="22" t="s">
        <v>1374</v>
      </c>
      <c r="BZ36" s="22" t="s">
        <v>1375</v>
      </c>
      <c r="CA36" s="18">
        <v>76001</v>
      </c>
      <c r="CB36" s="22" t="s">
        <v>1376</v>
      </c>
      <c r="CC36" s="18" t="s">
        <v>272</v>
      </c>
      <c r="CD36" s="22" t="s">
        <v>1377</v>
      </c>
      <c r="CE36" s="18"/>
      <c r="CF36" s="22" t="s">
        <v>1378</v>
      </c>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t="s">
        <v>252</v>
      </c>
      <c r="DL36" s="22">
        <v>31522986</v>
      </c>
      <c r="DM36" s="18" t="s">
        <v>253</v>
      </c>
      <c r="DN36" s="22" t="s">
        <v>1379</v>
      </c>
      <c r="DO36" s="18">
        <v>100</v>
      </c>
      <c r="DP36" s="22" t="s">
        <v>1380</v>
      </c>
      <c r="DQ36" s="18"/>
      <c r="DR36" s="22" t="s">
        <v>2064</v>
      </c>
      <c r="DS36" s="18"/>
      <c r="DT36" s="22" t="s">
        <v>1380</v>
      </c>
      <c r="DU36" s="18" t="s">
        <v>265</v>
      </c>
      <c r="DV36" s="18" t="s">
        <v>272</v>
      </c>
      <c r="DW36" s="18">
        <v>76001</v>
      </c>
      <c r="DX36" s="31" t="s">
        <v>1381</v>
      </c>
      <c r="DY36" s="22">
        <v>31522986</v>
      </c>
      <c r="DZ36" s="18" t="s">
        <v>277</v>
      </c>
      <c r="EA36" s="18" t="s">
        <v>1333</v>
      </c>
      <c r="EB36" s="18" t="s">
        <v>279</v>
      </c>
      <c r="EC36" s="35" t="s">
        <v>1382</v>
      </c>
      <c r="ED36" s="18">
        <v>10</v>
      </c>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v>0</v>
      </c>
      <c r="GZ36" s="18">
        <v>0</v>
      </c>
      <c r="HA36" s="18">
        <v>0</v>
      </c>
      <c r="HB36" s="18">
        <v>0</v>
      </c>
      <c r="HC36" s="18">
        <v>0</v>
      </c>
      <c r="HD36" s="18">
        <v>0</v>
      </c>
      <c r="HE36" s="18">
        <v>0</v>
      </c>
      <c r="HF36" s="18">
        <v>0</v>
      </c>
      <c r="HG36" s="18">
        <v>0</v>
      </c>
      <c r="HH36" s="18">
        <v>0</v>
      </c>
      <c r="HI36" s="18">
        <v>0</v>
      </c>
      <c r="HJ36" s="18">
        <v>0</v>
      </c>
      <c r="HK36" s="18">
        <v>0</v>
      </c>
      <c r="HL36" s="18">
        <v>0</v>
      </c>
      <c r="HM36" s="18">
        <v>0</v>
      </c>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row>
    <row r="37" spans="1:256" s="30" customFormat="1" ht="15" customHeight="1" x14ac:dyDescent="0.25">
      <c r="A37" s="23">
        <v>326</v>
      </c>
      <c r="B37" s="23">
        <v>326</v>
      </c>
      <c r="C37" s="24">
        <v>19677</v>
      </c>
      <c r="D37" s="25">
        <v>25608</v>
      </c>
      <c r="E37" s="25">
        <v>113438</v>
      </c>
      <c r="F37" s="18" t="s">
        <v>244</v>
      </c>
      <c r="G37" s="18" t="s">
        <v>245</v>
      </c>
      <c r="H37" s="18" t="s">
        <v>246</v>
      </c>
      <c r="I37" s="18"/>
      <c r="J37" s="18"/>
      <c r="K37" s="18" t="s">
        <v>2102</v>
      </c>
      <c r="L37" s="18" t="s">
        <v>2102</v>
      </c>
      <c r="M37" s="18" t="s">
        <v>2102</v>
      </c>
      <c r="N37" s="18" t="s">
        <v>2108</v>
      </c>
      <c r="O37" s="18" t="s">
        <v>2102</v>
      </c>
      <c r="P37" s="18" t="s">
        <v>247</v>
      </c>
      <c r="Q37" s="18" t="s">
        <v>248</v>
      </c>
      <c r="R37" s="18">
        <v>10081985</v>
      </c>
      <c r="S37" s="18" t="s">
        <v>396</v>
      </c>
      <c r="T37" s="18" t="s">
        <v>250</v>
      </c>
      <c r="U37" s="18" t="s">
        <v>250</v>
      </c>
      <c r="V37" s="18" t="s">
        <v>251</v>
      </c>
      <c r="W37" s="18"/>
      <c r="X37" s="18"/>
      <c r="Y37" s="18"/>
      <c r="Z37" s="18" t="s">
        <v>252</v>
      </c>
      <c r="AA37" s="18" t="s">
        <v>253</v>
      </c>
      <c r="AB37" s="22">
        <v>1118285742</v>
      </c>
      <c r="AC37" s="22" t="s">
        <v>451</v>
      </c>
      <c r="AD37" s="18" t="s">
        <v>452</v>
      </c>
      <c r="AE37" s="18" t="s">
        <v>453</v>
      </c>
      <c r="AF37" s="38">
        <v>650000</v>
      </c>
      <c r="AG37" s="39">
        <v>0</v>
      </c>
      <c r="AH37" s="38">
        <v>0</v>
      </c>
      <c r="AI37" s="39">
        <v>0</v>
      </c>
      <c r="AJ37" s="39">
        <v>0</v>
      </c>
      <c r="AK37" s="39">
        <f>SUM(AF37:AJ37)</f>
        <v>650000</v>
      </c>
      <c r="AL37" s="18" t="s">
        <v>257</v>
      </c>
      <c r="AM37" s="18" t="s">
        <v>258</v>
      </c>
      <c r="AN37" s="18" t="s">
        <v>259</v>
      </c>
      <c r="AO37" s="26">
        <v>8</v>
      </c>
      <c r="AP37" s="18">
        <v>0</v>
      </c>
      <c r="AQ37" s="41">
        <v>52000</v>
      </c>
      <c r="AR37" s="26">
        <v>8</v>
      </c>
      <c r="AS37" s="26">
        <v>0</v>
      </c>
      <c r="AT37" s="27">
        <v>0.02</v>
      </c>
      <c r="AU37" s="28">
        <v>13000</v>
      </c>
      <c r="AV37" s="28">
        <v>8</v>
      </c>
      <c r="AW37" s="29">
        <f>+AQ37+AS37</f>
        <v>52000</v>
      </c>
      <c r="AX37" s="28">
        <v>7500</v>
      </c>
      <c r="AY37" s="18">
        <v>0</v>
      </c>
      <c r="AZ37" s="18">
        <v>0</v>
      </c>
      <c r="BA37" s="18">
        <v>7500</v>
      </c>
      <c r="BB37" s="18" t="s">
        <v>260</v>
      </c>
      <c r="BC37" s="22" t="s">
        <v>467</v>
      </c>
      <c r="BD37" s="22" t="s">
        <v>272</v>
      </c>
      <c r="BE37" s="18">
        <v>76001</v>
      </c>
      <c r="BF37" s="18"/>
      <c r="BG37" s="18"/>
      <c r="BH37" s="18"/>
      <c r="BI37" s="18"/>
      <c r="BJ37" s="22" t="s">
        <v>455</v>
      </c>
      <c r="BL37" s="22" t="s">
        <v>456</v>
      </c>
      <c r="BM37" s="22" t="s">
        <v>467</v>
      </c>
      <c r="BN37" s="22" t="s">
        <v>272</v>
      </c>
      <c r="BO37" s="18" t="s">
        <v>265</v>
      </c>
      <c r="BP37" s="18">
        <v>12</v>
      </c>
      <c r="BQ37" s="18" t="s">
        <v>468</v>
      </c>
      <c r="BR37" s="18" t="s">
        <v>469</v>
      </c>
      <c r="BS37" s="18" t="s">
        <v>268</v>
      </c>
      <c r="BT37" s="18" t="s">
        <v>469</v>
      </c>
      <c r="BU37" s="19">
        <v>45474</v>
      </c>
      <c r="BV37" s="19">
        <v>45474</v>
      </c>
      <c r="BW37" s="18" t="s">
        <v>252</v>
      </c>
      <c r="BX37" s="18" t="s">
        <v>253</v>
      </c>
      <c r="BY37" s="22" t="s">
        <v>457</v>
      </c>
      <c r="BZ37" s="22" t="s">
        <v>458</v>
      </c>
      <c r="CA37" s="18">
        <v>76001</v>
      </c>
      <c r="CB37" s="22" t="s">
        <v>470</v>
      </c>
      <c r="CC37" s="18" t="s">
        <v>272</v>
      </c>
      <c r="CD37" s="22" t="s">
        <v>273</v>
      </c>
      <c r="CE37" s="18"/>
      <c r="CF37" s="22" t="s">
        <v>471</v>
      </c>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t="s">
        <v>252</v>
      </c>
      <c r="DL37" s="22">
        <v>1125785354</v>
      </c>
      <c r="DM37" s="18" t="s">
        <v>253</v>
      </c>
      <c r="DN37" s="22" t="s">
        <v>463</v>
      </c>
      <c r="DO37" s="18">
        <v>100</v>
      </c>
      <c r="DP37" s="18" t="s">
        <v>2016</v>
      </c>
      <c r="DQ37" s="18"/>
      <c r="DR37" s="22" t="s">
        <v>2061</v>
      </c>
      <c r="DS37" s="18"/>
      <c r="DT37" s="22" t="s">
        <v>464</v>
      </c>
      <c r="DU37" s="18" t="s">
        <v>265</v>
      </c>
      <c r="DV37" s="18" t="s">
        <v>272</v>
      </c>
      <c r="DW37" s="18">
        <v>76001</v>
      </c>
      <c r="DX37" s="31" t="s">
        <v>465</v>
      </c>
      <c r="DY37" s="22">
        <v>1125785354</v>
      </c>
      <c r="DZ37" s="18" t="s">
        <v>277</v>
      </c>
      <c r="EA37" s="18" t="s">
        <v>278</v>
      </c>
      <c r="EB37" s="18" t="s">
        <v>279</v>
      </c>
      <c r="EC37" s="32" t="s">
        <v>466</v>
      </c>
      <c r="ED37" s="18">
        <v>10</v>
      </c>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v>0</v>
      </c>
      <c r="GZ37" s="18">
        <v>0</v>
      </c>
      <c r="HA37" s="18">
        <v>0</v>
      </c>
      <c r="HB37" s="18">
        <v>0</v>
      </c>
      <c r="HC37" s="18">
        <v>0</v>
      </c>
      <c r="HD37" s="18">
        <v>0</v>
      </c>
      <c r="HE37" s="18">
        <v>0</v>
      </c>
      <c r="HF37" s="18">
        <v>0</v>
      </c>
      <c r="HG37" s="18">
        <v>0</v>
      </c>
      <c r="HH37" s="18">
        <v>0</v>
      </c>
      <c r="HI37" s="18">
        <v>0</v>
      </c>
      <c r="HJ37" s="18">
        <v>0</v>
      </c>
      <c r="HK37" s="18">
        <v>0</v>
      </c>
      <c r="HL37" s="18">
        <v>0</v>
      </c>
      <c r="HM37" s="18">
        <v>0</v>
      </c>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row>
    <row r="38" spans="1:256" s="30" customFormat="1" ht="15" customHeight="1" x14ac:dyDescent="0.25">
      <c r="A38" s="23">
        <v>333</v>
      </c>
      <c r="B38" s="23">
        <v>333</v>
      </c>
      <c r="C38" s="24">
        <v>19715</v>
      </c>
      <c r="D38" s="25">
        <v>25646</v>
      </c>
      <c r="E38" s="25">
        <v>113475</v>
      </c>
      <c r="F38" s="18" t="s">
        <v>244</v>
      </c>
      <c r="G38" s="18" t="s">
        <v>245</v>
      </c>
      <c r="H38" s="18" t="s">
        <v>246</v>
      </c>
      <c r="I38" s="18"/>
      <c r="J38" s="18"/>
      <c r="K38" s="18" t="s">
        <v>2102</v>
      </c>
      <c r="L38" s="18" t="s">
        <v>2102</v>
      </c>
      <c r="M38" s="18" t="s">
        <v>2102</v>
      </c>
      <c r="N38" s="18" t="s">
        <v>2108</v>
      </c>
      <c r="O38" s="18" t="s">
        <v>2102</v>
      </c>
      <c r="P38" s="18" t="s">
        <v>247</v>
      </c>
      <c r="Q38" s="18" t="s">
        <v>248</v>
      </c>
      <c r="R38" s="18">
        <v>10081987</v>
      </c>
      <c r="S38" s="18" t="s">
        <v>472</v>
      </c>
      <c r="T38" s="18" t="s">
        <v>250</v>
      </c>
      <c r="U38" s="18" t="s">
        <v>250</v>
      </c>
      <c r="V38" s="18" t="s">
        <v>251</v>
      </c>
      <c r="W38" s="18"/>
      <c r="X38" s="18"/>
      <c r="Y38" s="18"/>
      <c r="Z38" s="18" t="s">
        <v>252</v>
      </c>
      <c r="AA38" s="18" t="s">
        <v>253</v>
      </c>
      <c r="AB38" s="22">
        <v>1107042191</v>
      </c>
      <c r="AC38" s="22" t="s">
        <v>1010</v>
      </c>
      <c r="AD38" s="18" t="s">
        <v>1011</v>
      </c>
      <c r="AE38" s="18" t="s">
        <v>1012</v>
      </c>
      <c r="AF38" s="38">
        <v>1982656</v>
      </c>
      <c r="AG38" s="39">
        <v>0</v>
      </c>
      <c r="AH38" s="38">
        <v>0</v>
      </c>
      <c r="AI38" s="39">
        <v>0</v>
      </c>
      <c r="AJ38" s="39">
        <v>0</v>
      </c>
      <c r="AK38" s="39">
        <f>SUM(AF38:AJ38)</f>
        <v>1982656</v>
      </c>
      <c r="AL38" s="18" t="s">
        <v>257</v>
      </c>
      <c r="AM38" s="18" t="s">
        <v>258</v>
      </c>
      <c r="AN38" s="18" t="s">
        <v>259</v>
      </c>
      <c r="AO38" s="26">
        <v>10</v>
      </c>
      <c r="AP38" s="18">
        <v>0</v>
      </c>
      <c r="AQ38" s="41">
        <v>198265.60000000001</v>
      </c>
      <c r="AR38" s="26">
        <v>10</v>
      </c>
      <c r="AS38" s="26">
        <v>0</v>
      </c>
      <c r="AT38" s="27">
        <v>0.02</v>
      </c>
      <c r="AU38" s="28">
        <v>39653.120000000003</v>
      </c>
      <c r="AV38" s="28">
        <v>10</v>
      </c>
      <c r="AW38" s="29">
        <f>+AQ38+AS38</f>
        <v>198265.60000000001</v>
      </c>
      <c r="AX38" s="28">
        <v>7500</v>
      </c>
      <c r="AY38" s="18">
        <v>0</v>
      </c>
      <c r="AZ38" s="18">
        <v>0</v>
      </c>
      <c r="BA38" s="18">
        <v>7500</v>
      </c>
      <c r="BB38" s="18" t="s">
        <v>476</v>
      </c>
      <c r="BC38" s="22" t="s">
        <v>1013</v>
      </c>
      <c r="BD38" s="22" t="s">
        <v>272</v>
      </c>
      <c r="BE38" s="18">
        <v>76001</v>
      </c>
      <c r="BF38" s="18"/>
      <c r="BG38" s="18"/>
      <c r="BH38" s="18"/>
      <c r="BI38" s="18"/>
      <c r="BJ38" s="42" t="s">
        <v>2053</v>
      </c>
      <c r="BL38" s="22" t="s">
        <v>1014</v>
      </c>
      <c r="BM38" s="22" t="s">
        <v>1013</v>
      </c>
      <c r="BN38" s="22" t="s">
        <v>272</v>
      </c>
      <c r="BO38" s="18" t="s">
        <v>265</v>
      </c>
      <c r="BP38" s="18">
        <v>12</v>
      </c>
      <c r="BQ38" s="18" t="s">
        <v>1015</v>
      </c>
      <c r="BR38" s="18" t="s">
        <v>322</v>
      </c>
      <c r="BS38" s="18" t="s">
        <v>268</v>
      </c>
      <c r="BT38" s="18" t="s">
        <v>322</v>
      </c>
      <c r="BU38" s="19">
        <v>45474</v>
      </c>
      <c r="BV38" s="19">
        <v>45474</v>
      </c>
      <c r="BW38" s="18" t="s">
        <v>252</v>
      </c>
      <c r="BX38" s="18" t="s">
        <v>253</v>
      </c>
      <c r="BY38" s="22" t="s">
        <v>1016</v>
      </c>
      <c r="BZ38" s="22" t="s">
        <v>1017</v>
      </c>
      <c r="CA38" s="18">
        <v>76001</v>
      </c>
      <c r="CB38" s="22" t="s">
        <v>1018</v>
      </c>
      <c r="CC38" s="18" t="s">
        <v>272</v>
      </c>
      <c r="CD38" s="22" t="s">
        <v>1019</v>
      </c>
      <c r="CE38" s="18"/>
      <c r="CF38" s="22" t="s">
        <v>1020</v>
      </c>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t="s">
        <v>252</v>
      </c>
      <c r="DL38" s="22">
        <v>25517412</v>
      </c>
      <c r="DM38" s="18" t="s">
        <v>253</v>
      </c>
      <c r="DN38" s="22" t="s">
        <v>1021</v>
      </c>
      <c r="DO38" s="18">
        <v>100</v>
      </c>
      <c r="DP38" s="18" t="s">
        <v>2018</v>
      </c>
      <c r="DQ38" s="18"/>
      <c r="DR38" s="43" t="s">
        <v>1022</v>
      </c>
      <c r="DS38" s="18"/>
      <c r="DT38" s="22" t="s">
        <v>1023</v>
      </c>
      <c r="DU38" s="18" t="s">
        <v>265</v>
      </c>
      <c r="DV38" s="18" t="s">
        <v>272</v>
      </c>
      <c r="DW38" s="18">
        <v>76001</v>
      </c>
      <c r="DX38" s="31" t="s">
        <v>2050</v>
      </c>
      <c r="DY38" s="45">
        <v>1004082056</v>
      </c>
      <c r="DZ38" s="18" t="s">
        <v>277</v>
      </c>
      <c r="EA38" s="18" t="s">
        <v>278</v>
      </c>
      <c r="EB38" s="18" t="s">
        <v>279</v>
      </c>
      <c r="EC38" s="48">
        <v>91212065191</v>
      </c>
      <c r="ED38" s="18">
        <v>10</v>
      </c>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v>0</v>
      </c>
      <c r="GZ38" s="18">
        <v>0</v>
      </c>
      <c r="HA38" s="18">
        <v>0</v>
      </c>
      <c r="HB38" s="18">
        <v>0</v>
      </c>
      <c r="HC38" s="18">
        <v>0</v>
      </c>
      <c r="HD38" s="18">
        <v>0</v>
      </c>
      <c r="HE38" s="18">
        <v>0</v>
      </c>
      <c r="HF38" s="18">
        <v>0</v>
      </c>
      <c r="HG38" s="18">
        <v>0</v>
      </c>
      <c r="HH38" s="18">
        <v>0</v>
      </c>
      <c r="HI38" s="18">
        <v>0</v>
      </c>
      <c r="HJ38" s="18">
        <v>0</v>
      </c>
      <c r="HK38" s="18">
        <v>0</v>
      </c>
      <c r="HL38" s="18">
        <v>0</v>
      </c>
      <c r="HM38" s="18">
        <v>0</v>
      </c>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row>
    <row r="39" spans="1:256" s="30" customFormat="1" ht="15" customHeight="1" x14ac:dyDescent="0.25">
      <c r="A39" s="23">
        <v>334</v>
      </c>
      <c r="B39" s="23">
        <v>334</v>
      </c>
      <c r="C39" s="24">
        <v>19716</v>
      </c>
      <c r="D39" s="25">
        <v>25647</v>
      </c>
      <c r="E39" s="25">
        <v>113476</v>
      </c>
      <c r="F39" s="18" t="s">
        <v>244</v>
      </c>
      <c r="G39" s="18" t="s">
        <v>245</v>
      </c>
      <c r="H39" s="18" t="s">
        <v>246</v>
      </c>
      <c r="I39" s="18"/>
      <c r="J39" s="18"/>
      <c r="K39" s="18" t="s">
        <v>2102</v>
      </c>
      <c r="L39" s="18" t="s">
        <v>2102</v>
      </c>
      <c r="M39" s="18" t="s">
        <v>2102</v>
      </c>
      <c r="N39" s="18" t="s">
        <v>2108</v>
      </c>
      <c r="O39" s="18" t="s">
        <v>2102</v>
      </c>
      <c r="P39" s="18" t="s">
        <v>247</v>
      </c>
      <c r="Q39" s="18" t="s">
        <v>248</v>
      </c>
      <c r="R39" s="18">
        <v>10081988</v>
      </c>
      <c r="S39" s="18" t="s">
        <v>396</v>
      </c>
      <c r="T39" s="18" t="s">
        <v>250</v>
      </c>
      <c r="U39" s="18" t="s">
        <v>250</v>
      </c>
      <c r="V39" s="18" t="s">
        <v>251</v>
      </c>
      <c r="W39" s="18"/>
      <c r="X39" s="18"/>
      <c r="Y39" s="18"/>
      <c r="Z39" s="18" t="s">
        <v>252</v>
      </c>
      <c r="AA39" s="18" t="s">
        <v>253</v>
      </c>
      <c r="AB39" s="22">
        <v>1107042191</v>
      </c>
      <c r="AC39" s="22" t="s">
        <v>1010</v>
      </c>
      <c r="AD39" s="18" t="s">
        <v>1011</v>
      </c>
      <c r="AE39" s="18" t="s">
        <v>1012</v>
      </c>
      <c r="AF39" s="38">
        <v>1175083</v>
      </c>
      <c r="AG39" s="39">
        <v>0</v>
      </c>
      <c r="AH39" s="38">
        <v>0</v>
      </c>
      <c r="AI39" s="39">
        <v>0</v>
      </c>
      <c r="AJ39" s="39">
        <v>0</v>
      </c>
      <c r="AK39" s="39">
        <f>SUM(AF39:AJ39)</f>
        <v>1175083</v>
      </c>
      <c r="AL39" s="18" t="s">
        <v>257</v>
      </c>
      <c r="AM39" s="18" t="s">
        <v>258</v>
      </c>
      <c r="AN39" s="18" t="s">
        <v>259</v>
      </c>
      <c r="AO39" s="26">
        <v>10</v>
      </c>
      <c r="AP39" s="18">
        <v>0</v>
      </c>
      <c r="AQ39" s="41">
        <v>117508.3</v>
      </c>
      <c r="AR39" s="26">
        <v>10</v>
      </c>
      <c r="AS39" s="26">
        <v>0</v>
      </c>
      <c r="AT39" s="27">
        <v>0.02</v>
      </c>
      <c r="AU39" s="28">
        <v>23501.66</v>
      </c>
      <c r="AV39" s="28">
        <v>10</v>
      </c>
      <c r="AW39" s="29">
        <f>+AQ39+AS39</f>
        <v>117508.3</v>
      </c>
      <c r="AX39" s="28">
        <v>7500</v>
      </c>
      <c r="AY39" s="18">
        <v>0</v>
      </c>
      <c r="AZ39" s="18">
        <v>0</v>
      </c>
      <c r="BA39" s="18">
        <v>7500</v>
      </c>
      <c r="BB39" s="18" t="s">
        <v>260</v>
      </c>
      <c r="BC39" s="22" t="s">
        <v>1024</v>
      </c>
      <c r="BD39" s="22" t="s">
        <v>272</v>
      </c>
      <c r="BE39" s="18">
        <v>76001</v>
      </c>
      <c r="BF39" s="18"/>
      <c r="BG39" s="18"/>
      <c r="BH39" s="18"/>
      <c r="BI39" s="18"/>
      <c r="BJ39" s="42" t="s">
        <v>2053</v>
      </c>
      <c r="BL39" s="22" t="s">
        <v>1014</v>
      </c>
      <c r="BM39" s="22" t="s">
        <v>1024</v>
      </c>
      <c r="BN39" s="22" t="s">
        <v>272</v>
      </c>
      <c r="BO39" s="18" t="s">
        <v>265</v>
      </c>
      <c r="BP39" s="18">
        <v>12</v>
      </c>
      <c r="BQ39" s="18" t="s">
        <v>1015</v>
      </c>
      <c r="BR39" s="18" t="s">
        <v>322</v>
      </c>
      <c r="BS39" s="18" t="s">
        <v>268</v>
      </c>
      <c r="BT39" s="18" t="s">
        <v>322</v>
      </c>
      <c r="BU39" s="19">
        <v>45474</v>
      </c>
      <c r="BV39" s="19">
        <v>45474</v>
      </c>
      <c r="BW39" s="18" t="s">
        <v>252</v>
      </c>
      <c r="BX39" s="18" t="s">
        <v>253</v>
      </c>
      <c r="BY39" s="22" t="s">
        <v>1016</v>
      </c>
      <c r="BZ39" s="22" t="s">
        <v>1025</v>
      </c>
      <c r="CA39" s="18">
        <v>76001</v>
      </c>
      <c r="CB39" s="22" t="s">
        <v>1026</v>
      </c>
      <c r="CC39" s="18" t="s">
        <v>272</v>
      </c>
      <c r="CD39" s="22" t="s">
        <v>1019</v>
      </c>
      <c r="CE39" s="18"/>
      <c r="CF39" s="22" t="s">
        <v>1027</v>
      </c>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t="s">
        <v>252</v>
      </c>
      <c r="DL39" s="22">
        <v>25517412</v>
      </c>
      <c r="DM39" s="18" t="s">
        <v>253</v>
      </c>
      <c r="DN39" s="22" t="s">
        <v>1021</v>
      </c>
      <c r="DO39" s="18">
        <v>100</v>
      </c>
      <c r="DP39" s="18" t="s">
        <v>2018</v>
      </c>
      <c r="DQ39" s="18"/>
      <c r="DR39" s="43" t="s">
        <v>1022</v>
      </c>
      <c r="DS39" s="18"/>
      <c r="DT39" s="22" t="s">
        <v>1023</v>
      </c>
      <c r="DU39" s="18" t="s">
        <v>265</v>
      </c>
      <c r="DV39" s="18" t="s">
        <v>272</v>
      </c>
      <c r="DW39" s="18">
        <v>76001</v>
      </c>
      <c r="DX39" s="31" t="s">
        <v>2050</v>
      </c>
      <c r="DY39" s="45">
        <v>1004082056</v>
      </c>
      <c r="DZ39" s="18" t="s">
        <v>277</v>
      </c>
      <c r="EA39" s="18" t="s">
        <v>278</v>
      </c>
      <c r="EB39" s="18" t="s">
        <v>279</v>
      </c>
      <c r="EC39" s="48">
        <v>91212065191</v>
      </c>
      <c r="ED39" s="18">
        <v>10</v>
      </c>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v>0</v>
      </c>
      <c r="GZ39" s="18">
        <v>0</v>
      </c>
      <c r="HA39" s="18">
        <v>0</v>
      </c>
      <c r="HB39" s="18">
        <v>0</v>
      </c>
      <c r="HC39" s="18">
        <v>0</v>
      </c>
      <c r="HD39" s="18">
        <v>0</v>
      </c>
      <c r="HE39" s="18">
        <v>0</v>
      </c>
      <c r="HF39" s="18">
        <v>0</v>
      </c>
      <c r="HG39" s="18">
        <v>0</v>
      </c>
      <c r="HH39" s="18">
        <v>0</v>
      </c>
      <c r="HI39" s="18">
        <v>0</v>
      </c>
      <c r="HJ39" s="18">
        <v>0</v>
      </c>
      <c r="HK39" s="18">
        <v>0</v>
      </c>
      <c r="HL39" s="18">
        <v>0</v>
      </c>
      <c r="HM39" s="18">
        <v>0</v>
      </c>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row>
    <row r="40" spans="1:256" s="30" customFormat="1" ht="15" customHeight="1" x14ac:dyDescent="0.25">
      <c r="A40" s="23">
        <v>343</v>
      </c>
      <c r="B40" s="23">
        <v>343</v>
      </c>
      <c r="C40" s="24">
        <v>19692</v>
      </c>
      <c r="D40" s="25">
        <v>25623</v>
      </c>
      <c r="E40" s="25">
        <v>113453</v>
      </c>
      <c r="F40" s="18" t="s">
        <v>244</v>
      </c>
      <c r="G40" s="18" t="s">
        <v>245</v>
      </c>
      <c r="H40" s="18" t="s">
        <v>246</v>
      </c>
      <c r="I40" s="18"/>
      <c r="J40" s="18"/>
      <c r="K40" s="18" t="s">
        <v>2102</v>
      </c>
      <c r="L40" s="18" t="s">
        <v>2102</v>
      </c>
      <c r="M40" s="18" t="s">
        <v>2102</v>
      </c>
      <c r="N40" s="18" t="s">
        <v>2108</v>
      </c>
      <c r="O40" s="18" t="s">
        <v>2102</v>
      </c>
      <c r="P40" s="18" t="s">
        <v>247</v>
      </c>
      <c r="Q40" s="18" t="s">
        <v>248</v>
      </c>
      <c r="R40" s="18">
        <v>10081990</v>
      </c>
      <c r="S40" s="18" t="s">
        <v>249</v>
      </c>
      <c r="T40" s="18" t="s">
        <v>250</v>
      </c>
      <c r="U40" s="18" t="s">
        <v>250</v>
      </c>
      <c r="V40" s="18" t="s">
        <v>251</v>
      </c>
      <c r="W40" s="18"/>
      <c r="X40" s="18"/>
      <c r="Y40" s="18"/>
      <c r="Z40" s="18" t="s">
        <v>252</v>
      </c>
      <c r="AA40" s="18" t="s">
        <v>253</v>
      </c>
      <c r="AB40" s="22">
        <v>94326122</v>
      </c>
      <c r="AC40" s="22" t="s">
        <v>689</v>
      </c>
      <c r="AD40" s="18" t="s">
        <v>690</v>
      </c>
      <c r="AE40" s="18" t="s">
        <v>691</v>
      </c>
      <c r="AF40" s="38">
        <v>904960</v>
      </c>
      <c r="AG40" s="39">
        <v>0</v>
      </c>
      <c r="AH40" s="38">
        <v>0</v>
      </c>
      <c r="AI40" s="39">
        <v>0</v>
      </c>
      <c r="AJ40" s="39">
        <v>0</v>
      </c>
      <c r="AK40" s="39">
        <f>SUM(AF40:AJ40)</f>
        <v>904960</v>
      </c>
      <c r="AL40" s="18" t="s">
        <v>257</v>
      </c>
      <c r="AM40" s="18" t="s">
        <v>258</v>
      </c>
      <c r="AN40" s="18" t="s">
        <v>259</v>
      </c>
      <c r="AO40" s="26">
        <v>10</v>
      </c>
      <c r="AP40" s="18">
        <v>0</v>
      </c>
      <c r="AQ40" s="41">
        <v>90496</v>
      </c>
      <c r="AR40" s="26">
        <v>10</v>
      </c>
      <c r="AS40" s="26">
        <v>0</v>
      </c>
      <c r="AT40" s="27">
        <v>0.02</v>
      </c>
      <c r="AU40" s="28">
        <v>18099.2</v>
      </c>
      <c r="AV40" s="28">
        <v>10</v>
      </c>
      <c r="AW40" s="29">
        <f>+AQ40+AS40</f>
        <v>90496</v>
      </c>
      <c r="AX40" s="28">
        <v>7500</v>
      </c>
      <c r="AY40" s="18">
        <v>0</v>
      </c>
      <c r="AZ40" s="18">
        <v>0</v>
      </c>
      <c r="BA40" s="18">
        <v>7500</v>
      </c>
      <c r="BB40" s="18" t="s">
        <v>260</v>
      </c>
      <c r="BC40" s="22" t="s">
        <v>692</v>
      </c>
      <c r="BD40" s="22" t="s">
        <v>262</v>
      </c>
      <c r="BE40" s="18">
        <v>76520</v>
      </c>
      <c r="BF40" s="18"/>
      <c r="BG40" s="18"/>
      <c r="BH40" s="18"/>
      <c r="BI40" s="18"/>
      <c r="BJ40" s="22" t="s">
        <v>693</v>
      </c>
      <c r="BL40" s="22" t="s">
        <v>694</v>
      </c>
      <c r="BM40" s="22" t="s">
        <v>692</v>
      </c>
      <c r="BN40" s="22" t="s">
        <v>262</v>
      </c>
      <c r="BO40" s="18" t="s">
        <v>265</v>
      </c>
      <c r="BP40" s="18">
        <v>12</v>
      </c>
      <c r="BQ40" s="18" t="s">
        <v>695</v>
      </c>
      <c r="BR40" s="18" t="s">
        <v>481</v>
      </c>
      <c r="BS40" s="18" t="s">
        <v>268</v>
      </c>
      <c r="BT40" s="18" t="s">
        <v>481</v>
      </c>
      <c r="BU40" s="19">
        <v>45474</v>
      </c>
      <c r="BV40" s="19">
        <v>45474</v>
      </c>
      <c r="BW40" s="18" t="s">
        <v>252</v>
      </c>
      <c r="BX40" s="18" t="s">
        <v>253</v>
      </c>
      <c r="BY40" s="22" t="s">
        <v>696</v>
      </c>
      <c r="BZ40" s="22" t="s">
        <v>697</v>
      </c>
      <c r="CA40" s="18">
        <v>76001</v>
      </c>
      <c r="CB40" s="22" t="s">
        <v>698</v>
      </c>
      <c r="CC40" s="18" t="s">
        <v>272</v>
      </c>
      <c r="CD40" s="22" t="s">
        <v>699</v>
      </c>
      <c r="CE40" s="18"/>
      <c r="CF40" s="22" t="s">
        <v>700</v>
      </c>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t="s">
        <v>252</v>
      </c>
      <c r="DL40" s="22">
        <v>66678674</v>
      </c>
      <c r="DM40" s="18" t="s">
        <v>253</v>
      </c>
      <c r="DN40" s="22" t="s">
        <v>701</v>
      </c>
      <c r="DO40" s="18">
        <v>100</v>
      </c>
      <c r="DP40" s="18" t="s">
        <v>2019</v>
      </c>
      <c r="DQ40" s="18"/>
      <c r="DR40" s="22" t="s">
        <v>702</v>
      </c>
      <c r="DS40" s="18"/>
      <c r="DT40" s="22" t="s">
        <v>703</v>
      </c>
      <c r="DU40" s="18" t="s">
        <v>265</v>
      </c>
      <c r="DV40" s="18" t="s">
        <v>272</v>
      </c>
      <c r="DW40" s="18">
        <v>76001</v>
      </c>
      <c r="DX40" s="31" t="s">
        <v>704</v>
      </c>
      <c r="DY40" s="22">
        <v>66678674</v>
      </c>
      <c r="DZ40" s="18" t="s">
        <v>277</v>
      </c>
      <c r="EA40" s="18" t="s">
        <v>278</v>
      </c>
      <c r="EB40" s="18" t="s">
        <v>279</v>
      </c>
      <c r="EC40" s="32" t="s">
        <v>705</v>
      </c>
      <c r="ED40" s="18">
        <v>10</v>
      </c>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v>0</v>
      </c>
      <c r="GZ40" s="18">
        <v>0</v>
      </c>
      <c r="HA40" s="18">
        <v>0</v>
      </c>
      <c r="HB40" s="18">
        <v>0</v>
      </c>
      <c r="HC40" s="18">
        <v>0</v>
      </c>
      <c r="HD40" s="18">
        <v>0</v>
      </c>
      <c r="HE40" s="18">
        <v>0</v>
      </c>
      <c r="HF40" s="18">
        <v>0</v>
      </c>
      <c r="HG40" s="18">
        <v>0</v>
      </c>
      <c r="HH40" s="18">
        <v>0</v>
      </c>
      <c r="HI40" s="18">
        <v>0</v>
      </c>
      <c r="HJ40" s="18">
        <v>0</v>
      </c>
      <c r="HK40" s="18">
        <v>0</v>
      </c>
      <c r="HL40" s="18">
        <v>0</v>
      </c>
      <c r="HM40" s="18">
        <v>0</v>
      </c>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row>
    <row r="41" spans="1:256" s="30" customFormat="1" ht="15" customHeight="1" x14ac:dyDescent="0.25">
      <c r="A41" s="23">
        <v>351</v>
      </c>
      <c r="B41" s="23">
        <v>351</v>
      </c>
      <c r="C41" s="24">
        <v>19688</v>
      </c>
      <c r="D41" s="25">
        <v>25619</v>
      </c>
      <c r="E41" s="25">
        <v>113449</v>
      </c>
      <c r="F41" s="18" t="s">
        <v>244</v>
      </c>
      <c r="G41" s="18" t="s">
        <v>245</v>
      </c>
      <c r="H41" s="18" t="s">
        <v>246</v>
      </c>
      <c r="I41" s="18"/>
      <c r="J41" s="18"/>
      <c r="K41" s="18" t="s">
        <v>2102</v>
      </c>
      <c r="L41" s="18" t="s">
        <v>2102</v>
      </c>
      <c r="M41" s="18" t="s">
        <v>2102</v>
      </c>
      <c r="N41" s="18" t="s">
        <v>2108</v>
      </c>
      <c r="O41" s="18" t="s">
        <v>2102</v>
      </c>
      <c r="P41" s="18" t="s">
        <v>247</v>
      </c>
      <c r="Q41" s="18" t="s">
        <v>248</v>
      </c>
      <c r="R41" s="18">
        <v>10081991</v>
      </c>
      <c r="S41" s="18" t="s">
        <v>396</v>
      </c>
      <c r="T41" s="18" t="s">
        <v>250</v>
      </c>
      <c r="U41" s="18" t="s">
        <v>250</v>
      </c>
      <c r="V41" s="18" t="s">
        <v>251</v>
      </c>
      <c r="W41" s="18"/>
      <c r="X41" s="18"/>
      <c r="Y41" s="18"/>
      <c r="Z41" s="18" t="s">
        <v>252</v>
      </c>
      <c r="AA41" s="18" t="s">
        <v>253</v>
      </c>
      <c r="AB41" s="22">
        <v>1112103513</v>
      </c>
      <c r="AC41" s="22" t="s">
        <v>631</v>
      </c>
      <c r="AD41" s="18" t="s">
        <v>632</v>
      </c>
      <c r="AE41" s="18" t="s">
        <v>633</v>
      </c>
      <c r="AF41" s="38">
        <v>597387</v>
      </c>
      <c r="AG41" s="39">
        <v>0</v>
      </c>
      <c r="AH41" s="38">
        <v>0</v>
      </c>
      <c r="AI41" s="39">
        <v>0</v>
      </c>
      <c r="AJ41" s="39">
        <v>0</v>
      </c>
      <c r="AK41" s="39">
        <f>SUM(AF41:AJ41)</f>
        <v>597387</v>
      </c>
      <c r="AL41" s="18" t="s">
        <v>257</v>
      </c>
      <c r="AM41" s="18" t="s">
        <v>258</v>
      </c>
      <c r="AN41" s="18" t="s">
        <v>259</v>
      </c>
      <c r="AO41" s="26">
        <v>8</v>
      </c>
      <c r="AP41" s="18">
        <v>0</v>
      </c>
      <c r="AQ41" s="41">
        <v>47790.96</v>
      </c>
      <c r="AR41" s="26">
        <v>8</v>
      </c>
      <c r="AS41" s="26">
        <v>0</v>
      </c>
      <c r="AT41" s="27">
        <v>0.02</v>
      </c>
      <c r="AU41" s="28">
        <v>11947.74</v>
      </c>
      <c r="AV41" s="28">
        <v>8</v>
      </c>
      <c r="AW41" s="29">
        <f>+AQ41+AS41</f>
        <v>47790.96</v>
      </c>
      <c r="AX41" s="28">
        <v>7500</v>
      </c>
      <c r="AY41" s="18">
        <v>0</v>
      </c>
      <c r="AZ41" s="18">
        <v>0</v>
      </c>
      <c r="BA41" s="18">
        <v>7500</v>
      </c>
      <c r="BB41" s="18" t="s">
        <v>260</v>
      </c>
      <c r="BC41" s="22" t="s">
        <v>634</v>
      </c>
      <c r="BD41" s="22" t="s">
        <v>272</v>
      </c>
      <c r="BE41" s="18">
        <v>76001</v>
      </c>
      <c r="BF41" s="18"/>
      <c r="BG41" s="18"/>
      <c r="BH41" s="18"/>
      <c r="BI41" s="18"/>
      <c r="BJ41" s="43" t="s">
        <v>635</v>
      </c>
      <c r="BL41" s="43" t="s">
        <v>636</v>
      </c>
      <c r="BM41" s="22" t="s">
        <v>634</v>
      </c>
      <c r="BN41" s="22" t="s">
        <v>272</v>
      </c>
      <c r="BO41" s="18" t="s">
        <v>265</v>
      </c>
      <c r="BP41" s="18">
        <v>12</v>
      </c>
      <c r="BQ41" s="18" t="s">
        <v>637</v>
      </c>
      <c r="BR41" s="18" t="s">
        <v>547</v>
      </c>
      <c r="BS41" s="18" t="s">
        <v>268</v>
      </c>
      <c r="BT41" s="18" t="s">
        <v>547</v>
      </c>
      <c r="BU41" s="19">
        <v>45474</v>
      </c>
      <c r="BV41" s="19">
        <v>45474</v>
      </c>
      <c r="BW41" s="18" t="s">
        <v>252</v>
      </c>
      <c r="BX41" s="18" t="s">
        <v>253</v>
      </c>
      <c r="BY41" s="22" t="s">
        <v>638</v>
      </c>
      <c r="BZ41" s="22" t="s">
        <v>639</v>
      </c>
      <c r="CA41" s="18">
        <v>76001</v>
      </c>
      <c r="CB41" s="22" t="s">
        <v>640</v>
      </c>
      <c r="CC41" s="18" t="s">
        <v>272</v>
      </c>
      <c r="CD41" s="22" t="s">
        <v>641</v>
      </c>
      <c r="CE41" s="18"/>
      <c r="CF41" s="22" t="s">
        <v>642</v>
      </c>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t="s">
        <v>252</v>
      </c>
      <c r="DL41" s="22">
        <v>31291615</v>
      </c>
      <c r="DM41" s="18" t="s">
        <v>253</v>
      </c>
      <c r="DN41" s="22" t="s">
        <v>643</v>
      </c>
      <c r="DO41" s="18">
        <v>100</v>
      </c>
      <c r="DP41" s="18" t="s">
        <v>1988</v>
      </c>
      <c r="DQ41" s="18"/>
      <c r="DR41" s="22" t="s">
        <v>644</v>
      </c>
      <c r="DS41" s="18"/>
      <c r="DT41" s="22" t="s">
        <v>645</v>
      </c>
      <c r="DU41" s="18" t="s">
        <v>265</v>
      </c>
      <c r="DV41" s="18" t="s">
        <v>272</v>
      </c>
      <c r="DW41" s="18">
        <v>76001</v>
      </c>
      <c r="DX41" s="33" t="s">
        <v>646</v>
      </c>
      <c r="DY41" s="45">
        <v>1130669436</v>
      </c>
      <c r="DZ41" s="18" t="s">
        <v>277</v>
      </c>
      <c r="EA41" s="32" t="s">
        <v>278</v>
      </c>
      <c r="EB41" s="18" t="s">
        <v>279</v>
      </c>
      <c r="EC41" s="32" t="s">
        <v>647</v>
      </c>
      <c r="ED41" s="18">
        <v>10</v>
      </c>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v>0</v>
      </c>
      <c r="GZ41" s="18">
        <v>0</v>
      </c>
      <c r="HA41" s="18">
        <v>0</v>
      </c>
      <c r="HB41" s="18">
        <v>0</v>
      </c>
      <c r="HC41" s="18">
        <v>0</v>
      </c>
      <c r="HD41" s="18">
        <v>0</v>
      </c>
      <c r="HE41" s="18">
        <v>0</v>
      </c>
      <c r="HF41" s="18">
        <v>0</v>
      </c>
      <c r="HG41" s="18">
        <v>0</v>
      </c>
      <c r="HH41" s="18">
        <v>0</v>
      </c>
      <c r="HI41" s="18">
        <v>0</v>
      </c>
      <c r="HJ41" s="18">
        <v>0</v>
      </c>
      <c r="HK41" s="18">
        <v>0</v>
      </c>
      <c r="HL41" s="18">
        <v>0</v>
      </c>
      <c r="HM41" s="18">
        <v>0</v>
      </c>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row>
    <row r="42" spans="1:256" s="30" customFormat="1" ht="15" customHeight="1" x14ac:dyDescent="0.25">
      <c r="A42" s="23">
        <v>357</v>
      </c>
      <c r="B42" s="23">
        <v>357</v>
      </c>
      <c r="C42" s="24">
        <v>19730</v>
      </c>
      <c r="D42" s="25">
        <v>25661</v>
      </c>
      <c r="E42" s="25">
        <v>113490</v>
      </c>
      <c r="F42" s="18" t="s">
        <v>244</v>
      </c>
      <c r="G42" s="18" t="s">
        <v>245</v>
      </c>
      <c r="H42" s="18" t="s">
        <v>246</v>
      </c>
      <c r="I42" s="18"/>
      <c r="J42" s="18"/>
      <c r="K42" s="18" t="s">
        <v>2102</v>
      </c>
      <c r="L42" s="18" t="s">
        <v>2102</v>
      </c>
      <c r="M42" s="18" t="s">
        <v>2102</v>
      </c>
      <c r="N42" s="18" t="s">
        <v>2108</v>
      </c>
      <c r="O42" s="18" t="s">
        <v>2102</v>
      </c>
      <c r="P42" s="18" t="s">
        <v>247</v>
      </c>
      <c r="Q42" s="18" t="s">
        <v>248</v>
      </c>
      <c r="R42" s="18">
        <v>10081992</v>
      </c>
      <c r="S42" s="18" t="s">
        <v>314</v>
      </c>
      <c r="T42" s="18" t="s">
        <v>250</v>
      </c>
      <c r="U42" s="18" t="s">
        <v>250</v>
      </c>
      <c r="V42" s="18" t="s">
        <v>251</v>
      </c>
      <c r="W42" s="18"/>
      <c r="X42" s="18"/>
      <c r="Y42" s="18"/>
      <c r="Z42" s="18" t="s">
        <v>252</v>
      </c>
      <c r="AA42" s="18" t="s">
        <v>253</v>
      </c>
      <c r="AB42" s="22">
        <v>1111804754</v>
      </c>
      <c r="AC42" s="22" t="s">
        <v>1229</v>
      </c>
      <c r="AD42" s="18" t="s">
        <v>1230</v>
      </c>
      <c r="AE42" s="18" t="s">
        <v>1231</v>
      </c>
      <c r="AF42" s="38">
        <v>750000</v>
      </c>
      <c r="AG42" s="39">
        <v>0</v>
      </c>
      <c r="AH42" s="38">
        <v>0</v>
      </c>
      <c r="AI42" s="39">
        <v>0</v>
      </c>
      <c r="AJ42" s="39">
        <v>0</v>
      </c>
      <c r="AK42" s="39">
        <f>SUM(AF42:AJ42)</f>
        <v>750000</v>
      </c>
      <c r="AL42" s="18" t="s">
        <v>257</v>
      </c>
      <c r="AM42" s="18" t="s">
        <v>258</v>
      </c>
      <c r="AN42" s="18" t="s">
        <v>259</v>
      </c>
      <c r="AO42" s="26">
        <v>8</v>
      </c>
      <c r="AP42" s="18">
        <v>0</v>
      </c>
      <c r="AQ42" s="41">
        <v>60000</v>
      </c>
      <c r="AR42" s="26">
        <v>8</v>
      </c>
      <c r="AS42" s="26">
        <v>0</v>
      </c>
      <c r="AT42" s="27">
        <v>0.02</v>
      </c>
      <c r="AU42" s="28">
        <v>15000</v>
      </c>
      <c r="AV42" s="28">
        <v>8</v>
      </c>
      <c r="AW42" s="29">
        <f>+AQ42+AS42</f>
        <v>60000</v>
      </c>
      <c r="AX42" s="28">
        <v>7500</v>
      </c>
      <c r="AY42" s="18">
        <v>0</v>
      </c>
      <c r="AZ42" s="18">
        <v>0</v>
      </c>
      <c r="BA42" s="18">
        <v>7500</v>
      </c>
      <c r="BB42" s="18" t="s">
        <v>260</v>
      </c>
      <c r="BC42" s="22" t="s">
        <v>1232</v>
      </c>
      <c r="BD42" s="22" t="s">
        <v>272</v>
      </c>
      <c r="BE42" s="18">
        <v>76001</v>
      </c>
      <c r="BF42" s="18"/>
      <c r="BG42" s="18"/>
      <c r="BH42" s="18"/>
      <c r="BI42" s="18"/>
      <c r="BJ42" s="22" t="s">
        <v>1233</v>
      </c>
      <c r="BL42" s="22" t="s">
        <v>1234</v>
      </c>
      <c r="BM42" s="22" t="s">
        <v>1232</v>
      </c>
      <c r="BN42" s="22" t="s">
        <v>272</v>
      </c>
      <c r="BO42" s="18" t="s">
        <v>265</v>
      </c>
      <c r="BP42" s="18">
        <v>12</v>
      </c>
      <c r="BQ42" s="18" t="s">
        <v>422</v>
      </c>
      <c r="BR42" s="18" t="s">
        <v>423</v>
      </c>
      <c r="BS42" s="18" t="s">
        <v>268</v>
      </c>
      <c r="BT42" s="18" t="s">
        <v>423</v>
      </c>
      <c r="BU42" s="19">
        <v>45474</v>
      </c>
      <c r="BV42" s="19">
        <v>45474</v>
      </c>
      <c r="BW42" s="18" t="s">
        <v>252</v>
      </c>
      <c r="BX42" s="18" t="s">
        <v>253</v>
      </c>
      <c r="BY42" s="22" t="s">
        <v>1235</v>
      </c>
      <c r="BZ42" s="22" t="s">
        <v>1236</v>
      </c>
      <c r="CA42" s="18">
        <v>76001</v>
      </c>
      <c r="CB42" s="22" t="s">
        <v>1237</v>
      </c>
      <c r="CC42" s="18" t="s">
        <v>272</v>
      </c>
      <c r="CD42" s="22" t="s">
        <v>1238</v>
      </c>
      <c r="CE42" s="18"/>
      <c r="CF42" s="22" t="s">
        <v>1239</v>
      </c>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t="s">
        <v>252</v>
      </c>
      <c r="DL42" s="22">
        <v>14590384</v>
      </c>
      <c r="DM42" s="18" t="s">
        <v>253</v>
      </c>
      <c r="DN42" s="22" t="s">
        <v>1240</v>
      </c>
      <c r="DO42" s="18">
        <v>100</v>
      </c>
      <c r="DP42" s="18" t="s">
        <v>2020</v>
      </c>
      <c r="DQ42" s="18"/>
      <c r="DR42" s="22" t="s">
        <v>1241</v>
      </c>
      <c r="DS42" s="18"/>
      <c r="DT42" s="22" t="s">
        <v>1242</v>
      </c>
      <c r="DU42" s="18" t="s">
        <v>265</v>
      </c>
      <c r="DV42" s="18" t="s">
        <v>272</v>
      </c>
      <c r="DW42" s="18">
        <v>76001</v>
      </c>
      <c r="DX42" s="33" t="s">
        <v>1243</v>
      </c>
      <c r="DY42" s="45">
        <v>1130585912</v>
      </c>
      <c r="DZ42" s="18" t="s">
        <v>277</v>
      </c>
      <c r="EA42" s="18" t="s">
        <v>1244</v>
      </c>
      <c r="EB42" s="18" t="s">
        <v>279</v>
      </c>
      <c r="EC42" s="32" t="s">
        <v>1245</v>
      </c>
      <c r="ED42" s="18">
        <v>10</v>
      </c>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v>0</v>
      </c>
      <c r="GZ42" s="18">
        <v>0</v>
      </c>
      <c r="HA42" s="18">
        <v>0</v>
      </c>
      <c r="HB42" s="18">
        <v>0</v>
      </c>
      <c r="HC42" s="18">
        <v>0</v>
      </c>
      <c r="HD42" s="18">
        <v>0</v>
      </c>
      <c r="HE42" s="18">
        <v>0</v>
      </c>
      <c r="HF42" s="18">
        <v>0</v>
      </c>
      <c r="HG42" s="18">
        <v>0</v>
      </c>
      <c r="HH42" s="18">
        <v>0</v>
      </c>
      <c r="HI42" s="18">
        <v>0</v>
      </c>
      <c r="HJ42" s="18">
        <v>0</v>
      </c>
      <c r="HK42" s="18">
        <v>0</v>
      </c>
      <c r="HL42" s="18">
        <v>0</v>
      </c>
      <c r="HM42" s="18">
        <v>0</v>
      </c>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t="s">
        <v>2068</v>
      </c>
      <c r="IV42" s="18"/>
    </row>
    <row r="43" spans="1:256" s="30" customFormat="1" ht="15" customHeight="1" x14ac:dyDescent="0.25">
      <c r="A43" s="23">
        <v>358</v>
      </c>
      <c r="B43" s="23">
        <v>358</v>
      </c>
      <c r="C43" s="24">
        <v>19761</v>
      </c>
      <c r="D43" s="25">
        <v>25692</v>
      </c>
      <c r="E43" s="25">
        <v>113521</v>
      </c>
      <c r="F43" s="18" t="s">
        <v>244</v>
      </c>
      <c r="G43" s="18" t="s">
        <v>245</v>
      </c>
      <c r="H43" s="18" t="s">
        <v>246</v>
      </c>
      <c r="I43" s="18"/>
      <c r="J43" s="18"/>
      <c r="K43" s="18" t="s">
        <v>2102</v>
      </c>
      <c r="L43" s="18" t="s">
        <v>2102</v>
      </c>
      <c r="M43" s="18" t="s">
        <v>2102</v>
      </c>
      <c r="N43" s="18" t="s">
        <v>2108</v>
      </c>
      <c r="O43" s="18" t="s">
        <v>2102</v>
      </c>
      <c r="P43" s="18" t="s">
        <v>247</v>
      </c>
      <c r="Q43" s="18" t="s">
        <v>248</v>
      </c>
      <c r="R43" s="18">
        <v>10081993</v>
      </c>
      <c r="S43" s="18" t="s">
        <v>396</v>
      </c>
      <c r="T43" s="18" t="s">
        <v>250</v>
      </c>
      <c r="U43" s="18" t="s">
        <v>250</v>
      </c>
      <c r="V43" s="18" t="s">
        <v>251</v>
      </c>
      <c r="W43" s="18"/>
      <c r="X43" s="18"/>
      <c r="Y43" s="18"/>
      <c r="Z43" s="18" t="s">
        <v>252</v>
      </c>
      <c r="AA43" s="18" t="s">
        <v>253</v>
      </c>
      <c r="AB43" s="22">
        <v>1143875933</v>
      </c>
      <c r="AC43" s="22" t="s">
        <v>1697</v>
      </c>
      <c r="AD43" s="18" t="s">
        <v>1698</v>
      </c>
      <c r="AE43" s="18" t="s">
        <v>1699</v>
      </c>
      <c r="AF43" s="38">
        <v>780000</v>
      </c>
      <c r="AG43" s="39">
        <v>0</v>
      </c>
      <c r="AH43" s="38">
        <v>312800</v>
      </c>
      <c r="AI43" s="39">
        <v>0</v>
      </c>
      <c r="AJ43" s="39">
        <v>0</v>
      </c>
      <c r="AK43" s="39">
        <f>SUM(AF43:AJ43)</f>
        <v>1092800</v>
      </c>
      <c r="AL43" s="18" t="s">
        <v>257</v>
      </c>
      <c r="AM43" s="18" t="s">
        <v>258</v>
      </c>
      <c r="AN43" s="18" t="s">
        <v>259</v>
      </c>
      <c r="AO43" s="26">
        <v>10</v>
      </c>
      <c r="AP43" s="18">
        <v>0</v>
      </c>
      <c r="AQ43" s="41">
        <v>78000</v>
      </c>
      <c r="AR43" s="26">
        <v>10</v>
      </c>
      <c r="AS43" s="26">
        <v>31280</v>
      </c>
      <c r="AT43" s="27">
        <v>0.02</v>
      </c>
      <c r="AU43" s="28">
        <v>21856</v>
      </c>
      <c r="AV43" s="28">
        <v>10</v>
      </c>
      <c r="AW43" s="29">
        <f>+AQ43+AS43</f>
        <v>109280</v>
      </c>
      <c r="AX43" s="28">
        <v>7500</v>
      </c>
      <c r="AY43" s="18">
        <v>0</v>
      </c>
      <c r="AZ43" s="18">
        <v>0</v>
      </c>
      <c r="BA43" s="18">
        <v>7500</v>
      </c>
      <c r="BB43" s="18" t="s">
        <v>260</v>
      </c>
      <c r="BC43" s="22" t="s">
        <v>1700</v>
      </c>
      <c r="BD43" s="22" t="s">
        <v>272</v>
      </c>
      <c r="BE43" s="18">
        <v>76001</v>
      </c>
      <c r="BF43" s="18"/>
      <c r="BG43" s="18"/>
      <c r="BH43" s="18"/>
      <c r="BI43" s="18"/>
      <c r="BJ43" s="22" t="s">
        <v>1701</v>
      </c>
      <c r="BL43" s="22" t="s">
        <v>1702</v>
      </c>
      <c r="BM43" s="22" t="s">
        <v>1700</v>
      </c>
      <c r="BN43" s="22" t="s">
        <v>272</v>
      </c>
      <c r="BO43" s="18" t="s">
        <v>265</v>
      </c>
      <c r="BP43" s="18">
        <v>12</v>
      </c>
      <c r="BQ43" s="18" t="s">
        <v>740</v>
      </c>
      <c r="BR43" s="18" t="s">
        <v>287</v>
      </c>
      <c r="BS43" s="18" t="s">
        <v>268</v>
      </c>
      <c r="BT43" s="18" t="s">
        <v>287</v>
      </c>
      <c r="BU43" s="19">
        <v>45474</v>
      </c>
      <c r="BV43" s="19">
        <v>45474</v>
      </c>
      <c r="BW43" s="18" t="s">
        <v>252</v>
      </c>
      <c r="BX43" s="18" t="s">
        <v>253</v>
      </c>
      <c r="BY43" s="22" t="s">
        <v>1703</v>
      </c>
      <c r="BZ43" s="22" t="s">
        <v>1704</v>
      </c>
      <c r="CA43" s="18">
        <v>76001</v>
      </c>
      <c r="CB43" s="22" t="s">
        <v>1705</v>
      </c>
      <c r="CC43" s="18" t="s">
        <v>272</v>
      </c>
      <c r="CD43" s="22" t="s">
        <v>1706</v>
      </c>
      <c r="CE43" s="18"/>
      <c r="CF43" s="22" t="s">
        <v>1707</v>
      </c>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t="s">
        <v>252</v>
      </c>
      <c r="DL43" s="22">
        <v>16627069</v>
      </c>
      <c r="DM43" s="18" t="s">
        <v>253</v>
      </c>
      <c r="DN43" s="22" t="s">
        <v>1708</v>
      </c>
      <c r="DO43" s="18">
        <v>100</v>
      </c>
      <c r="DP43" s="18" t="s">
        <v>2021</v>
      </c>
      <c r="DQ43" s="18"/>
      <c r="DR43" s="22" t="s">
        <v>2062</v>
      </c>
      <c r="DS43" s="18"/>
      <c r="DT43" s="22" t="s">
        <v>1709</v>
      </c>
      <c r="DU43" s="18" t="s">
        <v>265</v>
      </c>
      <c r="DV43" s="18" t="s">
        <v>272</v>
      </c>
      <c r="DW43" s="18">
        <v>76001</v>
      </c>
      <c r="DX43" s="31" t="s">
        <v>1710</v>
      </c>
      <c r="DY43" s="22">
        <v>16627069</v>
      </c>
      <c r="DZ43" s="18" t="s">
        <v>277</v>
      </c>
      <c r="EA43" s="18" t="s">
        <v>1695</v>
      </c>
      <c r="EB43" s="18" t="s">
        <v>279</v>
      </c>
      <c r="EC43" s="32" t="s">
        <v>1711</v>
      </c>
      <c r="ED43" s="18">
        <v>10</v>
      </c>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v>900115082</v>
      </c>
      <c r="GZ43" s="18" t="s">
        <v>1926</v>
      </c>
      <c r="HA43" s="18">
        <v>0</v>
      </c>
      <c r="HB43" s="18" t="s">
        <v>1927</v>
      </c>
      <c r="HC43" s="18">
        <v>3305757</v>
      </c>
      <c r="HD43" s="18">
        <v>0</v>
      </c>
      <c r="HE43" s="18" t="s">
        <v>1928</v>
      </c>
      <c r="HF43" s="18">
        <v>0</v>
      </c>
      <c r="HG43" s="18">
        <v>0</v>
      </c>
      <c r="HH43" s="18">
        <v>0</v>
      </c>
      <c r="HI43" s="18">
        <v>0</v>
      </c>
      <c r="HJ43" s="18">
        <v>0</v>
      </c>
      <c r="HK43" s="18">
        <v>0</v>
      </c>
      <c r="HL43" s="18">
        <v>0</v>
      </c>
      <c r="HM43" s="18" t="s">
        <v>1889</v>
      </c>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t="s">
        <v>2069</v>
      </c>
      <c r="IV43" s="18"/>
    </row>
    <row r="44" spans="1:256" s="30" customFormat="1" ht="15" customHeight="1" x14ac:dyDescent="0.25">
      <c r="A44" s="23">
        <v>359</v>
      </c>
      <c r="B44" s="23">
        <v>359</v>
      </c>
      <c r="C44" s="24">
        <v>19671</v>
      </c>
      <c r="D44" s="25">
        <v>25602</v>
      </c>
      <c r="E44" s="25">
        <v>113433</v>
      </c>
      <c r="F44" s="18" t="s">
        <v>244</v>
      </c>
      <c r="G44" s="18" t="s">
        <v>245</v>
      </c>
      <c r="H44" s="18" t="s">
        <v>246</v>
      </c>
      <c r="I44" s="18"/>
      <c r="J44" s="18"/>
      <c r="K44" s="18" t="s">
        <v>2102</v>
      </c>
      <c r="L44" s="18" t="s">
        <v>2102</v>
      </c>
      <c r="M44" s="18" t="s">
        <v>2102</v>
      </c>
      <c r="N44" s="18" t="s">
        <v>2108</v>
      </c>
      <c r="O44" s="18" t="s">
        <v>2102</v>
      </c>
      <c r="P44" s="18" t="s">
        <v>247</v>
      </c>
      <c r="Q44" s="18" t="s">
        <v>248</v>
      </c>
      <c r="R44" s="18">
        <v>10081994</v>
      </c>
      <c r="S44" s="18" t="s">
        <v>249</v>
      </c>
      <c r="T44" s="18" t="s">
        <v>250</v>
      </c>
      <c r="U44" s="18" t="s">
        <v>250</v>
      </c>
      <c r="V44" s="18" t="s">
        <v>251</v>
      </c>
      <c r="W44" s="18"/>
      <c r="X44" s="18"/>
      <c r="Y44" s="18"/>
      <c r="Z44" s="18" t="s">
        <v>252</v>
      </c>
      <c r="AA44" s="18" t="s">
        <v>253</v>
      </c>
      <c r="AB44" s="22">
        <v>66949317</v>
      </c>
      <c r="AC44" s="22" t="s">
        <v>384</v>
      </c>
      <c r="AD44" s="18" t="s">
        <v>385</v>
      </c>
      <c r="AE44" s="18" t="s">
        <v>386</v>
      </c>
      <c r="AF44" s="38">
        <v>1000000</v>
      </c>
      <c r="AG44" s="39">
        <v>0</v>
      </c>
      <c r="AH44" s="38">
        <v>0</v>
      </c>
      <c r="AI44" s="39">
        <v>0</v>
      </c>
      <c r="AJ44" s="39">
        <v>0</v>
      </c>
      <c r="AK44" s="39">
        <f>SUM(AF44:AJ44)</f>
        <v>1000000</v>
      </c>
      <c r="AL44" s="18" t="s">
        <v>257</v>
      </c>
      <c r="AM44" s="18" t="s">
        <v>258</v>
      </c>
      <c r="AN44" s="18" t="s">
        <v>259</v>
      </c>
      <c r="AO44" s="26">
        <v>8</v>
      </c>
      <c r="AP44" s="18">
        <v>0</v>
      </c>
      <c r="AQ44" s="41">
        <v>80000</v>
      </c>
      <c r="AR44" s="26">
        <v>8</v>
      </c>
      <c r="AS44" s="26">
        <v>0</v>
      </c>
      <c r="AT44" s="27">
        <v>0.02</v>
      </c>
      <c r="AU44" s="28">
        <v>20000</v>
      </c>
      <c r="AV44" s="28">
        <v>8</v>
      </c>
      <c r="AW44" s="29">
        <f>+AQ44+AS44</f>
        <v>80000</v>
      </c>
      <c r="AX44" s="28">
        <v>7500</v>
      </c>
      <c r="AY44" s="18">
        <v>0</v>
      </c>
      <c r="AZ44" s="18">
        <v>0</v>
      </c>
      <c r="BA44" s="18">
        <v>7500</v>
      </c>
      <c r="BB44" s="18" t="s">
        <v>260</v>
      </c>
      <c r="BC44" s="22" t="s">
        <v>387</v>
      </c>
      <c r="BD44" s="22" t="s">
        <v>272</v>
      </c>
      <c r="BE44" s="18">
        <v>76001</v>
      </c>
      <c r="BF44" s="18"/>
      <c r="BG44" s="18"/>
      <c r="BH44" s="18"/>
      <c r="BI44" s="18"/>
      <c r="BJ44" s="22" t="s">
        <v>388</v>
      </c>
      <c r="BL44" s="22" t="s">
        <v>389</v>
      </c>
      <c r="BM44" s="22" t="s">
        <v>387</v>
      </c>
      <c r="BN44" s="22" t="s">
        <v>272</v>
      </c>
      <c r="BO44" s="18" t="s">
        <v>265</v>
      </c>
      <c r="BP44" s="18">
        <v>12</v>
      </c>
      <c r="BQ44" s="18" t="s">
        <v>390</v>
      </c>
      <c r="BR44" s="18" t="s">
        <v>267</v>
      </c>
      <c r="BS44" s="18" t="s">
        <v>268</v>
      </c>
      <c r="BT44" s="18" t="s">
        <v>267</v>
      </c>
      <c r="BU44" s="19">
        <v>45474</v>
      </c>
      <c r="BV44" s="19">
        <v>45474</v>
      </c>
      <c r="BW44" s="18" t="s">
        <v>252</v>
      </c>
      <c r="BX44" s="18" t="s">
        <v>253</v>
      </c>
      <c r="BY44" s="22" t="s">
        <v>391</v>
      </c>
      <c r="BZ44" s="22" t="s">
        <v>392</v>
      </c>
      <c r="CA44" s="18">
        <v>76001</v>
      </c>
      <c r="CB44" s="22" t="s">
        <v>393</v>
      </c>
      <c r="CC44" s="18" t="s">
        <v>272</v>
      </c>
      <c r="CD44" s="22" t="s">
        <v>394</v>
      </c>
      <c r="CE44" s="18"/>
      <c r="CF44" s="22" t="s">
        <v>395</v>
      </c>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t="s">
        <v>252</v>
      </c>
      <c r="DL44" s="22">
        <v>16679910</v>
      </c>
      <c r="DM44" s="18" t="s">
        <v>253</v>
      </c>
      <c r="DN44" s="22" t="s">
        <v>382</v>
      </c>
      <c r="DO44" s="18">
        <v>100</v>
      </c>
      <c r="DP44" s="18" t="s">
        <v>2022</v>
      </c>
      <c r="DQ44" s="18"/>
      <c r="DR44" s="22" t="s">
        <v>383</v>
      </c>
      <c r="DS44" s="18"/>
      <c r="DT44" s="22" t="s">
        <v>368</v>
      </c>
      <c r="DU44" s="18" t="s">
        <v>265</v>
      </c>
      <c r="DV44" s="18" t="s">
        <v>272</v>
      </c>
      <c r="DW44" s="18">
        <v>76001</v>
      </c>
      <c r="DX44" s="31" t="s">
        <v>369</v>
      </c>
      <c r="DY44" s="45">
        <v>38993401</v>
      </c>
      <c r="DZ44" s="18" t="s">
        <v>277</v>
      </c>
      <c r="EA44" s="18" t="s">
        <v>329</v>
      </c>
      <c r="EB44" s="18" t="s">
        <v>279</v>
      </c>
      <c r="EC44" s="32" t="s">
        <v>370</v>
      </c>
      <c r="ED44" s="18">
        <v>10</v>
      </c>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v>0</v>
      </c>
      <c r="GZ44" s="18">
        <v>0</v>
      </c>
      <c r="HA44" s="18">
        <v>0</v>
      </c>
      <c r="HB44" s="18">
        <v>0</v>
      </c>
      <c r="HC44" s="18">
        <v>0</v>
      </c>
      <c r="HD44" s="18">
        <v>0</v>
      </c>
      <c r="HE44" s="18">
        <v>0</v>
      </c>
      <c r="HF44" s="18">
        <v>0</v>
      </c>
      <c r="HG44" s="18">
        <v>0</v>
      </c>
      <c r="HH44" s="18">
        <v>0</v>
      </c>
      <c r="HI44" s="18">
        <v>0</v>
      </c>
      <c r="HJ44" s="18">
        <v>0</v>
      </c>
      <c r="HK44" s="18">
        <v>0</v>
      </c>
      <c r="HL44" s="18">
        <v>0</v>
      </c>
      <c r="HM44" s="18">
        <v>0</v>
      </c>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row>
    <row r="45" spans="1:256" s="30" customFormat="1" ht="15" customHeight="1" x14ac:dyDescent="0.25">
      <c r="A45" s="23">
        <v>362</v>
      </c>
      <c r="B45" s="23">
        <v>362</v>
      </c>
      <c r="C45" s="24">
        <v>19707</v>
      </c>
      <c r="D45" s="25">
        <v>25638</v>
      </c>
      <c r="E45" s="25">
        <v>113468</v>
      </c>
      <c r="F45" s="18" t="s">
        <v>347</v>
      </c>
      <c r="G45" s="18" t="s">
        <v>245</v>
      </c>
      <c r="H45" s="18" t="s">
        <v>246</v>
      </c>
      <c r="I45" s="18"/>
      <c r="J45" s="18"/>
      <c r="K45" s="18" t="s">
        <v>2102</v>
      </c>
      <c r="L45" s="18" t="s">
        <v>2102</v>
      </c>
      <c r="M45" s="18" t="s">
        <v>2102</v>
      </c>
      <c r="N45" s="18" t="s">
        <v>2108</v>
      </c>
      <c r="O45" s="18" t="s">
        <v>2102</v>
      </c>
      <c r="P45" s="18" t="s">
        <v>247</v>
      </c>
      <c r="Q45" s="18" t="s">
        <v>248</v>
      </c>
      <c r="R45" s="18">
        <v>10081995</v>
      </c>
      <c r="S45" s="18" t="s">
        <v>396</v>
      </c>
      <c r="T45" s="18" t="s">
        <v>250</v>
      </c>
      <c r="U45" s="18" t="s">
        <v>250</v>
      </c>
      <c r="V45" s="18" t="s">
        <v>251</v>
      </c>
      <c r="W45" s="18"/>
      <c r="X45" s="18"/>
      <c r="Y45" s="18"/>
      <c r="Z45" s="18" t="s">
        <v>252</v>
      </c>
      <c r="AA45" s="18" t="s">
        <v>253</v>
      </c>
      <c r="AB45" s="22">
        <v>1232594520</v>
      </c>
      <c r="AC45" s="22" t="s">
        <v>904</v>
      </c>
      <c r="AD45" s="18" t="s">
        <v>905</v>
      </c>
      <c r="AE45" s="18" t="s">
        <v>906</v>
      </c>
      <c r="AF45" s="38">
        <v>741705</v>
      </c>
      <c r="AG45" s="39">
        <v>0</v>
      </c>
      <c r="AH45" s="38">
        <v>0</v>
      </c>
      <c r="AI45" s="39">
        <v>0</v>
      </c>
      <c r="AJ45" s="39">
        <v>0</v>
      </c>
      <c r="AK45" s="39">
        <f>SUM(AF45:AJ45)</f>
        <v>741705</v>
      </c>
      <c r="AL45" s="18" t="s">
        <v>257</v>
      </c>
      <c r="AM45" s="18" t="s">
        <v>258</v>
      </c>
      <c r="AN45" s="18" t="s">
        <v>259</v>
      </c>
      <c r="AO45" s="26">
        <v>10</v>
      </c>
      <c r="AP45" s="18">
        <v>0</v>
      </c>
      <c r="AQ45" s="41">
        <v>74170.5</v>
      </c>
      <c r="AR45" s="26">
        <v>10</v>
      </c>
      <c r="AS45" s="26">
        <v>0</v>
      </c>
      <c r="AT45" s="27">
        <v>0.02</v>
      </c>
      <c r="AU45" s="28">
        <v>14834.1</v>
      </c>
      <c r="AV45" s="28">
        <v>10</v>
      </c>
      <c r="AW45" s="29">
        <f>+AQ45+AS45</f>
        <v>74170.5</v>
      </c>
      <c r="AX45" s="28">
        <v>7500</v>
      </c>
      <c r="AY45" s="18">
        <v>0</v>
      </c>
      <c r="AZ45" s="18">
        <v>0</v>
      </c>
      <c r="BA45" s="18">
        <v>7500</v>
      </c>
      <c r="BB45" s="18" t="s">
        <v>260</v>
      </c>
      <c r="BC45" s="22" t="s">
        <v>907</v>
      </c>
      <c r="BD45" s="22" t="s">
        <v>272</v>
      </c>
      <c r="BE45" s="18">
        <v>76001</v>
      </c>
      <c r="BF45" s="18"/>
      <c r="BG45" s="18"/>
      <c r="BH45" s="18"/>
      <c r="BI45" s="18"/>
      <c r="BJ45" s="22" t="s">
        <v>908</v>
      </c>
      <c r="BL45" s="22" t="s">
        <v>909</v>
      </c>
      <c r="BM45" s="22" t="s">
        <v>907</v>
      </c>
      <c r="BN45" s="22" t="s">
        <v>272</v>
      </c>
      <c r="BO45" s="18" t="s">
        <v>265</v>
      </c>
      <c r="BP45" s="18">
        <v>12</v>
      </c>
      <c r="BQ45" s="18" t="s">
        <v>355</v>
      </c>
      <c r="BR45" s="18" t="s">
        <v>287</v>
      </c>
      <c r="BS45" s="18" t="s">
        <v>268</v>
      </c>
      <c r="BT45" s="18" t="s">
        <v>287</v>
      </c>
      <c r="BU45" s="19">
        <v>45474</v>
      </c>
      <c r="BV45" s="19">
        <v>45474</v>
      </c>
      <c r="BW45" s="18" t="s">
        <v>252</v>
      </c>
      <c r="BX45" s="18" t="s">
        <v>253</v>
      </c>
      <c r="BY45" s="22" t="s">
        <v>910</v>
      </c>
      <c r="BZ45" s="22" t="s">
        <v>911</v>
      </c>
      <c r="CA45" s="18">
        <v>76001</v>
      </c>
      <c r="CB45" s="22" t="s">
        <v>912</v>
      </c>
      <c r="CC45" s="18" t="s">
        <v>272</v>
      </c>
      <c r="CD45" s="22" t="s">
        <v>913</v>
      </c>
      <c r="CE45" s="18"/>
      <c r="CF45" s="22" t="s">
        <v>908</v>
      </c>
      <c r="CG45" s="18" t="s">
        <v>252</v>
      </c>
      <c r="CH45" s="18" t="s">
        <v>253</v>
      </c>
      <c r="CI45" s="22" t="s">
        <v>914</v>
      </c>
      <c r="CJ45" s="22" t="s">
        <v>915</v>
      </c>
      <c r="CK45" s="18">
        <v>76001</v>
      </c>
      <c r="CL45" s="22" t="s">
        <v>916</v>
      </c>
      <c r="CM45" s="18" t="s">
        <v>272</v>
      </c>
      <c r="CN45" s="22" t="s">
        <v>917</v>
      </c>
      <c r="CO45" s="18"/>
      <c r="CP45" s="22" t="s">
        <v>918</v>
      </c>
      <c r="CQ45" s="18"/>
      <c r="CR45" s="18"/>
      <c r="CS45" s="18"/>
      <c r="CT45" s="18"/>
      <c r="CU45" s="18"/>
      <c r="CV45" s="18"/>
      <c r="CW45" s="18"/>
      <c r="CX45" s="18"/>
      <c r="CY45" s="18"/>
      <c r="CZ45" s="18"/>
      <c r="DA45" s="18"/>
      <c r="DB45" s="18"/>
      <c r="DC45" s="18"/>
      <c r="DD45" s="18"/>
      <c r="DE45" s="18"/>
      <c r="DF45" s="18"/>
      <c r="DG45" s="18"/>
      <c r="DH45" s="18"/>
      <c r="DI45" s="18"/>
      <c r="DJ45" s="18"/>
      <c r="DK45" s="18" t="s">
        <v>252</v>
      </c>
      <c r="DL45" s="22">
        <v>38438617</v>
      </c>
      <c r="DM45" s="18" t="s">
        <v>253</v>
      </c>
      <c r="DN45" s="22" t="s">
        <v>919</v>
      </c>
      <c r="DO45" s="18">
        <v>100</v>
      </c>
      <c r="DP45" s="18" t="s">
        <v>2023</v>
      </c>
      <c r="DQ45" s="18"/>
      <c r="DR45" s="22" t="s">
        <v>920</v>
      </c>
      <c r="DS45" s="18"/>
      <c r="DT45" s="22" t="s">
        <v>921</v>
      </c>
      <c r="DU45" s="18" t="s">
        <v>265</v>
      </c>
      <c r="DV45" s="18" t="s">
        <v>272</v>
      </c>
      <c r="DW45" s="18">
        <v>76001</v>
      </c>
      <c r="DX45" s="33" t="s">
        <v>922</v>
      </c>
      <c r="DY45" s="45">
        <v>16796175</v>
      </c>
      <c r="DZ45" s="18" t="s">
        <v>277</v>
      </c>
      <c r="EA45" s="18" t="s">
        <v>278</v>
      </c>
      <c r="EB45" s="18" t="s">
        <v>279</v>
      </c>
      <c r="EC45" s="32" t="s">
        <v>923</v>
      </c>
      <c r="ED45" s="18">
        <v>10</v>
      </c>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v>0</v>
      </c>
      <c r="GZ45" s="18">
        <v>0</v>
      </c>
      <c r="HA45" s="18">
        <v>0</v>
      </c>
      <c r="HB45" s="18">
        <v>0</v>
      </c>
      <c r="HC45" s="18">
        <v>0</v>
      </c>
      <c r="HD45" s="18">
        <v>0</v>
      </c>
      <c r="HE45" s="18">
        <v>0</v>
      </c>
      <c r="HF45" s="18">
        <v>0</v>
      </c>
      <c r="HG45" s="18">
        <v>0</v>
      </c>
      <c r="HH45" s="18">
        <v>0</v>
      </c>
      <c r="HI45" s="18">
        <v>0</v>
      </c>
      <c r="HJ45" s="18">
        <v>0</v>
      </c>
      <c r="HK45" s="18">
        <v>0</v>
      </c>
      <c r="HL45" s="18">
        <v>0</v>
      </c>
      <c r="HM45" s="18">
        <v>0</v>
      </c>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row>
    <row r="46" spans="1:256" s="30" customFormat="1" ht="15" customHeight="1" x14ac:dyDescent="0.25">
      <c r="A46" s="23">
        <v>363</v>
      </c>
      <c r="B46" s="23">
        <v>363</v>
      </c>
      <c r="C46" s="24">
        <v>19733</v>
      </c>
      <c r="D46" s="25">
        <v>25664</v>
      </c>
      <c r="E46" s="25">
        <v>113493</v>
      </c>
      <c r="F46" s="18" t="s">
        <v>244</v>
      </c>
      <c r="G46" s="18" t="s">
        <v>245</v>
      </c>
      <c r="H46" s="18" t="s">
        <v>246</v>
      </c>
      <c r="I46" s="18"/>
      <c r="J46" s="18"/>
      <c r="K46" s="18" t="s">
        <v>2102</v>
      </c>
      <c r="L46" s="18" t="s">
        <v>2102</v>
      </c>
      <c r="M46" s="18" t="s">
        <v>2102</v>
      </c>
      <c r="N46" s="18" t="s">
        <v>2108</v>
      </c>
      <c r="O46" s="18" t="s">
        <v>2102</v>
      </c>
      <c r="P46" s="18" t="s">
        <v>247</v>
      </c>
      <c r="Q46" s="18" t="s">
        <v>248</v>
      </c>
      <c r="R46" s="18">
        <v>10081996</v>
      </c>
      <c r="S46" s="18" t="s">
        <v>524</v>
      </c>
      <c r="T46" s="18" t="s">
        <v>250</v>
      </c>
      <c r="U46" s="18" t="s">
        <v>250</v>
      </c>
      <c r="V46" s="18" t="s">
        <v>251</v>
      </c>
      <c r="W46" s="18"/>
      <c r="X46" s="18"/>
      <c r="Y46" s="18"/>
      <c r="Z46" s="18" t="s">
        <v>252</v>
      </c>
      <c r="AA46" s="18" t="s">
        <v>253</v>
      </c>
      <c r="AB46" s="22">
        <v>1143988044</v>
      </c>
      <c r="AC46" s="22" t="s">
        <v>1281</v>
      </c>
      <c r="AD46" s="18" t="s">
        <v>1282</v>
      </c>
      <c r="AE46" s="18" t="s">
        <v>1283</v>
      </c>
      <c r="AF46" s="38">
        <v>643659</v>
      </c>
      <c r="AG46" s="39">
        <v>0</v>
      </c>
      <c r="AH46" s="38">
        <v>191000</v>
      </c>
      <c r="AI46" s="39">
        <v>0</v>
      </c>
      <c r="AJ46" s="39">
        <v>0</v>
      </c>
      <c r="AK46" s="39">
        <f>SUM(AF46:AJ46)</f>
        <v>834659</v>
      </c>
      <c r="AL46" s="18" t="s">
        <v>257</v>
      </c>
      <c r="AM46" s="18" t="s">
        <v>258</v>
      </c>
      <c r="AN46" s="18" t="s">
        <v>259</v>
      </c>
      <c r="AO46" s="26">
        <v>8</v>
      </c>
      <c r="AP46" s="18">
        <v>0</v>
      </c>
      <c r="AQ46" s="41">
        <v>51492.72</v>
      </c>
      <c r="AR46" s="26">
        <v>8</v>
      </c>
      <c r="AS46" s="26">
        <v>15280</v>
      </c>
      <c r="AT46" s="27">
        <v>0.02</v>
      </c>
      <c r="AU46" s="28">
        <v>16693.18</v>
      </c>
      <c r="AV46" s="28">
        <v>8</v>
      </c>
      <c r="AW46" s="29">
        <f>+AQ46+AS46</f>
        <v>66772.72</v>
      </c>
      <c r="AX46" s="28">
        <v>7500</v>
      </c>
      <c r="AY46" s="18">
        <v>0</v>
      </c>
      <c r="AZ46" s="18">
        <v>0</v>
      </c>
      <c r="BA46" s="18">
        <v>7500</v>
      </c>
      <c r="BB46" s="18" t="s">
        <v>260</v>
      </c>
      <c r="BC46" s="22" t="s">
        <v>1284</v>
      </c>
      <c r="BD46" s="22" t="s">
        <v>272</v>
      </c>
      <c r="BE46" s="18">
        <v>76001</v>
      </c>
      <c r="BF46" s="18"/>
      <c r="BG46" s="18"/>
      <c r="BH46" s="18"/>
      <c r="BI46" s="18"/>
      <c r="BJ46" s="42" t="s">
        <v>1285</v>
      </c>
      <c r="BL46" s="22" t="s">
        <v>1286</v>
      </c>
      <c r="BM46" s="22" t="s">
        <v>1284</v>
      </c>
      <c r="BN46" s="22" t="s">
        <v>272</v>
      </c>
      <c r="BO46" s="18" t="s">
        <v>265</v>
      </c>
      <c r="BP46" s="18">
        <v>12</v>
      </c>
      <c r="BQ46" s="18" t="s">
        <v>679</v>
      </c>
      <c r="BR46" s="18" t="s">
        <v>322</v>
      </c>
      <c r="BS46" s="18" t="s">
        <v>268</v>
      </c>
      <c r="BT46" s="18" t="s">
        <v>322</v>
      </c>
      <c r="BU46" s="19">
        <v>45474</v>
      </c>
      <c r="BV46" s="19">
        <v>45474</v>
      </c>
      <c r="BW46" s="18" t="s">
        <v>252</v>
      </c>
      <c r="BX46" s="18" t="s">
        <v>253</v>
      </c>
      <c r="BY46" s="22" t="s">
        <v>1287</v>
      </c>
      <c r="BZ46" s="22" t="s">
        <v>1288</v>
      </c>
      <c r="CA46" s="18">
        <v>76001</v>
      </c>
      <c r="CB46" s="22" t="s">
        <v>1289</v>
      </c>
      <c r="CC46" s="18" t="s">
        <v>272</v>
      </c>
      <c r="CD46" s="22" t="s">
        <v>1290</v>
      </c>
      <c r="CE46" s="18"/>
      <c r="CF46" s="22" t="s">
        <v>1291</v>
      </c>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t="s">
        <v>252</v>
      </c>
      <c r="DL46" s="22">
        <v>38551689</v>
      </c>
      <c r="DM46" s="18" t="s">
        <v>253</v>
      </c>
      <c r="DN46" s="22" t="s">
        <v>1292</v>
      </c>
      <c r="DO46" s="18">
        <v>100</v>
      </c>
      <c r="DP46" s="18" t="s">
        <v>2024</v>
      </c>
      <c r="DQ46" s="18"/>
      <c r="DR46" s="43" t="s">
        <v>1293</v>
      </c>
      <c r="DS46" s="18"/>
      <c r="DT46" s="22" t="s">
        <v>1294</v>
      </c>
      <c r="DU46" s="18" t="s">
        <v>265</v>
      </c>
      <c r="DV46" s="18" t="s">
        <v>272</v>
      </c>
      <c r="DW46" s="18">
        <v>76001</v>
      </c>
      <c r="DX46" s="31" t="s">
        <v>1295</v>
      </c>
      <c r="DY46" s="22">
        <v>38551689</v>
      </c>
      <c r="DZ46" s="18" t="s">
        <v>277</v>
      </c>
      <c r="EA46" s="18" t="s">
        <v>1244</v>
      </c>
      <c r="EB46" s="18" t="s">
        <v>279</v>
      </c>
      <c r="EC46" s="32" t="s">
        <v>1296</v>
      </c>
      <c r="ED46" s="18">
        <v>10</v>
      </c>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v>900416645</v>
      </c>
      <c r="GZ46" s="18" t="s">
        <v>1929</v>
      </c>
      <c r="HA46" s="18">
        <v>0</v>
      </c>
      <c r="HB46" s="18" t="s">
        <v>1930</v>
      </c>
      <c r="HC46" s="18">
        <v>0</v>
      </c>
      <c r="HD46" s="18">
        <v>0</v>
      </c>
      <c r="HE46" s="18">
        <v>0</v>
      </c>
      <c r="HF46" s="18">
        <v>0</v>
      </c>
      <c r="HG46" s="18">
        <v>0</v>
      </c>
      <c r="HH46" s="18">
        <v>0</v>
      </c>
      <c r="HI46" s="18">
        <v>0</v>
      </c>
      <c r="HJ46" s="18">
        <v>0</v>
      </c>
      <c r="HK46" s="18">
        <v>0</v>
      </c>
      <c r="HL46" s="18">
        <v>0</v>
      </c>
      <c r="HM46" s="18" t="s">
        <v>1889</v>
      </c>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row>
    <row r="47" spans="1:256" s="30" customFormat="1" ht="15" customHeight="1" x14ac:dyDescent="0.25">
      <c r="A47" s="23">
        <v>364</v>
      </c>
      <c r="B47" s="23">
        <v>364</v>
      </c>
      <c r="C47" s="24">
        <v>19670</v>
      </c>
      <c r="D47" s="25">
        <v>25601</v>
      </c>
      <c r="E47" s="25">
        <v>113432</v>
      </c>
      <c r="F47" s="18" t="s">
        <v>347</v>
      </c>
      <c r="G47" s="18" t="s">
        <v>245</v>
      </c>
      <c r="H47" s="18" t="s">
        <v>246</v>
      </c>
      <c r="I47" s="18"/>
      <c r="J47" s="18"/>
      <c r="K47" s="18" t="s">
        <v>2102</v>
      </c>
      <c r="L47" s="18" t="s">
        <v>2102</v>
      </c>
      <c r="M47" s="18" t="s">
        <v>2102</v>
      </c>
      <c r="N47" s="18" t="s">
        <v>2108</v>
      </c>
      <c r="O47" s="18" t="s">
        <v>2102</v>
      </c>
      <c r="P47" s="18" t="s">
        <v>247</v>
      </c>
      <c r="Q47" s="18" t="s">
        <v>248</v>
      </c>
      <c r="R47" s="18">
        <v>10081997</v>
      </c>
      <c r="S47" s="18" t="s">
        <v>249</v>
      </c>
      <c r="T47" s="18" t="s">
        <v>250</v>
      </c>
      <c r="U47" s="18" t="s">
        <v>250</v>
      </c>
      <c r="V47" s="18" t="s">
        <v>251</v>
      </c>
      <c r="W47" s="18"/>
      <c r="X47" s="18"/>
      <c r="Y47" s="18"/>
      <c r="Z47" s="18" t="s">
        <v>2072</v>
      </c>
      <c r="AA47" s="18" t="s">
        <v>2073</v>
      </c>
      <c r="AB47" s="49">
        <v>956779829070998</v>
      </c>
      <c r="AC47" s="22" t="s">
        <v>371</v>
      </c>
      <c r="AD47" s="18" t="s">
        <v>372</v>
      </c>
      <c r="AE47" s="18" t="s">
        <v>373</v>
      </c>
      <c r="AF47" s="38">
        <v>865323</v>
      </c>
      <c r="AG47" s="39">
        <v>0</v>
      </c>
      <c r="AH47" s="38">
        <v>0</v>
      </c>
      <c r="AI47" s="39">
        <v>0</v>
      </c>
      <c r="AJ47" s="39">
        <v>0</v>
      </c>
      <c r="AK47" s="39">
        <f>SUM(AF47:AJ47)</f>
        <v>865323</v>
      </c>
      <c r="AL47" s="18" t="s">
        <v>257</v>
      </c>
      <c r="AM47" s="18" t="s">
        <v>258</v>
      </c>
      <c r="AN47" s="18" t="s">
        <v>259</v>
      </c>
      <c r="AO47" s="26">
        <v>8</v>
      </c>
      <c r="AP47" s="18">
        <v>0</v>
      </c>
      <c r="AQ47" s="41">
        <v>69225.84</v>
      </c>
      <c r="AR47" s="26">
        <v>8</v>
      </c>
      <c r="AS47" s="26">
        <v>0</v>
      </c>
      <c r="AT47" s="27">
        <v>0.02</v>
      </c>
      <c r="AU47" s="28">
        <v>17306.46</v>
      </c>
      <c r="AV47" s="28">
        <v>8</v>
      </c>
      <c r="AW47" s="29">
        <f>+AQ47+AS47</f>
        <v>69225.84</v>
      </c>
      <c r="AX47" s="28">
        <v>7500</v>
      </c>
      <c r="AY47" s="18">
        <v>0</v>
      </c>
      <c r="AZ47" s="18">
        <v>0</v>
      </c>
      <c r="BA47" s="18">
        <v>7500</v>
      </c>
      <c r="BB47" s="18" t="s">
        <v>260</v>
      </c>
      <c r="BC47" s="22" t="s">
        <v>374</v>
      </c>
      <c r="BD47" s="22" t="s">
        <v>272</v>
      </c>
      <c r="BE47" s="18">
        <v>76001</v>
      </c>
      <c r="BF47" s="18"/>
      <c r="BG47" s="18"/>
      <c r="BH47" s="18"/>
      <c r="BI47" s="18"/>
      <c r="BJ47" s="22" t="s">
        <v>375</v>
      </c>
      <c r="BL47" s="22" t="s">
        <v>376</v>
      </c>
      <c r="BM47" s="22" t="s">
        <v>374</v>
      </c>
      <c r="BN47" s="22" t="s">
        <v>272</v>
      </c>
      <c r="BO47" s="18" t="s">
        <v>265</v>
      </c>
      <c r="BP47" s="18">
        <v>12</v>
      </c>
      <c r="BQ47" s="18" t="s">
        <v>355</v>
      </c>
      <c r="BR47" s="18" t="s">
        <v>287</v>
      </c>
      <c r="BS47" s="18" t="s">
        <v>268</v>
      </c>
      <c r="BT47" s="18" t="s">
        <v>287</v>
      </c>
      <c r="BU47" s="19">
        <v>45474</v>
      </c>
      <c r="BV47" s="19">
        <v>45474</v>
      </c>
      <c r="BW47" s="18" t="s">
        <v>252</v>
      </c>
      <c r="BX47" s="18" t="s">
        <v>253</v>
      </c>
      <c r="BY47" s="22" t="s">
        <v>377</v>
      </c>
      <c r="BZ47" s="22" t="s">
        <v>378</v>
      </c>
      <c r="CA47" s="18">
        <v>76001</v>
      </c>
      <c r="CB47" s="22" t="s">
        <v>379</v>
      </c>
      <c r="CC47" s="18" t="s">
        <v>272</v>
      </c>
      <c r="CD47" s="22" t="s">
        <v>380</v>
      </c>
      <c r="CE47" s="18"/>
      <c r="CF47" s="22" t="s">
        <v>381</v>
      </c>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t="s">
        <v>252</v>
      </c>
      <c r="DL47" s="22">
        <v>16679910</v>
      </c>
      <c r="DM47" s="18" t="s">
        <v>253</v>
      </c>
      <c r="DN47" s="22" t="s">
        <v>382</v>
      </c>
      <c r="DO47" s="18">
        <v>100</v>
      </c>
      <c r="DP47" s="18" t="s">
        <v>2025</v>
      </c>
      <c r="DQ47" s="18"/>
      <c r="DR47" s="22" t="s">
        <v>383</v>
      </c>
      <c r="DS47" s="18"/>
      <c r="DT47" s="22" t="s">
        <v>368</v>
      </c>
      <c r="DU47" s="18" t="s">
        <v>265</v>
      </c>
      <c r="DV47" s="18" t="s">
        <v>272</v>
      </c>
      <c r="DW47" s="18">
        <v>76001</v>
      </c>
      <c r="DX47" s="31" t="s">
        <v>369</v>
      </c>
      <c r="DY47" s="45">
        <v>38993401</v>
      </c>
      <c r="DZ47" s="18" t="s">
        <v>277</v>
      </c>
      <c r="EA47" s="18" t="s">
        <v>329</v>
      </c>
      <c r="EB47" s="18" t="s">
        <v>279</v>
      </c>
      <c r="EC47" s="32" t="s">
        <v>370</v>
      </c>
      <c r="ED47" s="18">
        <v>10</v>
      </c>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v>0</v>
      </c>
      <c r="GZ47" s="18">
        <v>0</v>
      </c>
      <c r="HA47" s="18">
        <v>0</v>
      </c>
      <c r="HB47" s="18">
        <v>0</v>
      </c>
      <c r="HC47" s="18">
        <v>0</v>
      </c>
      <c r="HD47" s="18">
        <v>0</v>
      </c>
      <c r="HE47" s="18">
        <v>0</v>
      </c>
      <c r="HF47" s="18">
        <v>0</v>
      </c>
      <c r="HG47" s="18">
        <v>0</v>
      </c>
      <c r="HH47" s="18">
        <v>0</v>
      </c>
      <c r="HI47" s="18">
        <v>0</v>
      </c>
      <c r="HJ47" s="18">
        <v>0</v>
      </c>
      <c r="HK47" s="18">
        <v>0</v>
      </c>
      <c r="HL47" s="18">
        <v>0</v>
      </c>
      <c r="HM47" s="18">
        <v>0</v>
      </c>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row>
    <row r="48" spans="1:256" s="30" customFormat="1" ht="15" customHeight="1" x14ac:dyDescent="0.25">
      <c r="A48" s="53" t="s">
        <v>1712</v>
      </c>
      <c r="B48" s="53">
        <v>366</v>
      </c>
      <c r="C48" s="51">
        <v>19675</v>
      </c>
      <c r="D48" s="54">
        <v>25606</v>
      </c>
      <c r="E48" s="54"/>
      <c r="F48" s="17" t="s">
        <v>244</v>
      </c>
      <c r="G48" s="17" t="s">
        <v>245</v>
      </c>
      <c r="H48" s="17" t="s">
        <v>246</v>
      </c>
      <c r="I48" s="67"/>
      <c r="J48" s="68"/>
      <c r="K48" s="17" t="s">
        <v>2102</v>
      </c>
      <c r="L48" s="17" t="s">
        <v>2102</v>
      </c>
      <c r="M48" s="17" t="s">
        <v>2102</v>
      </c>
      <c r="N48" s="17" t="s">
        <v>2108</v>
      </c>
      <c r="O48" s="17" t="s">
        <v>2102</v>
      </c>
      <c r="P48" s="17" t="s">
        <v>247</v>
      </c>
      <c r="Q48" s="17" t="s">
        <v>248</v>
      </c>
      <c r="R48" s="17">
        <v>10081998</v>
      </c>
      <c r="S48" s="17"/>
      <c r="T48" s="17"/>
      <c r="U48" s="17"/>
      <c r="V48" s="17" t="s">
        <v>2076</v>
      </c>
      <c r="W48" s="17"/>
      <c r="X48" s="17"/>
      <c r="Y48" s="17"/>
      <c r="Z48" s="17" t="s">
        <v>252</v>
      </c>
      <c r="AA48" s="17" t="s">
        <v>253</v>
      </c>
      <c r="AB48" s="52" t="s">
        <v>450</v>
      </c>
      <c r="AC48" s="52" t="s">
        <v>451</v>
      </c>
      <c r="AD48" s="17" t="s">
        <v>452</v>
      </c>
      <c r="AE48" s="17" t="s">
        <v>453</v>
      </c>
      <c r="AF48" s="55">
        <v>680000</v>
      </c>
      <c r="AG48" s="17">
        <v>0</v>
      </c>
      <c r="AH48" s="53">
        <v>0</v>
      </c>
      <c r="AI48" s="17">
        <v>0</v>
      </c>
      <c r="AJ48" s="17">
        <v>0</v>
      </c>
      <c r="AK48" s="56">
        <f>SUM(AF48:AJ48)</f>
        <v>680000</v>
      </c>
      <c r="AL48" s="17" t="s">
        <v>257</v>
      </c>
      <c r="AM48" s="17" t="s">
        <v>259</v>
      </c>
      <c r="AN48" s="17" t="s">
        <v>1714</v>
      </c>
      <c r="AO48" s="57">
        <v>8</v>
      </c>
      <c r="AP48" s="17">
        <v>0</v>
      </c>
      <c r="AQ48" s="58">
        <f>+AF48*AO48/100</f>
        <v>54400</v>
      </c>
      <c r="AR48" s="57">
        <v>8</v>
      </c>
      <c r="AS48" s="57">
        <f>+AH48*AR48/100</f>
        <v>0</v>
      </c>
      <c r="AT48" s="59">
        <v>0.02</v>
      </c>
      <c r="AU48" s="60">
        <f>+AK48*AT48</f>
        <v>13600</v>
      </c>
      <c r="AV48" s="60">
        <v>8</v>
      </c>
      <c r="AW48" s="61">
        <f>+AQ48+AS48</f>
        <v>54400</v>
      </c>
      <c r="AX48" s="60">
        <v>7500</v>
      </c>
      <c r="AY48" s="17">
        <v>0</v>
      </c>
      <c r="AZ48" s="17">
        <v>0</v>
      </c>
      <c r="BA48" s="17">
        <v>7500</v>
      </c>
      <c r="BB48" s="17" t="s">
        <v>260</v>
      </c>
      <c r="BC48" s="52" t="s">
        <v>1715</v>
      </c>
      <c r="BD48" s="52" t="s">
        <v>272</v>
      </c>
      <c r="BE48" s="17"/>
      <c r="BF48" s="17"/>
      <c r="BG48" s="17"/>
      <c r="BH48" s="17"/>
      <c r="BI48" s="17"/>
      <c r="BJ48" s="52" t="s">
        <v>455</v>
      </c>
      <c r="BK48" s="62"/>
      <c r="BL48" s="52" t="s">
        <v>456</v>
      </c>
      <c r="BM48" s="52" t="s">
        <v>1715</v>
      </c>
      <c r="BN48" s="52" t="s">
        <v>272</v>
      </c>
      <c r="BO48" s="17" t="s">
        <v>265</v>
      </c>
      <c r="BP48" s="17">
        <v>12</v>
      </c>
      <c r="BQ48" s="17" t="s">
        <v>404</v>
      </c>
      <c r="BR48" s="17" t="s">
        <v>405</v>
      </c>
      <c r="BS48" s="17" t="s">
        <v>268</v>
      </c>
      <c r="BT48" s="17" t="s">
        <v>405</v>
      </c>
      <c r="BU48" s="63">
        <v>45505</v>
      </c>
      <c r="BV48" s="63">
        <v>45505</v>
      </c>
      <c r="BW48" s="17" t="s">
        <v>252</v>
      </c>
      <c r="BX48" s="17" t="s">
        <v>253</v>
      </c>
      <c r="BY48" s="52" t="s">
        <v>1716</v>
      </c>
      <c r="BZ48" s="52" t="s">
        <v>1717</v>
      </c>
      <c r="CA48" s="17"/>
      <c r="CB48" s="52" t="s">
        <v>1718</v>
      </c>
      <c r="CC48" s="17" t="s">
        <v>272</v>
      </c>
      <c r="CD48" s="52" t="s">
        <v>1719</v>
      </c>
      <c r="CE48" s="17"/>
      <c r="CF48" s="52" t="s">
        <v>1720</v>
      </c>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t="s">
        <v>252</v>
      </c>
      <c r="DL48" s="52" t="s">
        <v>462</v>
      </c>
      <c r="DM48" s="17" t="s">
        <v>253</v>
      </c>
      <c r="DN48" s="52" t="s">
        <v>463</v>
      </c>
      <c r="DO48" s="17">
        <v>100</v>
      </c>
      <c r="DP48" s="17"/>
      <c r="DQ48" s="17"/>
      <c r="DR48" s="52"/>
      <c r="DS48" s="17"/>
      <c r="DT48" s="52" t="s">
        <v>464</v>
      </c>
      <c r="DU48" s="17" t="s">
        <v>265</v>
      </c>
      <c r="DV48" s="17" t="s">
        <v>272</v>
      </c>
      <c r="DW48" s="17"/>
      <c r="DX48" s="69" t="s">
        <v>465</v>
      </c>
      <c r="DY48" s="52" t="s">
        <v>462</v>
      </c>
      <c r="DZ48" s="17" t="s">
        <v>277</v>
      </c>
      <c r="EA48" s="17" t="s">
        <v>278</v>
      </c>
      <c r="EB48" s="17" t="s">
        <v>279</v>
      </c>
      <c r="EC48" s="70" t="s">
        <v>466</v>
      </c>
      <c r="ED48" s="17">
        <v>10</v>
      </c>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c r="IV48" s="17"/>
    </row>
    <row r="49" spans="1:256" s="30" customFormat="1" ht="15" customHeight="1" x14ac:dyDescent="0.25">
      <c r="A49" s="23">
        <v>379</v>
      </c>
      <c r="B49" s="23">
        <v>379</v>
      </c>
      <c r="C49" s="24">
        <v>19729</v>
      </c>
      <c r="D49" s="25">
        <v>25660</v>
      </c>
      <c r="E49" s="25">
        <v>113489</v>
      </c>
      <c r="F49" s="18" t="s">
        <v>347</v>
      </c>
      <c r="G49" s="18" t="s">
        <v>245</v>
      </c>
      <c r="H49" s="18" t="s">
        <v>246</v>
      </c>
      <c r="I49" s="18"/>
      <c r="J49" s="18"/>
      <c r="K49" s="18" t="s">
        <v>2102</v>
      </c>
      <c r="L49" s="18" t="s">
        <v>2102</v>
      </c>
      <c r="M49" s="18" t="s">
        <v>2102</v>
      </c>
      <c r="N49" s="18" t="s">
        <v>2108</v>
      </c>
      <c r="O49" s="18" t="s">
        <v>2102</v>
      </c>
      <c r="P49" s="18" t="s">
        <v>247</v>
      </c>
      <c r="Q49" s="18" t="s">
        <v>248</v>
      </c>
      <c r="R49" s="18">
        <v>10082000</v>
      </c>
      <c r="S49" s="18" t="s">
        <v>396</v>
      </c>
      <c r="T49" s="18" t="s">
        <v>250</v>
      </c>
      <c r="U49" s="18" t="s">
        <v>250</v>
      </c>
      <c r="V49" s="18" t="s">
        <v>251</v>
      </c>
      <c r="W49" s="18"/>
      <c r="X49" s="18"/>
      <c r="Y49" s="18"/>
      <c r="Z49" s="18" t="s">
        <v>252</v>
      </c>
      <c r="AA49" s="18" t="s">
        <v>253</v>
      </c>
      <c r="AB49" s="22">
        <v>1130682069</v>
      </c>
      <c r="AC49" s="22" t="s">
        <v>1212</v>
      </c>
      <c r="AD49" s="18" t="s">
        <v>1213</v>
      </c>
      <c r="AE49" s="18" t="s">
        <v>1214</v>
      </c>
      <c r="AF49" s="38">
        <v>650000</v>
      </c>
      <c r="AG49" s="39">
        <v>0</v>
      </c>
      <c r="AH49" s="38">
        <v>200000</v>
      </c>
      <c r="AI49" s="39">
        <v>0</v>
      </c>
      <c r="AJ49" s="39">
        <v>0</v>
      </c>
      <c r="AK49" s="39">
        <f>SUM(AF49:AJ49)</f>
        <v>850000</v>
      </c>
      <c r="AL49" s="18" t="s">
        <v>257</v>
      </c>
      <c r="AM49" s="18" t="s">
        <v>258</v>
      </c>
      <c r="AN49" s="18" t="s">
        <v>259</v>
      </c>
      <c r="AO49" s="26">
        <v>10</v>
      </c>
      <c r="AP49" s="18">
        <v>0</v>
      </c>
      <c r="AQ49" s="41">
        <v>65000</v>
      </c>
      <c r="AR49" s="26">
        <v>10</v>
      </c>
      <c r="AS49" s="26">
        <v>20000</v>
      </c>
      <c r="AT49" s="27">
        <v>0.02</v>
      </c>
      <c r="AU49" s="28">
        <v>17000</v>
      </c>
      <c r="AV49" s="28">
        <v>10</v>
      </c>
      <c r="AW49" s="29">
        <f>+AQ49+AS49</f>
        <v>85000</v>
      </c>
      <c r="AX49" s="28">
        <v>7500</v>
      </c>
      <c r="AY49" s="18">
        <v>0</v>
      </c>
      <c r="AZ49" s="18">
        <v>0</v>
      </c>
      <c r="BA49" s="18">
        <v>7500</v>
      </c>
      <c r="BB49" s="18" t="s">
        <v>260</v>
      </c>
      <c r="BC49" s="22" t="s">
        <v>1215</v>
      </c>
      <c r="BD49" s="22" t="s">
        <v>272</v>
      </c>
      <c r="BE49" s="18">
        <v>76001</v>
      </c>
      <c r="BF49" s="18"/>
      <c r="BG49" s="18"/>
      <c r="BH49" s="18"/>
      <c r="BI49" s="18"/>
      <c r="BJ49" s="22" t="s">
        <v>1216</v>
      </c>
      <c r="BL49" s="22" t="s">
        <v>1217</v>
      </c>
      <c r="BM49" s="22" t="s">
        <v>1215</v>
      </c>
      <c r="BN49" s="22" t="s">
        <v>272</v>
      </c>
      <c r="BO49" s="18" t="s">
        <v>265</v>
      </c>
      <c r="BP49" s="18">
        <v>12</v>
      </c>
      <c r="BQ49" s="18" t="s">
        <v>1218</v>
      </c>
      <c r="BR49" s="18" t="s">
        <v>515</v>
      </c>
      <c r="BS49" s="18" t="s">
        <v>268</v>
      </c>
      <c r="BT49" s="18" t="s">
        <v>515</v>
      </c>
      <c r="BU49" s="19">
        <v>45474</v>
      </c>
      <c r="BV49" s="19">
        <v>45474</v>
      </c>
      <c r="BW49" s="18" t="s">
        <v>252</v>
      </c>
      <c r="BX49" s="18" t="s">
        <v>253</v>
      </c>
      <c r="BY49" s="22" t="s">
        <v>1219</v>
      </c>
      <c r="BZ49" s="22" t="s">
        <v>1220</v>
      </c>
      <c r="CA49" s="18">
        <v>76001</v>
      </c>
      <c r="CB49" s="22" t="s">
        <v>1221</v>
      </c>
      <c r="CC49" s="18" t="s">
        <v>272</v>
      </c>
      <c r="CD49" s="22" t="s">
        <v>1222</v>
      </c>
      <c r="CE49" s="18"/>
      <c r="CF49" s="22" t="s">
        <v>1223</v>
      </c>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t="s">
        <v>252</v>
      </c>
      <c r="DL49" s="22">
        <v>31979935</v>
      </c>
      <c r="DM49" s="18" t="s">
        <v>253</v>
      </c>
      <c r="DN49" s="22" t="s">
        <v>1224</v>
      </c>
      <c r="DO49" s="18">
        <v>100</v>
      </c>
      <c r="DP49" s="18" t="s">
        <v>2027</v>
      </c>
      <c r="DQ49" s="18"/>
      <c r="DR49" s="22" t="s">
        <v>1225</v>
      </c>
      <c r="DS49" s="18"/>
      <c r="DT49" s="22" t="s">
        <v>1226</v>
      </c>
      <c r="DU49" s="18" t="s">
        <v>265</v>
      </c>
      <c r="DV49" s="18" t="s">
        <v>272</v>
      </c>
      <c r="DW49" s="18">
        <v>76001</v>
      </c>
      <c r="DX49" s="31" t="s">
        <v>1227</v>
      </c>
      <c r="DY49" s="22">
        <v>31979935</v>
      </c>
      <c r="DZ49" s="18" t="s">
        <v>277</v>
      </c>
      <c r="EA49" s="18" t="s">
        <v>1144</v>
      </c>
      <c r="EB49" s="18" t="s">
        <v>279</v>
      </c>
      <c r="EC49" s="32" t="s">
        <v>1228</v>
      </c>
      <c r="ED49" s="18">
        <v>10</v>
      </c>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v>901475028</v>
      </c>
      <c r="GZ49" s="18" t="s">
        <v>1934</v>
      </c>
      <c r="HA49" s="18">
        <v>0</v>
      </c>
      <c r="HB49" s="18" t="s">
        <v>1935</v>
      </c>
      <c r="HC49" s="18">
        <v>0</v>
      </c>
      <c r="HD49" s="18">
        <v>3219143269</v>
      </c>
      <c r="HE49" s="18" t="s">
        <v>1936</v>
      </c>
      <c r="HF49" s="18">
        <v>0</v>
      </c>
      <c r="HG49" s="18">
        <v>0</v>
      </c>
      <c r="HH49" s="18">
        <v>0</v>
      </c>
      <c r="HI49" s="18">
        <v>0</v>
      </c>
      <c r="HJ49" s="18">
        <v>0</v>
      </c>
      <c r="HK49" s="18">
        <v>0</v>
      </c>
      <c r="HL49" s="18">
        <v>0</v>
      </c>
      <c r="HM49" s="18" t="s">
        <v>1889</v>
      </c>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c r="IV49" s="18"/>
    </row>
    <row r="50" spans="1:256" s="30" customFormat="1" ht="15" customHeight="1" x14ac:dyDescent="0.25">
      <c r="A50" s="23">
        <v>400</v>
      </c>
      <c r="B50" s="23">
        <v>400</v>
      </c>
      <c r="C50" s="24">
        <v>19760</v>
      </c>
      <c r="D50" s="25">
        <v>25691</v>
      </c>
      <c r="E50" s="25">
        <v>113520</v>
      </c>
      <c r="F50" s="18" t="s">
        <v>244</v>
      </c>
      <c r="G50" s="18" t="s">
        <v>1679</v>
      </c>
      <c r="H50" s="18" t="s">
        <v>246</v>
      </c>
      <c r="I50" s="18"/>
      <c r="J50" s="18"/>
      <c r="K50" s="18" t="s">
        <v>2102</v>
      </c>
      <c r="L50" s="18" t="s">
        <v>2102</v>
      </c>
      <c r="M50" s="18" t="s">
        <v>2102</v>
      </c>
      <c r="N50" s="18" t="s">
        <v>2108</v>
      </c>
      <c r="O50" s="18" t="s">
        <v>2102</v>
      </c>
      <c r="P50" s="18" t="s">
        <v>247</v>
      </c>
      <c r="Q50" s="18" t="s">
        <v>248</v>
      </c>
      <c r="R50" s="18">
        <v>10082004</v>
      </c>
      <c r="S50" s="18" t="s">
        <v>396</v>
      </c>
      <c r="T50" s="18" t="s">
        <v>250</v>
      </c>
      <c r="U50" s="18" t="s">
        <v>250</v>
      </c>
      <c r="V50" s="18" t="s">
        <v>251</v>
      </c>
      <c r="W50" s="18"/>
      <c r="X50" s="18"/>
      <c r="Y50" s="18"/>
      <c r="Z50" s="18" t="s">
        <v>252</v>
      </c>
      <c r="AA50" s="18" t="s">
        <v>253</v>
      </c>
      <c r="AB50" s="22">
        <v>1143861538</v>
      </c>
      <c r="AC50" s="22" t="s">
        <v>1680</v>
      </c>
      <c r="AD50" s="18" t="s">
        <v>1681</v>
      </c>
      <c r="AE50" s="18" t="s">
        <v>1682</v>
      </c>
      <c r="AF50" s="38">
        <v>696787</v>
      </c>
      <c r="AG50" s="39">
        <v>0</v>
      </c>
      <c r="AH50" s="38">
        <v>157000</v>
      </c>
      <c r="AI50" s="39">
        <v>0</v>
      </c>
      <c r="AJ50" s="39">
        <v>0</v>
      </c>
      <c r="AK50" s="39">
        <f>SUM(AF50:AJ50)</f>
        <v>853787</v>
      </c>
      <c r="AL50" s="18" t="s">
        <v>257</v>
      </c>
      <c r="AM50" s="18" t="s">
        <v>258</v>
      </c>
      <c r="AN50" s="18" t="s">
        <v>259</v>
      </c>
      <c r="AO50" s="26">
        <v>10</v>
      </c>
      <c r="AP50" s="18">
        <v>0</v>
      </c>
      <c r="AQ50" s="41">
        <v>69678.7</v>
      </c>
      <c r="AR50" s="26">
        <v>10</v>
      </c>
      <c r="AS50" s="26">
        <v>15700</v>
      </c>
      <c r="AT50" s="27">
        <v>0.02</v>
      </c>
      <c r="AU50" s="28">
        <v>17075.740000000002</v>
      </c>
      <c r="AV50" s="28">
        <v>10</v>
      </c>
      <c r="AW50" s="29">
        <f>+AQ50+AS50</f>
        <v>85378.7</v>
      </c>
      <c r="AX50" s="28">
        <v>7500</v>
      </c>
      <c r="AY50" s="18">
        <v>0</v>
      </c>
      <c r="AZ50" s="18">
        <v>0</v>
      </c>
      <c r="BA50" s="18">
        <v>7500</v>
      </c>
      <c r="BB50" s="18" t="s">
        <v>260</v>
      </c>
      <c r="BC50" s="22" t="s">
        <v>1683</v>
      </c>
      <c r="BD50" s="22" t="s">
        <v>272</v>
      </c>
      <c r="BE50" s="18">
        <v>76001</v>
      </c>
      <c r="BF50" s="18"/>
      <c r="BG50" s="18"/>
      <c r="BH50" s="18"/>
      <c r="BI50" s="18"/>
      <c r="BJ50" s="22" t="s">
        <v>1684</v>
      </c>
      <c r="BL50" s="22" t="s">
        <v>1685</v>
      </c>
      <c r="BM50" s="22" t="s">
        <v>1683</v>
      </c>
      <c r="BN50" s="22" t="s">
        <v>272</v>
      </c>
      <c r="BO50" s="18" t="s">
        <v>265</v>
      </c>
      <c r="BP50" s="18">
        <v>12</v>
      </c>
      <c r="BQ50" s="18" t="s">
        <v>695</v>
      </c>
      <c r="BR50" s="18" t="s">
        <v>481</v>
      </c>
      <c r="BS50" s="18" t="s">
        <v>268</v>
      </c>
      <c r="BT50" s="18" t="s">
        <v>481</v>
      </c>
      <c r="BU50" s="19">
        <v>45474</v>
      </c>
      <c r="BV50" s="19">
        <v>45474</v>
      </c>
      <c r="BW50" s="18" t="s">
        <v>252</v>
      </c>
      <c r="BX50" s="18" t="s">
        <v>253</v>
      </c>
      <c r="BY50" s="22" t="s">
        <v>1686</v>
      </c>
      <c r="BZ50" s="22" t="s">
        <v>1687</v>
      </c>
      <c r="CA50" s="18">
        <v>76001</v>
      </c>
      <c r="CB50" s="22" t="s">
        <v>1688</v>
      </c>
      <c r="CC50" s="18" t="s">
        <v>272</v>
      </c>
      <c r="CD50" s="22" t="s">
        <v>1689</v>
      </c>
      <c r="CE50" s="18"/>
      <c r="CF50" s="22" t="s">
        <v>1690</v>
      </c>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t="s">
        <v>252</v>
      </c>
      <c r="DL50" s="22">
        <v>1144155332</v>
      </c>
      <c r="DM50" s="18" t="s">
        <v>253</v>
      </c>
      <c r="DN50" s="22" t="s">
        <v>1691</v>
      </c>
      <c r="DO50" s="18">
        <v>100</v>
      </c>
      <c r="DP50" s="18" t="s">
        <v>2029</v>
      </c>
      <c r="DQ50" s="18"/>
      <c r="DR50" s="22" t="s">
        <v>1692</v>
      </c>
      <c r="DS50" s="18"/>
      <c r="DT50" s="22" t="s">
        <v>1693</v>
      </c>
      <c r="DU50" s="18" t="s">
        <v>265</v>
      </c>
      <c r="DV50" s="18" t="s">
        <v>272</v>
      </c>
      <c r="DW50" s="18">
        <v>76001</v>
      </c>
      <c r="DX50" s="31" t="s">
        <v>1694</v>
      </c>
      <c r="DY50" s="22">
        <v>1144155332</v>
      </c>
      <c r="DZ50" s="18" t="s">
        <v>277</v>
      </c>
      <c r="EA50" s="18" t="s">
        <v>1695</v>
      </c>
      <c r="EB50" s="18" t="s">
        <v>279</v>
      </c>
      <c r="EC50" s="32" t="s">
        <v>1696</v>
      </c>
      <c r="ED50" s="18">
        <v>10</v>
      </c>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v>805024211</v>
      </c>
      <c r="GZ50" s="18" t="s">
        <v>1942</v>
      </c>
      <c r="HA50" s="18">
        <v>0</v>
      </c>
      <c r="HB50" s="18" t="s">
        <v>1943</v>
      </c>
      <c r="HC50" s="18">
        <v>0</v>
      </c>
      <c r="HD50" s="18" t="s">
        <v>1944</v>
      </c>
      <c r="HE50" s="18" t="s">
        <v>1945</v>
      </c>
      <c r="HF50" s="18">
        <v>0</v>
      </c>
      <c r="HG50" s="18">
        <v>0</v>
      </c>
      <c r="HH50" s="18">
        <v>0</v>
      </c>
      <c r="HI50" s="18">
        <v>0</v>
      </c>
      <c r="HJ50" s="18">
        <v>0</v>
      </c>
      <c r="HK50" s="18">
        <v>0</v>
      </c>
      <c r="HL50" s="18">
        <v>0</v>
      </c>
      <c r="HM50" s="18" t="s">
        <v>1889</v>
      </c>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c r="IT50" s="18"/>
      <c r="IU50" s="18"/>
      <c r="IV50" s="18"/>
    </row>
    <row r="51" spans="1:256" s="30" customFormat="1" ht="15" customHeight="1" x14ac:dyDescent="0.25">
      <c r="A51" s="23">
        <v>402</v>
      </c>
      <c r="B51" s="23">
        <v>402</v>
      </c>
      <c r="C51" s="24">
        <v>19736</v>
      </c>
      <c r="D51" s="25">
        <v>25667</v>
      </c>
      <c r="E51" s="25">
        <v>113496</v>
      </c>
      <c r="F51" s="18" t="s">
        <v>244</v>
      </c>
      <c r="G51" s="18" t="s">
        <v>245</v>
      </c>
      <c r="H51" s="18" t="s">
        <v>246</v>
      </c>
      <c r="I51" s="18"/>
      <c r="J51" s="18"/>
      <c r="K51" s="18" t="s">
        <v>2102</v>
      </c>
      <c r="L51" s="18" t="s">
        <v>2102</v>
      </c>
      <c r="M51" s="18" t="s">
        <v>2102</v>
      </c>
      <c r="N51" s="18" t="s">
        <v>2108</v>
      </c>
      <c r="O51" s="18" t="s">
        <v>2102</v>
      </c>
      <c r="P51" s="18" t="s">
        <v>247</v>
      </c>
      <c r="Q51" s="18" t="s">
        <v>248</v>
      </c>
      <c r="R51" s="18">
        <v>10082005</v>
      </c>
      <c r="S51" s="18" t="s">
        <v>396</v>
      </c>
      <c r="T51" s="18" t="s">
        <v>250</v>
      </c>
      <c r="U51" s="18" t="s">
        <v>250</v>
      </c>
      <c r="V51" s="18" t="s">
        <v>251</v>
      </c>
      <c r="W51" s="18"/>
      <c r="X51" s="18"/>
      <c r="Y51" s="18"/>
      <c r="Z51" s="18" t="s">
        <v>252</v>
      </c>
      <c r="AA51" s="18" t="s">
        <v>253</v>
      </c>
      <c r="AB51" s="22">
        <v>1143849157</v>
      </c>
      <c r="AC51" s="22" t="s">
        <v>1335</v>
      </c>
      <c r="AD51" s="18" t="s">
        <v>1336</v>
      </c>
      <c r="AE51" s="18" t="s">
        <v>1337</v>
      </c>
      <c r="AF51" s="38">
        <v>1405403</v>
      </c>
      <c r="AG51" s="39">
        <v>0</v>
      </c>
      <c r="AH51" s="38">
        <v>291400</v>
      </c>
      <c r="AI51" s="39">
        <v>0</v>
      </c>
      <c r="AJ51" s="39">
        <v>0</v>
      </c>
      <c r="AK51" s="39">
        <f>SUM(AF51:AJ51)</f>
        <v>1696803</v>
      </c>
      <c r="AL51" s="18" t="s">
        <v>257</v>
      </c>
      <c r="AM51" s="18" t="s">
        <v>258</v>
      </c>
      <c r="AN51" s="18" t="s">
        <v>259</v>
      </c>
      <c r="AO51" s="26">
        <v>10</v>
      </c>
      <c r="AP51" s="18">
        <v>0</v>
      </c>
      <c r="AQ51" s="41">
        <v>140540.29999999999</v>
      </c>
      <c r="AR51" s="26">
        <v>10</v>
      </c>
      <c r="AS51" s="26">
        <v>29140</v>
      </c>
      <c r="AT51" s="27">
        <v>0.02</v>
      </c>
      <c r="AU51" s="28">
        <v>33936.06</v>
      </c>
      <c r="AV51" s="28">
        <v>10</v>
      </c>
      <c r="AW51" s="29">
        <f>+AQ51+AS51</f>
        <v>169680.3</v>
      </c>
      <c r="AX51" s="28">
        <v>7500</v>
      </c>
      <c r="AY51" s="18">
        <v>0</v>
      </c>
      <c r="AZ51" s="18">
        <v>0</v>
      </c>
      <c r="BA51" s="18">
        <v>7500</v>
      </c>
      <c r="BB51" s="18" t="s">
        <v>260</v>
      </c>
      <c r="BC51" s="22" t="s">
        <v>1338</v>
      </c>
      <c r="BD51" s="22" t="s">
        <v>272</v>
      </c>
      <c r="BE51" s="18">
        <v>76001</v>
      </c>
      <c r="BF51" s="18"/>
      <c r="BG51" s="18"/>
      <c r="BH51" s="18"/>
      <c r="BI51" s="18"/>
      <c r="BJ51" s="22" t="s">
        <v>1339</v>
      </c>
      <c r="BL51" s="22" t="s">
        <v>1340</v>
      </c>
      <c r="BM51" s="22" t="s">
        <v>1338</v>
      </c>
      <c r="BN51" s="22" t="s">
        <v>272</v>
      </c>
      <c r="BO51" s="18" t="s">
        <v>265</v>
      </c>
      <c r="BP51" s="18">
        <v>12</v>
      </c>
      <c r="BQ51" s="18" t="s">
        <v>546</v>
      </c>
      <c r="BR51" s="18" t="s">
        <v>547</v>
      </c>
      <c r="BS51" s="18" t="s">
        <v>268</v>
      </c>
      <c r="BT51" s="18" t="s">
        <v>547</v>
      </c>
      <c r="BU51" s="19">
        <v>45474</v>
      </c>
      <c r="BV51" s="19">
        <v>45474</v>
      </c>
      <c r="BW51" s="18" t="s">
        <v>252</v>
      </c>
      <c r="BX51" s="18" t="s">
        <v>253</v>
      </c>
      <c r="BY51" s="22" t="s">
        <v>1341</v>
      </c>
      <c r="BZ51" s="22" t="s">
        <v>1342</v>
      </c>
      <c r="CA51" s="18">
        <v>76001</v>
      </c>
      <c r="CB51" s="22" t="s">
        <v>1343</v>
      </c>
      <c r="CC51" s="18" t="s">
        <v>272</v>
      </c>
      <c r="CD51" s="22" t="s">
        <v>1344</v>
      </c>
      <c r="CE51" s="18"/>
      <c r="CF51" s="22" t="s">
        <v>1345</v>
      </c>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t="s">
        <v>252</v>
      </c>
      <c r="DL51" s="22">
        <v>10555038</v>
      </c>
      <c r="DM51" s="18" t="s">
        <v>253</v>
      </c>
      <c r="DN51" s="22" t="s">
        <v>1346</v>
      </c>
      <c r="DO51" s="18">
        <v>100</v>
      </c>
      <c r="DP51" s="22" t="s">
        <v>1348</v>
      </c>
      <c r="DQ51" s="18"/>
      <c r="DR51" s="22" t="s">
        <v>1347</v>
      </c>
      <c r="DS51" s="18"/>
      <c r="DT51" s="22" t="s">
        <v>1348</v>
      </c>
      <c r="DU51" s="18" t="s">
        <v>265</v>
      </c>
      <c r="DV51" s="18" t="s">
        <v>272</v>
      </c>
      <c r="DW51" s="18">
        <v>76001</v>
      </c>
      <c r="DX51" s="31" t="s">
        <v>1349</v>
      </c>
      <c r="DY51" s="22">
        <v>10555038</v>
      </c>
      <c r="DZ51" s="18" t="s">
        <v>277</v>
      </c>
      <c r="EA51" s="18" t="s">
        <v>1333</v>
      </c>
      <c r="EB51" s="18" t="s">
        <v>279</v>
      </c>
      <c r="EC51" s="32" t="s">
        <v>1350</v>
      </c>
      <c r="ED51" s="18">
        <v>10</v>
      </c>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v>901538560</v>
      </c>
      <c r="GZ51" s="18" t="s">
        <v>1946</v>
      </c>
      <c r="HA51" s="18">
        <v>0</v>
      </c>
      <c r="HB51" s="18" t="s">
        <v>1947</v>
      </c>
      <c r="HC51" s="18">
        <v>0</v>
      </c>
      <c r="HD51" s="18" t="s">
        <v>1948</v>
      </c>
      <c r="HE51" s="18" t="s">
        <v>1949</v>
      </c>
      <c r="HF51" s="18">
        <v>0</v>
      </c>
      <c r="HG51" s="18">
        <v>0</v>
      </c>
      <c r="HH51" s="18">
        <v>0</v>
      </c>
      <c r="HI51" s="18">
        <v>0</v>
      </c>
      <c r="HJ51" s="18">
        <v>0</v>
      </c>
      <c r="HK51" s="18">
        <v>0</v>
      </c>
      <c r="HL51" s="18">
        <v>0</v>
      </c>
      <c r="HM51" s="18" t="s">
        <v>1889</v>
      </c>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c r="IT51" s="18"/>
      <c r="IU51" s="18"/>
      <c r="IV51" s="18"/>
    </row>
    <row r="52" spans="1:256" s="30" customFormat="1" ht="15" customHeight="1" x14ac:dyDescent="0.25">
      <c r="A52" s="23">
        <v>405</v>
      </c>
      <c r="B52" s="23">
        <v>405</v>
      </c>
      <c r="C52" s="24">
        <v>19673</v>
      </c>
      <c r="D52" s="25">
        <v>25604</v>
      </c>
      <c r="E52" s="25">
        <v>113435</v>
      </c>
      <c r="F52" s="18" t="s">
        <v>244</v>
      </c>
      <c r="G52" s="18" t="s">
        <v>245</v>
      </c>
      <c r="H52" s="18" t="s">
        <v>246</v>
      </c>
      <c r="I52" s="18"/>
      <c r="J52" s="18"/>
      <c r="K52" s="18" t="s">
        <v>2102</v>
      </c>
      <c r="L52" s="18" t="s">
        <v>2102</v>
      </c>
      <c r="M52" s="18" t="s">
        <v>2102</v>
      </c>
      <c r="N52" s="18" t="s">
        <v>2108</v>
      </c>
      <c r="O52" s="18" t="s">
        <v>2102</v>
      </c>
      <c r="P52" s="18" t="s">
        <v>247</v>
      </c>
      <c r="Q52" s="18" t="s">
        <v>248</v>
      </c>
      <c r="R52" s="18">
        <v>10082006</v>
      </c>
      <c r="S52" s="18" t="s">
        <v>314</v>
      </c>
      <c r="T52" s="18" t="s">
        <v>250</v>
      </c>
      <c r="U52" s="18" t="s">
        <v>250</v>
      </c>
      <c r="V52" s="18" t="s">
        <v>251</v>
      </c>
      <c r="W52" s="18"/>
      <c r="X52" s="18"/>
      <c r="Y52" s="18"/>
      <c r="Z52" s="18" t="s">
        <v>252</v>
      </c>
      <c r="AA52" s="18" t="s">
        <v>253</v>
      </c>
      <c r="AB52" s="22">
        <v>66864420</v>
      </c>
      <c r="AC52" s="22" t="s">
        <v>416</v>
      </c>
      <c r="AD52" s="18" t="s">
        <v>417</v>
      </c>
      <c r="AE52" s="18" t="s">
        <v>418</v>
      </c>
      <c r="AF52" s="38">
        <v>2200000</v>
      </c>
      <c r="AG52" s="39">
        <v>0</v>
      </c>
      <c r="AH52" s="38">
        <v>0</v>
      </c>
      <c r="AI52" s="39">
        <v>0</v>
      </c>
      <c r="AJ52" s="39">
        <v>0</v>
      </c>
      <c r="AK52" s="39">
        <f>SUM(AF52:AJ52)</f>
        <v>2200000</v>
      </c>
      <c r="AL52" s="18" t="s">
        <v>257</v>
      </c>
      <c r="AM52" s="18" t="s">
        <v>258</v>
      </c>
      <c r="AN52" s="18" t="s">
        <v>259</v>
      </c>
      <c r="AO52" s="26">
        <v>10</v>
      </c>
      <c r="AP52" s="18">
        <v>0</v>
      </c>
      <c r="AQ52" s="41">
        <v>220000</v>
      </c>
      <c r="AR52" s="26">
        <v>10</v>
      </c>
      <c r="AS52" s="26">
        <v>0</v>
      </c>
      <c r="AT52" s="27">
        <v>0.02</v>
      </c>
      <c r="AU52" s="28">
        <v>44000</v>
      </c>
      <c r="AV52" s="28">
        <v>10</v>
      </c>
      <c r="AW52" s="29">
        <f>+AQ52+AS52</f>
        <v>220000</v>
      </c>
      <c r="AX52" s="28">
        <v>7500</v>
      </c>
      <c r="AY52" s="18">
        <v>0</v>
      </c>
      <c r="AZ52" s="18">
        <v>0</v>
      </c>
      <c r="BA52" s="18">
        <v>7500</v>
      </c>
      <c r="BB52" s="18" t="s">
        <v>260</v>
      </c>
      <c r="BC52" s="22" t="s">
        <v>419</v>
      </c>
      <c r="BD52" s="22" t="s">
        <v>272</v>
      </c>
      <c r="BE52" s="18">
        <v>76001</v>
      </c>
      <c r="BF52" s="18"/>
      <c r="BG52" s="18"/>
      <c r="BH52" s="18"/>
      <c r="BI52" s="18"/>
      <c r="BJ52" s="22" t="s">
        <v>420</v>
      </c>
      <c r="BL52" s="22" t="s">
        <v>421</v>
      </c>
      <c r="BM52" s="22" t="s">
        <v>419</v>
      </c>
      <c r="BN52" s="22" t="s">
        <v>272</v>
      </c>
      <c r="BO52" s="18" t="s">
        <v>265</v>
      </c>
      <c r="BP52" s="18">
        <v>12</v>
      </c>
      <c r="BQ52" s="18" t="s">
        <v>422</v>
      </c>
      <c r="BR52" s="18" t="s">
        <v>423</v>
      </c>
      <c r="BS52" s="18" t="s">
        <v>268</v>
      </c>
      <c r="BT52" s="18" t="s">
        <v>423</v>
      </c>
      <c r="BU52" s="19">
        <v>45474</v>
      </c>
      <c r="BV52" s="19">
        <v>45474</v>
      </c>
      <c r="BW52" s="18" t="s">
        <v>252</v>
      </c>
      <c r="BX52" s="18" t="s">
        <v>253</v>
      </c>
      <c r="BY52" s="22" t="s">
        <v>424</v>
      </c>
      <c r="BZ52" s="22" t="s">
        <v>425</v>
      </c>
      <c r="CA52" s="18">
        <v>76001</v>
      </c>
      <c r="CB52" s="22" t="s">
        <v>426</v>
      </c>
      <c r="CC52" s="18" t="s">
        <v>272</v>
      </c>
      <c r="CD52" s="22" t="s">
        <v>427</v>
      </c>
      <c r="CE52" s="18"/>
      <c r="CF52" s="22" t="s">
        <v>428</v>
      </c>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t="s">
        <v>252</v>
      </c>
      <c r="DL52" s="22">
        <v>31246001</v>
      </c>
      <c r="DM52" s="18" t="s">
        <v>253</v>
      </c>
      <c r="DN52" s="22" t="s">
        <v>429</v>
      </c>
      <c r="DO52" s="18">
        <v>100</v>
      </c>
      <c r="DP52" s="18" t="s">
        <v>2030</v>
      </c>
      <c r="DQ52" s="18"/>
      <c r="DR52" s="22" t="s">
        <v>430</v>
      </c>
      <c r="DS52" s="18"/>
      <c r="DT52" s="22" t="s">
        <v>431</v>
      </c>
      <c r="DU52" s="18" t="s">
        <v>265</v>
      </c>
      <c r="DV52" s="18" t="s">
        <v>272</v>
      </c>
      <c r="DW52" s="18">
        <v>76001</v>
      </c>
      <c r="DX52" s="31" t="s">
        <v>432</v>
      </c>
      <c r="DY52" s="22">
        <v>31246001</v>
      </c>
      <c r="DZ52" s="18" t="s">
        <v>277</v>
      </c>
      <c r="EA52" s="18" t="s">
        <v>433</v>
      </c>
      <c r="EB52" s="18" t="s">
        <v>279</v>
      </c>
      <c r="EC52" s="32" t="s">
        <v>434</v>
      </c>
      <c r="ED52" s="18">
        <v>10</v>
      </c>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v>0</v>
      </c>
      <c r="GZ52" s="18">
        <v>0</v>
      </c>
      <c r="HA52" s="18">
        <v>0</v>
      </c>
      <c r="HB52" s="18">
        <v>0</v>
      </c>
      <c r="HC52" s="18">
        <v>0</v>
      </c>
      <c r="HD52" s="18">
        <v>0</v>
      </c>
      <c r="HE52" s="18">
        <v>0</v>
      </c>
      <c r="HF52" s="18">
        <v>0</v>
      </c>
      <c r="HG52" s="18">
        <v>0</v>
      </c>
      <c r="HH52" s="18">
        <v>0</v>
      </c>
      <c r="HI52" s="18">
        <v>0</v>
      </c>
      <c r="HJ52" s="18">
        <v>0</v>
      </c>
      <c r="HK52" s="18">
        <v>0</v>
      </c>
      <c r="HL52" s="18">
        <v>0</v>
      </c>
      <c r="HM52" s="18">
        <v>0</v>
      </c>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c r="IS52" s="18"/>
      <c r="IT52" s="18"/>
      <c r="IU52" s="18"/>
      <c r="IV52" s="18"/>
    </row>
    <row r="53" spans="1:256" s="30" customFormat="1" ht="15" customHeight="1" x14ac:dyDescent="0.25">
      <c r="A53" s="23">
        <v>409</v>
      </c>
      <c r="B53" s="23">
        <v>409</v>
      </c>
      <c r="C53" s="24">
        <v>19686</v>
      </c>
      <c r="D53" s="25">
        <v>25617</v>
      </c>
      <c r="E53" s="25">
        <v>113447</v>
      </c>
      <c r="F53" s="18" t="s">
        <v>244</v>
      </c>
      <c r="G53" s="18" t="s">
        <v>245</v>
      </c>
      <c r="H53" s="18" t="s">
        <v>246</v>
      </c>
      <c r="I53" s="18"/>
      <c r="J53" s="18"/>
      <c r="K53" s="18" t="s">
        <v>2102</v>
      </c>
      <c r="L53" s="18" t="s">
        <v>2102</v>
      </c>
      <c r="M53" s="18" t="s">
        <v>2102</v>
      </c>
      <c r="N53" s="18" t="s">
        <v>2108</v>
      </c>
      <c r="O53" s="18" t="s">
        <v>2102</v>
      </c>
      <c r="P53" s="18" t="s">
        <v>247</v>
      </c>
      <c r="Q53" s="18" t="s">
        <v>248</v>
      </c>
      <c r="R53" s="18">
        <v>10082007</v>
      </c>
      <c r="S53" s="18" t="s">
        <v>314</v>
      </c>
      <c r="T53" s="18" t="s">
        <v>250</v>
      </c>
      <c r="U53" s="18" t="s">
        <v>250</v>
      </c>
      <c r="V53" s="18" t="s">
        <v>251</v>
      </c>
      <c r="W53" s="18"/>
      <c r="X53" s="18"/>
      <c r="Y53" s="18"/>
      <c r="Z53" s="18" t="s">
        <v>252</v>
      </c>
      <c r="AA53" s="18" t="s">
        <v>253</v>
      </c>
      <c r="AB53" s="22">
        <v>1130651175</v>
      </c>
      <c r="AC53" s="22" t="s">
        <v>598</v>
      </c>
      <c r="AD53" s="18" t="s">
        <v>599</v>
      </c>
      <c r="AE53" s="18" t="s">
        <v>600</v>
      </c>
      <c r="AF53" s="38">
        <v>710320</v>
      </c>
      <c r="AG53" s="39">
        <v>0</v>
      </c>
      <c r="AH53" s="38">
        <v>0</v>
      </c>
      <c r="AI53" s="39">
        <v>0</v>
      </c>
      <c r="AJ53" s="39">
        <v>0</v>
      </c>
      <c r="AK53" s="39">
        <f>SUM(AF53:AJ53)</f>
        <v>710320</v>
      </c>
      <c r="AL53" s="18" t="s">
        <v>257</v>
      </c>
      <c r="AM53" s="18" t="s">
        <v>258</v>
      </c>
      <c r="AN53" s="18" t="s">
        <v>259</v>
      </c>
      <c r="AO53" s="26">
        <v>10</v>
      </c>
      <c r="AP53" s="18">
        <v>0</v>
      </c>
      <c r="AQ53" s="41">
        <v>71032</v>
      </c>
      <c r="AR53" s="26">
        <v>10</v>
      </c>
      <c r="AS53" s="26">
        <v>0</v>
      </c>
      <c r="AT53" s="27">
        <v>0.02</v>
      </c>
      <c r="AU53" s="28">
        <v>14206.4</v>
      </c>
      <c r="AV53" s="28">
        <v>10</v>
      </c>
      <c r="AW53" s="29">
        <f>+AQ53+AS53</f>
        <v>71032</v>
      </c>
      <c r="AX53" s="28">
        <v>7500</v>
      </c>
      <c r="AY53" s="18">
        <v>0</v>
      </c>
      <c r="AZ53" s="18">
        <v>0</v>
      </c>
      <c r="BA53" s="18">
        <v>7500</v>
      </c>
      <c r="BB53" s="18" t="s">
        <v>260</v>
      </c>
      <c r="BC53" s="22" t="s">
        <v>601</v>
      </c>
      <c r="BD53" s="22" t="s">
        <v>272</v>
      </c>
      <c r="BE53" s="18">
        <v>76001</v>
      </c>
      <c r="BF53" s="18"/>
      <c r="BG53" s="18"/>
      <c r="BH53" s="18"/>
      <c r="BI53" s="18"/>
      <c r="BJ53" s="22" t="s">
        <v>602</v>
      </c>
      <c r="BL53" s="22" t="s">
        <v>603</v>
      </c>
      <c r="BM53" s="22" t="s">
        <v>601</v>
      </c>
      <c r="BN53" s="22" t="s">
        <v>272</v>
      </c>
      <c r="BO53" s="18" t="s">
        <v>265</v>
      </c>
      <c r="BP53" s="18">
        <v>12</v>
      </c>
      <c r="BQ53" s="18" t="s">
        <v>604</v>
      </c>
      <c r="BR53" s="18" t="s">
        <v>423</v>
      </c>
      <c r="BS53" s="18" t="s">
        <v>268</v>
      </c>
      <c r="BT53" s="18" t="s">
        <v>423</v>
      </c>
      <c r="BU53" s="19">
        <v>45474</v>
      </c>
      <c r="BV53" s="19">
        <v>45474</v>
      </c>
      <c r="BW53" s="18" t="s">
        <v>252</v>
      </c>
      <c r="BX53" s="18" t="s">
        <v>253</v>
      </c>
      <c r="BY53" s="22" t="s">
        <v>605</v>
      </c>
      <c r="BZ53" s="22" t="s">
        <v>606</v>
      </c>
      <c r="CA53" s="18">
        <v>76001</v>
      </c>
      <c r="CB53" s="22" t="s">
        <v>607</v>
      </c>
      <c r="CC53" s="18" t="s">
        <v>272</v>
      </c>
      <c r="CD53" s="22" t="s">
        <v>608</v>
      </c>
      <c r="CE53" s="18"/>
      <c r="CF53" s="22" t="s">
        <v>609</v>
      </c>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t="s">
        <v>252</v>
      </c>
      <c r="DL53" s="22">
        <v>16697499</v>
      </c>
      <c r="DM53" s="18" t="s">
        <v>253</v>
      </c>
      <c r="DN53" s="22" t="s">
        <v>610</v>
      </c>
      <c r="DO53" s="18">
        <v>100</v>
      </c>
      <c r="DP53" s="18" t="s">
        <v>2031</v>
      </c>
      <c r="DQ53" s="18"/>
      <c r="DR53" s="22" t="s">
        <v>611</v>
      </c>
      <c r="DS53" s="18"/>
      <c r="DT53" s="22" t="s">
        <v>612</v>
      </c>
      <c r="DU53" s="18" t="s">
        <v>265</v>
      </c>
      <c r="DV53" s="18" t="s">
        <v>272</v>
      </c>
      <c r="DW53" s="18">
        <v>76001</v>
      </c>
      <c r="DX53" s="31" t="s">
        <v>613</v>
      </c>
      <c r="DY53" s="22">
        <v>16697499</v>
      </c>
      <c r="DZ53" s="18" t="s">
        <v>277</v>
      </c>
      <c r="EA53" s="18" t="s">
        <v>278</v>
      </c>
      <c r="EB53" s="18" t="s">
        <v>279</v>
      </c>
      <c r="EC53" s="32" t="s">
        <v>614</v>
      </c>
      <c r="ED53" s="18">
        <v>10</v>
      </c>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v>0</v>
      </c>
      <c r="GZ53" s="18">
        <v>0</v>
      </c>
      <c r="HA53" s="18">
        <v>0</v>
      </c>
      <c r="HB53" s="18">
        <v>0</v>
      </c>
      <c r="HC53" s="18">
        <v>0</v>
      </c>
      <c r="HD53" s="18">
        <v>0</v>
      </c>
      <c r="HE53" s="18">
        <v>0</v>
      </c>
      <c r="HF53" s="18">
        <v>0</v>
      </c>
      <c r="HG53" s="18">
        <v>0</v>
      </c>
      <c r="HH53" s="18">
        <v>0</v>
      </c>
      <c r="HI53" s="18">
        <v>0</v>
      </c>
      <c r="HJ53" s="18">
        <v>0</v>
      </c>
      <c r="HK53" s="18">
        <v>0</v>
      </c>
      <c r="HL53" s="18">
        <v>0</v>
      </c>
      <c r="HM53" s="18">
        <v>0</v>
      </c>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c r="IS53" s="18"/>
      <c r="IT53" s="18"/>
      <c r="IU53" s="18"/>
      <c r="IV53" s="18"/>
    </row>
    <row r="54" spans="1:256" s="30" customFormat="1" ht="15" customHeight="1" x14ac:dyDescent="0.25">
      <c r="A54" s="23">
        <v>412</v>
      </c>
      <c r="B54" s="23">
        <v>412</v>
      </c>
      <c r="C54" s="24">
        <v>19695</v>
      </c>
      <c r="D54" s="25">
        <v>25626</v>
      </c>
      <c r="E54" s="25">
        <v>113456</v>
      </c>
      <c r="F54" s="18" t="s">
        <v>244</v>
      </c>
      <c r="G54" s="18" t="s">
        <v>245</v>
      </c>
      <c r="H54" s="18" t="s">
        <v>246</v>
      </c>
      <c r="I54" s="18"/>
      <c r="J54" s="18"/>
      <c r="K54" s="18" t="s">
        <v>2102</v>
      </c>
      <c r="L54" s="18" t="s">
        <v>2102</v>
      </c>
      <c r="M54" s="18" t="s">
        <v>2102</v>
      </c>
      <c r="N54" s="18" t="s">
        <v>2108</v>
      </c>
      <c r="O54" s="18" t="s">
        <v>2102</v>
      </c>
      <c r="P54" s="18" t="s">
        <v>247</v>
      </c>
      <c r="Q54" s="18" t="s">
        <v>248</v>
      </c>
      <c r="R54" s="18">
        <v>10082009</v>
      </c>
      <c r="S54" s="18" t="s">
        <v>314</v>
      </c>
      <c r="T54" s="18" t="s">
        <v>250</v>
      </c>
      <c r="U54" s="18" t="s">
        <v>250</v>
      </c>
      <c r="V54" s="18" t="s">
        <v>251</v>
      </c>
      <c r="W54" s="18"/>
      <c r="X54" s="18"/>
      <c r="Y54" s="18"/>
      <c r="Z54" s="18" t="s">
        <v>252</v>
      </c>
      <c r="AA54" s="18" t="s">
        <v>253</v>
      </c>
      <c r="AB54" s="22">
        <v>66770008</v>
      </c>
      <c r="AC54" s="22" t="s">
        <v>734</v>
      </c>
      <c r="AD54" s="18" t="s">
        <v>735</v>
      </c>
      <c r="AE54" s="18" t="s">
        <v>736</v>
      </c>
      <c r="AF54" s="38">
        <v>710320</v>
      </c>
      <c r="AG54" s="39">
        <v>0</v>
      </c>
      <c r="AH54" s="38">
        <v>0</v>
      </c>
      <c r="AI54" s="39">
        <v>0</v>
      </c>
      <c r="AJ54" s="39">
        <v>0</v>
      </c>
      <c r="AK54" s="39">
        <f>SUM(AF54:AJ54)</f>
        <v>710320</v>
      </c>
      <c r="AL54" s="18" t="s">
        <v>257</v>
      </c>
      <c r="AM54" s="18" t="s">
        <v>258</v>
      </c>
      <c r="AN54" s="18" t="s">
        <v>259</v>
      </c>
      <c r="AO54" s="26">
        <v>10</v>
      </c>
      <c r="AP54" s="18">
        <v>0</v>
      </c>
      <c r="AQ54" s="41">
        <v>71032</v>
      </c>
      <c r="AR54" s="26">
        <v>10</v>
      </c>
      <c r="AS54" s="26">
        <v>0</v>
      </c>
      <c r="AT54" s="27">
        <v>0.02</v>
      </c>
      <c r="AU54" s="28">
        <v>14206.4</v>
      </c>
      <c r="AV54" s="28">
        <v>10</v>
      </c>
      <c r="AW54" s="29">
        <f>+AQ54+AS54</f>
        <v>71032</v>
      </c>
      <c r="AX54" s="28">
        <v>7500</v>
      </c>
      <c r="AY54" s="18">
        <v>0</v>
      </c>
      <c r="AZ54" s="18">
        <v>0</v>
      </c>
      <c r="BA54" s="18">
        <v>7500</v>
      </c>
      <c r="BB54" s="18" t="s">
        <v>260</v>
      </c>
      <c r="BC54" s="22" t="s">
        <v>737</v>
      </c>
      <c r="BD54" s="22" t="s">
        <v>262</v>
      </c>
      <c r="BE54" s="18">
        <v>76520</v>
      </c>
      <c r="BF54" s="18"/>
      <c r="BG54" s="18"/>
      <c r="BH54" s="18"/>
      <c r="BI54" s="18"/>
      <c r="BJ54" s="22" t="s">
        <v>738</v>
      </c>
      <c r="BL54" s="22" t="s">
        <v>739</v>
      </c>
      <c r="BM54" s="22" t="s">
        <v>737</v>
      </c>
      <c r="BN54" s="22" t="s">
        <v>262</v>
      </c>
      <c r="BO54" s="18" t="s">
        <v>265</v>
      </c>
      <c r="BP54" s="18">
        <v>12</v>
      </c>
      <c r="BQ54" s="18" t="s">
        <v>740</v>
      </c>
      <c r="BR54" s="18" t="s">
        <v>287</v>
      </c>
      <c r="BS54" s="18" t="s">
        <v>268</v>
      </c>
      <c r="BT54" s="18" t="s">
        <v>287</v>
      </c>
      <c r="BU54" s="19">
        <v>45474</v>
      </c>
      <c r="BV54" s="19">
        <v>45474</v>
      </c>
      <c r="BW54" s="18" t="s">
        <v>252</v>
      </c>
      <c r="BX54" s="18" t="s">
        <v>253</v>
      </c>
      <c r="BY54" s="22" t="s">
        <v>741</v>
      </c>
      <c r="BZ54" s="22" t="s">
        <v>742</v>
      </c>
      <c r="CA54" s="18">
        <v>76001</v>
      </c>
      <c r="CB54" s="22" t="s">
        <v>743</v>
      </c>
      <c r="CC54" s="18" t="s">
        <v>272</v>
      </c>
      <c r="CD54" s="22" t="s">
        <v>744</v>
      </c>
      <c r="CE54" s="18"/>
      <c r="CF54" s="22" t="s">
        <v>738</v>
      </c>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t="s">
        <v>252</v>
      </c>
      <c r="DL54" s="22">
        <v>29683587</v>
      </c>
      <c r="DM54" s="18" t="s">
        <v>253</v>
      </c>
      <c r="DN54" s="22" t="s">
        <v>745</v>
      </c>
      <c r="DO54" s="18">
        <v>100</v>
      </c>
      <c r="DP54" s="18" t="s">
        <v>2033</v>
      </c>
      <c r="DQ54" s="18"/>
      <c r="DR54" s="22" t="s">
        <v>746</v>
      </c>
      <c r="DS54" s="18"/>
      <c r="DT54" s="22" t="s">
        <v>747</v>
      </c>
      <c r="DU54" s="18" t="s">
        <v>265</v>
      </c>
      <c r="DV54" s="18" t="s">
        <v>272</v>
      </c>
      <c r="DW54" s="18">
        <v>76001</v>
      </c>
      <c r="DX54" s="33" t="s">
        <v>748</v>
      </c>
      <c r="DY54" s="45">
        <v>16266012</v>
      </c>
      <c r="DZ54" s="18" t="s">
        <v>277</v>
      </c>
      <c r="EA54" s="18" t="s">
        <v>278</v>
      </c>
      <c r="EB54" s="18" t="s">
        <v>279</v>
      </c>
      <c r="EC54" s="32" t="s">
        <v>749</v>
      </c>
      <c r="ED54" s="18">
        <v>10</v>
      </c>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v>0</v>
      </c>
      <c r="GZ54" s="18">
        <v>0</v>
      </c>
      <c r="HA54" s="18">
        <v>0</v>
      </c>
      <c r="HB54" s="18">
        <v>0</v>
      </c>
      <c r="HC54" s="18">
        <v>0</v>
      </c>
      <c r="HD54" s="18">
        <v>0</v>
      </c>
      <c r="HE54" s="18">
        <v>0</v>
      </c>
      <c r="HF54" s="18">
        <v>0</v>
      </c>
      <c r="HG54" s="18">
        <v>0</v>
      </c>
      <c r="HH54" s="18">
        <v>0</v>
      </c>
      <c r="HI54" s="18">
        <v>0</v>
      </c>
      <c r="HJ54" s="18">
        <v>0</v>
      </c>
      <c r="HK54" s="18">
        <v>0</v>
      </c>
      <c r="HL54" s="18">
        <v>0</v>
      </c>
      <c r="HM54" s="18">
        <v>0</v>
      </c>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c r="IT54" s="18"/>
      <c r="IU54" s="18"/>
      <c r="IV54" s="18"/>
    </row>
    <row r="55" spans="1:256" s="30" customFormat="1" ht="15" customHeight="1" x14ac:dyDescent="0.25">
      <c r="A55" s="23">
        <v>415</v>
      </c>
      <c r="B55" s="23">
        <v>415</v>
      </c>
      <c r="C55" s="24">
        <v>19684</v>
      </c>
      <c r="D55" s="25">
        <v>25615</v>
      </c>
      <c r="E55" s="25">
        <v>113445</v>
      </c>
      <c r="F55" s="18" t="s">
        <v>244</v>
      </c>
      <c r="G55" s="18" t="s">
        <v>245</v>
      </c>
      <c r="H55" s="18" t="s">
        <v>246</v>
      </c>
      <c r="I55" s="18"/>
      <c r="J55" s="18"/>
      <c r="K55" s="18" t="s">
        <v>2102</v>
      </c>
      <c r="L55" s="18" t="s">
        <v>2102</v>
      </c>
      <c r="M55" s="18" t="s">
        <v>2102</v>
      </c>
      <c r="N55" s="18" t="s">
        <v>2108</v>
      </c>
      <c r="O55" s="18" t="s">
        <v>2102</v>
      </c>
      <c r="P55" s="18" t="s">
        <v>247</v>
      </c>
      <c r="Q55" s="18" t="s">
        <v>248</v>
      </c>
      <c r="R55" s="18">
        <v>10082010</v>
      </c>
      <c r="S55" s="18" t="s">
        <v>314</v>
      </c>
      <c r="T55" s="18" t="s">
        <v>250</v>
      </c>
      <c r="U55" s="18" t="s">
        <v>250</v>
      </c>
      <c r="V55" s="18" t="s">
        <v>251</v>
      </c>
      <c r="W55" s="18"/>
      <c r="X55" s="18"/>
      <c r="Y55" s="18"/>
      <c r="Z55" s="18" t="s">
        <v>252</v>
      </c>
      <c r="AA55" s="18" t="s">
        <v>253</v>
      </c>
      <c r="AB55" s="22">
        <v>85471049</v>
      </c>
      <c r="AC55" s="22" t="s">
        <v>572</v>
      </c>
      <c r="AD55" s="18" t="s">
        <v>573</v>
      </c>
      <c r="AE55" s="18" t="s">
        <v>574</v>
      </c>
      <c r="AF55" s="38">
        <v>601040</v>
      </c>
      <c r="AG55" s="39">
        <v>0</v>
      </c>
      <c r="AH55" s="38">
        <v>0</v>
      </c>
      <c r="AI55" s="39">
        <v>0</v>
      </c>
      <c r="AJ55" s="39">
        <v>0</v>
      </c>
      <c r="AK55" s="39">
        <f>SUM(AF55:AJ55)</f>
        <v>601040</v>
      </c>
      <c r="AL55" s="18" t="s">
        <v>257</v>
      </c>
      <c r="AM55" s="18" t="s">
        <v>258</v>
      </c>
      <c r="AN55" s="18" t="s">
        <v>259</v>
      </c>
      <c r="AO55" s="26">
        <v>10</v>
      </c>
      <c r="AP55" s="18">
        <v>0</v>
      </c>
      <c r="AQ55" s="41">
        <v>60104</v>
      </c>
      <c r="AR55" s="26">
        <v>10</v>
      </c>
      <c r="AS55" s="26">
        <v>0</v>
      </c>
      <c r="AT55" s="27">
        <v>0.02</v>
      </c>
      <c r="AU55" s="28">
        <v>12020.800000000001</v>
      </c>
      <c r="AV55" s="28">
        <v>10</v>
      </c>
      <c r="AW55" s="29">
        <f>+AQ55+AS55</f>
        <v>60104</v>
      </c>
      <c r="AX55" s="28">
        <v>7500</v>
      </c>
      <c r="AY55" s="18">
        <v>0</v>
      </c>
      <c r="AZ55" s="18">
        <v>0</v>
      </c>
      <c r="BA55" s="18">
        <v>7500</v>
      </c>
      <c r="BB55" s="18" t="s">
        <v>260</v>
      </c>
      <c r="BC55" s="22" t="s">
        <v>575</v>
      </c>
      <c r="BD55" s="22" t="s">
        <v>272</v>
      </c>
      <c r="BE55" s="18">
        <v>76001</v>
      </c>
      <c r="BF55" s="18"/>
      <c r="BG55" s="18"/>
      <c r="BH55" s="18"/>
      <c r="BI55" s="18"/>
      <c r="BJ55" s="43" t="s">
        <v>576</v>
      </c>
      <c r="BL55" s="22" t="s">
        <v>577</v>
      </c>
      <c r="BM55" s="22" t="s">
        <v>575</v>
      </c>
      <c r="BN55" s="22" t="s">
        <v>272</v>
      </c>
      <c r="BO55" s="18" t="s">
        <v>265</v>
      </c>
      <c r="BP55" s="18">
        <v>12</v>
      </c>
      <c r="BQ55" s="18" t="s">
        <v>305</v>
      </c>
      <c r="BR55" s="18" t="s">
        <v>306</v>
      </c>
      <c r="BS55" s="18" t="s">
        <v>268</v>
      </c>
      <c r="BT55" s="18" t="s">
        <v>306</v>
      </c>
      <c r="BU55" s="19">
        <v>45474</v>
      </c>
      <c r="BV55" s="19">
        <v>45474</v>
      </c>
      <c r="BW55" s="18" t="s">
        <v>252</v>
      </c>
      <c r="BX55" s="18" t="s">
        <v>253</v>
      </c>
      <c r="BY55" s="22" t="s">
        <v>578</v>
      </c>
      <c r="BZ55" s="22" t="s">
        <v>579</v>
      </c>
      <c r="CA55" s="18">
        <v>76001</v>
      </c>
      <c r="CB55" s="22" t="s">
        <v>580</v>
      </c>
      <c r="CC55" s="18" t="s">
        <v>272</v>
      </c>
      <c r="CD55" s="22" t="s">
        <v>581</v>
      </c>
      <c r="CE55" s="18"/>
      <c r="CF55" s="22" t="s">
        <v>576</v>
      </c>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t="s">
        <v>252</v>
      </c>
      <c r="DL55" s="22">
        <v>10277664</v>
      </c>
      <c r="DM55" s="18" t="s">
        <v>253</v>
      </c>
      <c r="DN55" s="22" t="s">
        <v>567</v>
      </c>
      <c r="DO55" s="18">
        <v>100</v>
      </c>
      <c r="DP55" s="18" t="s">
        <v>2034</v>
      </c>
      <c r="DQ55" s="18"/>
      <c r="DR55" s="22" t="s">
        <v>568</v>
      </c>
      <c r="DS55" s="18"/>
      <c r="DT55" s="22" t="s">
        <v>569</v>
      </c>
      <c r="DU55" s="18" t="s">
        <v>265</v>
      </c>
      <c r="DV55" s="18" t="s">
        <v>272</v>
      </c>
      <c r="DW55" s="18">
        <v>76001</v>
      </c>
      <c r="DX55" s="33" t="s">
        <v>570</v>
      </c>
      <c r="DY55" s="45">
        <v>67011882</v>
      </c>
      <c r="DZ55" s="18" t="s">
        <v>277</v>
      </c>
      <c r="EA55" s="18" t="s">
        <v>278</v>
      </c>
      <c r="EB55" s="18" t="s">
        <v>279</v>
      </c>
      <c r="EC55" s="32" t="s">
        <v>571</v>
      </c>
      <c r="ED55" s="18">
        <v>10</v>
      </c>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v>0</v>
      </c>
      <c r="GZ55" s="18">
        <v>0</v>
      </c>
      <c r="HA55" s="18">
        <v>0</v>
      </c>
      <c r="HB55" s="18">
        <v>0</v>
      </c>
      <c r="HC55" s="18">
        <v>0</v>
      </c>
      <c r="HD55" s="18">
        <v>0</v>
      </c>
      <c r="HE55" s="18">
        <v>0</v>
      </c>
      <c r="HF55" s="18">
        <v>0</v>
      </c>
      <c r="HG55" s="18">
        <v>0</v>
      </c>
      <c r="HH55" s="18">
        <v>0</v>
      </c>
      <c r="HI55" s="18">
        <v>0</v>
      </c>
      <c r="HJ55" s="18">
        <v>0</v>
      </c>
      <c r="HK55" s="18">
        <v>0</v>
      </c>
      <c r="HL55" s="18">
        <v>0</v>
      </c>
      <c r="HM55" s="18">
        <v>0</v>
      </c>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c r="IT55" s="18"/>
      <c r="IU55" s="18"/>
      <c r="IV55" s="18"/>
    </row>
    <row r="56" spans="1:256" s="30" customFormat="1" ht="15" customHeight="1" x14ac:dyDescent="0.25">
      <c r="A56" s="23">
        <v>418</v>
      </c>
      <c r="B56" s="23">
        <v>418</v>
      </c>
      <c r="C56" s="24">
        <v>19714</v>
      </c>
      <c r="D56" s="25">
        <v>25645</v>
      </c>
      <c r="E56" s="25">
        <v>113474</v>
      </c>
      <c r="F56" s="18" t="s">
        <v>244</v>
      </c>
      <c r="G56" s="18" t="s">
        <v>245</v>
      </c>
      <c r="H56" s="18" t="s">
        <v>246</v>
      </c>
      <c r="I56" s="18"/>
      <c r="J56" s="18"/>
      <c r="K56" s="18" t="s">
        <v>2102</v>
      </c>
      <c r="L56" s="18" t="s">
        <v>2110</v>
      </c>
      <c r="M56" s="18" t="s">
        <v>2102</v>
      </c>
      <c r="N56" s="18" t="s">
        <v>2108</v>
      </c>
      <c r="O56" s="18" t="s">
        <v>2102</v>
      </c>
      <c r="P56" s="18" t="s">
        <v>247</v>
      </c>
      <c r="Q56" s="18" t="s">
        <v>248</v>
      </c>
      <c r="R56" s="18">
        <v>10082011</v>
      </c>
      <c r="S56" s="18" t="s">
        <v>396</v>
      </c>
      <c r="T56" s="18" t="s">
        <v>250</v>
      </c>
      <c r="U56" s="18" t="s">
        <v>250</v>
      </c>
      <c r="V56" s="18" t="s">
        <v>251</v>
      </c>
      <c r="W56" s="18"/>
      <c r="X56" s="18"/>
      <c r="Y56" s="18"/>
      <c r="Z56" s="18" t="s">
        <v>252</v>
      </c>
      <c r="AA56" s="18" t="s">
        <v>253</v>
      </c>
      <c r="AB56" s="22">
        <v>1004190651</v>
      </c>
      <c r="AC56" s="22" t="s">
        <v>992</v>
      </c>
      <c r="AD56" s="18" t="s">
        <v>993</v>
      </c>
      <c r="AE56" s="18" t="s">
        <v>994</v>
      </c>
      <c r="AF56" s="38">
        <v>983520</v>
      </c>
      <c r="AG56" s="39">
        <v>0</v>
      </c>
      <c r="AH56" s="38">
        <v>0</v>
      </c>
      <c r="AI56" s="39">
        <v>0</v>
      </c>
      <c r="AJ56" s="39">
        <v>0</v>
      </c>
      <c r="AK56" s="39">
        <f>SUM(AF56:AJ56)</f>
        <v>983520</v>
      </c>
      <c r="AL56" s="18" t="s">
        <v>257</v>
      </c>
      <c r="AM56" s="18" t="s">
        <v>258</v>
      </c>
      <c r="AN56" s="18" t="s">
        <v>259</v>
      </c>
      <c r="AO56" s="26">
        <v>10</v>
      </c>
      <c r="AP56" s="18">
        <v>0</v>
      </c>
      <c r="AQ56" s="41">
        <v>98352</v>
      </c>
      <c r="AR56" s="26">
        <v>10</v>
      </c>
      <c r="AS56" s="26">
        <v>0</v>
      </c>
      <c r="AT56" s="27">
        <v>0.02</v>
      </c>
      <c r="AU56" s="28">
        <v>19670.400000000001</v>
      </c>
      <c r="AV56" s="28">
        <v>10</v>
      </c>
      <c r="AW56" s="29">
        <f>+AQ56+AS56</f>
        <v>98352</v>
      </c>
      <c r="AX56" s="28">
        <v>7500</v>
      </c>
      <c r="AY56" s="18">
        <v>0</v>
      </c>
      <c r="AZ56" s="18">
        <v>0</v>
      </c>
      <c r="BA56" s="18">
        <v>7500</v>
      </c>
      <c r="BB56" s="18" t="s">
        <v>260</v>
      </c>
      <c r="BC56" s="22" t="s">
        <v>995</v>
      </c>
      <c r="BD56" s="22" t="s">
        <v>272</v>
      </c>
      <c r="BE56" s="18">
        <v>76001</v>
      </c>
      <c r="BF56" s="18"/>
      <c r="BG56" s="18"/>
      <c r="BH56" s="18"/>
      <c r="BI56" s="18"/>
      <c r="BJ56" s="43" t="s">
        <v>996</v>
      </c>
      <c r="BL56" s="22" t="s">
        <v>997</v>
      </c>
      <c r="BM56" s="22" t="s">
        <v>995</v>
      </c>
      <c r="BN56" s="22" t="s">
        <v>272</v>
      </c>
      <c r="BO56" s="18" t="s">
        <v>265</v>
      </c>
      <c r="BP56" s="18">
        <v>12</v>
      </c>
      <c r="BQ56" s="18" t="s">
        <v>560</v>
      </c>
      <c r="BR56" s="18" t="s">
        <v>561</v>
      </c>
      <c r="BS56" s="18" t="s">
        <v>268</v>
      </c>
      <c r="BT56" s="18" t="s">
        <v>561</v>
      </c>
      <c r="BU56" s="19">
        <v>45474</v>
      </c>
      <c r="BV56" s="19">
        <v>45474</v>
      </c>
      <c r="BW56" s="18" t="s">
        <v>252</v>
      </c>
      <c r="BX56" s="18" t="s">
        <v>253</v>
      </c>
      <c r="BY56" s="22" t="s">
        <v>998</v>
      </c>
      <c r="BZ56" s="22" t="s">
        <v>999</v>
      </c>
      <c r="CA56" s="18">
        <v>76001</v>
      </c>
      <c r="CB56" s="22" t="s">
        <v>1000</v>
      </c>
      <c r="CC56" s="18" t="s">
        <v>272</v>
      </c>
      <c r="CD56" s="22" t="s">
        <v>1001</v>
      </c>
      <c r="CE56" s="18"/>
      <c r="CF56" s="22" t="s">
        <v>1002</v>
      </c>
      <c r="CG56" s="18" t="s">
        <v>252</v>
      </c>
      <c r="CH56" s="18" t="s">
        <v>253</v>
      </c>
      <c r="CI56" s="22" t="s">
        <v>1003</v>
      </c>
      <c r="CJ56" s="22" t="s">
        <v>1004</v>
      </c>
      <c r="CK56" s="18">
        <v>76001</v>
      </c>
      <c r="CL56" s="22" t="s">
        <v>1005</v>
      </c>
      <c r="CM56" s="18" t="s">
        <v>272</v>
      </c>
      <c r="CN56" s="22" t="s">
        <v>1006</v>
      </c>
      <c r="CO56" s="18"/>
      <c r="CP56" s="22" t="s">
        <v>1007</v>
      </c>
      <c r="CQ56" s="18"/>
      <c r="CR56" s="18"/>
      <c r="CS56" s="18"/>
      <c r="CT56" s="18"/>
      <c r="CU56" s="18"/>
      <c r="CV56" s="18"/>
      <c r="CW56" s="18"/>
      <c r="CX56" s="18"/>
      <c r="CY56" s="18"/>
      <c r="CZ56" s="18"/>
      <c r="DA56" s="18"/>
      <c r="DB56" s="18"/>
      <c r="DC56" s="18"/>
      <c r="DD56" s="18"/>
      <c r="DE56" s="18"/>
      <c r="DF56" s="18"/>
      <c r="DG56" s="18"/>
      <c r="DH56" s="18"/>
      <c r="DI56" s="18"/>
      <c r="DJ56" s="18"/>
      <c r="DK56" s="18" t="s">
        <v>252</v>
      </c>
      <c r="DL56" s="22">
        <v>16679910</v>
      </c>
      <c r="DM56" s="18" t="s">
        <v>253</v>
      </c>
      <c r="DN56" s="22" t="s">
        <v>382</v>
      </c>
      <c r="DO56" s="18">
        <v>100</v>
      </c>
      <c r="DP56" s="18" t="s">
        <v>2022</v>
      </c>
      <c r="DQ56" s="18"/>
      <c r="DR56" s="22" t="s">
        <v>383</v>
      </c>
      <c r="DS56" s="18"/>
      <c r="DT56" s="22" t="s">
        <v>368</v>
      </c>
      <c r="DU56" s="18" t="s">
        <v>265</v>
      </c>
      <c r="DV56" s="18" t="s">
        <v>272</v>
      </c>
      <c r="DW56" s="18">
        <v>76001</v>
      </c>
      <c r="DX56" s="31" t="s">
        <v>1008</v>
      </c>
      <c r="DY56" s="45">
        <v>31854014</v>
      </c>
      <c r="DZ56" s="18" t="s">
        <v>277</v>
      </c>
      <c r="EA56" s="32" t="s">
        <v>278</v>
      </c>
      <c r="EB56" s="18" t="s">
        <v>279</v>
      </c>
      <c r="EC56" s="32" t="s">
        <v>1009</v>
      </c>
      <c r="ED56" s="18">
        <v>10</v>
      </c>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v>0</v>
      </c>
      <c r="GZ56" s="18">
        <v>0</v>
      </c>
      <c r="HA56" s="18">
        <v>0</v>
      </c>
      <c r="HB56" s="18">
        <v>0</v>
      </c>
      <c r="HC56" s="18">
        <v>0</v>
      </c>
      <c r="HD56" s="18">
        <v>0</v>
      </c>
      <c r="HE56" s="18">
        <v>0</v>
      </c>
      <c r="HF56" s="18">
        <v>0</v>
      </c>
      <c r="HG56" s="18">
        <v>0</v>
      </c>
      <c r="HH56" s="18">
        <v>0</v>
      </c>
      <c r="HI56" s="18">
        <v>0</v>
      </c>
      <c r="HJ56" s="18">
        <v>0</v>
      </c>
      <c r="HK56" s="18">
        <v>0</v>
      </c>
      <c r="HL56" s="18">
        <v>0</v>
      </c>
      <c r="HM56" s="18">
        <v>0</v>
      </c>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c r="IT56" s="18"/>
      <c r="IU56" s="18"/>
      <c r="IV56" s="18"/>
    </row>
    <row r="57" spans="1:256" s="30" customFormat="1" ht="15" customHeight="1" x14ac:dyDescent="0.25">
      <c r="A57" s="23">
        <v>419</v>
      </c>
      <c r="B57" s="23">
        <v>419</v>
      </c>
      <c r="C57" s="24">
        <v>19683</v>
      </c>
      <c r="D57" s="25">
        <v>25614</v>
      </c>
      <c r="E57" s="25">
        <v>113444</v>
      </c>
      <c r="F57" s="18" t="s">
        <v>244</v>
      </c>
      <c r="G57" s="18" t="s">
        <v>245</v>
      </c>
      <c r="H57" s="18" t="s">
        <v>246</v>
      </c>
      <c r="I57" s="18"/>
      <c r="J57" s="18"/>
      <c r="K57" s="18" t="s">
        <v>2102</v>
      </c>
      <c r="L57" s="18" t="s">
        <v>2102</v>
      </c>
      <c r="M57" s="18" t="s">
        <v>2102</v>
      </c>
      <c r="N57" s="18" t="s">
        <v>2108</v>
      </c>
      <c r="O57" s="18" t="s">
        <v>2102</v>
      </c>
      <c r="P57" s="18" t="s">
        <v>247</v>
      </c>
      <c r="Q57" s="18" t="s">
        <v>248</v>
      </c>
      <c r="R57" s="18">
        <v>10082012</v>
      </c>
      <c r="S57" s="18" t="s">
        <v>314</v>
      </c>
      <c r="T57" s="18" t="s">
        <v>250</v>
      </c>
      <c r="U57" s="18" t="s">
        <v>250</v>
      </c>
      <c r="V57" s="18" t="s">
        <v>251</v>
      </c>
      <c r="W57" s="18"/>
      <c r="X57" s="18"/>
      <c r="Y57" s="18"/>
      <c r="Z57" s="18" t="s">
        <v>252</v>
      </c>
      <c r="AA57" s="18" t="s">
        <v>253</v>
      </c>
      <c r="AB57" s="22">
        <v>1143974383</v>
      </c>
      <c r="AC57" s="22" t="s">
        <v>554</v>
      </c>
      <c r="AD57" s="18" t="s">
        <v>555</v>
      </c>
      <c r="AE57" s="18" t="s">
        <v>556</v>
      </c>
      <c r="AF57" s="38">
        <v>491760</v>
      </c>
      <c r="AG57" s="39">
        <v>0</v>
      </c>
      <c r="AH57" s="38">
        <v>0</v>
      </c>
      <c r="AI57" s="39">
        <v>0</v>
      </c>
      <c r="AJ57" s="39">
        <v>0</v>
      </c>
      <c r="AK57" s="39">
        <f>SUM(AF57:AJ57)</f>
        <v>491760</v>
      </c>
      <c r="AL57" s="18" t="s">
        <v>257</v>
      </c>
      <c r="AM57" s="18" t="s">
        <v>258</v>
      </c>
      <c r="AN57" s="18" t="s">
        <v>259</v>
      </c>
      <c r="AO57" s="26">
        <v>10</v>
      </c>
      <c r="AP57" s="18">
        <v>0</v>
      </c>
      <c r="AQ57" s="41">
        <v>49176</v>
      </c>
      <c r="AR57" s="26">
        <v>10</v>
      </c>
      <c r="AS57" s="26">
        <v>0</v>
      </c>
      <c r="AT57" s="27">
        <v>0.02</v>
      </c>
      <c r="AU57" s="28">
        <v>9835.2000000000007</v>
      </c>
      <c r="AV57" s="28">
        <v>10</v>
      </c>
      <c r="AW57" s="29">
        <f>+AQ57+AS57</f>
        <v>49176</v>
      </c>
      <c r="AX57" s="28">
        <v>7500</v>
      </c>
      <c r="AY57" s="18">
        <v>0</v>
      </c>
      <c r="AZ57" s="18">
        <v>0</v>
      </c>
      <c r="BA57" s="18">
        <v>7500</v>
      </c>
      <c r="BB57" s="18" t="s">
        <v>260</v>
      </c>
      <c r="BC57" s="22" t="s">
        <v>557</v>
      </c>
      <c r="BD57" s="22" t="s">
        <v>272</v>
      </c>
      <c r="BE57" s="18">
        <v>76001</v>
      </c>
      <c r="BF57" s="18"/>
      <c r="BG57" s="18"/>
      <c r="BH57" s="18"/>
      <c r="BI57" s="18"/>
      <c r="BJ57" s="22" t="s">
        <v>558</v>
      </c>
      <c r="BL57" s="22" t="s">
        <v>559</v>
      </c>
      <c r="BM57" s="22" t="s">
        <v>557</v>
      </c>
      <c r="BN57" s="22" t="s">
        <v>272</v>
      </c>
      <c r="BO57" s="18" t="s">
        <v>265</v>
      </c>
      <c r="BP57" s="18">
        <v>12</v>
      </c>
      <c r="BQ57" s="18" t="s">
        <v>560</v>
      </c>
      <c r="BR57" s="18" t="s">
        <v>561</v>
      </c>
      <c r="BS57" s="18" t="s">
        <v>268</v>
      </c>
      <c r="BT57" s="18" t="s">
        <v>561</v>
      </c>
      <c r="BU57" s="19">
        <v>45474</v>
      </c>
      <c r="BV57" s="19">
        <v>45474</v>
      </c>
      <c r="BW57" s="18" t="s">
        <v>252</v>
      </c>
      <c r="BX57" s="18" t="s">
        <v>253</v>
      </c>
      <c r="BY57" s="22" t="s">
        <v>562</v>
      </c>
      <c r="BZ57" s="22" t="s">
        <v>563</v>
      </c>
      <c r="CA57" s="18">
        <v>76001</v>
      </c>
      <c r="CB57" s="22" t="s">
        <v>564</v>
      </c>
      <c r="CC57" s="18" t="s">
        <v>272</v>
      </c>
      <c r="CD57" s="22" t="s">
        <v>565</v>
      </c>
      <c r="CE57" s="18"/>
      <c r="CF57" s="22" t="s">
        <v>566</v>
      </c>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t="s">
        <v>252</v>
      </c>
      <c r="DL57" s="22">
        <v>10277664</v>
      </c>
      <c r="DM57" s="18" t="s">
        <v>253</v>
      </c>
      <c r="DN57" s="22" t="s">
        <v>567</v>
      </c>
      <c r="DO57" s="18">
        <v>100</v>
      </c>
      <c r="DP57" s="18" t="s">
        <v>2035</v>
      </c>
      <c r="DQ57" s="18"/>
      <c r="DR57" s="22" t="s">
        <v>568</v>
      </c>
      <c r="DS57" s="18"/>
      <c r="DT57" s="22" t="s">
        <v>569</v>
      </c>
      <c r="DU57" s="18" t="s">
        <v>265</v>
      </c>
      <c r="DV57" s="18" t="s">
        <v>272</v>
      </c>
      <c r="DW57" s="18">
        <v>76001</v>
      </c>
      <c r="DX57" s="33" t="s">
        <v>570</v>
      </c>
      <c r="DY57" s="45">
        <v>67011882</v>
      </c>
      <c r="DZ57" s="18" t="s">
        <v>277</v>
      </c>
      <c r="EA57" s="18" t="s">
        <v>278</v>
      </c>
      <c r="EB57" s="18" t="s">
        <v>279</v>
      </c>
      <c r="EC57" s="32" t="s">
        <v>571</v>
      </c>
      <c r="ED57" s="18">
        <v>10</v>
      </c>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v>0</v>
      </c>
      <c r="GZ57" s="18">
        <v>0</v>
      </c>
      <c r="HA57" s="18">
        <v>0</v>
      </c>
      <c r="HB57" s="18">
        <v>0</v>
      </c>
      <c r="HC57" s="18">
        <v>0</v>
      </c>
      <c r="HD57" s="18">
        <v>0</v>
      </c>
      <c r="HE57" s="18">
        <v>0</v>
      </c>
      <c r="HF57" s="18">
        <v>0</v>
      </c>
      <c r="HG57" s="18">
        <v>0</v>
      </c>
      <c r="HH57" s="18">
        <v>0</v>
      </c>
      <c r="HI57" s="18">
        <v>0</v>
      </c>
      <c r="HJ57" s="18">
        <v>0</v>
      </c>
      <c r="HK57" s="18">
        <v>0</v>
      </c>
      <c r="HL57" s="18">
        <v>0</v>
      </c>
      <c r="HM57" s="18">
        <v>0</v>
      </c>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c r="IT57" s="18"/>
      <c r="IU57" s="18"/>
      <c r="IV57" s="18"/>
    </row>
    <row r="58" spans="1:256" s="30" customFormat="1" ht="15" customHeight="1" x14ac:dyDescent="0.25">
      <c r="A58" s="23">
        <v>422</v>
      </c>
      <c r="B58" s="23">
        <v>422</v>
      </c>
      <c r="C58" s="24">
        <v>19748</v>
      </c>
      <c r="D58" s="25">
        <v>25679</v>
      </c>
      <c r="E58" s="25">
        <v>113508</v>
      </c>
      <c r="F58" s="18" t="s">
        <v>244</v>
      </c>
      <c r="G58" s="18" t="s">
        <v>245</v>
      </c>
      <c r="H58" s="18" t="s">
        <v>246</v>
      </c>
      <c r="I58" s="18"/>
      <c r="J58" s="18"/>
      <c r="K58" s="18" t="s">
        <v>2102</v>
      </c>
      <c r="L58" s="18" t="s">
        <v>2102</v>
      </c>
      <c r="M58" s="18" t="s">
        <v>2102</v>
      </c>
      <c r="N58" s="18" t="s">
        <v>2108</v>
      </c>
      <c r="O58" s="18" t="s">
        <v>2102</v>
      </c>
      <c r="P58" s="18" t="s">
        <v>247</v>
      </c>
      <c r="Q58" s="18" t="s">
        <v>248</v>
      </c>
      <c r="R58" s="18">
        <v>10082014</v>
      </c>
      <c r="S58" s="18" t="s">
        <v>396</v>
      </c>
      <c r="T58" s="18" t="s">
        <v>250</v>
      </c>
      <c r="U58" s="18" t="s">
        <v>250</v>
      </c>
      <c r="V58" s="18" t="s">
        <v>251</v>
      </c>
      <c r="W58" s="18"/>
      <c r="X58" s="18"/>
      <c r="Y58" s="18"/>
      <c r="Z58" s="18" t="s">
        <v>1470</v>
      </c>
      <c r="AA58" s="18" t="s">
        <v>253</v>
      </c>
      <c r="AB58" s="22">
        <v>901391047</v>
      </c>
      <c r="AC58" s="22" t="s">
        <v>1507</v>
      </c>
      <c r="AD58" s="18"/>
      <c r="AE58" s="18" t="s">
        <v>1508</v>
      </c>
      <c r="AF58" s="38">
        <v>791060</v>
      </c>
      <c r="AG58" s="39">
        <v>0</v>
      </c>
      <c r="AH58" s="38">
        <v>247100</v>
      </c>
      <c r="AI58" s="39">
        <v>0</v>
      </c>
      <c r="AJ58" s="39">
        <v>0</v>
      </c>
      <c r="AK58" s="39">
        <f>SUM(AF58:AJ58)</f>
        <v>1038160</v>
      </c>
      <c r="AL58" s="18" t="s">
        <v>257</v>
      </c>
      <c r="AM58" s="18" t="s">
        <v>258</v>
      </c>
      <c r="AN58" s="18" t="s">
        <v>259</v>
      </c>
      <c r="AO58" s="26">
        <v>10</v>
      </c>
      <c r="AP58" s="18">
        <v>0</v>
      </c>
      <c r="AQ58" s="41">
        <v>79106</v>
      </c>
      <c r="AR58" s="26">
        <v>10</v>
      </c>
      <c r="AS58" s="26">
        <v>24710</v>
      </c>
      <c r="AT58" s="27">
        <v>0.02</v>
      </c>
      <c r="AU58" s="28">
        <v>20763.2</v>
      </c>
      <c r="AV58" s="28">
        <v>10</v>
      </c>
      <c r="AW58" s="29">
        <f>+AQ58+AS58</f>
        <v>103816</v>
      </c>
      <c r="AX58" s="28">
        <v>7500</v>
      </c>
      <c r="AY58" s="18">
        <v>0</v>
      </c>
      <c r="AZ58" s="18">
        <v>0</v>
      </c>
      <c r="BA58" s="18">
        <v>7500</v>
      </c>
      <c r="BB58" s="18" t="s">
        <v>260</v>
      </c>
      <c r="BC58" s="22" t="s">
        <v>1509</v>
      </c>
      <c r="BD58" s="22" t="s">
        <v>272</v>
      </c>
      <c r="BE58" s="18">
        <v>76001</v>
      </c>
      <c r="BF58" s="18"/>
      <c r="BG58" s="18"/>
      <c r="BH58" s="18"/>
      <c r="BI58" s="18"/>
      <c r="BJ58" s="22" t="s">
        <v>1510</v>
      </c>
      <c r="BL58" s="22" t="s">
        <v>1511</v>
      </c>
      <c r="BM58" s="22" t="s">
        <v>1509</v>
      </c>
      <c r="BN58" s="22" t="s">
        <v>272</v>
      </c>
      <c r="BO58" s="18" t="s">
        <v>265</v>
      </c>
      <c r="BP58" s="18">
        <v>12</v>
      </c>
      <c r="BQ58" s="18" t="s">
        <v>560</v>
      </c>
      <c r="BR58" s="18" t="s">
        <v>561</v>
      </c>
      <c r="BS58" s="18" t="s">
        <v>268</v>
      </c>
      <c r="BT58" s="18" t="s">
        <v>561</v>
      </c>
      <c r="BU58" s="19">
        <v>45474</v>
      </c>
      <c r="BV58" s="19">
        <v>45474</v>
      </c>
      <c r="BW58" s="18" t="s">
        <v>252</v>
      </c>
      <c r="BX58" s="18" t="s">
        <v>253</v>
      </c>
      <c r="BY58" s="22" t="s">
        <v>1512</v>
      </c>
      <c r="BZ58" s="22" t="s">
        <v>1513</v>
      </c>
      <c r="CA58" s="18">
        <v>76001</v>
      </c>
      <c r="CB58" s="22" t="s">
        <v>1514</v>
      </c>
      <c r="CC58" s="18" t="s">
        <v>272</v>
      </c>
      <c r="CD58" s="22" t="s">
        <v>1515</v>
      </c>
      <c r="CE58" s="18"/>
      <c r="CF58" s="22" t="s">
        <v>1516</v>
      </c>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t="s">
        <v>252</v>
      </c>
      <c r="DL58" s="22">
        <v>14679591</v>
      </c>
      <c r="DM58" s="18" t="s">
        <v>253</v>
      </c>
      <c r="DN58" s="22" t="s">
        <v>1517</v>
      </c>
      <c r="DO58" s="18">
        <v>100</v>
      </c>
      <c r="DP58" s="18" t="s">
        <v>2037</v>
      </c>
      <c r="DQ58" s="18"/>
      <c r="DR58" s="43" t="s">
        <v>1518</v>
      </c>
      <c r="DS58" s="18"/>
      <c r="DT58" s="22" t="s">
        <v>1519</v>
      </c>
      <c r="DU58" s="18" t="s">
        <v>265</v>
      </c>
      <c r="DV58" s="18" t="s">
        <v>272</v>
      </c>
      <c r="DW58" s="18">
        <v>76001</v>
      </c>
      <c r="DX58" s="31" t="s">
        <v>1520</v>
      </c>
      <c r="DY58" s="22">
        <v>14679591</v>
      </c>
      <c r="DZ58" s="18" t="s">
        <v>277</v>
      </c>
      <c r="EA58" s="18" t="s">
        <v>1333</v>
      </c>
      <c r="EB58" s="18" t="s">
        <v>279</v>
      </c>
      <c r="EC58" s="32" t="s">
        <v>1521</v>
      </c>
      <c r="ED58" s="18">
        <v>10</v>
      </c>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v>0</v>
      </c>
      <c r="GZ58" s="18">
        <v>0</v>
      </c>
      <c r="HA58" s="18">
        <v>0</v>
      </c>
      <c r="HB58" s="18">
        <v>0</v>
      </c>
      <c r="HC58" s="18">
        <v>0</v>
      </c>
      <c r="HD58" s="18">
        <v>0</v>
      </c>
      <c r="HE58" s="18">
        <v>0</v>
      </c>
      <c r="HF58" s="18">
        <v>0</v>
      </c>
      <c r="HG58" s="18">
        <v>0</v>
      </c>
      <c r="HH58" s="18">
        <v>0</v>
      </c>
      <c r="HI58" s="18">
        <v>0</v>
      </c>
      <c r="HJ58" s="18">
        <v>0</v>
      </c>
      <c r="HK58" s="18">
        <v>0</v>
      </c>
      <c r="HL58" s="18">
        <v>0</v>
      </c>
      <c r="HM58" s="18">
        <v>0</v>
      </c>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c r="IT58" s="18"/>
      <c r="IU58" s="18"/>
      <c r="IV58" s="18"/>
    </row>
    <row r="59" spans="1:256" s="30" customFormat="1" ht="15" customHeight="1" x14ac:dyDescent="0.25">
      <c r="A59" s="23">
        <v>423</v>
      </c>
      <c r="B59" s="23">
        <v>423</v>
      </c>
      <c r="C59" s="24">
        <v>19691</v>
      </c>
      <c r="D59" s="25">
        <v>25622</v>
      </c>
      <c r="E59" s="25">
        <v>113452</v>
      </c>
      <c r="F59" s="18" t="s">
        <v>244</v>
      </c>
      <c r="G59" s="18" t="s">
        <v>245</v>
      </c>
      <c r="H59" s="18" t="s">
        <v>246</v>
      </c>
      <c r="I59" s="18"/>
      <c r="J59" s="18"/>
      <c r="K59" s="18" t="s">
        <v>2102</v>
      </c>
      <c r="L59" s="18" t="s">
        <v>2102</v>
      </c>
      <c r="M59" s="18" t="s">
        <v>2102</v>
      </c>
      <c r="N59" s="18" t="s">
        <v>2108</v>
      </c>
      <c r="O59" s="18" t="s">
        <v>2102</v>
      </c>
      <c r="P59" s="18" t="s">
        <v>247</v>
      </c>
      <c r="Q59" s="18" t="s">
        <v>248</v>
      </c>
      <c r="R59" s="18">
        <v>10082015</v>
      </c>
      <c r="S59" s="18" t="s">
        <v>396</v>
      </c>
      <c r="T59" s="18" t="s">
        <v>250</v>
      </c>
      <c r="U59" s="18" t="s">
        <v>250</v>
      </c>
      <c r="V59" s="18" t="s">
        <v>251</v>
      </c>
      <c r="W59" s="18"/>
      <c r="X59" s="18"/>
      <c r="Y59" s="18"/>
      <c r="Z59" s="18" t="s">
        <v>252</v>
      </c>
      <c r="AA59" s="18" t="s">
        <v>253</v>
      </c>
      <c r="AB59" s="22">
        <v>14678080</v>
      </c>
      <c r="AC59" s="22" t="s">
        <v>673</v>
      </c>
      <c r="AD59" s="18" t="s">
        <v>674</v>
      </c>
      <c r="AE59" s="18" t="s">
        <v>675</v>
      </c>
      <c r="AF59" s="38">
        <v>1114547</v>
      </c>
      <c r="AG59" s="39">
        <v>0</v>
      </c>
      <c r="AH59" s="38">
        <v>258000</v>
      </c>
      <c r="AI59" s="39">
        <v>0</v>
      </c>
      <c r="AJ59" s="39">
        <v>0</v>
      </c>
      <c r="AK59" s="39">
        <f>SUM(AF59:AJ59)</f>
        <v>1372547</v>
      </c>
      <c r="AL59" s="18" t="s">
        <v>257</v>
      </c>
      <c r="AM59" s="18" t="s">
        <v>258</v>
      </c>
      <c r="AN59" s="18" t="s">
        <v>259</v>
      </c>
      <c r="AO59" s="26">
        <v>10</v>
      </c>
      <c r="AP59" s="18">
        <v>0</v>
      </c>
      <c r="AQ59" s="41">
        <v>111454.7</v>
      </c>
      <c r="AR59" s="26">
        <v>10</v>
      </c>
      <c r="AS59" s="26">
        <v>25800</v>
      </c>
      <c r="AT59" s="27">
        <v>0.02</v>
      </c>
      <c r="AU59" s="28">
        <v>27450.940000000002</v>
      </c>
      <c r="AV59" s="28">
        <v>10</v>
      </c>
      <c r="AW59" s="29">
        <f>+AQ59+AS59</f>
        <v>137254.70000000001</v>
      </c>
      <c r="AX59" s="28">
        <v>7500</v>
      </c>
      <c r="AY59" s="18">
        <v>0</v>
      </c>
      <c r="AZ59" s="18">
        <v>0</v>
      </c>
      <c r="BA59" s="18">
        <v>7500</v>
      </c>
      <c r="BB59" s="18" t="s">
        <v>260</v>
      </c>
      <c r="BC59" s="22" t="s">
        <v>676</v>
      </c>
      <c r="BD59" s="22" t="s">
        <v>272</v>
      </c>
      <c r="BE59" s="18">
        <v>76001</v>
      </c>
      <c r="BF59" s="18"/>
      <c r="BG59" s="18"/>
      <c r="BH59" s="18"/>
      <c r="BI59" s="18"/>
      <c r="BJ59" s="22" t="s">
        <v>677</v>
      </c>
      <c r="BL59" s="22" t="s">
        <v>678</v>
      </c>
      <c r="BM59" s="22" t="s">
        <v>676</v>
      </c>
      <c r="BN59" s="22" t="s">
        <v>272</v>
      </c>
      <c r="BO59" s="18" t="s">
        <v>265</v>
      </c>
      <c r="BP59" s="18">
        <v>12</v>
      </c>
      <c r="BQ59" s="18" t="s">
        <v>679</v>
      </c>
      <c r="BR59" s="18" t="s">
        <v>322</v>
      </c>
      <c r="BS59" s="18" t="s">
        <v>268</v>
      </c>
      <c r="BT59" s="18" t="s">
        <v>322</v>
      </c>
      <c r="BU59" s="19">
        <v>45474</v>
      </c>
      <c r="BV59" s="19">
        <v>45474</v>
      </c>
      <c r="BW59" s="18" t="s">
        <v>252</v>
      </c>
      <c r="BX59" s="18" t="s">
        <v>253</v>
      </c>
      <c r="BY59" s="22" t="s">
        <v>680</v>
      </c>
      <c r="BZ59" s="22" t="s">
        <v>681</v>
      </c>
      <c r="CA59" s="18">
        <v>76001</v>
      </c>
      <c r="CB59" s="22" t="s">
        <v>682</v>
      </c>
      <c r="CC59" s="18" t="s">
        <v>272</v>
      </c>
      <c r="CD59" s="22" t="s">
        <v>683</v>
      </c>
      <c r="CE59" s="18"/>
      <c r="CF59" s="22" t="s">
        <v>684</v>
      </c>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t="s">
        <v>252</v>
      </c>
      <c r="DL59" s="22">
        <v>14874197</v>
      </c>
      <c r="DM59" s="18" t="s">
        <v>253</v>
      </c>
      <c r="DN59" s="22" t="s">
        <v>685</v>
      </c>
      <c r="DO59" s="18">
        <v>100</v>
      </c>
      <c r="DP59" s="22" t="s">
        <v>686</v>
      </c>
      <c r="DQ59" s="18"/>
      <c r="DR59" s="43" t="s">
        <v>2055</v>
      </c>
      <c r="DS59" s="18"/>
      <c r="DT59" s="22" t="s">
        <v>686</v>
      </c>
      <c r="DU59" s="18" t="s">
        <v>265</v>
      </c>
      <c r="DV59" s="18" t="s">
        <v>272</v>
      </c>
      <c r="DW59" s="18">
        <v>76001</v>
      </c>
      <c r="DX59" s="31" t="s">
        <v>687</v>
      </c>
      <c r="DY59" s="22">
        <v>14874197</v>
      </c>
      <c r="DZ59" s="18" t="s">
        <v>277</v>
      </c>
      <c r="EA59" s="18" t="s">
        <v>278</v>
      </c>
      <c r="EB59" s="18" t="s">
        <v>279</v>
      </c>
      <c r="EC59" s="32" t="s">
        <v>688</v>
      </c>
      <c r="ED59" s="18">
        <v>10</v>
      </c>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v>900307419</v>
      </c>
      <c r="GZ59" s="18" t="s">
        <v>1959</v>
      </c>
      <c r="HA59" s="18">
        <v>0</v>
      </c>
      <c r="HB59" s="18" t="s">
        <v>1960</v>
      </c>
      <c r="HC59" s="18">
        <v>0</v>
      </c>
      <c r="HD59" s="18" t="s">
        <v>1961</v>
      </c>
      <c r="HE59" s="18" t="s">
        <v>1962</v>
      </c>
      <c r="HF59" s="18">
        <v>0</v>
      </c>
      <c r="HG59" s="18">
        <v>0</v>
      </c>
      <c r="HH59" s="18">
        <v>0</v>
      </c>
      <c r="HI59" s="18">
        <v>0</v>
      </c>
      <c r="HJ59" s="18">
        <v>0</v>
      </c>
      <c r="HK59" s="18">
        <v>0</v>
      </c>
      <c r="HL59" s="18">
        <v>0</v>
      </c>
      <c r="HM59" s="18" t="s">
        <v>1889</v>
      </c>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c r="IT59" s="18"/>
      <c r="IU59" s="18"/>
      <c r="IV59" s="18"/>
    </row>
    <row r="60" spans="1:256" s="30" customFormat="1" ht="15" customHeight="1" x14ac:dyDescent="0.25">
      <c r="A60" s="23">
        <v>432</v>
      </c>
      <c r="B60" s="23">
        <v>432</v>
      </c>
      <c r="C60" s="24">
        <v>19731</v>
      </c>
      <c r="D60" s="25">
        <v>25662</v>
      </c>
      <c r="E60" s="25">
        <v>113491</v>
      </c>
      <c r="F60" s="18" t="s">
        <v>244</v>
      </c>
      <c r="G60" s="18" t="s">
        <v>245</v>
      </c>
      <c r="H60" s="18" t="s">
        <v>246</v>
      </c>
      <c r="I60" s="18"/>
      <c r="J60" s="18"/>
      <c r="K60" s="18" t="s">
        <v>2102</v>
      </c>
      <c r="L60" s="18" t="s">
        <v>2102</v>
      </c>
      <c r="M60" s="18" t="s">
        <v>2102</v>
      </c>
      <c r="N60" s="18" t="s">
        <v>2108</v>
      </c>
      <c r="O60" s="18" t="s">
        <v>2102</v>
      </c>
      <c r="P60" s="18" t="s">
        <v>247</v>
      </c>
      <c r="Q60" s="18" t="s">
        <v>248</v>
      </c>
      <c r="R60" s="18">
        <v>10082018</v>
      </c>
      <c r="S60" s="18" t="s">
        <v>314</v>
      </c>
      <c r="T60" s="18" t="s">
        <v>250</v>
      </c>
      <c r="U60" s="18" t="s">
        <v>250</v>
      </c>
      <c r="V60" s="18" t="s">
        <v>251</v>
      </c>
      <c r="W60" s="18"/>
      <c r="X60" s="18"/>
      <c r="Y60" s="18"/>
      <c r="Z60" s="18" t="s">
        <v>252</v>
      </c>
      <c r="AA60" s="18" t="s">
        <v>253</v>
      </c>
      <c r="AB60" s="22">
        <v>1005969176</v>
      </c>
      <c r="AC60" s="22" t="s">
        <v>1246</v>
      </c>
      <c r="AD60" s="18" t="s">
        <v>1247</v>
      </c>
      <c r="AE60" s="18" t="s">
        <v>1248</v>
      </c>
      <c r="AF60" s="38">
        <v>950000</v>
      </c>
      <c r="AG60" s="39">
        <v>0</v>
      </c>
      <c r="AH60" s="38">
        <v>0</v>
      </c>
      <c r="AI60" s="39">
        <v>0</v>
      </c>
      <c r="AJ60" s="39">
        <v>0</v>
      </c>
      <c r="AK60" s="39">
        <f>SUM(AF60:AJ60)</f>
        <v>950000</v>
      </c>
      <c r="AL60" s="18" t="s">
        <v>257</v>
      </c>
      <c r="AM60" s="18" t="s">
        <v>258</v>
      </c>
      <c r="AN60" s="18" t="s">
        <v>259</v>
      </c>
      <c r="AO60" s="26">
        <v>10</v>
      </c>
      <c r="AP60" s="18">
        <v>0</v>
      </c>
      <c r="AQ60" s="41">
        <v>95000</v>
      </c>
      <c r="AR60" s="26">
        <v>10</v>
      </c>
      <c r="AS60" s="26">
        <v>0</v>
      </c>
      <c r="AT60" s="27">
        <v>0.02</v>
      </c>
      <c r="AU60" s="28">
        <v>19000</v>
      </c>
      <c r="AV60" s="28">
        <v>10</v>
      </c>
      <c r="AW60" s="29">
        <f>+AQ60+AS60</f>
        <v>95000</v>
      </c>
      <c r="AX60" s="28">
        <v>7500</v>
      </c>
      <c r="AY60" s="18">
        <v>0</v>
      </c>
      <c r="AZ60" s="18">
        <v>0</v>
      </c>
      <c r="BA60" s="18">
        <v>7500</v>
      </c>
      <c r="BB60" s="18" t="s">
        <v>260</v>
      </c>
      <c r="BC60" s="22" t="s">
        <v>1249</v>
      </c>
      <c r="BD60" s="22" t="s">
        <v>272</v>
      </c>
      <c r="BE60" s="18">
        <v>76001</v>
      </c>
      <c r="BF60" s="18"/>
      <c r="BG60" s="18"/>
      <c r="BH60" s="18"/>
      <c r="BI60" s="18"/>
      <c r="BJ60" s="22" t="s">
        <v>1250</v>
      </c>
      <c r="BL60" s="22" t="s">
        <v>1251</v>
      </c>
      <c r="BM60" s="22" t="s">
        <v>1249</v>
      </c>
      <c r="BN60" s="22" t="s">
        <v>272</v>
      </c>
      <c r="BO60" s="18" t="s">
        <v>265</v>
      </c>
      <c r="BP60" s="18">
        <v>12</v>
      </c>
      <c r="BQ60" s="18" t="s">
        <v>1218</v>
      </c>
      <c r="BR60" s="18" t="s">
        <v>515</v>
      </c>
      <c r="BS60" s="18" t="s">
        <v>268</v>
      </c>
      <c r="BT60" s="18" t="s">
        <v>515</v>
      </c>
      <c r="BU60" s="19">
        <v>45474</v>
      </c>
      <c r="BV60" s="19">
        <v>45474</v>
      </c>
      <c r="BW60" s="18" t="s">
        <v>252</v>
      </c>
      <c r="BX60" s="18" t="s">
        <v>253</v>
      </c>
      <c r="BY60" s="22" t="s">
        <v>1252</v>
      </c>
      <c r="BZ60" s="22" t="s">
        <v>1253</v>
      </c>
      <c r="CA60" s="18">
        <v>76001</v>
      </c>
      <c r="CB60" s="22" t="s">
        <v>1254</v>
      </c>
      <c r="CC60" s="18" t="s">
        <v>272</v>
      </c>
      <c r="CD60" s="22" t="s">
        <v>1255</v>
      </c>
      <c r="CE60" s="18"/>
      <c r="CF60" s="22" t="s">
        <v>1256</v>
      </c>
      <c r="CG60" s="18" t="s">
        <v>252</v>
      </c>
      <c r="CH60" s="18" t="s">
        <v>253</v>
      </c>
      <c r="CI60" s="22" t="s">
        <v>1257</v>
      </c>
      <c r="CJ60" s="22" t="s">
        <v>1258</v>
      </c>
      <c r="CK60" s="18">
        <v>76001</v>
      </c>
      <c r="CL60" s="22" t="s">
        <v>1259</v>
      </c>
      <c r="CM60" s="18" t="s">
        <v>272</v>
      </c>
      <c r="CN60" s="22" t="s">
        <v>1260</v>
      </c>
      <c r="CO60" s="18"/>
      <c r="CP60" s="22" t="s">
        <v>1261</v>
      </c>
      <c r="CQ60" s="18"/>
      <c r="CR60" s="18"/>
      <c r="CS60" s="18"/>
      <c r="CT60" s="18"/>
      <c r="CU60" s="18"/>
      <c r="CV60" s="18"/>
      <c r="CW60" s="18"/>
      <c r="CX60" s="18"/>
      <c r="CY60" s="18"/>
      <c r="CZ60" s="18"/>
      <c r="DA60" s="18"/>
      <c r="DB60" s="18"/>
      <c r="DC60" s="18"/>
      <c r="DD60" s="18"/>
      <c r="DE60" s="18"/>
      <c r="DF60" s="18"/>
      <c r="DG60" s="18"/>
      <c r="DH60" s="18"/>
      <c r="DI60" s="18"/>
      <c r="DJ60" s="18"/>
      <c r="DK60" s="18" t="s">
        <v>252</v>
      </c>
      <c r="DL60" s="22">
        <v>1112494114</v>
      </c>
      <c r="DM60" s="18" t="s">
        <v>253</v>
      </c>
      <c r="DN60" s="22" t="s">
        <v>1262</v>
      </c>
      <c r="DO60" s="18">
        <v>100</v>
      </c>
      <c r="DP60" s="22" t="s">
        <v>1264</v>
      </c>
      <c r="DQ60" s="18"/>
      <c r="DR60" s="22" t="s">
        <v>1263</v>
      </c>
      <c r="DS60" s="18"/>
      <c r="DT60" s="22" t="s">
        <v>1264</v>
      </c>
      <c r="DU60" s="18" t="s">
        <v>265</v>
      </c>
      <c r="DV60" s="18" t="s">
        <v>272</v>
      </c>
      <c r="DW60" s="18">
        <v>76001</v>
      </c>
      <c r="DX60" s="31" t="s">
        <v>1265</v>
      </c>
      <c r="DY60" s="22">
        <v>1112494114</v>
      </c>
      <c r="DZ60" s="18" t="s">
        <v>277</v>
      </c>
      <c r="EA60" s="18" t="s">
        <v>1244</v>
      </c>
      <c r="EB60" s="18" t="s">
        <v>279</v>
      </c>
      <c r="EC60" s="32" t="s">
        <v>1266</v>
      </c>
      <c r="ED60" s="18">
        <v>10</v>
      </c>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v>0</v>
      </c>
      <c r="GZ60" s="18">
        <v>0</v>
      </c>
      <c r="HA60" s="18">
        <v>0</v>
      </c>
      <c r="HB60" s="18">
        <v>0</v>
      </c>
      <c r="HC60" s="18">
        <v>0</v>
      </c>
      <c r="HD60" s="18">
        <v>0</v>
      </c>
      <c r="HE60" s="18">
        <v>0</v>
      </c>
      <c r="HF60" s="18">
        <v>0</v>
      </c>
      <c r="HG60" s="18">
        <v>0</v>
      </c>
      <c r="HH60" s="18">
        <v>0</v>
      </c>
      <c r="HI60" s="18">
        <v>0</v>
      </c>
      <c r="HJ60" s="18">
        <v>0</v>
      </c>
      <c r="HK60" s="18">
        <v>0</v>
      </c>
      <c r="HL60" s="18">
        <v>0</v>
      </c>
      <c r="HM60" s="18">
        <v>0</v>
      </c>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c r="IT60" s="18"/>
      <c r="IU60" s="18"/>
      <c r="IV60" s="18"/>
    </row>
    <row r="61" spans="1:256" s="30" customFormat="1" ht="15" customHeight="1" x14ac:dyDescent="0.25">
      <c r="A61" s="23">
        <v>434</v>
      </c>
      <c r="B61" s="23">
        <v>434</v>
      </c>
      <c r="C61" s="24">
        <v>19676</v>
      </c>
      <c r="D61" s="25">
        <v>25607</v>
      </c>
      <c r="E61" s="25">
        <v>113437</v>
      </c>
      <c r="F61" s="18" t="s">
        <v>244</v>
      </c>
      <c r="G61" s="18" t="s">
        <v>245</v>
      </c>
      <c r="H61" s="18" t="s">
        <v>246</v>
      </c>
      <c r="I61" s="18"/>
      <c r="J61" s="18"/>
      <c r="K61" s="18" t="s">
        <v>2102</v>
      </c>
      <c r="L61" s="18" t="s">
        <v>2102</v>
      </c>
      <c r="M61" s="18" t="s">
        <v>2102</v>
      </c>
      <c r="N61" s="18" t="s">
        <v>2108</v>
      </c>
      <c r="O61" s="18" t="s">
        <v>2102</v>
      </c>
      <c r="P61" s="18" t="s">
        <v>247</v>
      </c>
      <c r="Q61" s="18" t="s">
        <v>248</v>
      </c>
      <c r="R61" s="18">
        <v>10082019</v>
      </c>
      <c r="S61" s="18" t="s">
        <v>249</v>
      </c>
      <c r="T61" s="18" t="s">
        <v>250</v>
      </c>
      <c r="U61" s="18" t="s">
        <v>250</v>
      </c>
      <c r="V61" s="18" t="s">
        <v>251</v>
      </c>
      <c r="W61" s="18"/>
      <c r="X61" s="18"/>
      <c r="Y61" s="18"/>
      <c r="Z61" s="18" t="s">
        <v>252</v>
      </c>
      <c r="AA61" s="18" t="s">
        <v>253</v>
      </c>
      <c r="AB61" s="22">
        <v>1118285742</v>
      </c>
      <c r="AC61" s="22" t="s">
        <v>451</v>
      </c>
      <c r="AD61" s="18" t="s">
        <v>452</v>
      </c>
      <c r="AE61" s="18" t="s">
        <v>453</v>
      </c>
      <c r="AF61" s="38">
        <v>800000</v>
      </c>
      <c r="AG61" s="39">
        <v>0</v>
      </c>
      <c r="AH61" s="38">
        <v>0</v>
      </c>
      <c r="AI61" s="39">
        <v>0</v>
      </c>
      <c r="AJ61" s="39">
        <v>0</v>
      </c>
      <c r="AK61" s="39">
        <f>SUM(AF61:AJ61)</f>
        <v>800000</v>
      </c>
      <c r="AL61" s="18" t="s">
        <v>257</v>
      </c>
      <c r="AM61" s="18" t="s">
        <v>258</v>
      </c>
      <c r="AN61" s="18" t="s">
        <v>259</v>
      </c>
      <c r="AO61" s="26">
        <v>8</v>
      </c>
      <c r="AP61" s="18">
        <v>0</v>
      </c>
      <c r="AQ61" s="41">
        <v>64000</v>
      </c>
      <c r="AR61" s="26">
        <v>8</v>
      </c>
      <c r="AS61" s="26">
        <v>0</v>
      </c>
      <c r="AT61" s="27">
        <v>0.02</v>
      </c>
      <c r="AU61" s="28">
        <v>16000</v>
      </c>
      <c r="AV61" s="28">
        <v>8</v>
      </c>
      <c r="AW61" s="29">
        <f>+AQ61+AS61</f>
        <v>64000</v>
      </c>
      <c r="AX61" s="28">
        <v>7500</v>
      </c>
      <c r="AY61" s="18">
        <v>0</v>
      </c>
      <c r="AZ61" s="18">
        <v>0</v>
      </c>
      <c r="BA61" s="18">
        <v>7500</v>
      </c>
      <c r="BB61" s="18" t="s">
        <v>260</v>
      </c>
      <c r="BC61" s="22" t="s">
        <v>454</v>
      </c>
      <c r="BD61" s="22" t="s">
        <v>272</v>
      </c>
      <c r="BE61" s="18">
        <v>76001</v>
      </c>
      <c r="BF61" s="18"/>
      <c r="BG61" s="18"/>
      <c r="BH61" s="18"/>
      <c r="BI61" s="18"/>
      <c r="BJ61" s="22" t="s">
        <v>455</v>
      </c>
      <c r="BL61" s="22" t="s">
        <v>456</v>
      </c>
      <c r="BM61" s="22" t="s">
        <v>454</v>
      </c>
      <c r="BN61" s="22" t="s">
        <v>272</v>
      </c>
      <c r="BO61" s="18" t="s">
        <v>265</v>
      </c>
      <c r="BP61" s="18">
        <v>12</v>
      </c>
      <c r="BQ61" s="18" t="s">
        <v>404</v>
      </c>
      <c r="BR61" s="18" t="s">
        <v>405</v>
      </c>
      <c r="BS61" s="18" t="s">
        <v>268</v>
      </c>
      <c r="BT61" s="18" t="s">
        <v>405</v>
      </c>
      <c r="BU61" s="19">
        <v>45474</v>
      </c>
      <c r="BV61" s="19">
        <v>45474</v>
      </c>
      <c r="BW61" s="18" t="s">
        <v>252</v>
      </c>
      <c r="BX61" s="18" t="s">
        <v>253</v>
      </c>
      <c r="BY61" s="22" t="s">
        <v>457</v>
      </c>
      <c r="BZ61" s="22" t="s">
        <v>458</v>
      </c>
      <c r="CA61" s="18">
        <v>76001</v>
      </c>
      <c r="CB61" s="22" t="s">
        <v>459</v>
      </c>
      <c r="CC61" s="18" t="s">
        <v>272</v>
      </c>
      <c r="CD61" s="22" t="s">
        <v>460</v>
      </c>
      <c r="CE61" s="18"/>
      <c r="CF61" s="22" t="s">
        <v>461</v>
      </c>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t="s">
        <v>252</v>
      </c>
      <c r="DL61" s="22">
        <v>1125785354</v>
      </c>
      <c r="DM61" s="18" t="s">
        <v>253</v>
      </c>
      <c r="DN61" s="22" t="s">
        <v>463</v>
      </c>
      <c r="DO61" s="18">
        <v>100</v>
      </c>
      <c r="DP61" s="18" t="s">
        <v>2016</v>
      </c>
      <c r="DQ61" s="18"/>
      <c r="DR61" s="22" t="s">
        <v>2061</v>
      </c>
      <c r="DS61" s="18"/>
      <c r="DT61" s="22" t="s">
        <v>464</v>
      </c>
      <c r="DU61" s="18" t="s">
        <v>265</v>
      </c>
      <c r="DV61" s="18" t="s">
        <v>272</v>
      </c>
      <c r="DW61" s="18">
        <v>76001</v>
      </c>
      <c r="DX61" s="31" t="s">
        <v>465</v>
      </c>
      <c r="DY61" s="22">
        <v>1125785354</v>
      </c>
      <c r="DZ61" s="18" t="s">
        <v>277</v>
      </c>
      <c r="EA61" s="18" t="s">
        <v>278</v>
      </c>
      <c r="EB61" s="18" t="s">
        <v>279</v>
      </c>
      <c r="EC61" s="32" t="s">
        <v>466</v>
      </c>
      <c r="ED61" s="18">
        <v>10</v>
      </c>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v>0</v>
      </c>
      <c r="GZ61" s="18">
        <v>0</v>
      </c>
      <c r="HA61" s="18">
        <v>0</v>
      </c>
      <c r="HB61" s="18">
        <v>0</v>
      </c>
      <c r="HC61" s="18">
        <v>0</v>
      </c>
      <c r="HD61" s="18">
        <v>0</v>
      </c>
      <c r="HE61" s="18">
        <v>0</v>
      </c>
      <c r="HF61" s="18">
        <v>0</v>
      </c>
      <c r="HG61" s="18">
        <v>0</v>
      </c>
      <c r="HH61" s="18">
        <v>0</v>
      </c>
      <c r="HI61" s="18">
        <v>0</v>
      </c>
      <c r="HJ61" s="18">
        <v>0</v>
      </c>
      <c r="HK61" s="18">
        <v>0</v>
      </c>
      <c r="HL61" s="18">
        <v>0</v>
      </c>
      <c r="HM61" s="18">
        <v>0</v>
      </c>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row>
    <row r="62" spans="1:256" s="30" customFormat="1" ht="15" customHeight="1" x14ac:dyDescent="0.25">
      <c r="A62" s="23">
        <v>437</v>
      </c>
      <c r="B62" s="23">
        <v>437</v>
      </c>
      <c r="C62" s="24">
        <v>19672</v>
      </c>
      <c r="D62" s="25">
        <v>25603</v>
      </c>
      <c r="E62" s="25">
        <v>113434</v>
      </c>
      <c r="F62" s="18" t="s">
        <v>244</v>
      </c>
      <c r="G62" s="18" t="s">
        <v>245</v>
      </c>
      <c r="H62" s="18" t="s">
        <v>246</v>
      </c>
      <c r="I62" s="18"/>
      <c r="J62" s="18"/>
      <c r="K62" s="18" t="s">
        <v>2102</v>
      </c>
      <c r="L62" s="18" t="s">
        <v>2102</v>
      </c>
      <c r="M62" s="18" t="s">
        <v>2102</v>
      </c>
      <c r="N62" s="18" t="s">
        <v>2108</v>
      </c>
      <c r="O62" s="18" t="s">
        <v>2102</v>
      </c>
      <c r="P62" s="18" t="s">
        <v>247</v>
      </c>
      <c r="Q62" s="18" t="s">
        <v>248</v>
      </c>
      <c r="R62" s="18">
        <v>10082020</v>
      </c>
      <c r="S62" s="18" t="s">
        <v>396</v>
      </c>
      <c r="T62" s="18" t="s">
        <v>250</v>
      </c>
      <c r="U62" s="18" t="s">
        <v>250</v>
      </c>
      <c r="V62" s="18" t="s">
        <v>251</v>
      </c>
      <c r="W62" s="18"/>
      <c r="X62" s="18"/>
      <c r="Y62" s="18"/>
      <c r="Z62" s="18" t="s">
        <v>252</v>
      </c>
      <c r="AA62" s="18" t="s">
        <v>253</v>
      </c>
      <c r="AB62" s="22">
        <v>1128047242</v>
      </c>
      <c r="AC62" s="22" t="s">
        <v>397</v>
      </c>
      <c r="AD62" s="18" t="s">
        <v>398</v>
      </c>
      <c r="AE62" s="18" t="s">
        <v>399</v>
      </c>
      <c r="AF62" s="38">
        <v>736000</v>
      </c>
      <c r="AG62" s="39">
        <v>0</v>
      </c>
      <c r="AH62" s="38">
        <v>164000</v>
      </c>
      <c r="AI62" s="39">
        <v>0</v>
      </c>
      <c r="AJ62" s="39">
        <v>0</v>
      </c>
      <c r="AK62" s="39">
        <f>SUM(AF62:AJ62)</f>
        <v>900000</v>
      </c>
      <c r="AL62" s="18" t="s">
        <v>257</v>
      </c>
      <c r="AM62" s="18" t="s">
        <v>258</v>
      </c>
      <c r="AN62" s="18" t="s">
        <v>259</v>
      </c>
      <c r="AO62" s="26">
        <v>10</v>
      </c>
      <c r="AP62" s="18">
        <v>0</v>
      </c>
      <c r="AQ62" s="41">
        <v>73600</v>
      </c>
      <c r="AR62" s="26">
        <v>10</v>
      </c>
      <c r="AS62" s="26">
        <v>16400</v>
      </c>
      <c r="AT62" s="27">
        <v>0.02</v>
      </c>
      <c r="AU62" s="28">
        <v>18000</v>
      </c>
      <c r="AV62" s="28">
        <v>10</v>
      </c>
      <c r="AW62" s="29">
        <f>+AQ62+AS62</f>
        <v>90000</v>
      </c>
      <c r="AX62" s="28">
        <v>7500</v>
      </c>
      <c r="AY62" s="18">
        <v>0</v>
      </c>
      <c r="AZ62" s="18">
        <v>0</v>
      </c>
      <c r="BA62" s="18">
        <v>7500</v>
      </c>
      <c r="BB62" s="18" t="s">
        <v>260</v>
      </c>
      <c r="BC62" s="22" t="s">
        <v>400</v>
      </c>
      <c r="BD62" s="22" t="s">
        <v>401</v>
      </c>
      <c r="BE62" s="18">
        <v>76364</v>
      </c>
      <c r="BF62" s="18"/>
      <c r="BG62" s="18"/>
      <c r="BH62" s="18"/>
      <c r="BI62" s="18"/>
      <c r="BJ62" s="22" t="s">
        <v>402</v>
      </c>
      <c r="BL62" s="22" t="s">
        <v>403</v>
      </c>
      <c r="BM62" s="22" t="s">
        <v>400</v>
      </c>
      <c r="BN62" s="22" t="s">
        <v>401</v>
      </c>
      <c r="BO62" s="18" t="s">
        <v>265</v>
      </c>
      <c r="BP62" s="18">
        <v>12</v>
      </c>
      <c r="BQ62" s="18" t="s">
        <v>404</v>
      </c>
      <c r="BR62" s="18" t="s">
        <v>405</v>
      </c>
      <c r="BS62" s="18" t="s">
        <v>268</v>
      </c>
      <c r="BT62" s="18" t="s">
        <v>405</v>
      </c>
      <c r="BU62" s="19">
        <v>45474</v>
      </c>
      <c r="BV62" s="19">
        <v>45474</v>
      </c>
      <c r="BW62" s="18" t="s">
        <v>252</v>
      </c>
      <c r="BX62" s="18" t="s">
        <v>253</v>
      </c>
      <c r="BY62" s="22" t="s">
        <v>406</v>
      </c>
      <c r="BZ62" s="22" t="s">
        <v>407</v>
      </c>
      <c r="CA62" s="18">
        <v>76001</v>
      </c>
      <c r="CB62" s="22" t="s">
        <v>408</v>
      </c>
      <c r="CC62" s="18" t="s">
        <v>272</v>
      </c>
      <c r="CD62" s="22" t="s">
        <v>409</v>
      </c>
      <c r="CE62" s="18"/>
      <c r="CF62" s="22" t="s">
        <v>410</v>
      </c>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t="s">
        <v>252</v>
      </c>
      <c r="DL62" s="22">
        <v>31283774</v>
      </c>
      <c r="DM62" s="18" t="s">
        <v>253</v>
      </c>
      <c r="DN62" s="22" t="s">
        <v>411</v>
      </c>
      <c r="DO62" s="18">
        <v>100</v>
      </c>
      <c r="DP62" s="18" t="s">
        <v>2040</v>
      </c>
      <c r="DQ62" s="18"/>
      <c r="DR62" s="22" t="s">
        <v>412</v>
      </c>
      <c r="DS62" s="18"/>
      <c r="DT62" s="22" t="s">
        <v>413</v>
      </c>
      <c r="DU62" s="18" t="s">
        <v>265</v>
      </c>
      <c r="DV62" s="18" t="s">
        <v>272</v>
      </c>
      <c r="DW62" s="18">
        <v>76001</v>
      </c>
      <c r="DX62" s="31" t="s">
        <v>414</v>
      </c>
      <c r="DY62" s="22">
        <v>31283774</v>
      </c>
      <c r="DZ62" s="18" t="s">
        <v>277</v>
      </c>
      <c r="EA62" s="18" t="s">
        <v>329</v>
      </c>
      <c r="EB62" s="18" t="s">
        <v>279</v>
      </c>
      <c r="EC62" s="35" t="s">
        <v>415</v>
      </c>
      <c r="ED62" s="18">
        <v>10</v>
      </c>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v>901445451</v>
      </c>
      <c r="GZ62" s="18" t="s">
        <v>1967</v>
      </c>
      <c r="HA62" s="18">
        <v>0</v>
      </c>
      <c r="HB62" s="18" t="s">
        <v>1968</v>
      </c>
      <c r="HC62" s="18">
        <v>6025921883</v>
      </c>
      <c r="HD62" s="18">
        <v>0</v>
      </c>
      <c r="HE62" s="18" t="s">
        <v>1969</v>
      </c>
      <c r="HF62" s="18">
        <v>0</v>
      </c>
      <c r="HG62" s="18">
        <v>0</v>
      </c>
      <c r="HH62" s="18">
        <v>0</v>
      </c>
      <c r="HI62" s="18">
        <v>0</v>
      </c>
      <c r="HJ62" s="18">
        <v>0</v>
      </c>
      <c r="HK62" s="18">
        <v>0</v>
      </c>
      <c r="HL62" s="18">
        <v>0</v>
      </c>
      <c r="HM62" s="18" t="s">
        <v>1889</v>
      </c>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c r="IT62" s="18"/>
      <c r="IU62" s="18"/>
      <c r="IV62" s="18"/>
    </row>
    <row r="63" spans="1:256" s="30" customFormat="1" ht="15" customHeight="1" x14ac:dyDescent="0.25">
      <c r="A63" s="23">
        <v>440</v>
      </c>
      <c r="B63" s="23">
        <v>440</v>
      </c>
      <c r="C63" s="24">
        <v>19678</v>
      </c>
      <c r="D63" s="25">
        <v>25609</v>
      </c>
      <c r="E63" s="25">
        <v>113439</v>
      </c>
      <c r="F63" s="18" t="s">
        <v>244</v>
      </c>
      <c r="G63" s="142" t="s">
        <v>245</v>
      </c>
      <c r="H63" s="18" t="s">
        <v>246</v>
      </c>
      <c r="I63" s="18"/>
      <c r="J63" s="18"/>
      <c r="K63" s="18" t="s">
        <v>2102</v>
      </c>
      <c r="L63" s="18" t="s">
        <v>2102</v>
      </c>
      <c r="M63" s="18" t="s">
        <v>2102</v>
      </c>
      <c r="N63" s="18" t="s">
        <v>2108</v>
      </c>
      <c r="O63" s="18" t="s">
        <v>2102</v>
      </c>
      <c r="P63" s="18" t="s">
        <v>247</v>
      </c>
      <c r="Q63" s="18" t="s">
        <v>248</v>
      </c>
      <c r="R63" s="18">
        <v>10082021</v>
      </c>
      <c r="S63" s="142" t="s">
        <v>472</v>
      </c>
      <c r="T63" s="142"/>
      <c r="U63" s="142"/>
      <c r="V63" s="18" t="s">
        <v>251</v>
      </c>
      <c r="W63" s="18"/>
      <c r="X63" s="18"/>
      <c r="Y63" s="18"/>
      <c r="Z63" s="18" t="s">
        <v>252</v>
      </c>
      <c r="AA63" s="18" t="s">
        <v>253</v>
      </c>
      <c r="AB63" s="22">
        <v>74366071</v>
      </c>
      <c r="AC63" s="22" t="s">
        <v>473</v>
      </c>
      <c r="AD63" s="18" t="s">
        <v>474</v>
      </c>
      <c r="AE63" s="18" t="s">
        <v>475</v>
      </c>
      <c r="AF63" s="38">
        <v>1861000</v>
      </c>
      <c r="AG63" s="39">
        <v>0</v>
      </c>
      <c r="AH63" s="38">
        <v>239000</v>
      </c>
      <c r="AI63" s="39">
        <v>0</v>
      </c>
      <c r="AJ63" s="39">
        <v>0</v>
      </c>
      <c r="AK63" s="39">
        <f>SUM(AF63:AJ63)</f>
        <v>2100000</v>
      </c>
      <c r="AL63" s="18" t="s">
        <v>257</v>
      </c>
      <c r="AM63" s="18" t="s">
        <v>258</v>
      </c>
      <c r="AN63" s="18" t="s">
        <v>259</v>
      </c>
      <c r="AO63" s="26">
        <v>8</v>
      </c>
      <c r="AP63" s="18">
        <v>0</v>
      </c>
      <c r="AQ63" s="41">
        <v>148880</v>
      </c>
      <c r="AR63" s="26">
        <v>8</v>
      </c>
      <c r="AS63" s="26">
        <v>19120</v>
      </c>
      <c r="AT63" s="27">
        <v>0.02</v>
      </c>
      <c r="AU63" s="28">
        <v>42000</v>
      </c>
      <c r="AV63" s="28">
        <v>8</v>
      </c>
      <c r="AW63" s="29">
        <f>+AQ63+AS63</f>
        <v>168000</v>
      </c>
      <c r="AX63" s="28">
        <v>7500</v>
      </c>
      <c r="AY63" s="18">
        <v>0</v>
      </c>
      <c r="AZ63" s="18">
        <v>0</v>
      </c>
      <c r="BA63" s="18">
        <v>7500</v>
      </c>
      <c r="BB63" s="18" t="s">
        <v>476</v>
      </c>
      <c r="BC63" s="22" t="s">
        <v>477</v>
      </c>
      <c r="BD63" s="22" t="s">
        <v>272</v>
      </c>
      <c r="BE63" s="18">
        <v>76001</v>
      </c>
      <c r="BF63" s="18"/>
      <c r="BG63" s="18"/>
      <c r="BH63" s="18"/>
      <c r="BI63" s="18"/>
      <c r="BJ63" s="22" t="s">
        <v>478</v>
      </c>
      <c r="BL63" s="22" t="s">
        <v>479</v>
      </c>
      <c r="BM63" s="22" t="s">
        <v>477</v>
      </c>
      <c r="BN63" s="22" t="s">
        <v>272</v>
      </c>
      <c r="BO63" s="18" t="s">
        <v>265</v>
      </c>
      <c r="BP63" s="18">
        <v>12</v>
      </c>
      <c r="BQ63" s="18" t="s">
        <v>480</v>
      </c>
      <c r="BR63" s="18" t="s">
        <v>481</v>
      </c>
      <c r="BS63" s="18" t="s">
        <v>268</v>
      </c>
      <c r="BT63" s="18" t="s">
        <v>481</v>
      </c>
      <c r="BU63" s="19">
        <v>45474</v>
      </c>
      <c r="BV63" s="19">
        <v>45474</v>
      </c>
      <c r="BW63" s="18" t="s">
        <v>252</v>
      </c>
      <c r="BX63" s="18" t="s">
        <v>253</v>
      </c>
      <c r="BY63" s="22" t="s">
        <v>482</v>
      </c>
      <c r="BZ63" s="22" t="s">
        <v>483</v>
      </c>
      <c r="CA63" s="18">
        <v>76001</v>
      </c>
      <c r="CB63" s="22" t="s">
        <v>484</v>
      </c>
      <c r="CC63" s="18" t="s">
        <v>272</v>
      </c>
      <c r="CD63" s="22" t="s">
        <v>485</v>
      </c>
      <c r="CE63" s="18"/>
      <c r="CF63" s="22" t="s">
        <v>486</v>
      </c>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t="s">
        <v>252</v>
      </c>
      <c r="DL63" s="22">
        <v>1144035243</v>
      </c>
      <c r="DM63" s="18" t="s">
        <v>253</v>
      </c>
      <c r="DN63" s="22" t="s">
        <v>487</v>
      </c>
      <c r="DO63" s="18">
        <v>100</v>
      </c>
      <c r="DP63" s="18" t="s">
        <v>2041</v>
      </c>
      <c r="DQ63" s="18"/>
      <c r="DR63" s="22" t="s">
        <v>488</v>
      </c>
      <c r="DS63" s="18"/>
      <c r="DT63" s="22" t="s">
        <v>489</v>
      </c>
      <c r="DU63" s="18" t="s">
        <v>265</v>
      </c>
      <c r="DV63" s="18" t="s">
        <v>272</v>
      </c>
      <c r="DW63" s="18">
        <v>76001</v>
      </c>
      <c r="DX63" s="33" t="s">
        <v>490</v>
      </c>
      <c r="DY63" s="45">
        <v>66810157</v>
      </c>
      <c r="DZ63" s="18" t="s">
        <v>277</v>
      </c>
      <c r="EA63" s="18" t="s">
        <v>278</v>
      </c>
      <c r="EB63" s="18" t="s">
        <v>279</v>
      </c>
      <c r="EC63" s="32" t="s">
        <v>491</v>
      </c>
      <c r="ED63" s="18">
        <v>10</v>
      </c>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v>0</v>
      </c>
      <c r="GZ63" s="18">
        <v>0</v>
      </c>
      <c r="HA63" s="18">
        <v>0</v>
      </c>
      <c r="HB63" s="18">
        <v>0</v>
      </c>
      <c r="HC63" s="18">
        <v>0</v>
      </c>
      <c r="HD63" s="18">
        <v>0</v>
      </c>
      <c r="HE63" s="18">
        <v>0</v>
      </c>
      <c r="HF63" s="18">
        <v>0</v>
      </c>
      <c r="HG63" s="18">
        <v>0</v>
      </c>
      <c r="HH63" s="18">
        <v>0</v>
      </c>
      <c r="HI63" s="18">
        <v>0</v>
      </c>
      <c r="HJ63" s="18">
        <v>0</v>
      </c>
      <c r="HK63" s="18">
        <v>0</v>
      </c>
      <c r="HL63" s="18">
        <v>0</v>
      </c>
      <c r="HM63" s="18">
        <v>0</v>
      </c>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c r="IV63" s="18"/>
    </row>
    <row r="64" spans="1:256" s="30" customFormat="1" ht="15" customHeight="1" x14ac:dyDescent="0.25">
      <c r="A64" s="23">
        <v>442</v>
      </c>
      <c r="B64" s="23">
        <v>442</v>
      </c>
      <c r="C64" s="24">
        <v>19735</v>
      </c>
      <c r="D64" s="25">
        <v>25666</v>
      </c>
      <c r="E64" s="25">
        <v>113495</v>
      </c>
      <c r="F64" s="18" t="s">
        <v>244</v>
      </c>
      <c r="G64" s="18" t="s">
        <v>245</v>
      </c>
      <c r="H64" s="18" t="s">
        <v>246</v>
      </c>
      <c r="I64" s="18"/>
      <c r="J64" s="18"/>
      <c r="K64" s="18" t="s">
        <v>2102</v>
      </c>
      <c r="L64" s="18" t="s">
        <v>2102</v>
      </c>
      <c r="M64" s="18" t="s">
        <v>2102</v>
      </c>
      <c r="N64" s="18" t="s">
        <v>2108</v>
      </c>
      <c r="O64" s="18" t="s">
        <v>2102</v>
      </c>
      <c r="P64" s="18" t="s">
        <v>247</v>
      </c>
      <c r="Q64" s="18" t="s">
        <v>248</v>
      </c>
      <c r="R64" s="18">
        <v>10082022</v>
      </c>
      <c r="S64" s="18" t="s">
        <v>314</v>
      </c>
      <c r="T64" s="18" t="s">
        <v>250</v>
      </c>
      <c r="U64" s="18" t="s">
        <v>250</v>
      </c>
      <c r="V64" s="18" t="s">
        <v>251</v>
      </c>
      <c r="W64" s="18"/>
      <c r="X64" s="18"/>
      <c r="Y64" s="18"/>
      <c r="Z64" s="18" t="s">
        <v>252</v>
      </c>
      <c r="AA64" s="18" t="s">
        <v>253</v>
      </c>
      <c r="AB64" s="22">
        <v>1143931131</v>
      </c>
      <c r="AC64" s="22" t="s">
        <v>1318</v>
      </c>
      <c r="AD64" s="18" t="s">
        <v>1319</v>
      </c>
      <c r="AE64" s="18" t="s">
        <v>1320</v>
      </c>
      <c r="AF64" s="38">
        <v>800000</v>
      </c>
      <c r="AG64" s="39">
        <v>0</v>
      </c>
      <c r="AH64" s="38">
        <v>0</v>
      </c>
      <c r="AI64" s="39">
        <v>0</v>
      </c>
      <c r="AJ64" s="39">
        <v>0</v>
      </c>
      <c r="AK64" s="39">
        <f>SUM(AF64:AJ64)</f>
        <v>800000</v>
      </c>
      <c r="AL64" s="18" t="s">
        <v>257</v>
      </c>
      <c r="AM64" s="18" t="s">
        <v>258</v>
      </c>
      <c r="AN64" s="18" t="s">
        <v>259</v>
      </c>
      <c r="AO64" s="26">
        <v>10</v>
      </c>
      <c r="AP64" s="18">
        <v>0</v>
      </c>
      <c r="AQ64" s="41">
        <v>80000</v>
      </c>
      <c r="AR64" s="26">
        <v>10</v>
      </c>
      <c r="AS64" s="26">
        <v>0</v>
      </c>
      <c r="AT64" s="27">
        <v>0.02</v>
      </c>
      <c r="AU64" s="28">
        <v>16000</v>
      </c>
      <c r="AV64" s="28">
        <v>10</v>
      </c>
      <c r="AW64" s="29">
        <f>+AQ64+AS64</f>
        <v>80000</v>
      </c>
      <c r="AX64" s="28">
        <v>7500</v>
      </c>
      <c r="AY64" s="18">
        <v>0</v>
      </c>
      <c r="AZ64" s="18">
        <v>0</v>
      </c>
      <c r="BA64" s="18">
        <v>7500</v>
      </c>
      <c r="BB64" s="18" t="s">
        <v>260</v>
      </c>
      <c r="BC64" s="22" t="s">
        <v>1321</v>
      </c>
      <c r="BD64" s="22" t="s">
        <v>401</v>
      </c>
      <c r="BE64" s="18">
        <v>76364</v>
      </c>
      <c r="BF64" s="18"/>
      <c r="BG64" s="18"/>
      <c r="BH64" s="18"/>
      <c r="BI64" s="18"/>
      <c r="BJ64" s="22" t="s">
        <v>1322</v>
      </c>
      <c r="BL64" s="22" t="s">
        <v>1323</v>
      </c>
      <c r="BM64" s="22" t="s">
        <v>1321</v>
      </c>
      <c r="BN64" s="22" t="s">
        <v>401</v>
      </c>
      <c r="BO64" s="18" t="s">
        <v>265</v>
      </c>
      <c r="BP64" s="18">
        <v>12</v>
      </c>
      <c r="BQ64" s="18" t="s">
        <v>480</v>
      </c>
      <c r="BR64" s="18" t="s">
        <v>481</v>
      </c>
      <c r="BS64" s="18" t="s">
        <v>268</v>
      </c>
      <c r="BT64" s="18" t="s">
        <v>481</v>
      </c>
      <c r="BU64" s="19">
        <v>45474</v>
      </c>
      <c r="BV64" s="19">
        <v>45474</v>
      </c>
      <c r="BW64" s="18" t="s">
        <v>252</v>
      </c>
      <c r="BX64" s="18" t="s">
        <v>253</v>
      </c>
      <c r="BY64" s="22" t="s">
        <v>1324</v>
      </c>
      <c r="BZ64" s="22" t="s">
        <v>1325</v>
      </c>
      <c r="CA64" s="18">
        <v>76001</v>
      </c>
      <c r="CB64" s="22" t="s">
        <v>1326</v>
      </c>
      <c r="CC64" s="18" t="s">
        <v>272</v>
      </c>
      <c r="CD64" s="22" t="s">
        <v>1327</v>
      </c>
      <c r="CE64" s="18"/>
      <c r="CF64" s="22" t="s">
        <v>1328</v>
      </c>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t="s">
        <v>252</v>
      </c>
      <c r="DL64" s="22">
        <v>1144051115</v>
      </c>
      <c r="DM64" s="18" t="s">
        <v>253</v>
      </c>
      <c r="DN64" s="22" t="s">
        <v>1329</v>
      </c>
      <c r="DO64" s="18">
        <v>100</v>
      </c>
      <c r="DP64" s="18" t="s">
        <v>2042</v>
      </c>
      <c r="DQ64" s="18"/>
      <c r="DR64" s="22" t="s">
        <v>1330</v>
      </c>
      <c r="DS64" s="18"/>
      <c r="DT64" s="22" t="s">
        <v>1331</v>
      </c>
      <c r="DU64" s="18" t="s">
        <v>265</v>
      </c>
      <c r="DV64" s="18" t="s">
        <v>272</v>
      </c>
      <c r="DW64" s="18">
        <v>76001</v>
      </c>
      <c r="DX64" s="31" t="s">
        <v>1332</v>
      </c>
      <c r="DY64" s="22">
        <v>1144051115</v>
      </c>
      <c r="DZ64" s="18" t="s">
        <v>277</v>
      </c>
      <c r="EA64" s="18" t="s">
        <v>1333</v>
      </c>
      <c r="EB64" s="18" t="s">
        <v>279</v>
      </c>
      <c r="EC64" s="35" t="s">
        <v>1334</v>
      </c>
      <c r="ED64" s="18">
        <v>10</v>
      </c>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v>0</v>
      </c>
      <c r="GZ64" s="18">
        <v>0</v>
      </c>
      <c r="HA64" s="18">
        <v>0</v>
      </c>
      <c r="HB64" s="18">
        <v>0</v>
      </c>
      <c r="HC64" s="18">
        <v>0</v>
      </c>
      <c r="HD64" s="18">
        <v>0</v>
      </c>
      <c r="HE64" s="18">
        <v>0</v>
      </c>
      <c r="HF64" s="18">
        <v>0</v>
      </c>
      <c r="HG64" s="18">
        <v>0</v>
      </c>
      <c r="HH64" s="18">
        <v>0</v>
      </c>
      <c r="HI64" s="18">
        <v>0</v>
      </c>
      <c r="HJ64" s="18">
        <v>0</v>
      </c>
      <c r="HK64" s="18">
        <v>0</v>
      </c>
      <c r="HL64" s="18">
        <v>0</v>
      </c>
      <c r="HM64" s="18">
        <v>0</v>
      </c>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c r="IV64" s="18"/>
    </row>
    <row r="65" spans="1:256" s="30" customFormat="1" ht="15" customHeight="1" x14ac:dyDescent="0.25">
      <c r="A65" s="23">
        <v>443</v>
      </c>
      <c r="B65" s="23">
        <v>443</v>
      </c>
      <c r="C65" s="24">
        <v>19756</v>
      </c>
      <c r="D65" s="25">
        <v>25687</v>
      </c>
      <c r="E65" s="25">
        <v>113516</v>
      </c>
      <c r="F65" s="18" t="s">
        <v>244</v>
      </c>
      <c r="G65" s="18" t="s">
        <v>245</v>
      </c>
      <c r="H65" s="18" t="s">
        <v>246</v>
      </c>
      <c r="I65" s="18"/>
      <c r="J65" s="18"/>
      <c r="K65" s="18" t="s">
        <v>2102</v>
      </c>
      <c r="L65" s="18" t="s">
        <v>2102</v>
      </c>
      <c r="M65" s="18" t="s">
        <v>2102</v>
      </c>
      <c r="N65" s="18" t="s">
        <v>2108</v>
      </c>
      <c r="O65" s="18" t="s">
        <v>2102</v>
      </c>
      <c r="P65" s="18" t="s">
        <v>247</v>
      </c>
      <c r="Q65" s="18" t="s">
        <v>248</v>
      </c>
      <c r="R65" s="18">
        <v>10082023</v>
      </c>
      <c r="S65" s="18" t="s">
        <v>314</v>
      </c>
      <c r="T65" s="18" t="s">
        <v>250</v>
      </c>
      <c r="U65" s="18" t="s">
        <v>250</v>
      </c>
      <c r="V65" s="18" t="s">
        <v>251</v>
      </c>
      <c r="W65" s="18"/>
      <c r="X65" s="18"/>
      <c r="Y65" s="18"/>
      <c r="Z65" s="18" t="s">
        <v>252</v>
      </c>
      <c r="AA65" s="18" t="s">
        <v>253</v>
      </c>
      <c r="AB65" s="22">
        <v>14620899</v>
      </c>
      <c r="AC65" s="22" t="s">
        <v>1618</v>
      </c>
      <c r="AD65" s="18" t="s">
        <v>1619</v>
      </c>
      <c r="AE65" s="18" t="s">
        <v>1620</v>
      </c>
      <c r="AF65" s="38">
        <v>600000</v>
      </c>
      <c r="AG65" s="39">
        <v>0</v>
      </c>
      <c r="AH65" s="38">
        <v>0</v>
      </c>
      <c r="AI65" s="39">
        <v>0</v>
      </c>
      <c r="AJ65" s="39">
        <v>0</v>
      </c>
      <c r="AK65" s="39">
        <f>SUM(AF65:AJ65)</f>
        <v>600000</v>
      </c>
      <c r="AL65" s="18" t="s">
        <v>257</v>
      </c>
      <c r="AM65" s="18" t="s">
        <v>258</v>
      </c>
      <c r="AN65" s="18" t="s">
        <v>259</v>
      </c>
      <c r="AO65" s="26">
        <v>10</v>
      </c>
      <c r="AP65" s="18">
        <v>0</v>
      </c>
      <c r="AQ65" s="41">
        <v>60000</v>
      </c>
      <c r="AR65" s="26">
        <v>10</v>
      </c>
      <c r="AS65" s="26">
        <v>0</v>
      </c>
      <c r="AT65" s="27">
        <v>0.02</v>
      </c>
      <c r="AU65" s="28">
        <v>12000</v>
      </c>
      <c r="AV65" s="28">
        <v>10</v>
      </c>
      <c r="AW65" s="29">
        <f>+AQ65+AS65</f>
        <v>60000</v>
      </c>
      <c r="AX65" s="28">
        <v>7500</v>
      </c>
      <c r="AY65" s="18">
        <v>0</v>
      </c>
      <c r="AZ65" s="18">
        <v>0</v>
      </c>
      <c r="BA65" s="18">
        <v>7500</v>
      </c>
      <c r="BB65" s="18" t="s">
        <v>260</v>
      </c>
      <c r="BC65" s="22" t="s">
        <v>1621</v>
      </c>
      <c r="BD65" s="22" t="s">
        <v>272</v>
      </c>
      <c r="BE65" s="18">
        <v>76001</v>
      </c>
      <c r="BF65" s="18"/>
      <c r="BG65" s="18"/>
      <c r="BH65" s="18"/>
      <c r="BI65" s="18"/>
      <c r="BJ65" s="22" t="s">
        <v>1622</v>
      </c>
      <c r="BL65" s="22" t="s">
        <v>1623</v>
      </c>
      <c r="BM65" s="22" t="s">
        <v>1621</v>
      </c>
      <c r="BN65" s="22" t="s">
        <v>272</v>
      </c>
      <c r="BO65" s="18" t="s">
        <v>265</v>
      </c>
      <c r="BP65" s="18">
        <v>12</v>
      </c>
      <c r="BQ65" s="18" t="s">
        <v>1103</v>
      </c>
      <c r="BR65" s="18" t="s">
        <v>547</v>
      </c>
      <c r="BS65" s="18" t="s">
        <v>268</v>
      </c>
      <c r="BT65" s="18" t="s">
        <v>547</v>
      </c>
      <c r="BU65" s="19">
        <v>45474</v>
      </c>
      <c r="BV65" s="19">
        <v>45474</v>
      </c>
      <c r="BW65" s="18" t="s">
        <v>252</v>
      </c>
      <c r="BX65" s="18" t="s">
        <v>253</v>
      </c>
      <c r="BY65" s="22" t="s">
        <v>1624</v>
      </c>
      <c r="BZ65" s="22" t="s">
        <v>1625</v>
      </c>
      <c r="CA65" s="18">
        <v>76001</v>
      </c>
      <c r="CB65" s="22" t="s">
        <v>1626</v>
      </c>
      <c r="CC65" s="18" t="s">
        <v>272</v>
      </c>
      <c r="CD65" s="22" t="s">
        <v>1627</v>
      </c>
      <c r="CE65" s="18"/>
      <c r="CF65" s="22" t="s">
        <v>1628</v>
      </c>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t="s">
        <v>252</v>
      </c>
      <c r="DL65" s="22">
        <v>14448048</v>
      </c>
      <c r="DM65" s="18" t="s">
        <v>253</v>
      </c>
      <c r="DN65" s="22" t="s">
        <v>1629</v>
      </c>
      <c r="DO65" s="18">
        <v>100</v>
      </c>
      <c r="DP65" s="18" t="s">
        <v>2043</v>
      </c>
      <c r="DQ65" s="18"/>
      <c r="DR65" s="22" t="s">
        <v>1630</v>
      </c>
      <c r="DS65" s="18"/>
      <c r="DT65" s="22" t="s">
        <v>1631</v>
      </c>
      <c r="DU65" s="18" t="s">
        <v>265</v>
      </c>
      <c r="DV65" s="18" t="s">
        <v>272</v>
      </c>
      <c r="DW65" s="18">
        <v>76001</v>
      </c>
      <c r="DX65" s="31" t="s">
        <v>1632</v>
      </c>
      <c r="DY65" s="22">
        <v>14448048</v>
      </c>
      <c r="DZ65" s="18" t="s">
        <v>277</v>
      </c>
      <c r="EA65" s="18" t="s">
        <v>1633</v>
      </c>
      <c r="EB65" s="18" t="s">
        <v>279</v>
      </c>
      <c r="EC65" s="32" t="s">
        <v>1634</v>
      </c>
      <c r="ED65" s="18">
        <v>10</v>
      </c>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v>0</v>
      </c>
      <c r="GZ65" s="18">
        <v>0</v>
      </c>
      <c r="HA65" s="18">
        <v>0</v>
      </c>
      <c r="HB65" s="18">
        <v>0</v>
      </c>
      <c r="HC65" s="18">
        <v>0</v>
      </c>
      <c r="HD65" s="18">
        <v>0</v>
      </c>
      <c r="HE65" s="18">
        <v>0</v>
      </c>
      <c r="HF65" s="18">
        <v>0</v>
      </c>
      <c r="HG65" s="18">
        <v>0</v>
      </c>
      <c r="HH65" s="18">
        <v>0</v>
      </c>
      <c r="HI65" s="18">
        <v>0</v>
      </c>
      <c r="HJ65" s="18">
        <v>0</v>
      </c>
      <c r="HK65" s="18">
        <v>0</v>
      </c>
      <c r="HL65" s="18">
        <v>0</v>
      </c>
      <c r="HM65" s="18">
        <v>0</v>
      </c>
      <c r="HN65" s="18"/>
      <c r="HO65" s="18"/>
      <c r="HP65" s="18"/>
      <c r="HQ65" s="18"/>
      <c r="HR65" s="18"/>
      <c r="HS65" s="18"/>
      <c r="HT65" s="18"/>
      <c r="HU65" s="18"/>
      <c r="HV65" s="18"/>
      <c r="HW65" s="18"/>
      <c r="HX65" s="18"/>
      <c r="HY65" s="18"/>
      <c r="HZ65" s="18"/>
      <c r="IA65" s="18"/>
      <c r="IB65" s="18"/>
      <c r="IC65" s="18"/>
      <c r="ID65" s="18"/>
      <c r="IE65" s="18"/>
      <c r="IF65" s="18"/>
      <c r="IG65" s="18"/>
      <c r="IH65" s="18"/>
      <c r="II65" s="18"/>
      <c r="IJ65" s="18"/>
      <c r="IK65" s="18"/>
      <c r="IL65" s="18"/>
      <c r="IM65" s="18"/>
      <c r="IN65" s="18"/>
      <c r="IO65" s="18"/>
      <c r="IP65" s="18"/>
      <c r="IQ65" s="18"/>
      <c r="IR65" s="18"/>
      <c r="IS65" s="18"/>
      <c r="IT65" s="18"/>
      <c r="IU65" s="18" t="s">
        <v>2068</v>
      </c>
      <c r="IV65" s="18"/>
    </row>
    <row r="66" spans="1:256" s="30" customFormat="1" ht="15" customHeight="1" x14ac:dyDescent="0.25">
      <c r="A66" s="23">
        <v>445</v>
      </c>
      <c r="B66" s="23">
        <v>445</v>
      </c>
      <c r="C66" s="24">
        <v>19698</v>
      </c>
      <c r="D66" s="25">
        <v>25629</v>
      </c>
      <c r="E66" s="25">
        <v>113459</v>
      </c>
      <c r="F66" s="18" t="s">
        <v>244</v>
      </c>
      <c r="G66" s="18" t="s">
        <v>245</v>
      </c>
      <c r="H66" s="18" t="s">
        <v>246</v>
      </c>
      <c r="I66" s="18"/>
      <c r="J66" s="18"/>
      <c r="K66" s="18" t="s">
        <v>2102</v>
      </c>
      <c r="L66" s="18" t="s">
        <v>2102</v>
      </c>
      <c r="M66" s="18" t="s">
        <v>2102</v>
      </c>
      <c r="N66" s="18" t="s">
        <v>2108</v>
      </c>
      <c r="O66" s="18" t="s">
        <v>2102</v>
      </c>
      <c r="P66" s="18" t="s">
        <v>247</v>
      </c>
      <c r="Q66" s="18" t="s">
        <v>248</v>
      </c>
      <c r="R66" s="18">
        <v>10082024</v>
      </c>
      <c r="S66" s="18" t="s">
        <v>396</v>
      </c>
      <c r="T66" s="18" t="s">
        <v>250</v>
      </c>
      <c r="U66" s="18" t="s">
        <v>250</v>
      </c>
      <c r="V66" s="18" t="s">
        <v>251</v>
      </c>
      <c r="W66" s="18"/>
      <c r="X66" s="18"/>
      <c r="Y66" s="18"/>
      <c r="Z66" s="18" t="s">
        <v>252</v>
      </c>
      <c r="AA66" s="18" t="s">
        <v>253</v>
      </c>
      <c r="AB66" s="22">
        <v>1107088082</v>
      </c>
      <c r="AC66" s="22" t="s">
        <v>779</v>
      </c>
      <c r="AD66" s="18" t="s">
        <v>780</v>
      </c>
      <c r="AE66" s="18" t="s">
        <v>781</v>
      </c>
      <c r="AF66" s="38">
        <v>1709612</v>
      </c>
      <c r="AG66" s="39">
        <v>0</v>
      </c>
      <c r="AH66" s="38">
        <v>340388</v>
      </c>
      <c r="AI66" s="39">
        <v>0</v>
      </c>
      <c r="AJ66" s="39">
        <v>0</v>
      </c>
      <c r="AK66" s="39">
        <f>SUM(AF66:AJ66)</f>
        <v>2050000</v>
      </c>
      <c r="AL66" s="18" t="s">
        <v>257</v>
      </c>
      <c r="AM66" s="18" t="s">
        <v>258</v>
      </c>
      <c r="AN66" s="18" t="s">
        <v>259</v>
      </c>
      <c r="AO66" s="26">
        <v>10</v>
      </c>
      <c r="AP66" s="18">
        <v>0</v>
      </c>
      <c r="AQ66" s="41">
        <v>170961.2</v>
      </c>
      <c r="AR66" s="26">
        <v>10</v>
      </c>
      <c r="AS66" s="26">
        <v>34038.800000000003</v>
      </c>
      <c r="AT66" s="27">
        <v>0.02</v>
      </c>
      <c r="AU66" s="28">
        <v>41000</v>
      </c>
      <c r="AV66" s="28">
        <v>10</v>
      </c>
      <c r="AW66" s="29">
        <f>+AQ66+AS66</f>
        <v>205000</v>
      </c>
      <c r="AX66" s="28">
        <v>7500</v>
      </c>
      <c r="AY66" s="18">
        <v>0</v>
      </c>
      <c r="AZ66" s="18">
        <v>0</v>
      </c>
      <c r="BA66" s="18">
        <v>7500</v>
      </c>
      <c r="BB66" s="18" t="s">
        <v>260</v>
      </c>
      <c r="BC66" s="22" t="s">
        <v>782</v>
      </c>
      <c r="BD66" s="22" t="s">
        <v>272</v>
      </c>
      <c r="BE66" s="18">
        <v>76001</v>
      </c>
      <c r="BF66" s="18"/>
      <c r="BG66" s="18"/>
      <c r="BH66" s="18"/>
      <c r="BI66" s="18"/>
      <c r="BJ66" s="22" t="s">
        <v>783</v>
      </c>
      <c r="BL66" s="22" t="s">
        <v>784</v>
      </c>
      <c r="BM66" s="22" t="s">
        <v>782</v>
      </c>
      <c r="BN66" s="22" t="s">
        <v>272</v>
      </c>
      <c r="BO66" s="18" t="s">
        <v>265</v>
      </c>
      <c r="BP66" s="18">
        <v>12</v>
      </c>
      <c r="BQ66" s="18" t="s">
        <v>422</v>
      </c>
      <c r="BR66" s="18" t="s">
        <v>423</v>
      </c>
      <c r="BS66" s="18" t="s">
        <v>268</v>
      </c>
      <c r="BT66" s="18" t="s">
        <v>423</v>
      </c>
      <c r="BU66" s="19">
        <v>45474</v>
      </c>
      <c r="BV66" s="19">
        <v>45474</v>
      </c>
      <c r="BW66" s="18" t="s">
        <v>252</v>
      </c>
      <c r="BX66" s="18" t="s">
        <v>253</v>
      </c>
      <c r="BY66" s="22" t="s">
        <v>785</v>
      </c>
      <c r="BZ66" s="22" t="s">
        <v>786</v>
      </c>
      <c r="CA66" s="18">
        <v>76001</v>
      </c>
      <c r="CB66" s="22" t="s">
        <v>787</v>
      </c>
      <c r="CC66" s="18" t="s">
        <v>272</v>
      </c>
      <c r="CD66" s="22" t="s">
        <v>788</v>
      </c>
      <c r="CE66" s="18"/>
      <c r="CF66" s="22" t="s">
        <v>789</v>
      </c>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t="s">
        <v>252</v>
      </c>
      <c r="DL66" s="22">
        <v>79143564</v>
      </c>
      <c r="DM66" s="18" t="s">
        <v>253</v>
      </c>
      <c r="DN66" s="22" t="s">
        <v>774</v>
      </c>
      <c r="DO66" s="18">
        <v>100</v>
      </c>
      <c r="DP66" s="18" t="s">
        <v>2044</v>
      </c>
      <c r="DQ66" s="18"/>
      <c r="DR66" s="43" t="s">
        <v>775</v>
      </c>
      <c r="DS66" s="18"/>
      <c r="DT66" s="22" t="s">
        <v>790</v>
      </c>
      <c r="DU66" s="18" t="s">
        <v>265</v>
      </c>
      <c r="DV66" s="18" t="s">
        <v>272</v>
      </c>
      <c r="DW66" s="18">
        <v>76001</v>
      </c>
      <c r="DX66" s="31" t="s">
        <v>777</v>
      </c>
      <c r="DY66" s="22">
        <v>79143564</v>
      </c>
      <c r="DZ66" s="18" t="s">
        <v>277</v>
      </c>
      <c r="EA66" s="18" t="s">
        <v>278</v>
      </c>
      <c r="EB66" s="18" t="s">
        <v>279</v>
      </c>
      <c r="EC66" s="32" t="s">
        <v>778</v>
      </c>
      <c r="ED66" s="18">
        <v>10</v>
      </c>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v>901623300</v>
      </c>
      <c r="GZ66" s="18" t="s">
        <v>1970</v>
      </c>
      <c r="HA66" s="18">
        <v>0</v>
      </c>
      <c r="HB66" s="18" t="s">
        <v>1971</v>
      </c>
      <c r="HC66" s="18">
        <v>0</v>
      </c>
      <c r="HD66" s="18">
        <v>0</v>
      </c>
      <c r="HE66" s="18" t="s">
        <v>1972</v>
      </c>
      <c r="HF66" s="18">
        <v>0</v>
      </c>
      <c r="HG66" s="18">
        <v>0</v>
      </c>
      <c r="HH66" s="18">
        <v>0</v>
      </c>
      <c r="HI66" s="18">
        <v>0</v>
      </c>
      <c r="HJ66" s="18">
        <v>0</v>
      </c>
      <c r="HK66" s="18">
        <v>0</v>
      </c>
      <c r="HL66" s="18">
        <v>0</v>
      </c>
      <c r="HM66" s="18" t="s">
        <v>1889</v>
      </c>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c r="IV66" s="18"/>
    </row>
    <row r="67" spans="1:256" s="30" customFormat="1" ht="15" customHeight="1" x14ac:dyDescent="0.25">
      <c r="A67" s="23">
        <v>446</v>
      </c>
      <c r="B67" s="23">
        <v>446</v>
      </c>
      <c r="C67" s="24">
        <v>19693</v>
      </c>
      <c r="D67" s="25">
        <v>25624</v>
      </c>
      <c r="E67" s="25">
        <v>113454</v>
      </c>
      <c r="F67" s="18" t="s">
        <v>244</v>
      </c>
      <c r="G67" s="18" t="s">
        <v>245</v>
      </c>
      <c r="H67" s="18" t="s">
        <v>246</v>
      </c>
      <c r="I67" s="18"/>
      <c r="J67" s="18"/>
      <c r="K67" s="18" t="s">
        <v>2102</v>
      </c>
      <c r="L67" s="18" t="s">
        <v>2102</v>
      </c>
      <c r="M67" s="18" t="s">
        <v>2102</v>
      </c>
      <c r="N67" s="18" t="s">
        <v>2108</v>
      </c>
      <c r="O67" s="18" t="s">
        <v>2102</v>
      </c>
      <c r="P67" s="18" t="s">
        <v>247</v>
      </c>
      <c r="Q67" s="18" t="s">
        <v>248</v>
      </c>
      <c r="R67" s="18">
        <v>10082025</v>
      </c>
      <c r="S67" s="18" t="s">
        <v>706</v>
      </c>
      <c r="T67" s="18" t="s">
        <v>250</v>
      </c>
      <c r="U67" s="18" t="s">
        <v>250</v>
      </c>
      <c r="V67" s="18" t="s">
        <v>251</v>
      </c>
      <c r="W67" s="18"/>
      <c r="X67" s="18"/>
      <c r="Y67" s="18"/>
      <c r="Z67" s="18" t="s">
        <v>252</v>
      </c>
      <c r="AA67" s="18" t="s">
        <v>253</v>
      </c>
      <c r="AB67" s="22">
        <v>66970369</v>
      </c>
      <c r="AC67" s="22" t="s">
        <v>707</v>
      </c>
      <c r="AD67" s="18" t="s">
        <v>708</v>
      </c>
      <c r="AE67" s="18" t="s">
        <v>709</v>
      </c>
      <c r="AF67" s="38">
        <v>650000</v>
      </c>
      <c r="AG67" s="39">
        <v>0</v>
      </c>
      <c r="AH67" s="38">
        <v>0</v>
      </c>
      <c r="AI67" s="39">
        <v>0</v>
      </c>
      <c r="AJ67" s="39">
        <v>0</v>
      </c>
      <c r="AK67" s="39">
        <f>SUM(AF67:AJ67)</f>
        <v>650000</v>
      </c>
      <c r="AL67" s="18" t="s">
        <v>257</v>
      </c>
      <c r="AM67" s="18" t="s">
        <v>258</v>
      </c>
      <c r="AN67" s="18" t="s">
        <v>259</v>
      </c>
      <c r="AO67" s="26">
        <v>8</v>
      </c>
      <c r="AP67" s="18">
        <v>0</v>
      </c>
      <c r="AQ67" s="41">
        <v>52000</v>
      </c>
      <c r="AR67" s="26">
        <v>8</v>
      </c>
      <c r="AS67" s="26">
        <v>0</v>
      </c>
      <c r="AT67" s="27">
        <v>0.02</v>
      </c>
      <c r="AU67" s="28">
        <v>13000</v>
      </c>
      <c r="AV67" s="28">
        <v>8</v>
      </c>
      <c r="AW67" s="29">
        <f>+AQ67+AS67</f>
        <v>52000</v>
      </c>
      <c r="AX67" s="28" t="s">
        <v>2075</v>
      </c>
      <c r="AY67" s="18">
        <v>0</v>
      </c>
      <c r="AZ67" s="18">
        <v>0</v>
      </c>
      <c r="BA67" s="18">
        <v>7500</v>
      </c>
      <c r="BB67" s="18" t="s">
        <v>260</v>
      </c>
      <c r="BC67" s="22" t="s">
        <v>710</v>
      </c>
      <c r="BD67" s="22" t="s">
        <v>272</v>
      </c>
      <c r="BE67" s="18">
        <v>76001</v>
      </c>
      <c r="BF67" s="18"/>
      <c r="BG67" s="18"/>
      <c r="BH67" s="18"/>
      <c r="BI67" s="18"/>
      <c r="BJ67" s="22" t="s">
        <v>711</v>
      </c>
      <c r="BL67" s="22" t="s">
        <v>712</v>
      </c>
      <c r="BM67" s="22" t="s">
        <v>710</v>
      </c>
      <c r="BN67" s="22" t="s">
        <v>272</v>
      </c>
      <c r="BO67" s="18" t="s">
        <v>265</v>
      </c>
      <c r="BP67" s="18">
        <v>12</v>
      </c>
      <c r="BQ67" s="18" t="s">
        <v>422</v>
      </c>
      <c r="BR67" s="18" t="s">
        <v>423</v>
      </c>
      <c r="BS67" s="18" t="s">
        <v>268</v>
      </c>
      <c r="BT67" s="18" t="s">
        <v>423</v>
      </c>
      <c r="BU67" s="19">
        <v>45474</v>
      </c>
      <c r="BV67" s="19">
        <v>45474</v>
      </c>
      <c r="BW67" s="18" t="s">
        <v>252</v>
      </c>
      <c r="BX67" s="18" t="s">
        <v>253</v>
      </c>
      <c r="BY67" s="22" t="s">
        <v>713</v>
      </c>
      <c r="BZ67" s="22" t="s">
        <v>714</v>
      </c>
      <c r="CA67" s="18">
        <v>76001</v>
      </c>
      <c r="CB67" s="22" t="s">
        <v>715</v>
      </c>
      <c r="CC67" s="18" t="s">
        <v>272</v>
      </c>
      <c r="CD67" s="22" t="s">
        <v>716</v>
      </c>
      <c r="CE67" s="18"/>
      <c r="CF67" s="22" t="s">
        <v>717</v>
      </c>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t="s">
        <v>252</v>
      </c>
      <c r="DL67" s="22">
        <v>29097862</v>
      </c>
      <c r="DM67" s="18" t="s">
        <v>253</v>
      </c>
      <c r="DN67" s="22" t="s">
        <v>718</v>
      </c>
      <c r="DO67" s="18">
        <v>100</v>
      </c>
      <c r="DP67" s="18" t="s">
        <v>2045</v>
      </c>
      <c r="DQ67" s="22" t="s">
        <v>719</v>
      </c>
      <c r="DR67" s="43" t="s">
        <v>719</v>
      </c>
      <c r="DS67" s="18"/>
      <c r="DT67" s="22" t="s">
        <v>720</v>
      </c>
      <c r="DU67" s="18" t="s">
        <v>265</v>
      </c>
      <c r="DV67" s="18" t="s">
        <v>272</v>
      </c>
      <c r="DW67" s="18">
        <v>76001</v>
      </c>
      <c r="DX67" s="33" t="s">
        <v>721</v>
      </c>
      <c r="DY67" s="45">
        <v>16685329</v>
      </c>
      <c r="DZ67" s="18" t="s">
        <v>277</v>
      </c>
      <c r="EA67" s="18" t="s">
        <v>278</v>
      </c>
      <c r="EB67" s="18" t="s">
        <v>279</v>
      </c>
      <c r="EC67" s="35" t="s">
        <v>722</v>
      </c>
      <c r="ED67" s="18">
        <v>10</v>
      </c>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v>0</v>
      </c>
      <c r="GZ67" s="18">
        <v>0</v>
      </c>
      <c r="HA67" s="18">
        <v>0</v>
      </c>
      <c r="HB67" s="18">
        <v>0</v>
      </c>
      <c r="HC67" s="18">
        <v>0</v>
      </c>
      <c r="HD67" s="18">
        <v>0</v>
      </c>
      <c r="HE67" s="18">
        <v>0</v>
      </c>
      <c r="HF67" s="18">
        <v>0</v>
      </c>
      <c r="HG67" s="18">
        <v>0</v>
      </c>
      <c r="HH67" s="18">
        <v>0</v>
      </c>
      <c r="HI67" s="18">
        <v>0</v>
      </c>
      <c r="HJ67" s="18">
        <v>0</v>
      </c>
      <c r="HK67" s="18">
        <v>0</v>
      </c>
      <c r="HL67" s="18">
        <v>0</v>
      </c>
      <c r="HM67" s="18">
        <v>0</v>
      </c>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c r="IV67" s="18"/>
    </row>
    <row r="68" spans="1:256" s="30" customFormat="1" ht="15" customHeight="1" x14ac:dyDescent="0.25">
      <c r="A68" s="23">
        <v>448</v>
      </c>
      <c r="B68" s="23">
        <v>448</v>
      </c>
      <c r="C68" s="24">
        <v>19724</v>
      </c>
      <c r="D68" s="25">
        <v>25655</v>
      </c>
      <c r="E68" s="25">
        <v>113484</v>
      </c>
      <c r="F68" s="18" t="s">
        <v>244</v>
      </c>
      <c r="G68" s="18" t="s">
        <v>245</v>
      </c>
      <c r="H68" s="18" t="s">
        <v>246</v>
      </c>
      <c r="I68" s="18"/>
      <c r="J68" s="18"/>
      <c r="K68" s="18" t="s">
        <v>2102</v>
      </c>
      <c r="L68" s="18" t="s">
        <v>2102</v>
      </c>
      <c r="M68" s="18" t="s">
        <v>2102</v>
      </c>
      <c r="N68" s="18" t="s">
        <v>2108</v>
      </c>
      <c r="O68" s="18" t="s">
        <v>2102</v>
      </c>
      <c r="P68" s="18" t="s">
        <v>247</v>
      </c>
      <c r="Q68" s="18" t="s">
        <v>248</v>
      </c>
      <c r="R68" s="18">
        <v>10082026</v>
      </c>
      <c r="S68" s="18" t="s">
        <v>396</v>
      </c>
      <c r="T68" s="18" t="s">
        <v>250</v>
      </c>
      <c r="U68" s="18" t="s">
        <v>250</v>
      </c>
      <c r="V68" s="18" t="s">
        <v>251</v>
      </c>
      <c r="W68" s="18"/>
      <c r="X68" s="18"/>
      <c r="Y68" s="18"/>
      <c r="Z68" s="18" t="s">
        <v>252</v>
      </c>
      <c r="AA68" s="18" t="s">
        <v>253</v>
      </c>
      <c r="AB68" s="22">
        <v>66905148</v>
      </c>
      <c r="AC68" s="22" t="s">
        <v>1145</v>
      </c>
      <c r="AD68" s="18" t="s">
        <v>1146</v>
      </c>
      <c r="AE68" s="18" t="s">
        <v>1147</v>
      </c>
      <c r="AF68" s="38">
        <v>913000</v>
      </c>
      <c r="AG68" s="39">
        <v>0</v>
      </c>
      <c r="AH68" s="38">
        <v>187000</v>
      </c>
      <c r="AI68" s="39">
        <v>0</v>
      </c>
      <c r="AJ68" s="39">
        <v>0</v>
      </c>
      <c r="AK68" s="39">
        <f>SUM(AF68:AJ68)</f>
        <v>1100000</v>
      </c>
      <c r="AL68" s="18" t="s">
        <v>257</v>
      </c>
      <c r="AM68" s="18" t="s">
        <v>258</v>
      </c>
      <c r="AN68" s="18" t="s">
        <v>259</v>
      </c>
      <c r="AO68" s="26">
        <v>10</v>
      </c>
      <c r="AP68" s="18">
        <v>0</v>
      </c>
      <c r="AQ68" s="41">
        <v>91300</v>
      </c>
      <c r="AR68" s="26">
        <v>10</v>
      </c>
      <c r="AS68" s="26">
        <v>18700</v>
      </c>
      <c r="AT68" s="27">
        <v>0.02</v>
      </c>
      <c r="AU68" s="28">
        <v>22000</v>
      </c>
      <c r="AV68" s="28">
        <v>10</v>
      </c>
      <c r="AW68" s="29">
        <f>+AQ68+AS68</f>
        <v>110000</v>
      </c>
      <c r="AX68" s="28">
        <v>7500</v>
      </c>
      <c r="AY68" s="18">
        <v>0</v>
      </c>
      <c r="AZ68" s="18">
        <v>0</v>
      </c>
      <c r="BA68" s="18">
        <v>7500</v>
      </c>
      <c r="BB68" s="18" t="s">
        <v>260</v>
      </c>
      <c r="BC68" s="22" t="s">
        <v>1148</v>
      </c>
      <c r="BD68" s="22" t="s">
        <v>272</v>
      </c>
      <c r="BE68" s="18">
        <v>76001</v>
      </c>
      <c r="BF68" s="18"/>
      <c r="BG68" s="18"/>
      <c r="BH68" s="18"/>
      <c r="BI68" s="18"/>
      <c r="BJ68" s="22" t="s">
        <v>1149</v>
      </c>
      <c r="BL68" s="22" t="s">
        <v>1150</v>
      </c>
      <c r="BM68" s="22" t="s">
        <v>1148</v>
      </c>
      <c r="BN68" s="22" t="s">
        <v>272</v>
      </c>
      <c r="BO68" s="18" t="s">
        <v>265</v>
      </c>
      <c r="BP68" s="18">
        <v>12</v>
      </c>
      <c r="BQ68" s="18" t="s">
        <v>286</v>
      </c>
      <c r="BR68" s="18" t="s">
        <v>287</v>
      </c>
      <c r="BS68" s="18" t="s">
        <v>268</v>
      </c>
      <c r="BT68" s="18" t="s">
        <v>287</v>
      </c>
      <c r="BU68" s="19">
        <v>45474</v>
      </c>
      <c r="BV68" s="19">
        <v>45474</v>
      </c>
      <c r="BW68" s="18" t="s">
        <v>252</v>
      </c>
      <c r="BX68" s="18" t="s">
        <v>253</v>
      </c>
      <c r="BY68" s="22" t="s">
        <v>1151</v>
      </c>
      <c r="BZ68" s="22" t="s">
        <v>1152</v>
      </c>
      <c r="CA68" s="18">
        <v>76001</v>
      </c>
      <c r="CB68" s="22" t="s">
        <v>1153</v>
      </c>
      <c r="CC68" s="18" t="s">
        <v>272</v>
      </c>
      <c r="CD68" s="22" t="s">
        <v>1154</v>
      </c>
      <c r="CE68" s="18"/>
      <c r="CF68" s="22" t="s">
        <v>1149</v>
      </c>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t="s">
        <v>252</v>
      </c>
      <c r="DL68" s="22">
        <v>1116240747</v>
      </c>
      <c r="DM68" s="18" t="s">
        <v>253</v>
      </c>
      <c r="DN68" s="22" t="s">
        <v>1155</v>
      </c>
      <c r="DO68" s="18">
        <v>100</v>
      </c>
      <c r="DP68" s="18" t="s">
        <v>2046</v>
      </c>
      <c r="DQ68" s="18"/>
      <c r="DR68" s="22" t="s">
        <v>1156</v>
      </c>
      <c r="DS68" s="18"/>
      <c r="DT68" s="22" t="s">
        <v>1157</v>
      </c>
      <c r="DU68" s="18" t="s">
        <v>265</v>
      </c>
      <c r="DV68" s="18" t="s">
        <v>272</v>
      </c>
      <c r="DW68" s="18">
        <v>76001</v>
      </c>
      <c r="DX68" s="31" t="s">
        <v>1158</v>
      </c>
      <c r="DY68" s="22">
        <v>1116240747</v>
      </c>
      <c r="DZ68" s="18" t="s">
        <v>277</v>
      </c>
      <c r="EA68" s="18" t="s">
        <v>1144</v>
      </c>
      <c r="EB68" s="18" t="s">
        <v>279</v>
      </c>
      <c r="EC68" s="34">
        <v>1116240747</v>
      </c>
      <c r="ED68" s="18">
        <v>10</v>
      </c>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v>0</v>
      </c>
      <c r="GZ68" s="18">
        <v>0</v>
      </c>
      <c r="HA68" s="18">
        <v>0</v>
      </c>
      <c r="HB68" s="18">
        <v>0</v>
      </c>
      <c r="HC68" s="18">
        <v>0</v>
      </c>
      <c r="HD68" s="18">
        <v>0</v>
      </c>
      <c r="HE68" s="18">
        <v>0</v>
      </c>
      <c r="HF68" s="18">
        <v>0</v>
      </c>
      <c r="HG68" s="18">
        <v>0</v>
      </c>
      <c r="HH68" s="18">
        <v>0</v>
      </c>
      <c r="HI68" s="18">
        <v>0</v>
      </c>
      <c r="HJ68" s="18">
        <v>0</v>
      </c>
      <c r="HK68" s="18">
        <v>0</v>
      </c>
      <c r="HL68" s="18">
        <v>0</v>
      </c>
      <c r="HM68" s="18" t="s">
        <v>1889</v>
      </c>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row>
    <row r="69" spans="1:256" s="30" customFormat="1" ht="15" customHeight="1" x14ac:dyDescent="0.25">
      <c r="A69" s="23">
        <v>450</v>
      </c>
      <c r="B69" s="23">
        <v>450</v>
      </c>
      <c r="C69" s="24">
        <v>19694</v>
      </c>
      <c r="D69" s="25">
        <v>25625</v>
      </c>
      <c r="E69" s="25">
        <v>113455</v>
      </c>
      <c r="F69" s="18" t="s">
        <v>244</v>
      </c>
      <c r="G69" s="18" t="s">
        <v>245</v>
      </c>
      <c r="H69" s="18" t="s">
        <v>246</v>
      </c>
      <c r="I69" s="18"/>
      <c r="J69" s="18"/>
      <c r="K69" s="18" t="s">
        <v>2102</v>
      </c>
      <c r="L69" s="18" t="s">
        <v>2110</v>
      </c>
      <c r="M69" s="18" t="s">
        <v>2102</v>
      </c>
      <c r="N69" s="18" t="s">
        <v>2108</v>
      </c>
      <c r="O69" s="18" t="s">
        <v>2102</v>
      </c>
      <c r="P69" s="18" t="s">
        <v>247</v>
      </c>
      <c r="Q69" s="18" t="s">
        <v>248</v>
      </c>
      <c r="R69" s="18">
        <v>10082027</v>
      </c>
      <c r="S69" s="18" t="s">
        <v>314</v>
      </c>
      <c r="T69" s="18" t="s">
        <v>250</v>
      </c>
      <c r="U69" s="18" t="s">
        <v>250</v>
      </c>
      <c r="V69" s="18" t="s">
        <v>251</v>
      </c>
      <c r="W69" s="18"/>
      <c r="X69" s="18"/>
      <c r="Y69" s="18"/>
      <c r="Z69" s="18" t="s">
        <v>252</v>
      </c>
      <c r="AA69" s="18" t="s">
        <v>253</v>
      </c>
      <c r="AB69" s="22">
        <v>1028008071</v>
      </c>
      <c r="AC69" s="22" t="s">
        <v>723</v>
      </c>
      <c r="AD69" s="18" t="s">
        <v>724</v>
      </c>
      <c r="AE69" s="18" t="s">
        <v>725</v>
      </c>
      <c r="AF69" s="38">
        <v>1400000</v>
      </c>
      <c r="AG69" s="39">
        <v>0</v>
      </c>
      <c r="AH69" s="38">
        <v>0</v>
      </c>
      <c r="AI69" s="39">
        <v>0</v>
      </c>
      <c r="AJ69" s="39">
        <v>0</v>
      </c>
      <c r="AK69" s="39">
        <f>SUM(AF69:AJ69)</f>
        <v>1400000</v>
      </c>
      <c r="AL69" s="18" t="s">
        <v>257</v>
      </c>
      <c r="AM69" s="18" t="s">
        <v>258</v>
      </c>
      <c r="AN69" s="18" t="s">
        <v>259</v>
      </c>
      <c r="AO69" s="26">
        <v>8</v>
      </c>
      <c r="AP69" s="18">
        <v>0</v>
      </c>
      <c r="AQ69" s="41">
        <v>112000</v>
      </c>
      <c r="AR69" s="26">
        <v>8</v>
      </c>
      <c r="AS69" s="26">
        <v>0</v>
      </c>
      <c r="AT69" s="27">
        <v>0.02</v>
      </c>
      <c r="AU69" s="28">
        <v>28000</v>
      </c>
      <c r="AV69" s="28">
        <v>8</v>
      </c>
      <c r="AW69" s="29">
        <f>+AQ69+AS69</f>
        <v>112000</v>
      </c>
      <c r="AX69" s="28">
        <v>7500</v>
      </c>
      <c r="AY69" s="18">
        <v>0</v>
      </c>
      <c r="AZ69" s="18">
        <v>0</v>
      </c>
      <c r="BA69" s="18">
        <v>7500</v>
      </c>
      <c r="BB69" s="18" t="s">
        <v>260</v>
      </c>
      <c r="BC69" s="22" t="s">
        <v>726</v>
      </c>
      <c r="BD69" s="22" t="s">
        <v>272</v>
      </c>
      <c r="BE69" s="18">
        <v>76001</v>
      </c>
      <c r="BF69" s="18"/>
      <c r="BG69" s="18"/>
      <c r="BH69" s="18"/>
      <c r="BI69" s="18"/>
      <c r="BJ69" s="22" t="s">
        <v>727</v>
      </c>
      <c r="BL69" s="22" t="s">
        <v>728</v>
      </c>
      <c r="BM69" s="22" t="s">
        <v>726</v>
      </c>
      <c r="BN69" s="22" t="s">
        <v>272</v>
      </c>
      <c r="BO69" s="18" t="s">
        <v>265</v>
      </c>
      <c r="BP69" s="18">
        <v>12</v>
      </c>
      <c r="BQ69" s="18" t="s">
        <v>337</v>
      </c>
      <c r="BR69" s="18" t="s">
        <v>306</v>
      </c>
      <c r="BS69" s="18" t="s">
        <v>268</v>
      </c>
      <c r="BT69" s="18" t="s">
        <v>306</v>
      </c>
      <c r="BU69" s="19">
        <v>45474</v>
      </c>
      <c r="BV69" s="19">
        <v>45474</v>
      </c>
      <c r="BW69" s="18" t="s">
        <v>252</v>
      </c>
      <c r="BX69" s="18" t="s">
        <v>253</v>
      </c>
      <c r="BY69" s="22" t="s">
        <v>729</v>
      </c>
      <c r="BZ69" s="22" t="s">
        <v>730</v>
      </c>
      <c r="CA69" s="18">
        <v>76001</v>
      </c>
      <c r="CB69" s="22" t="s">
        <v>731</v>
      </c>
      <c r="CC69" s="18" t="s">
        <v>272</v>
      </c>
      <c r="CD69" s="22" t="s">
        <v>732</v>
      </c>
      <c r="CE69" s="18"/>
      <c r="CF69" s="22" t="s">
        <v>733</v>
      </c>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t="s">
        <v>252</v>
      </c>
      <c r="DL69" s="22">
        <v>29097862</v>
      </c>
      <c r="DM69" s="18" t="s">
        <v>253</v>
      </c>
      <c r="DN69" s="22" t="s">
        <v>718</v>
      </c>
      <c r="DO69" s="18">
        <v>100</v>
      </c>
      <c r="DP69" s="18" t="s">
        <v>2045</v>
      </c>
      <c r="DQ69" s="22" t="s">
        <v>719</v>
      </c>
      <c r="DR69" s="22" t="s">
        <v>719</v>
      </c>
      <c r="DS69" s="18"/>
      <c r="DT69" s="22" t="s">
        <v>720</v>
      </c>
      <c r="DU69" s="18" t="s">
        <v>265</v>
      </c>
      <c r="DV69" s="18" t="s">
        <v>272</v>
      </c>
      <c r="DW69" s="18">
        <v>76001</v>
      </c>
      <c r="DX69" s="33" t="s">
        <v>721</v>
      </c>
      <c r="DY69" s="45">
        <v>16685329</v>
      </c>
      <c r="DZ69" s="18" t="s">
        <v>277</v>
      </c>
      <c r="EA69" s="18" t="s">
        <v>278</v>
      </c>
      <c r="EB69" s="18" t="s">
        <v>279</v>
      </c>
      <c r="EC69" s="35" t="s">
        <v>722</v>
      </c>
      <c r="ED69" s="18">
        <v>10</v>
      </c>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v>0</v>
      </c>
      <c r="GZ69" s="18">
        <v>0</v>
      </c>
      <c r="HA69" s="18">
        <v>0</v>
      </c>
      <c r="HB69" s="18">
        <v>0</v>
      </c>
      <c r="HC69" s="18">
        <v>0</v>
      </c>
      <c r="HD69" s="18">
        <v>0</v>
      </c>
      <c r="HE69" s="18">
        <v>0</v>
      </c>
      <c r="HF69" s="18">
        <v>0</v>
      </c>
      <c r="HG69" s="18">
        <v>0</v>
      </c>
      <c r="HH69" s="18">
        <v>0</v>
      </c>
      <c r="HI69" s="18">
        <v>0</v>
      </c>
      <c r="HJ69" s="18">
        <v>0</v>
      </c>
      <c r="HK69" s="18">
        <v>0</v>
      </c>
      <c r="HL69" s="18">
        <v>0</v>
      </c>
      <c r="HM69" s="18">
        <v>0</v>
      </c>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t="s">
        <v>2071</v>
      </c>
      <c r="IV69" s="18"/>
    </row>
    <row r="70" spans="1:256" s="30" customFormat="1" ht="15" customHeight="1" x14ac:dyDescent="0.25">
      <c r="A70" s="23">
        <v>452</v>
      </c>
      <c r="B70" s="23">
        <v>452</v>
      </c>
      <c r="C70" s="24">
        <v>19754</v>
      </c>
      <c r="D70" s="25">
        <v>25685</v>
      </c>
      <c r="E70" s="25">
        <v>113514</v>
      </c>
      <c r="F70" s="18" t="s">
        <v>244</v>
      </c>
      <c r="G70" s="18" t="s">
        <v>245</v>
      </c>
      <c r="H70" s="18" t="s">
        <v>246</v>
      </c>
      <c r="I70" s="18"/>
      <c r="J70" s="18"/>
      <c r="K70" s="18" t="s">
        <v>2102</v>
      </c>
      <c r="L70" s="18" t="s">
        <v>2102</v>
      </c>
      <c r="M70" s="18" t="s">
        <v>2102</v>
      </c>
      <c r="N70" s="18" t="s">
        <v>2108</v>
      </c>
      <c r="O70" s="18" t="s">
        <v>2102</v>
      </c>
      <c r="P70" s="18" t="s">
        <v>247</v>
      </c>
      <c r="Q70" s="18" t="s">
        <v>248</v>
      </c>
      <c r="R70" s="18">
        <v>10082028</v>
      </c>
      <c r="S70" s="18" t="s">
        <v>314</v>
      </c>
      <c r="T70" s="18" t="s">
        <v>250</v>
      </c>
      <c r="U70" s="18" t="s">
        <v>250</v>
      </c>
      <c r="V70" s="18" t="s">
        <v>251</v>
      </c>
      <c r="W70" s="18"/>
      <c r="X70" s="18"/>
      <c r="Y70" s="18"/>
      <c r="Z70" s="18" t="s">
        <v>252</v>
      </c>
      <c r="AA70" s="18" t="s">
        <v>253</v>
      </c>
      <c r="AB70" s="22">
        <v>1107530943</v>
      </c>
      <c r="AC70" s="22" t="s">
        <v>1591</v>
      </c>
      <c r="AD70" s="18" t="s">
        <v>1592</v>
      </c>
      <c r="AE70" s="18" t="s">
        <v>1593</v>
      </c>
      <c r="AF70" s="38">
        <v>1250000</v>
      </c>
      <c r="AG70" s="39">
        <v>0</v>
      </c>
      <c r="AH70" s="38">
        <v>0</v>
      </c>
      <c r="AI70" s="39">
        <v>0</v>
      </c>
      <c r="AJ70" s="39">
        <v>0</v>
      </c>
      <c r="AK70" s="39">
        <f>SUM(AF70:AJ70)</f>
        <v>1250000</v>
      </c>
      <c r="AL70" s="18" t="s">
        <v>257</v>
      </c>
      <c r="AM70" s="18" t="s">
        <v>258</v>
      </c>
      <c r="AN70" s="18" t="s">
        <v>259</v>
      </c>
      <c r="AO70" s="26">
        <v>8</v>
      </c>
      <c r="AP70" s="18">
        <v>0</v>
      </c>
      <c r="AQ70" s="41">
        <v>100000</v>
      </c>
      <c r="AR70" s="26">
        <v>8</v>
      </c>
      <c r="AS70" s="26">
        <v>0</v>
      </c>
      <c r="AT70" s="27">
        <v>0.02</v>
      </c>
      <c r="AU70" s="28">
        <v>25000</v>
      </c>
      <c r="AV70" s="28">
        <v>8</v>
      </c>
      <c r="AW70" s="29">
        <f>+AQ70+AS70</f>
        <v>100000</v>
      </c>
      <c r="AX70" s="28">
        <v>7500</v>
      </c>
      <c r="AY70" s="18">
        <v>0</v>
      </c>
      <c r="AZ70" s="18">
        <v>0</v>
      </c>
      <c r="BA70" s="18">
        <v>7500</v>
      </c>
      <c r="BB70" s="18" t="s">
        <v>260</v>
      </c>
      <c r="BC70" s="22" t="s">
        <v>1594</v>
      </c>
      <c r="BD70" s="22" t="s">
        <v>272</v>
      </c>
      <c r="BE70" s="18">
        <v>76001</v>
      </c>
      <c r="BF70" s="18"/>
      <c r="BG70" s="18"/>
      <c r="BH70" s="18"/>
      <c r="BI70" s="18"/>
      <c r="BJ70" s="22" t="s">
        <v>1595</v>
      </c>
      <c r="BL70" s="22" t="s">
        <v>1596</v>
      </c>
      <c r="BM70" s="22" t="s">
        <v>1594</v>
      </c>
      <c r="BN70" s="22" t="s">
        <v>272</v>
      </c>
      <c r="BO70" s="18" t="s">
        <v>265</v>
      </c>
      <c r="BP70" s="18">
        <v>12</v>
      </c>
      <c r="BQ70" s="18" t="s">
        <v>337</v>
      </c>
      <c r="BR70" s="18" t="s">
        <v>306</v>
      </c>
      <c r="BS70" s="18" t="s">
        <v>268</v>
      </c>
      <c r="BT70" s="18" t="s">
        <v>306</v>
      </c>
      <c r="BU70" s="19">
        <v>45474</v>
      </c>
      <c r="BV70" s="19">
        <v>45474</v>
      </c>
      <c r="BW70" s="18" t="s">
        <v>252</v>
      </c>
      <c r="BX70" s="18" t="s">
        <v>253</v>
      </c>
      <c r="BY70" s="22" t="s">
        <v>1597</v>
      </c>
      <c r="BZ70" s="22" t="s">
        <v>1598</v>
      </c>
      <c r="CA70" s="18">
        <v>76001</v>
      </c>
      <c r="CB70" s="22" t="s">
        <v>1599</v>
      </c>
      <c r="CC70" s="18" t="s">
        <v>272</v>
      </c>
      <c r="CD70" s="22" t="s">
        <v>1600</v>
      </c>
      <c r="CE70" s="18"/>
      <c r="CF70" s="22" t="s">
        <v>1601</v>
      </c>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t="s">
        <v>252</v>
      </c>
      <c r="DL70" s="22">
        <v>66864420</v>
      </c>
      <c r="DM70" s="18" t="s">
        <v>253</v>
      </c>
      <c r="DN70" s="22" t="s">
        <v>1586</v>
      </c>
      <c r="DO70" s="18">
        <v>100</v>
      </c>
      <c r="DP70" s="18" t="s">
        <v>2047</v>
      </c>
      <c r="DQ70" s="18"/>
      <c r="DR70" s="22" t="s">
        <v>1587</v>
      </c>
      <c r="DS70" s="18"/>
      <c r="DT70" s="22" t="s">
        <v>420</v>
      </c>
      <c r="DU70" s="18" t="s">
        <v>265</v>
      </c>
      <c r="DV70" s="18" t="s">
        <v>272</v>
      </c>
      <c r="DW70" s="18">
        <v>76001</v>
      </c>
      <c r="DX70" s="31" t="s">
        <v>1588</v>
      </c>
      <c r="DY70" s="22">
        <v>66864420</v>
      </c>
      <c r="DZ70" s="18" t="s">
        <v>277</v>
      </c>
      <c r="EA70" s="35" t="s">
        <v>1589</v>
      </c>
      <c r="EB70" s="18" t="s">
        <v>279</v>
      </c>
      <c r="EC70" s="35" t="s">
        <v>1590</v>
      </c>
      <c r="ED70" s="18">
        <v>10</v>
      </c>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v>0</v>
      </c>
      <c r="GZ70" s="18">
        <v>0</v>
      </c>
      <c r="HA70" s="18">
        <v>0</v>
      </c>
      <c r="HB70" s="18">
        <v>0</v>
      </c>
      <c r="HC70" s="18">
        <v>0</v>
      </c>
      <c r="HD70" s="18">
        <v>0</v>
      </c>
      <c r="HE70" s="18">
        <v>0</v>
      </c>
      <c r="HF70" s="18">
        <v>0</v>
      </c>
      <c r="HG70" s="18">
        <v>0</v>
      </c>
      <c r="HH70" s="18">
        <v>0</v>
      </c>
      <c r="HI70" s="18">
        <v>0</v>
      </c>
      <c r="HJ70" s="18">
        <v>0</v>
      </c>
      <c r="HK70" s="18">
        <v>0</v>
      </c>
      <c r="HL70" s="18">
        <v>0</v>
      </c>
      <c r="HM70" s="18">
        <v>0</v>
      </c>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c r="IU70" s="18"/>
      <c r="IV70" s="18"/>
    </row>
    <row r="71" spans="1:256" s="30" customFormat="1" ht="15" customHeight="1" x14ac:dyDescent="0.25">
      <c r="A71" s="23">
        <v>454</v>
      </c>
      <c r="B71" s="23">
        <v>454</v>
      </c>
      <c r="C71" s="24">
        <v>19668</v>
      </c>
      <c r="D71" s="25">
        <v>25599</v>
      </c>
      <c r="E71" s="25">
        <v>113430</v>
      </c>
      <c r="F71" s="18" t="s">
        <v>244</v>
      </c>
      <c r="G71" s="18" t="s">
        <v>245</v>
      </c>
      <c r="H71" s="18" t="s">
        <v>246</v>
      </c>
      <c r="I71" s="18"/>
      <c r="J71" s="18"/>
      <c r="K71" s="18" t="s">
        <v>2102</v>
      </c>
      <c r="L71" s="18" t="s">
        <v>2102</v>
      </c>
      <c r="M71" s="18" t="s">
        <v>2102</v>
      </c>
      <c r="N71" s="18" t="s">
        <v>2108</v>
      </c>
      <c r="O71" s="18" t="s">
        <v>2102</v>
      </c>
      <c r="P71" s="18" t="s">
        <v>247</v>
      </c>
      <c r="Q71" s="18" t="s">
        <v>248</v>
      </c>
      <c r="R71" s="18">
        <v>10082029</v>
      </c>
      <c r="S71" s="18" t="s">
        <v>314</v>
      </c>
      <c r="T71" s="18" t="s">
        <v>250</v>
      </c>
      <c r="U71" s="18" t="s">
        <v>250</v>
      </c>
      <c r="V71" s="18" t="s">
        <v>251</v>
      </c>
      <c r="W71" s="18"/>
      <c r="X71" s="18"/>
      <c r="Y71" s="18"/>
      <c r="Z71" s="18" t="s">
        <v>252</v>
      </c>
      <c r="AA71" s="18" t="s">
        <v>253</v>
      </c>
      <c r="AB71" s="22">
        <v>1107046151</v>
      </c>
      <c r="AC71" s="22" t="s">
        <v>331</v>
      </c>
      <c r="AD71" s="18" t="s">
        <v>332</v>
      </c>
      <c r="AE71" s="18" t="s">
        <v>333</v>
      </c>
      <c r="AF71" s="38">
        <v>550000</v>
      </c>
      <c r="AG71" s="39">
        <v>0</v>
      </c>
      <c r="AH71" s="38">
        <v>0</v>
      </c>
      <c r="AI71" s="39">
        <v>0</v>
      </c>
      <c r="AJ71" s="39">
        <v>0</v>
      </c>
      <c r="AK71" s="39">
        <f>SUM(AF71:AJ71)</f>
        <v>550000</v>
      </c>
      <c r="AL71" s="18" t="s">
        <v>257</v>
      </c>
      <c r="AM71" s="18" t="s">
        <v>258</v>
      </c>
      <c r="AN71" s="18" t="s">
        <v>259</v>
      </c>
      <c r="AO71" s="26">
        <v>10</v>
      </c>
      <c r="AP71" s="18">
        <v>0</v>
      </c>
      <c r="AQ71" s="41">
        <v>55000</v>
      </c>
      <c r="AR71" s="26">
        <v>10</v>
      </c>
      <c r="AS71" s="26">
        <v>0</v>
      </c>
      <c r="AT71" s="27">
        <v>0.02</v>
      </c>
      <c r="AU71" s="28">
        <v>11000</v>
      </c>
      <c r="AV71" s="28">
        <v>10</v>
      </c>
      <c r="AW71" s="29">
        <f>+AQ71+AS71</f>
        <v>55000</v>
      </c>
      <c r="AX71" s="28">
        <v>7500</v>
      </c>
      <c r="AY71" s="18">
        <v>0</v>
      </c>
      <c r="AZ71" s="18">
        <v>0</v>
      </c>
      <c r="BA71" s="18">
        <v>7500</v>
      </c>
      <c r="BB71" s="18" t="s">
        <v>260</v>
      </c>
      <c r="BC71" s="22" t="s">
        <v>334</v>
      </c>
      <c r="BD71" s="22" t="s">
        <v>272</v>
      </c>
      <c r="BE71" s="18">
        <v>76001</v>
      </c>
      <c r="BF71" s="18"/>
      <c r="BG71" s="18"/>
      <c r="BH71" s="18"/>
      <c r="BI71" s="18"/>
      <c r="BJ71" s="22" t="s">
        <v>335</v>
      </c>
      <c r="BL71" s="22" t="s">
        <v>336</v>
      </c>
      <c r="BM71" s="22" t="s">
        <v>334</v>
      </c>
      <c r="BN71" s="22" t="s">
        <v>272</v>
      </c>
      <c r="BO71" s="18" t="s">
        <v>265</v>
      </c>
      <c r="BP71" s="18">
        <v>12</v>
      </c>
      <c r="BQ71" s="18" t="s">
        <v>337</v>
      </c>
      <c r="BR71" s="18" t="s">
        <v>306</v>
      </c>
      <c r="BS71" s="18" t="s">
        <v>268</v>
      </c>
      <c r="BT71" s="18" t="s">
        <v>306</v>
      </c>
      <c r="BU71" s="19">
        <v>45474</v>
      </c>
      <c r="BV71" s="19">
        <v>45474</v>
      </c>
      <c r="BW71" s="18" t="s">
        <v>252</v>
      </c>
      <c r="BX71" s="18" t="s">
        <v>253</v>
      </c>
      <c r="BY71" s="22" t="s">
        <v>338</v>
      </c>
      <c r="BZ71" s="22" t="s">
        <v>339</v>
      </c>
      <c r="CA71" s="18">
        <v>76001</v>
      </c>
      <c r="CB71" s="22" t="s">
        <v>340</v>
      </c>
      <c r="CC71" s="18" t="s">
        <v>272</v>
      </c>
      <c r="CD71" s="22" t="s">
        <v>341</v>
      </c>
      <c r="CE71" s="18"/>
      <c r="CF71" s="22" t="s">
        <v>342</v>
      </c>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t="s">
        <v>252</v>
      </c>
      <c r="DL71" s="22">
        <v>66814155</v>
      </c>
      <c r="DM71" s="18" t="s">
        <v>253</v>
      </c>
      <c r="DN71" s="22" t="s">
        <v>343</v>
      </c>
      <c r="DO71" s="18">
        <v>100</v>
      </c>
      <c r="DP71" s="18" t="s">
        <v>2048</v>
      </c>
      <c r="DQ71" s="18"/>
      <c r="DR71" s="22" t="s">
        <v>344</v>
      </c>
      <c r="DS71" s="18"/>
      <c r="DT71" s="22" t="s">
        <v>345</v>
      </c>
      <c r="DU71" s="18" t="s">
        <v>265</v>
      </c>
      <c r="DV71" s="18" t="s">
        <v>272</v>
      </c>
      <c r="DW71" s="18">
        <v>76001</v>
      </c>
      <c r="DX71" s="22" t="s">
        <v>343</v>
      </c>
      <c r="DY71" s="22">
        <v>66814155</v>
      </c>
      <c r="DZ71" s="18" t="s">
        <v>277</v>
      </c>
      <c r="EA71" s="18" t="s">
        <v>329</v>
      </c>
      <c r="EB71" s="18" t="s">
        <v>279</v>
      </c>
      <c r="EC71" s="35" t="s">
        <v>346</v>
      </c>
      <c r="ED71" s="18">
        <v>10</v>
      </c>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v>0</v>
      </c>
      <c r="GZ71" s="18">
        <v>0</v>
      </c>
      <c r="HA71" s="18">
        <v>0</v>
      </c>
      <c r="HB71" s="18">
        <v>0</v>
      </c>
      <c r="HC71" s="18">
        <v>0</v>
      </c>
      <c r="HD71" s="18">
        <v>0</v>
      </c>
      <c r="HE71" s="18">
        <v>0</v>
      </c>
      <c r="HF71" s="18">
        <v>0</v>
      </c>
      <c r="HG71" s="18">
        <v>0</v>
      </c>
      <c r="HH71" s="18">
        <v>0</v>
      </c>
      <c r="HI71" s="18">
        <v>0</v>
      </c>
      <c r="HJ71" s="18">
        <v>0</v>
      </c>
      <c r="HK71" s="18">
        <v>0</v>
      </c>
      <c r="HL71" s="18">
        <v>0</v>
      </c>
      <c r="HM71" s="18">
        <v>0</v>
      </c>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row>
    <row r="72" spans="1:256" s="30" customFormat="1" ht="15" customHeight="1" x14ac:dyDescent="0.25">
      <c r="A72" s="23">
        <v>455</v>
      </c>
      <c r="B72" s="23">
        <v>455</v>
      </c>
      <c r="C72" s="24">
        <v>19753</v>
      </c>
      <c r="D72" s="25">
        <v>25684</v>
      </c>
      <c r="E72" s="25">
        <v>113513</v>
      </c>
      <c r="F72" s="18" t="s">
        <v>244</v>
      </c>
      <c r="G72" s="18" t="s">
        <v>245</v>
      </c>
      <c r="H72" s="18" t="s">
        <v>246</v>
      </c>
      <c r="I72" s="18"/>
      <c r="J72" s="18"/>
      <c r="K72" s="18" t="s">
        <v>2102</v>
      </c>
      <c r="L72" s="18" t="s">
        <v>2102</v>
      </c>
      <c r="M72" s="18" t="s">
        <v>2102</v>
      </c>
      <c r="N72" s="18" t="s">
        <v>2108</v>
      </c>
      <c r="O72" s="18" t="s">
        <v>2102</v>
      </c>
      <c r="P72" s="18" t="s">
        <v>247</v>
      </c>
      <c r="Q72" s="18" t="s">
        <v>248</v>
      </c>
      <c r="R72" s="18">
        <v>10082030</v>
      </c>
      <c r="S72" s="18" t="s">
        <v>314</v>
      </c>
      <c r="T72" s="18" t="s">
        <v>250</v>
      </c>
      <c r="U72" s="18" t="s">
        <v>250</v>
      </c>
      <c r="V72" s="18" t="s">
        <v>251</v>
      </c>
      <c r="W72" s="18"/>
      <c r="X72" s="18"/>
      <c r="Y72" s="18"/>
      <c r="Z72" s="18" t="s">
        <v>252</v>
      </c>
      <c r="AA72" s="18" t="s">
        <v>253</v>
      </c>
      <c r="AB72" s="22">
        <v>1111794656</v>
      </c>
      <c r="AC72" s="22" t="s">
        <v>1576</v>
      </c>
      <c r="AD72" s="18" t="s">
        <v>967</v>
      </c>
      <c r="AE72" s="18" t="s">
        <v>1577</v>
      </c>
      <c r="AF72" s="38">
        <v>950000</v>
      </c>
      <c r="AG72" s="39">
        <v>0</v>
      </c>
      <c r="AH72" s="38">
        <v>0</v>
      </c>
      <c r="AI72" s="39">
        <v>0</v>
      </c>
      <c r="AJ72" s="39">
        <v>0</v>
      </c>
      <c r="AK72" s="39">
        <f>SUM(AF72:AJ72)</f>
        <v>950000</v>
      </c>
      <c r="AL72" s="18" t="s">
        <v>257</v>
      </c>
      <c r="AM72" s="18" t="s">
        <v>258</v>
      </c>
      <c r="AN72" s="18" t="s">
        <v>259</v>
      </c>
      <c r="AO72" s="26">
        <v>8</v>
      </c>
      <c r="AP72" s="18">
        <v>0</v>
      </c>
      <c r="AQ72" s="41">
        <v>76000</v>
      </c>
      <c r="AR72" s="26">
        <v>8</v>
      </c>
      <c r="AS72" s="26">
        <v>0</v>
      </c>
      <c r="AT72" s="27">
        <v>0.02</v>
      </c>
      <c r="AU72" s="28">
        <v>19000</v>
      </c>
      <c r="AV72" s="28">
        <v>8</v>
      </c>
      <c r="AW72" s="29">
        <f>+AQ72+AS72</f>
        <v>76000</v>
      </c>
      <c r="AX72" s="28">
        <v>7500</v>
      </c>
      <c r="AY72" s="18">
        <v>0</v>
      </c>
      <c r="AZ72" s="18">
        <v>0</v>
      </c>
      <c r="BA72" s="18">
        <v>7500</v>
      </c>
      <c r="BB72" s="18" t="s">
        <v>260</v>
      </c>
      <c r="BC72" s="22" t="s">
        <v>1578</v>
      </c>
      <c r="BD72" s="22" t="s">
        <v>272</v>
      </c>
      <c r="BE72" s="18">
        <v>76001</v>
      </c>
      <c r="BF72" s="18"/>
      <c r="BG72" s="18"/>
      <c r="BH72" s="18"/>
      <c r="BI72" s="18"/>
      <c r="BJ72" s="22" t="s">
        <v>1579</v>
      </c>
      <c r="BL72" s="22" t="s">
        <v>1580</v>
      </c>
      <c r="BM72" s="22" t="s">
        <v>1578</v>
      </c>
      <c r="BN72" s="22" t="s">
        <v>272</v>
      </c>
      <c r="BO72" s="18" t="s">
        <v>265</v>
      </c>
      <c r="BP72" s="18">
        <v>12</v>
      </c>
      <c r="BQ72" s="18" t="s">
        <v>797</v>
      </c>
      <c r="BR72" s="18" t="s">
        <v>561</v>
      </c>
      <c r="BS72" s="18" t="s">
        <v>268</v>
      </c>
      <c r="BT72" s="18" t="s">
        <v>561</v>
      </c>
      <c r="BU72" s="19">
        <v>45474</v>
      </c>
      <c r="BV72" s="19">
        <v>45474</v>
      </c>
      <c r="BW72" s="18" t="s">
        <v>252</v>
      </c>
      <c r="BX72" s="18" t="s">
        <v>253</v>
      </c>
      <c r="BY72" s="22" t="s">
        <v>1581</v>
      </c>
      <c r="BZ72" s="22" t="s">
        <v>1582</v>
      </c>
      <c r="CA72" s="18">
        <v>76001</v>
      </c>
      <c r="CB72" s="22" t="s">
        <v>1583</v>
      </c>
      <c r="CC72" s="18" t="s">
        <v>272</v>
      </c>
      <c r="CD72" s="22" t="s">
        <v>1584</v>
      </c>
      <c r="CE72" s="18"/>
      <c r="CF72" s="22" t="s">
        <v>1585</v>
      </c>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t="s">
        <v>252</v>
      </c>
      <c r="DL72" s="22">
        <v>66864420</v>
      </c>
      <c r="DM72" s="18" t="s">
        <v>253</v>
      </c>
      <c r="DN72" s="22" t="s">
        <v>1586</v>
      </c>
      <c r="DO72" s="18">
        <v>100</v>
      </c>
      <c r="DP72" s="18" t="s">
        <v>2047</v>
      </c>
      <c r="DQ72" s="18"/>
      <c r="DR72" s="22" t="s">
        <v>1587</v>
      </c>
      <c r="DS72" s="18"/>
      <c r="DT72" s="22" t="s">
        <v>420</v>
      </c>
      <c r="DU72" s="18" t="s">
        <v>265</v>
      </c>
      <c r="DV72" s="18" t="s">
        <v>272</v>
      </c>
      <c r="DW72" s="18">
        <v>76001</v>
      </c>
      <c r="DX72" s="31" t="s">
        <v>1588</v>
      </c>
      <c r="DY72" s="22">
        <v>66864420</v>
      </c>
      <c r="DZ72" s="18" t="s">
        <v>277</v>
      </c>
      <c r="EA72" s="35" t="s">
        <v>1589</v>
      </c>
      <c r="EB72" s="18" t="s">
        <v>279</v>
      </c>
      <c r="EC72" s="35" t="s">
        <v>1590</v>
      </c>
      <c r="ED72" s="18">
        <v>10</v>
      </c>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v>0</v>
      </c>
      <c r="GZ72" s="18">
        <v>0</v>
      </c>
      <c r="HA72" s="18">
        <v>0</v>
      </c>
      <c r="HB72" s="18">
        <v>0</v>
      </c>
      <c r="HC72" s="18">
        <v>0</v>
      </c>
      <c r="HD72" s="18">
        <v>0</v>
      </c>
      <c r="HE72" s="18">
        <v>0</v>
      </c>
      <c r="HF72" s="18">
        <v>0</v>
      </c>
      <c r="HG72" s="18">
        <v>0</v>
      </c>
      <c r="HH72" s="18">
        <v>0</v>
      </c>
      <c r="HI72" s="18">
        <v>0</v>
      </c>
      <c r="HJ72" s="18">
        <v>0</v>
      </c>
      <c r="HK72" s="18">
        <v>0</v>
      </c>
      <c r="HL72" s="18">
        <v>0</v>
      </c>
      <c r="HM72" s="18">
        <v>0</v>
      </c>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row>
    <row r="73" spans="1:256" s="30" customFormat="1" ht="15" customHeight="1" x14ac:dyDescent="0.25">
      <c r="A73" s="23">
        <v>457</v>
      </c>
      <c r="B73" s="23">
        <v>457</v>
      </c>
      <c r="C73" s="24">
        <v>19699</v>
      </c>
      <c r="D73" s="25">
        <v>25630</v>
      </c>
      <c r="E73" s="25">
        <v>113460</v>
      </c>
      <c r="F73" s="18" t="s">
        <v>244</v>
      </c>
      <c r="G73" s="18" t="s">
        <v>245</v>
      </c>
      <c r="H73" s="18" t="s">
        <v>246</v>
      </c>
      <c r="I73" s="18"/>
      <c r="J73" s="18"/>
      <c r="K73" s="18" t="s">
        <v>2102</v>
      </c>
      <c r="L73" s="18" t="s">
        <v>2102</v>
      </c>
      <c r="M73" s="18" t="s">
        <v>2102</v>
      </c>
      <c r="N73" s="18" t="s">
        <v>2108</v>
      </c>
      <c r="O73" s="18" t="s">
        <v>2102</v>
      </c>
      <c r="P73" s="18" t="s">
        <v>247</v>
      </c>
      <c r="Q73" s="18" t="s">
        <v>248</v>
      </c>
      <c r="R73" s="18">
        <v>10082031</v>
      </c>
      <c r="S73" s="18" t="s">
        <v>314</v>
      </c>
      <c r="T73" s="18" t="s">
        <v>250</v>
      </c>
      <c r="U73" s="18" t="s">
        <v>250</v>
      </c>
      <c r="V73" s="18" t="s">
        <v>251</v>
      </c>
      <c r="W73" s="18"/>
      <c r="X73" s="18"/>
      <c r="Y73" s="18"/>
      <c r="Z73" s="18" t="s">
        <v>252</v>
      </c>
      <c r="AA73" s="18" t="s">
        <v>253</v>
      </c>
      <c r="AB73" s="22">
        <v>16792239</v>
      </c>
      <c r="AC73" s="22" t="s">
        <v>791</v>
      </c>
      <c r="AD73" s="18" t="s">
        <v>792</v>
      </c>
      <c r="AE73" s="18" t="s">
        <v>793</v>
      </c>
      <c r="AF73" s="38">
        <v>530000</v>
      </c>
      <c r="AG73" s="39">
        <v>0</v>
      </c>
      <c r="AH73" s="38">
        <v>0</v>
      </c>
      <c r="AI73" s="39">
        <v>0</v>
      </c>
      <c r="AJ73" s="39">
        <v>0</v>
      </c>
      <c r="AK73" s="39">
        <f>SUM(AF73:AJ73)</f>
        <v>530000</v>
      </c>
      <c r="AL73" s="18" t="s">
        <v>257</v>
      </c>
      <c r="AM73" s="18" t="s">
        <v>258</v>
      </c>
      <c r="AN73" s="18" t="s">
        <v>259</v>
      </c>
      <c r="AO73" s="26">
        <v>10</v>
      </c>
      <c r="AP73" s="18">
        <v>0</v>
      </c>
      <c r="AQ73" s="41">
        <v>53000</v>
      </c>
      <c r="AR73" s="26">
        <v>10</v>
      </c>
      <c r="AS73" s="26">
        <v>0</v>
      </c>
      <c r="AT73" s="27">
        <v>0.02</v>
      </c>
      <c r="AU73" s="28">
        <v>10600</v>
      </c>
      <c r="AV73" s="28">
        <v>10</v>
      </c>
      <c r="AW73" s="29">
        <f>+AQ73+AS73</f>
        <v>53000</v>
      </c>
      <c r="AX73" s="28">
        <v>7500</v>
      </c>
      <c r="AY73" s="18">
        <v>0</v>
      </c>
      <c r="AZ73" s="18">
        <v>0</v>
      </c>
      <c r="BA73" s="18">
        <v>7500</v>
      </c>
      <c r="BB73" s="18" t="s">
        <v>260</v>
      </c>
      <c r="BC73" s="22" t="s">
        <v>794</v>
      </c>
      <c r="BD73" s="22" t="s">
        <v>401</v>
      </c>
      <c r="BE73" s="18">
        <v>76364</v>
      </c>
      <c r="BF73" s="18"/>
      <c r="BG73" s="18"/>
      <c r="BH73" s="18"/>
      <c r="BI73" s="18"/>
      <c r="BJ73" s="22" t="s">
        <v>795</v>
      </c>
      <c r="BL73" s="22" t="s">
        <v>796</v>
      </c>
      <c r="BM73" s="22" t="s">
        <v>794</v>
      </c>
      <c r="BN73" s="22" t="s">
        <v>401</v>
      </c>
      <c r="BO73" s="18" t="s">
        <v>265</v>
      </c>
      <c r="BP73" s="18">
        <v>12</v>
      </c>
      <c r="BQ73" s="18" t="s">
        <v>797</v>
      </c>
      <c r="BR73" s="18" t="s">
        <v>561</v>
      </c>
      <c r="BS73" s="18" t="s">
        <v>268</v>
      </c>
      <c r="BT73" s="18" t="s">
        <v>561</v>
      </c>
      <c r="BU73" s="19">
        <v>45474</v>
      </c>
      <c r="BV73" s="19">
        <v>45474</v>
      </c>
      <c r="BW73" s="18" t="s">
        <v>252</v>
      </c>
      <c r="BX73" s="18" t="s">
        <v>253</v>
      </c>
      <c r="BY73" s="22" t="s">
        <v>798</v>
      </c>
      <c r="BZ73" s="22" t="s">
        <v>799</v>
      </c>
      <c r="CA73" s="18">
        <v>76001</v>
      </c>
      <c r="CB73" s="22" t="s">
        <v>800</v>
      </c>
      <c r="CC73" s="18" t="s">
        <v>272</v>
      </c>
      <c r="CD73" s="22" t="s">
        <v>801</v>
      </c>
      <c r="CE73" s="18"/>
      <c r="CF73" s="22" t="s">
        <v>795</v>
      </c>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t="s">
        <v>252</v>
      </c>
      <c r="DL73" s="22">
        <v>1130587787</v>
      </c>
      <c r="DM73" s="18" t="s">
        <v>253</v>
      </c>
      <c r="DN73" s="22" t="s">
        <v>802</v>
      </c>
      <c r="DO73" s="18">
        <v>100</v>
      </c>
      <c r="DP73" s="18" t="s">
        <v>2049</v>
      </c>
      <c r="DQ73" s="18"/>
      <c r="DR73" s="43" t="s">
        <v>803</v>
      </c>
      <c r="DS73" s="18"/>
      <c r="DT73" s="22" t="s">
        <v>804</v>
      </c>
      <c r="DU73" s="18" t="s">
        <v>265</v>
      </c>
      <c r="DV73" s="18" t="s">
        <v>272</v>
      </c>
      <c r="DW73" s="18">
        <v>76001</v>
      </c>
      <c r="DX73" s="31" t="s">
        <v>805</v>
      </c>
      <c r="DY73" s="22">
        <v>1130587787</v>
      </c>
      <c r="DZ73" s="18" t="s">
        <v>277</v>
      </c>
      <c r="EA73" s="18" t="s">
        <v>278</v>
      </c>
      <c r="EB73" s="18" t="s">
        <v>279</v>
      </c>
      <c r="EC73" s="18">
        <v>51459770678</v>
      </c>
      <c r="ED73" s="18">
        <v>10</v>
      </c>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v>0</v>
      </c>
      <c r="GZ73" s="18">
        <v>0</v>
      </c>
      <c r="HA73" s="18">
        <v>0</v>
      </c>
      <c r="HB73" s="18">
        <v>0</v>
      </c>
      <c r="HC73" s="18">
        <v>0</v>
      </c>
      <c r="HD73" s="18">
        <v>0</v>
      </c>
      <c r="HE73" s="18">
        <v>0</v>
      </c>
      <c r="HF73" s="18">
        <v>0</v>
      </c>
      <c r="HG73" s="18">
        <v>0</v>
      </c>
      <c r="HH73" s="18">
        <v>0</v>
      </c>
      <c r="HI73" s="18">
        <v>0</v>
      </c>
      <c r="HJ73" s="18">
        <v>0</v>
      </c>
      <c r="HK73" s="18">
        <v>0</v>
      </c>
      <c r="HL73" s="18">
        <v>0</v>
      </c>
      <c r="HM73" s="18">
        <v>0</v>
      </c>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row>
    <row r="74" spans="1:256" s="30" customFormat="1" ht="15" customHeight="1" x14ac:dyDescent="0.25">
      <c r="A74" s="114">
        <v>232</v>
      </c>
      <c r="B74" s="114">
        <v>232</v>
      </c>
      <c r="C74" s="115">
        <v>19747</v>
      </c>
      <c r="D74" s="116">
        <v>25678</v>
      </c>
      <c r="E74" s="116">
        <v>113507</v>
      </c>
      <c r="F74" s="113" t="s">
        <v>244</v>
      </c>
      <c r="G74" s="113" t="s">
        <v>245</v>
      </c>
      <c r="H74" s="113" t="s">
        <v>246</v>
      </c>
      <c r="I74" s="113"/>
      <c r="J74" s="113"/>
      <c r="K74" s="113" t="s">
        <v>2102</v>
      </c>
      <c r="L74" s="113" t="s">
        <v>2102</v>
      </c>
      <c r="M74" s="113" t="s">
        <v>2102</v>
      </c>
      <c r="N74" s="113" t="s">
        <v>2102</v>
      </c>
      <c r="O74" s="113" t="s">
        <v>2102</v>
      </c>
      <c r="P74" s="113" t="s">
        <v>247</v>
      </c>
      <c r="Q74" s="113" t="s">
        <v>248</v>
      </c>
      <c r="R74" s="113">
        <v>10081964</v>
      </c>
      <c r="S74" s="113" t="s">
        <v>396</v>
      </c>
      <c r="T74" s="113" t="s">
        <v>250</v>
      </c>
      <c r="U74" s="113" t="s">
        <v>250</v>
      </c>
      <c r="V74" s="113" t="s">
        <v>251</v>
      </c>
      <c r="W74" s="113"/>
      <c r="X74" s="113"/>
      <c r="Y74" s="113"/>
      <c r="Z74" s="113" t="s">
        <v>252</v>
      </c>
      <c r="AA74" s="113" t="s">
        <v>253</v>
      </c>
      <c r="AB74" s="117">
        <v>1107035434</v>
      </c>
      <c r="AC74" s="117" t="s">
        <v>1493</v>
      </c>
      <c r="AD74" s="113" t="s">
        <v>1494</v>
      </c>
      <c r="AE74" s="113" t="s">
        <v>1495</v>
      </c>
      <c r="AF74" s="118">
        <v>681020</v>
      </c>
      <c r="AG74" s="119">
        <v>0</v>
      </c>
      <c r="AH74" s="118">
        <v>270000</v>
      </c>
      <c r="AI74" s="119">
        <v>0</v>
      </c>
      <c r="AJ74" s="119">
        <v>0</v>
      </c>
      <c r="AK74" s="119">
        <f>SUM(AF74:AJ74)</f>
        <v>951020</v>
      </c>
      <c r="AL74" s="113" t="s">
        <v>257</v>
      </c>
      <c r="AM74" s="113" t="s">
        <v>258</v>
      </c>
      <c r="AN74" s="113" t="s">
        <v>259</v>
      </c>
      <c r="AO74" s="120">
        <v>10</v>
      </c>
      <c r="AP74" s="113">
        <v>0</v>
      </c>
      <c r="AQ74" s="121">
        <v>68102</v>
      </c>
      <c r="AR74" s="120">
        <v>10</v>
      </c>
      <c r="AS74" s="120">
        <v>27000</v>
      </c>
      <c r="AT74" s="122">
        <v>0.02</v>
      </c>
      <c r="AU74" s="123">
        <v>19020.400000000001</v>
      </c>
      <c r="AV74" s="123">
        <v>10</v>
      </c>
      <c r="AW74" s="124">
        <f>+AQ74+AS74</f>
        <v>95102</v>
      </c>
      <c r="AX74" s="123">
        <v>7500</v>
      </c>
      <c r="AY74" s="113">
        <v>0</v>
      </c>
      <c r="AZ74" s="113">
        <v>0</v>
      </c>
      <c r="BA74" s="113">
        <v>7500</v>
      </c>
      <c r="BB74" s="113" t="s">
        <v>260</v>
      </c>
      <c r="BC74" s="117" t="s">
        <v>1496</v>
      </c>
      <c r="BD74" s="117" t="s">
        <v>272</v>
      </c>
      <c r="BE74" s="113">
        <v>76001</v>
      </c>
      <c r="BF74" s="113"/>
      <c r="BG74" s="113"/>
      <c r="BH74" s="113"/>
      <c r="BI74" s="113"/>
      <c r="BJ74" s="117" t="s">
        <v>1497</v>
      </c>
      <c r="BK74" s="125"/>
      <c r="BL74" s="117" t="s">
        <v>1498</v>
      </c>
      <c r="BM74" s="117" t="s">
        <v>1496</v>
      </c>
      <c r="BN74" s="117" t="s">
        <v>272</v>
      </c>
      <c r="BO74" s="113" t="s">
        <v>265</v>
      </c>
      <c r="BP74" s="113">
        <v>12</v>
      </c>
      <c r="BQ74" s="113" t="s">
        <v>1499</v>
      </c>
      <c r="BR74" s="113" t="s">
        <v>515</v>
      </c>
      <c r="BS74" s="113" t="s">
        <v>268</v>
      </c>
      <c r="BT74" s="113" t="s">
        <v>515</v>
      </c>
      <c r="BU74" s="126">
        <v>45474</v>
      </c>
      <c r="BV74" s="126">
        <v>45474</v>
      </c>
      <c r="BW74" s="113" t="s">
        <v>252</v>
      </c>
      <c r="BX74" s="113" t="s">
        <v>253</v>
      </c>
      <c r="BY74" s="117" t="s">
        <v>1500</v>
      </c>
      <c r="BZ74" s="117" t="s">
        <v>1501</v>
      </c>
      <c r="CA74" s="113">
        <v>76001</v>
      </c>
      <c r="CB74" s="117" t="s">
        <v>1502</v>
      </c>
      <c r="CC74" s="113" t="s">
        <v>272</v>
      </c>
      <c r="CD74" s="117" t="s">
        <v>273</v>
      </c>
      <c r="CE74" s="113"/>
      <c r="CF74" s="117"/>
      <c r="CG74" s="113"/>
      <c r="CH74" s="113"/>
      <c r="CI74" s="113"/>
      <c r="CJ74" s="113"/>
      <c r="CK74" s="113"/>
      <c r="CL74" s="113"/>
      <c r="CM74" s="113"/>
      <c r="CN74" s="113"/>
      <c r="CO74" s="113"/>
      <c r="CP74" s="113"/>
      <c r="CQ74" s="113"/>
      <c r="CR74" s="113"/>
      <c r="CS74" s="113"/>
      <c r="CT74" s="113"/>
      <c r="CU74" s="113"/>
      <c r="CV74" s="113"/>
      <c r="CW74" s="113"/>
      <c r="CX74" s="113"/>
      <c r="CY74" s="113"/>
      <c r="CZ74" s="113"/>
      <c r="DA74" s="113"/>
      <c r="DB74" s="113"/>
      <c r="DC74" s="113"/>
      <c r="DD74" s="113"/>
      <c r="DE74" s="113"/>
      <c r="DF74" s="113"/>
      <c r="DG74" s="113"/>
      <c r="DH74" s="113"/>
      <c r="DI74" s="113"/>
      <c r="DJ74" s="113"/>
      <c r="DK74" s="113" t="s">
        <v>252</v>
      </c>
      <c r="DL74" s="117">
        <v>29770406</v>
      </c>
      <c r="DM74" s="113" t="s">
        <v>253</v>
      </c>
      <c r="DN74" s="117" t="s">
        <v>1503</v>
      </c>
      <c r="DO74" s="113">
        <v>100</v>
      </c>
      <c r="DP74" s="113" t="s">
        <v>2005</v>
      </c>
      <c r="DQ74" s="113"/>
      <c r="DR74" s="117" t="s">
        <v>1504</v>
      </c>
      <c r="DS74" s="113"/>
      <c r="DT74" s="117" t="s">
        <v>1505</v>
      </c>
      <c r="DU74" s="113" t="s">
        <v>265</v>
      </c>
      <c r="DV74" s="113" t="s">
        <v>272</v>
      </c>
      <c r="DW74" s="113">
        <v>76001</v>
      </c>
      <c r="DX74" s="128" t="s">
        <v>1506</v>
      </c>
      <c r="DY74" s="117">
        <v>29770406</v>
      </c>
      <c r="DZ74" s="113" t="s">
        <v>277</v>
      </c>
      <c r="EA74" s="113" t="s">
        <v>1333</v>
      </c>
      <c r="EB74" s="113" t="s">
        <v>279</v>
      </c>
      <c r="EC74" s="132">
        <v>16770484976</v>
      </c>
      <c r="ED74" s="113">
        <v>10</v>
      </c>
      <c r="EE74" s="113"/>
      <c r="EF74" s="113"/>
      <c r="EG74" s="113"/>
      <c r="EH74" s="113"/>
      <c r="EI74" s="113"/>
      <c r="EJ74" s="113"/>
      <c r="EK74" s="113"/>
      <c r="EL74" s="113"/>
      <c r="EM74" s="113"/>
      <c r="EN74" s="113"/>
      <c r="EO74" s="113"/>
      <c r="EP74" s="113"/>
      <c r="EQ74" s="113"/>
      <c r="ER74" s="113"/>
      <c r="ES74" s="113"/>
      <c r="ET74" s="113"/>
      <c r="EU74" s="113"/>
      <c r="EV74" s="113"/>
      <c r="EW74" s="113"/>
      <c r="EX74" s="113"/>
      <c r="EY74" s="113"/>
      <c r="EZ74" s="113"/>
      <c r="FA74" s="113"/>
      <c r="FB74" s="113"/>
      <c r="FC74" s="113"/>
      <c r="FD74" s="113"/>
      <c r="FE74" s="113"/>
      <c r="FF74" s="113"/>
      <c r="FG74" s="113"/>
      <c r="FH74" s="113"/>
      <c r="FI74" s="113"/>
      <c r="FJ74" s="113"/>
      <c r="FK74" s="113"/>
      <c r="FL74" s="113"/>
      <c r="FM74" s="113"/>
      <c r="FN74" s="113"/>
      <c r="FO74" s="113"/>
      <c r="FP74" s="113"/>
      <c r="FQ74" s="113"/>
      <c r="FR74" s="113"/>
      <c r="FS74" s="113"/>
      <c r="FT74" s="113"/>
      <c r="FU74" s="113"/>
      <c r="FV74" s="113"/>
      <c r="FW74" s="113"/>
      <c r="FX74" s="113"/>
      <c r="FY74" s="113"/>
      <c r="FZ74" s="113"/>
      <c r="GA74" s="113"/>
      <c r="GB74" s="113"/>
      <c r="GC74" s="113"/>
      <c r="GD74" s="113"/>
      <c r="GE74" s="113"/>
      <c r="GF74" s="113"/>
      <c r="GG74" s="113"/>
      <c r="GH74" s="113"/>
      <c r="GI74" s="113"/>
      <c r="GJ74" s="113"/>
      <c r="GK74" s="113"/>
      <c r="GL74" s="113"/>
      <c r="GM74" s="113"/>
      <c r="GN74" s="113"/>
      <c r="GO74" s="113"/>
      <c r="GP74" s="113"/>
      <c r="GQ74" s="113"/>
      <c r="GR74" s="113"/>
      <c r="GS74" s="113"/>
      <c r="GT74" s="113"/>
      <c r="GU74" s="113"/>
      <c r="GV74" s="113"/>
      <c r="GW74" s="113"/>
      <c r="GX74" s="113"/>
      <c r="GY74" s="113">
        <v>900102006</v>
      </c>
      <c r="GZ74" s="113" t="s">
        <v>1895</v>
      </c>
      <c r="HA74" s="113" t="s">
        <v>1896</v>
      </c>
      <c r="HB74" s="113" t="s">
        <v>1897</v>
      </c>
      <c r="HC74" s="113">
        <v>3127243</v>
      </c>
      <c r="HD74" s="113" t="s">
        <v>1898</v>
      </c>
      <c r="HE74" s="113" t="s">
        <v>1899</v>
      </c>
      <c r="HF74" s="113">
        <v>0</v>
      </c>
      <c r="HG74" s="113">
        <v>0</v>
      </c>
      <c r="HH74" s="113" t="s">
        <v>1852</v>
      </c>
      <c r="HI74" s="113" t="s">
        <v>329</v>
      </c>
      <c r="HJ74" s="113" t="s">
        <v>1853</v>
      </c>
      <c r="HK74" s="113">
        <v>0</v>
      </c>
      <c r="HL74" s="113">
        <v>5</v>
      </c>
      <c r="HM74" s="113" t="s">
        <v>1854</v>
      </c>
      <c r="HN74" s="113"/>
      <c r="HO74" s="113"/>
      <c r="HP74" s="113"/>
      <c r="HQ74" s="113"/>
      <c r="HR74" s="113"/>
      <c r="HS74" s="113"/>
      <c r="HT74" s="113"/>
      <c r="HU74" s="113"/>
      <c r="HV74" s="113"/>
      <c r="HW74" s="113"/>
      <c r="HX74" s="113"/>
      <c r="HY74" s="113"/>
      <c r="HZ74" s="113"/>
      <c r="IA74" s="113"/>
      <c r="IB74" s="113"/>
      <c r="IC74" s="113"/>
      <c r="ID74" s="113"/>
      <c r="IE74" s="113"/>
      <c r="IF74" s="113"/>
      <c r="IG74" s="113"/>
      <c r="IH74" s="113"/>
      <c r="II74" s="113"/>
      <c r="IJ74" s="113"/>
      <c r="IK74" s="113"/>
      <c r="IL74" s="113"/>
      <c r="IM74" s="113"/>
      <c r="IN74" s="113"/>
      <c r="IO74" s="113"/>
      <c r="IP74" s="113"/>
      <c r="IQ74" s="113"/>
      <c r="IR74" s="113"/>
      <c r="IS74" s="113"/>
      <c r="IT74" s="113"/>
      <c r="IU74" s="113"/>
      <c r="IV74" s="113"/>
    </row>
    <row r="75" spans="1:256" s="30" customFormat="1" ht="15" customHeight="1" x14ac:dyDescent="0.25">
      <c r="A75" s="114">
        <v>9</v>
      </c>
      <c r="B75" s="114">
        <v>9</v>
      </c>
      <c r="C75" s="115">
        <v>19746</v>
      </c>
      <c r="D75" s="116">
        <v>25677</v>
      </c>
      <c r="E75" s="116">
        <v>113506</v>
      </c>
      <c r="F75" s="113" t="s">
        <v>244</v>
      </c>
      <c r="G75" s="113" t="s">
        <v>245</v>
      </c>
      <c r="H75" s="113" t="s">
        <v>246</v>
      </c>
      <c r="I75" s="113"/>
      <c r="J75" s="113"/>
      <c r="K75" s="113" t="s">
        <v>2102</v>
      </c>
      <c r="L75" s="113" t="s">
        <v>2102</v>
      </c>
      <c r="M75" s="113" t="s">
        <v>2102</v>
      </c>
      <c r="N75" s="113" t="s">
        <v>2102</v>
      </c>
      <c r="O75" s="113" t="s">
        <v>2102</v>
      </c>
      <c r="P75" s="113" t="s">
        <v>247</v>
      </c>
      <c r="Q75" s="113" t="s">
        <v>248</v>
      </c>
      <c r="R75" s="113">
        <v>10081927</v>
      </c>
      <c r="S75" s="113" t="s">
        <v>396</v>
      </c>
      <c r="T75" s="113" t="s">
        <v>250</v>
      </c>
      <c r="U75" s="113" t="s">
        <v>250</v>
      </c>
      <c r="V75" s="113" t="s">
        <v>251</v>
      </c>
      <c r="W75" s="113"/>
      <c r="X75" s="113"/>
      <c r="Y75" s="113"/>
      <c r="Z75" s="113" t="s">
        <v>252</v>
      </c>
      <c r="AA75" s="113" t="s">
        <v>253</v>
      </c>
      <c r="AB75" s="117">
        <v>1130665303</v>
      </c>
      <c r="AC75" s="117" t="s">
        <v>492</v>
      </c>
      <c r="AD75" s="113" t="s">
        <v>690</v>
      </c>
      <c r="AE75" s="113" t="s">
        <v>1481</v>
      </c>
      <c r="AF75" s="118">
        <v>1296720</v>
      </c>
      <c r="AG75" s="119">
        <v>0</v>
      </c>
      <c r="AH75" s="118">
        <v>506400</v>
      </c>
      <c r="AI75" s="119">
        <v>0</v>
      </c>
      <c r="AJ75" s="119">
        <v>0</v>
      </c>
      <c r="AK75" s="119">
        <f>SUM(AF75:AJ75)</f>
        <v>1803120</v>
      </c>
      <c r="AL75" s="113" t="s">
        <v>257</v>
      </c>
      <c r="AM75" s="113" t="s">
        <v>258</v>
      </c>
      <c r="AN75" s="113" t="s">
        <v>259</v>
      </c>
      <c r="AO75" s="120">
        <v>10</v>
      </c>
      <c r="AP75" s="113">
        <v>0</v>
      </c>
      <c r="AQ75" s="121">
        <v>129672</v>
      </c>
      <c r="AR75" s="120">
        <v>10</v>
      </c>
      <c r="AS75" s="120">
        <v>50640</v>
      </c>
      <c r="AT75" s="122">
        <v>0.02</v>
      </c>
      <c r="AU75" s="123">
        <v>36062.400000000001</v>
      </c>
      <c r="AV75" s="123">
        <v>10</v>
      </c>
      <c r="AW75" s="124">
        <f>+AQ75+AS75</f>
        <v>180312</v>
      </c>
      <c r="AX75" s="123">
        <v>7500</v>
      </c>
      <c r="AY75" s="113">
        <v>0</v>
      </c>
      <c r="AZ75" s="113">
        <v>0</v>
      </c>
      <c r="BA75" s="113">
        <v>7500</v>
      </c>
      <c r="BB75" s="113" t="s">
        <v>260</v>
      </c>
      <c r="BC75" s="117" t="s">
        <v>1482</v>
      </c>
      <c r="BD75" s="117" t="s">
        <v>272</v>
      </c>
      <c r="BE75" s="113">
        <v>76001</v>
      </c>
      <c r="BF75" s="113"/>
      <c r="BG75" s="113"/>
      <c r="BH75" s="113"/>
      <c r="BI75" s="113"/>
      <c r="BJ75" s="117" t="s">
        <v>1483</v>
      </c>
      <c r="BK75" s="125"/>
      <c r="BL75" s="117" t="s">
        <v>1484</v>
      </c>
      <c r="BM75" s="117" t="s">
        <v>1482</v>
      </c>
      <c r="BN75" s="117" t="s">
        <v>272</v>
      </c>
      <c r="BO75" s="113" t="s">
        <v>265</v>
      </c>
      <c r="BP75" s="113">
        <v>12</v>
      </c>
      <c r="BQ75" s="113" t="s">
        <v>740</v>
      </c>
      <c r="BR75" s="113" t="s">
        <v>287</v>
      </c>
      <c r="BS75" s="113" t="s">
        <v>268</v>
      </c>
      <c r="BT75" s="113" t="s">
        <v>287</v>
      </c>
      <c r="BU75" s="126">
        <v>45474</v>
      </c>
      <c r="BV75" s="126">
        <v>45474</v>
      </c>
      <c r="BW75" s="113" t="s">
        <v>252</v>
      </c>
      <c r="BX75" s="113" t="s">
        <v>253</v>
      </c>
      <c r="BY75" s="117">
        <v>38556479</v>
      </c>
      <c r="BZ75" s="117" t="s">
        <v>1485</v>
      </c>
      <c r="CA75" s="113">
        <v>76001</v>
      </c>
      <c r="CB75" s="117" t="s">
        <v>1486</v>
      </c>
      <c r="CC75" s="113" t="s">
        <v>272</v>
      </c>
      <c r="CD75" s="117" t="s">
        <v>1487</v>
      </c>
      <c r="CE75" s="113"/>
      <c r="CF75" s="117" t="s">
        <v>1488</v>
      </c>
      <c r="CG75" s="113"/>
      <c r="CH75" s="113"/>
      <c r="CI75" s="113"/>
      <c r="CJ75" s="113"/>
      <c r="CK75" s="113"/>
      <c r="CL75" s="113"/>
      <c r="CM75" s="113"/>
      <c r="CN75" s="113"/>
      <c r="CO75" s="113"/>
      <c r="CP75" s="113"/>
      <c r="CQ75" s="113"/>
      <c r="CR75" s="113"/>
      <c r="CS75" s="113"/>
      <c r="CT75" s="113"/>
      <c r="CU75" s="113"/>
      <c r="CV75" s="113"/>
      <c r="CW75" s="113"/>
      <c r="CX75" s="113"/>
      <c r="CY75" s="113"/>
      <c r="CZ75" s="113"/>
      <c r="DA75" s="113"/>
      <c r="DB75" s="113"/>
      <c r="DC75" s="113"/>
      <c r="DD75" s="113"/>
      <c r="DE75" s="113"/>
      <c r="DF75" s="113"/>
      <c r="DG75" s="113"/>
      <c r="DH75" s="113"/>
      <c r="DI75" s="113"/>
      <c r="DJ75" s="113"/>
      <c r="DK75" s="113" t="s">
        <v>252</v>
      </c>
      <c r="DL75" s="117">
        <v>16677634</v>
      </c>
      <c r="DM75" s="113" t="s">
        <v>253</v>
      </c>
      <c r="DN75" s="117" t="s">
        <v>1489</v>
      </c>
      <c r="DO75" s="113">
        <v>100</v>
      </c>
      <c r="DP75" s="113" t="s">
        <v>1973</v>
      </c>
      <c r="DQ75" s="113"/>
      <c r="DR75" s="127" t="s">
        <v>1490</v>
      </c>
      <c r="DS75" s="113"/>
      <c r="DT75" s="117" t="s">
        <v>1491</v>
      </c>
      <c r="DU75" s="113" t="s">
        <v>265</v>
      </c>
      <c r="DV75" s="113" t="s">
        <v>272</v>
      </c>
      <c r="DW75" s="113">
        <v>76001</v>
      </c>
      <c r="DX75" s="128" t="s">
        <v>1492</v>
      </c>
      <c r="DY75" s="128">
        <v>31849659</v>
      </c>
      <c r="DZ75" s="113" t="s">
        <v>277</v>
      </c>
      <c r="EA75" s="113" t="s">
        <v>1333</v>
      </c>
      <c r="EB75" s="113" t="s">
        <v>279</v>
      </c>
      <c r="EC75" s="113">
        <v>18000055683</v>
      </c>
      <c r="ED75" s="113">
        <v>10</v>
      </c>
      <c r="EE75" s="113"/>
      <c r="EF75" s="113"/>
      <c r="EG75" s="113"/>
      <c r="EH75" s="113"/>
      <c r="EI75" s="113"/>
      <c r="EJ75" s="113"/>
      <c r="EK75" s="113"/>
      <c r="EL75" s="113"/>
      <c r="EM75" s="113"/>
      <c r="EN75" s="113"/>
      <c r="EO75" s="113"/>
      <c r="EP75" s="113"/>
      <c r="EQ75" s="113"/>
      <c r="ER75" s="113"/>
      <c r="ES75" s="113"/>
      <c r="ET75" s="113"/>
      <c r="EU75" s="113"/>
      <c r="EV75" s="113"/>
      <c r="EW75" s="113"/>
      <c r="EX75" s="113"/>
      <c r="EY75" s="113"/>
      <c r="EZ75" s="113"/>
      <c r="FA75" s="113"/>
      <c r="FB75" s="113"/>
      <c r="FC75" s="113"/>
      <c r="FD75" s="113"/>
      <c r="FE75" s="113"/>
      <c r="FF75" s="113"/>
      <c r="FG75" s="113"/>
      <c r="FH75" s="113"/>
      <c r="FI75" s="113"/>
      <c r="FJ75" s="113"/>
      <c r="FK75" s="113"/>
      <c r="FL75" s="113"/>
      <c r="FM75" s="113"/>
      <c r="FN75" s="113"/>
      <c r="FO75" s="113"/>
      <c r="FP75" s="113"/>
      <c r="FQ75" s="113"/>
      <c r="FR75" s="113"/>
      <c r="FS75" s="113"/>
      <c r="FT75" s="113"/>
      <c r="FU75" s="113"/>
      <c r="FV75" s="113"/>
      <c r="FW75" s="113"/>
      <c r="FX75" s="113"/>
      <c r="FY75" s="113"/>
      <c r="FZ75" s="113"/>
      <c r="GA75" s="113"/>
      <c r="GB75" s="113"/>
      <c r="GC75" s="113"/>
      <c r="GD75" s="113"/>
      <c r="GE75" s="113"/>
      <c r="GF75" s="113"/>
      <c r="GG75" s="113"/>
      <c r="GH75" s="113"/>
      <c r="GI75" s="113"/>
      <c r="GJ75" s="113"/>
      <c r="GK75" s="113"/>
      <c r="GL75" s="113"/>
      <c r="GM75" s="113"/>
      <c r="GN75" s="113"/>
      <c r="GO75" s="113"/>
      <c r="GP75" s="113"/>
      <c r="GQ75" s="113"/>
      <c r="GR75" s="113"/>
      <c r="GS75" s="113"/>
      <c r="GT75" s="113"/>
      <c r="GU75" s="113"/>
      <c r="GV75" s="113"/>
      <c r="GW75" s="113"/>
      <c r="GX75" s="113"/>
      <c r="GY75" s="113">
        <v>805030811</v>
      </c>
      <c r="GZ75" s="113" t="s">
        <v>1848</v>
      </c>
      <c r="HA75" s="113" t="s">
        <v>1849</v>
      </c>
      <c r="HB75" s="113" t="s">
        <v>1850</v>
      </c>
      <c r="HC75" s="113">
        <v>3327088</v>
      </c>
      <c r="HD75" s="113">
        <v>0</v>
      </c>
      <c r="HE75" s="113" t="s">
        <v>1851</v>
      </c>
      <c r="HF75" s="113">
        <v>0</v>
      </c>
      <c r="HG75" s="113">
        <v>0</v>
      </c>
      <c r="HH75" s="113" t="s">
        <v>1852</v>
      </c>
      <c r="HI75" s="113" t="s">
        <v>329</v>
      </c>
      <c r="HJ75" s="113" t="s">
        <v>1853</v>
      </c>
      <c r="HK75" s="113">
        <v>0</v>
      </c>
      <c r="HL75" s="113">
        <v>5</v>
      </c>
      <c r="HM75" s="113" t="s">
        <v>1854</v>
      </c>
      <c r="HN75" s="113"/>
      <c r="HO75" s="113"/>
      <c r="HP75" s="113"/>
      <c r="HQ75" s="113"/>
      <c r="HR75" s="113"/>
      <c r="HS75" s="113"/>
      <c r="HT75" s="113"/>
      <c r="HU75" s="113"/>
      <c r="HV75" s="113"/>
      <c r="HW75" s="113"/>
      <c r="HX75" s="113"/>
      <c r="HY75" s="113"/>
      <c r="HZ75" s="113"/>
      <c r="IA75" s="113"/>
      <c r="IB75" s="113"/>
      <c r="IC75" s="113"/>
      <c r="ID75" s="113"/>
      <c r="IE75" s="113"/>
      <c r="IF75" s="113"/>
      <c r="IG75" s="113"/>
      <c r="IH75" s="113"/>
      <c r="II75" s="113"/>
      <c r="IJ75" s="113"/>
      <c r="IK75" s="113"/>
      <c r="IL75" s="113"/>
      <c r="IM75" s="113"/>
      <c r="IN75" s="113"/>
      <c r="IO75" s="113"/>
      <c r="IP75" s="113"/>
      <c r="IQ75" s="113"/>
      <c r="IR75" s="113"/>
      <c r="IS75" s="113"/>
      <c r="IT75" s="113"/>
      <c r="IU75" s="113"/>
      <c r="IV75" s="113"/>
    </row>
    <row r="76" spans="1:256" s="30" customFormat="1" ht="15" customHeight="1" x14ac:dyDescent="0.25">
      <c r="A76" s="114">
        <v>210</v>
      </c>
      <c r="B76" s="114">
        <v>210</v>
      </c>
      <c r="C76" s="115">
        <v>19687</v>
      </c>
      <c r="D76" s="116">
        <v>25618</v>
      </c>
      <c r="E76" s="116">
        <v>113448</v>
      </c>
      <c r="F76" s="113" t="s">
        <v>347</v>
      </c>
      <c r="G76" s="113" t="s">
        <v>245</v>
      </c>
      <c r="H76" s="113" t="s">
        <v>246</v>
      </c>
      <c r="I76" s="113"/>
      <c r="J76" s="113"/>
      <c r="K76" s="113" t="s">
        <v>2102</v>
      </c>
      <c r="L76" s="113" t="s">
        <v>2102</v>
      </c>
      <c r="M76" s="113" t="s">
        <v>2102</v>
      </c>
      <c r="N76" s="113" t="s">
        <v>2102</v>
      </c>
      <c r="O76" s="113" t="s">
        <v>2102</v>
      </c>
      <c r="P76" s="113" t="s">
        <v>247</v>
      </c>
      <c r="Q76" s="113" t="s">
        <v>248</v>
      </c>
      <c r="R76" s="113">
        <v>10081957</v>
      </c>
      <c r="S76" s="113" t="s">
        <v>348</v>
      </c>
      <c r="T76" s="113" t="s">
        <v>298</v>
      </c>
      <c r="U76" s="113" t="s">
        <v>250</v>
      </c>
      <c r="V76" s="113" t="s">
        <v>251</v>
      </c>
      <c r="W76" s="113"/>
      <c r="X76" s="113"/>
      <c r="Y76" s="113"/>
      <c r="Z76" s="113" t="s">
        <v>252</v>
      </c>
      <c r="AA76" s="113" t="s">
        <v>253</v>
      </c>
      <c r="AB76" s="117">
        <v>1107062903</v>
      </c>
      <c r="AC76" s="117" t="s">
        <v>615</v>
      </c>
      <c r="AD76" s="113" t="s">
        <v>541</v>
      </c>
      <c r="AE76" s="113" t="s">
        <v>616</v>
      </c>
      <c r="AF76" s="118">
        <v>776861</v>
      </c>
      <c r="AG76" s="119">
        <v>0</v>
      </c>
      <c r="AH76" s="118">
        <v>232000</v>
      </c>
      <c r="AI76" s="119">
        <v>0</v>
      </c>
      <c r="AJ76" s="119">
        <v>0</v>
      </c>
      <c r="AK76" s="119">
        <f>SUM(AF76:AJ76)</f>
        <v>1008861</v>
      </c>
      <c r="AL76" s="113" t="s">
        <v>257</v>
      </c>
      <c r="AM76" s="113" t="s">
        <v>258</v>
      </c>
      <c r="AN76" s="113" t="s">
        <v>259</v>
      </c>
      <c r="AO76" s="120">
        <v>10</v>
      </c>
      <c r="AP76" s="113">
        <v>0</v>
      </c>
      <c r="AQ76" s="121">
        <v>77686.100000000006</v>
      </c>
      <c r="AR76" s="120">
        <v>10</v>
      </c>
      <c r="AS76" s="120">
        <v>23200</v>
      </c>
      <c r="AT76" s="122">
        <v>0.02</v>
      </c>
      <c r="AU76" s="123">
        <v>20177.22</v>
      </c>
      <c r="AV76" s="123">
        <v>10</v>
      </c>
      <c r="AW76" s="124">
        <f>+AQ76+AS76</f>
        <v>100886.1</v>
      </c>
      <c r="AX76" s="123">
        <v>7500</v>
      </c>
      <c r="AY76" s="113">
        <v>0</v>
      </c>
      <c r="AZ76" s="113">
        <v>0</v>
      </c>
      <c r="BA76" s="113">
        <v>7500</v>
      </c>
      <c r="BB76" s="113" t="s">
        <v>260</v>
      </c>
      <c r="BC76" s="117" t="s">
        <v>617</v>
      </c>
      <c r="BD76" s="117" t="s">
        <v>272</v>
      </c>
      <c r="BE76" s="113">
        <v>76001</v>
      </c>
      <c r="BF76" s="113"/>
      <c r="BG76" s="113"/>
      <c r="BH76" s="113"/>
      <c r="BI76" s="113"/>
      <c r="BJ76" s="117" t="s">
        <v>618</v>
      </c>
      <c r="BK76" s="125"/>
      <c r="BL76" s="117" t="s">
        <v>619</v>
      </c>
      <c r="BM76" s="117" t="s">
        <v>617</v>
      </c>
      <c r="BN76" s="117" t="s">
        <v>272</v>
      </c>
      <c r="BO76" s="113" t="s">
        <v>265</v>
      </c>
      <c r="BP76" s="113">
        <v>12</v>
      </c>
      <c r="BQ76" s="113" t="s">
        <v>620</v>
      </c>
      <c r="BR76" s="113" t="s">
        <v>561</v>
      </c>
      <c r="BS76" s="113" t="s">
        <v>268</v>
      </c>
      <c r="BT76" s="113" t="s">
        <v>561</v>
      </c>
      <c r="BU76" s="126">
        <v>45474</v>
      </c>
      <c r="BV76" s="126">
        <v>45474</v>
      </c>
      <c r="BW76" s="113" t="s">
        <v>252</v>
      </c>
      <c r="BX76" s="113" t="s">
        <v>253</v>
      </c>
      <c r="BY76" s="117" t="s">
        <v>621</v>
      </c>
      <c r="BZ76" s="117" t="s">
        <v>622</v>
      </c>
      <c r="CA76" s="113">
        <v>76001</v>
      </c>
      <c r="CB76" s="117" t="s">
        <v>623</v>
      </c>
      <c r="CC76" s="113" t="s">
        <v>272</v>
      </c>
      <c r="CD76" s="117" t="s">
        <v>624</v>
      </c>
      <c r="CE76" s="113"/>
      <c r="CF76" s="117" t="s">
        <v>625</v>
      </c>
      <c r="CG76" s="113"/>
      <c r="CH76" s="113"/>
      <c r="CI76" s="113"/>
      <c r="CJ76" s="113"/>
      <c r="CK76" s="113"/>
      <c r="CL76" s="113"/>
      <c r="CM76" s="113"/>
      <c r="CN76" s="113"/>
      <c r="CO76" s="113"/>
      <c r="CP76" s="113"/>
      <c r="CQ76" s="113"/>
      <c r="CR76" s="113"/>
      <c r="CS76" s="113"/>
      <c r="CT76" s="113"/>
      <c r="CU76" s="113"/>
      <c r="CV76" s="113"/>
      <c r="CW76" s="113"/>
      <c r="CX76" s="113"/>
      <c r="CY76" s="113"/>
      <c r="CZ76" s="113"/>
      <c r="DA76" s="113"/>
      <c r="DB76" s="113"/>
      <c r="DC76" s="113"/>
      <c r="DD76" s="113"/>
      <c r="DE76" s="113"/>
      <c r="DF76" s="113"/>
      <c r="DG76" s="113"/>
      <c r="DH76" s="113"/>
      <c r="DI76" s="113"/>
      <c r="DJ76" s="113"/>
      <c r="DK76" s="113" t="s">
        <v>252</v>
      </c>
      <c r="DL76" s="117">
        <v>1115062269</v>
      </c>
      <c r="DM76" s="113" t="s">
        <v>253</v>
      </c>
      <c r="DN76" s="117" t="s">
        <v>626</v>
      </c>
      <c r="DO76" s="113">
        <v>100</v>
      </c>
      <c r="DP76" s="113" t="s">
        <v>1999</v>
      </c>
      <c r="DQ76" s="117" t="s">
        <v>627</v>
      </c>
      <c r="DR76" s="127" t="s">
        <v>627</v>
      </c>
      <c r="DS76" s="113"/>
      <c r="DT76" s="117" t="s">
        <v>628</v>
      </c>
      <c r="DU76" s="113" t="s">
        <v>265</v>
      </c>
      <c r="DV76" s="113" t="s">
        <v>272</v>
      </c>
      <c r="DW76" s="113">
        <v>76001</v>
      </c>
      <c r="DX76" s="128" t="s">
        <v>629</v>
      </c>
      <c r="DY76" s="117">
        <v>1115062269</v>
      </c>
      <c r="DZ76" s="113" t="s">
        <v>277</v>
      </c>
      <c r="EA76" s="113" t="s">
        <v>278</v>
      </c>
      <c r="EB76" s="113" t="s">
        <v>279</v>
      </c>
      <c r="EC76" s="132" t="s">
        <v>630</v>
      </c>
      <c r="ED76" s="113">
        <v>10</v>
      </c>
      <c r="EE76" s="113"/>
      <c r="EF76" s="113"/>
      <c r="EG76" s="113"/>
      <c r="EH76" s="113"/>
      <c r="EI76" s="113"/>
      <c r="EJ76" s="113"/>
      <c r="EK76" s="113"/>
      <c r="EL76" s="113"/>
      <c r="EM76" s="113"/>
      <c r="EN76" s="113"/>
      <c r="EO76" s="113"/>
      <c r="EP76" s="113"/>
      <c r="EQ76" s="113"/>
      <c r="ER76" s="113"/>
      <c r="ES76" s="113"/>
      <c r="ET76" s="113"/>
      <c r="EU76" s="113"/>
      <c r="EV76" s="113"/>
      <c r="EW76" s="113"/>
      <c r="EX76" s="113"/>
      <c r="EY76" s="113"/>
      <c r="EZ76" s="113"/>
      <c r="FA76" s="113"/>
      <c r="FB76" s="113"/>
      <c r="FC76" s="113"/>
      <c r="FD76" s="113"/>
      <c r="FE76" s="113"/>
      <c r="FF76" s="113"/>
      <c r="FG76" s="113"/>
      <c r="FH76" s="113"/>
      <c r="FI76" s="113"/>
      <c r="FJ76" s="113"/>
      <c r="FK76" s="113"/>
      <c r="FL76" s="113"/>
      <c r="FM76" s="113"/>
      <c r="FN76" s="113"/>
      <c r="FO76" s="113"/>
      <c r="FP76" s="113"/>
      <c r="FQ76" s="113"/>
      <c r="FR76" s="113"/>
      <c r="FS76" s="113"/>
      <c r="FT76" s="113"/>
      <c r="FU76" s="113"/>
      <c r="FV76" s="113"/>
      <c r="FW76" s="113"/>
      <c r="FX76" s="113"/>
      <c r="FY76" s="113"/>
      <c r="FZ76" s="113"/>
      <c r="GA76" s="113"/>
      <c r="GB76" s="113"/>
      <c r="GC76" s="113"/>
      <c r="GD76" s="113"/>
      <c r="GE76" s="113"/>
      <c r="GF76" s="113"/>
      <c r="GG76" s="113"/>
      <c r="GH76" s="113"/>
      <c r="GI76" s="113"/>
      <c r="GJ76" s="113"/>
      <c r="GK76" s="113"/>
      <c r="GL76" s="113"/>
      <c r="GM76" s="113"/>
      <c r="GN76" s="113"/>
      <c r="GO76" s="113"/>
      <c r="GP76" s="113"/>
      <c r="GQ76" s="113"/>
      <c r="GR76" s="113"/>
      <c r="GS76" s="113"/>
      <c r="GT76" s="113"/>
      <c r="GU76" s="113"/>
      <c r="GV76" s="113"/>
      <c r="GW76" s="113"/>
      <c r="GX76" s="113"/>
      <c r="GY76" s="113">
        <v>830053812</v>
      </c>
      <c r="GZ76" s="113" t="s">
        <v>1886</v>
      </c>
      <c r="HA76" s="113">
        <v>0</v>
      </c>
      <c r="HB76" s="113" t="s">
        <v>1887</v>
      </c>
      <c r="HC76" s="113">
        <v>3001778693</v>
      </c>
      <c r="HD76" s="113">
        <v>0</v>
      </c>
      <c r="HE76" s="113" t="s">
        <v>1888</v>
      </c>
      <c r="HF76" s="113">
        <v>0</v>
      </c>
      <c r="HG76" s="113">
        <v>0</v>
      </c>
      <c r="HH76" s="113" t="s">
        <v>1852</v>
      </c>
      <c r="HI76" s="113" t="s">
        <v>329</v>
      </c>
      <c r="HJ76" s="113" t="s">
        <v>1853</v>
      </c>
      <c r="HK76" s="113">
        <v>0</v>
      </c>
      <c r="HL76" s="113">
        <v>5</v>
      </c>
      <c r="HM76" s="113" t="s">
        <v>1854</v>
      </c>
      <c r="HN76" s="113"/>
      <c r="HO76" s="113"/>
      <c r="HP76" s="113"/>
      <c r="HQ76" s="113"/>
      <c r="HR76" s="113"/>
      <c r="HS76" s="113"/>
      <c r="HT76" s="113"/>
      <c r="HU76" s="113"/>
      <c r="HV76" s="113"/>
      <c r="HW76" s="113"/>
      <c r="HX76" s="113"/>
      <c r="HY76" s="113"/>
      <c r="HZ76" s="113"/>
      <c r="IA76" s="113"/>
      <c r="IB76" s="113"/>
      <c r="IC76" s="113"/>
      <c r="ID76" s="113"/>
      <c r="IE76" s="113"/>
      <c r="IF76" s="113"/>
      <c r="IG76" s="113"/>
      <c r="IH76" s="113"/>
      <c r="II76" s="113"/>
      <c r="IJ76" s="113"/>
      <c r="IK76" s="113"/>
      <c r="IL76" s="113"/>
      <c r="IM76" s="113"/>
      <c r="IN76" s="113"/>
      <c r="IO76" s="113"/>
      <c r="IP76" s="113"/>
      <c r="IQ76" s="113"/>
      <c r="IR76" s="113"/>
      <c r="IS76" s="113"/>
      <c r="IT76" s="113"/>
      <c r="IU76" s="113"/>
      <c r="IV76" s="113"/>
    </row>
    <row r="77" spans="1:256" s="30" customFormat="1" ht="15" customHeight="1" x14ac:dyDescent="0.25">
      <c r="A77" s="114">
        <v>377</v>
      </c>
      <c r="B77" s="114">
        <v>377</v>
      </c>
      <c r="C77" s="115">
        <v>19718</v>
      </c>
      <c r="D77" s="116">
        <v>25649</v>
      </c>
      <c r="E77" s="116">
        <v>113478</v>
      </c>
      <c r="F77" s="113" t="s">
        <v>244</v>
      </c>
      <c r="G77" s="113" t="s">
        <v>245</v>
      </c>
      <c r="H77" s="113" t="s">
        <v>246</v>
      </c>
      <c r="I77" s="113"/>
      <c r="J77" s="113"/>
      <c r="K77" s="113" t="s">
        <v>2102</v>
      </c>
      <c r="L77" s="113" t="s">
        <v>2110</v>
      </c>
      <c r="M77" s="113" t="s">
        <v>2102</v>
      </c>
      <c r="N77" s="113" t="s">
        <v>2102</v>
      </c>
      <c r="O77" s="113" t="s">
        <v>2102</v>
      </c>
      <c r="P77" s="113" t="s">
        <v>247</v>
      </c>
      <c r="Q77" s="113" t="s">
        <v>248</v>
      </c>
      <c r="R77" s="113">
        <v>10081999</v>
      </c>
      <c r="S77" s="113" t="s">
        <v>396</v>
      </c>
      <c r="T77" s="113" t="s">
        <v>250</v>
      </c>
      <c r="U77" s="113" t="s">
        <v>250</v>
      </c>
      <c r="V77" s="113" t="s">
        <v>251</v>
      </c>
      <c r="W77" s="113"/>
      <c r="X77" s="113"/>
      <c r="Y77" s="113"/>
      <c r="Z77" s="113" t="s">
        <v>252</v>
      </c>
      <c r="AA77" s="113" t="s">
        <v>253</v>
      </c>
      <c r="AB77" s="117">
        <v>29117100</v>
      </c>
      <c r="AC77" s="117" t="s">
        <v>1044</v>
      </c>
      <c r="AD77" s="113" t="s">
        <v>1045</v>
      </c>
      <c r="AE77" s="113" t="s">
        <v>1046</v>
      </c>
      <c r="AF77" s="118">
        <v>1111322</v>
      </c>
      <c r="AG77" s="119">
        <v>0</v>
      </c>
      <c r="AH77" s="118">
        <v>372000</v>
      </c>
      <c r="AI77" s="119">
        <v>0</v>
      </c>
      <c r="AJ77" s="119">
        <v>0</v>
      </c>
      <c r="AK77" s="119">
        <f>SUM(AF77:AJ77)</f>
        <v>1483322</v>
      </c>
      <c r="AL77" s="113" t="s">
        <v>257</v>
      </c>
      <c r="AM77" s="113" t="s">
        <v>258</v>
      </c>
      <c r="AN77" s="113" t="s">
        <v>259</v>
      </c>
      <c r="AO77" s="120">
        <v>10</v>
      </c>
      <c r="AP77" s="113">
        <v>0</v>
      </c>
      <c r="AQ77" s="121">
        <v>111132.2</v>
      </c>
      <c r="AR77" s="120">
        <v>10</v>
      </c>
      <c r="AS77" s="120">
        <v>37200</v>
      </c>
      <c r="AT77" s="122">
        <v>0.02</v>
      </c>
      <c r="AU77" s="123">
        <v>29666.440000000002</v>
      </c>
      <c r="AV77" s="123">
        <v>10</v>
      </c>
      <c r="AW77" s="124">
        <f>+AQ77+AS77</f>
        <v>148332.20000000001</v>
      </c>
      <c r="AX77" s="123">
        <v>7500</v>
      </c>
      <c r="AY77" s="113">
        <v>0</v>
      </c>
      <c r="AZ77" s="113">
        <v>0</v>
      </c>
      <c r="BA77" s="113">
        <v>7500</v>
      </c>
      <c r="BB77" s="113" t="s">
        <v>260</v>
      </c>
      <c r="BC77" s="117" t="s">
        <v>1047</v>
      </c>
      <c r="BD77" s="117" t="s">
        <v>272</v>
      </c>
      <c r="BE77" s="113">
        <v>76001</v>
      </c>
      <c r="BF77" s="113"/>
      <c r="BG77" s="113"/>
      <c r="BH77" s="113"/>
      <c r="BI77" s="113"/>
      <c r="BJ77" s="117" t="s">
        <v>1048</v>
      </c>
      <c r="BK77" s="125"/>
      <c r="BL77" s="117" t="s">
        <v>1049</v>
      </c>
      <c r="BM77" s="117" t="s">
        <v>1047</v>
      </c>
      <c r="BN77" s="117" t="s">
        <v>272</v>
      </c>
      <c r="BO77" s="113" t="s">
        <v>265</v>
      </c>
      <c r="BP77" s="113">
        <v>12</v>
      </c>
      <c r="BQ77" s="113" t="s">
        <v>1050</v>
      </c>
      <c r="BR77" s="113" t="s">
        <v>322</v>
      </c>
      <c r="BS77" s="113" t="s">
        <v>268</v>
      </c>
      <c r="BT77" s="113" t="s">
        <v>322</v>
      </c>
      <c r="BU77" s="126">
        <v>45474</v>
      </c>
      <c r="BV77" s="126">
        <v>45474</v>
      </c>
      <c r="BW77" s="113" t="s">
        <v>252</v>
      </c>
      <c r="BX77" s="113" t="s">
        <v>253</v>
      </c>
      <c r="BY77" s="117" t="s">
        <v>1051</v>
      </c>
      <c r="BZ77" s="117" t="s">
        <v>1052</v>
      </c>
      <c r="CA77" s="113">
        <v>76001</v>
      </c>
      <c r="CB77" s="117" t="s">
        <v>1053</v>
      </c>
      <c r="CC77" s="113" t="s">
        <v>272</v>
      </c>
      <c r="CD77" s="117" t="s">
        <v>1054</v>
      </c>
      <c r="CE77" s="113"/>
      <c r="CF77" s="117" t="s">
        <v>1055</v>
      </c>
      <c r="CG77" s="113"/>
      <c r="CH77" s="113"/>
      <c r="CI77" s="113"/>
      <c r="CJ77" s="113"/>
      <c r="CK77" s="113"/>
      <c r="CL77" s="113"/>
      <c r="CM77" s="113"/>
      <c r="CN77" s="113"/>
      <c r="CO77" s="113"/>
      <c r="CP77" s="113"/>
      <c r="CQ77" s="113"/>
      <c r="CR77" s="113"/>
      <c r="CS77" s="113"/>
      <c r="CT77" s="113"/>
      <c r="CU77" s="113"/>
      <c r="CV77" s="113"/>
      <c r="CW77" s="113"/>
      <c r="CX77" s="113"/>
      <c r="CY77" s="113"/>
      <c r="CZ77" s="113"/>
      <c r="DA77" s="113"/>
      <c r="DB77" s="113"/>
      <c r="DC77" s="113"/>
      <c r="DD77" s="113"/>
      <c r="DE77" s="113"/>
      <c r="DF77" s="113"/>
      <c r="DG77" s="113"/>
      <c r="DH77" s="113"/>
      <c r="DI77" s="113"/>
      <c r="DJ77" s="113"/>
      <c r="DK77" s="113" t="s">
        <v>252</v>
      </c>
      <c r="DL77" s="117">
        <v>16257602</v>
      </c>
      <c r="DM77" s="113" t="s">
        <v>253</v>
      </c>
      <c r="DN77" s="117" t="s">
        <v>1056</v>
      </c>
      <c r="DO77" s="113">
        <v>100</v>
      </c>
      <c r="DP77" s="113" t="s">
        <v>2026</v>
      </c>
      <c r="DQ77" s="113"/>
      <c r="DR77" s="117" t="s">
        <v>2056</v>
      </c>
      <c r="DS77" s="113"/>
      <c r="DT77" s="117" t="s">
        <v>1057</v>
      </c>
      <c r="DU77" s="113" t="s">
        <v>265</v>
      </c>
      <c r="DV77" s="113" t="s">
        <v>272</v>
      </c>
      <c r="DW77" s="113">
        <v>76001</v>
      </c>
      <c r="DX77" s="128" t="s">
        <v>1058</v>
      </c>
      <c r="DY77" s="117">
        <v>16257602</v>
      </c>
      <c r="DZ77" s="113" t="s">
        <v>277</v>
      </c>
      <c r="EA77" s="113" t="s">
        <v>278</v>
      </c>
      <c r="EB77" s="113" t="s">
        <v>279</v>
      </c>
      <c r="EC77" s="132">
        <v>82172596661</v>
      </c>
      <c r="ED77" s="113">
        <v>10</v>
      </c>
      <c r="EE77" s="113"/>
      <c r="EF77" s="113"/>
      <c r="EG77" s="113"/>
      <c r="EH77" s="113"/>
      <c r="EI77" s="113"/>
      <c r="EJ77" s="113"/>
      <c r="EK77" s="113"/>
      <c r="EL77" s="113"/>
      <c r="EM77" s="113"/>
      <c r="EN77" s="113"/>
      <c r="EO77" s="113"/>
      <c r="EP77" s="113"/>
      <c r="EQ77" s="113"/>
      <c r="ER77" s="113"/>
      <c r="ES77" s="113"/>
      <c r="ET77" s="113"/>
      <c r="EU77" s="113"/>
      <c r="EV77" s="113"/>
      <c r="EW77" s="113"/>
      <c r="EX77" s="113"/>
      <c r="EY77" s="113"/>
      <c r="EZ77" s="113"/>
      <c r="FA77" s="113"/>
      <c r="FB77" s="113"/>
      <c r="FC77" s="113"/>
      <c r="FD77" s="113"/>
      <c r="FE77" s="113"/>
      <c r="FF77" s="113"/>
      <c r="FG77" s="113"/>
      <c r="FH77" s="113"/>
      <c r="FI77" s="113"/>
      <c r="FJ77" s="113"/>
      <c r="FK77" s="113"/>
      <c r="FL77" s="113"/>
      <c r="FM77" s="113"/>
      <c r="FN77" s="113"/>
      <c r="FO77" s="113"/>
      <c r="FP77" s="113"/>
      <c r="FQ77" s="113"/>
      <c r="FR77" s="113"/>
      <c r="FS77" s="113"/>
      <c r="FT77" s="113"/>
      <c r="FU77" s="113"/>
      <c r="FV77" s="113"/>
      <c r="FW77" s="113"/>
      <c r="FX77" s="113"/>
      <c r="FY77" s="113"/>
      <c r="FZ77" s="113"/>
      <c r="GA77" s="113"/>
      <c r="GB77" s="113"/>
      <c r="GC77" s="113"/>
      <c r="GD77" s="113"/>
      <c r="GE77" s="113"/>
      <c r="GF77" s="113"/>
      <c r="GG77" s="113"/>
      <c r="GH77" s="113"/>
      <c r="GI77" s="113"/>
      <c r="GJ77" s="113"/>
      <c r="GK77" s="113"/>
      <c r="GL77" s="113"/>
      <c r="GM77" s="113"/>
      <c r="GN77" s="113"/>
      <c r="GO77" s="113"/>
      <c r="GP77" s="113"/>
      <c r="GQ77" s="113"/>
      <c r="GR77" s="113"/>
      <c r="GS77" s="113"/>
      <c r="GT77" s="113"/>
      <c r="GU77" s="113"/>
      <c r="GV77" s="113"/>
      <c r="GW77" s="113"/>
      <c r="GX77" s="113"/>
      <c r="GY77" s="113">
        <v>890312240</v>
      </c>
      <c r="GZ77" s="113" t="s">
        <v>1931</v>
      </c>
      <c r="HA77" s="113">
        <v>0</v>
      </c>
      <c r="HB77" s="113" t="s">
        <v>1932</v>
      </c>
      <c r="HC77" s="113">
        <v>6680024</v>
      </c>
      <c r="HD77" s="113">
        <v>0</v>
      </c>
      <c r="HE77" s="113" t="s">
        <v>1933</v>
      </c>
      <c r="HF77" s="113" t="s">
        <v>1931</v>
      </c>
      <c r="HG77" s="113">
        <v>890312240</v>
      </c>
      <c r="HH77" s="113" t="s">
        <v>1852</v>
      </c>
      <c r="HI77" s="113" t="s">
        <v>329</v>
      </c>
      <c r="HJ77" s="113" t="s">
        <v>1853</v>
      </c>
      <c r="HK77" s="113">
        <v>0</v>
      </c>
      <c r="HL77" s="113">
        <v>5</v>
      </c>
      <c r="HM77" s="113" t="s">
        <v>1854</v>
      </c>
      <c r="HN77" s="113"/>
      <c r="HO77" s="113"/>
      <c r="HP77" s="113"/>
      <c r="HQ77" s="113"/>
      <c r="HR77" s="113"/>
      <c r="HS77" s="113"/>
      <c r="HT77" s="113"/>
      <c r="HU77" s="113"/>
      <c r="HV77" s="113"/>
      <c r="HW77" s="113"/>
      <c r="HX77" s="113"/>
      <c r="HY77" s="113"/>
      <c r="HZ77" s="113"/>
      <c r="IA77" s="113"/>
      <c r="IB77" s="113"/>
      <c r="IC77" s="113"/>
      <c r="ID77" s="113"/>
      <c r="IE77" s="113"/>
      <c r="IF77" s="113"/>
      <c r="IG77" s="113"/>
      <c r="IH77" s="113"/>
      <c r="II77" s="113"/>
      <c r="IJ77" s="113"/>
      <c r="IK77" s="113"/>
      <c r="IL77" s="113"/>
      <c r="IM77" s="113"/>
      <c r="IN77" s="113"/>
      <c r="IO77" s="113"/>
      <c r="IP77" s="113"/>
      <c r="IQ77" s="113"/>
      <c r="IR77" s="113"/>
      <c r="IS77" s="113"/>
      <c r="IT77" s="113"/>
      <c r="IU77" s="113"/>
      <c r="IV77" s="113"/>
    </row>
    <row r="78" spans="1:256" s="30" customFormat="1" ht="15" customHeight="1" x14ac:dyDescent="0.25">
      <c r="A78" s="114">
        <v>62</v>
      </c>
      <c r="B78" s="114">
        <v>62</v>
      </c>
      <c r="C78" s="115">
        <v>19682</v>
      </c>
      <c r="D78" s="116">
        <v>25613</v>
      </c>
      <c r="E78" s="116">
        <v>113443</v>
      </c>
      <c r="F78" s="113" t="s">
        <v>244</v>
      </c>
      <c r="G78" s="113" t="s">
        <v>245</v>
      </c>
      <c r="H78" s="113" t="s">
        <v>246</v>
      </c>
      <c r="I78" s="113"/>
      <c r="J78" s="113"/>
      <c r="K78" s="113" t="s">
        <v>2102</v>
      </c>
      <c r="L78" s="113" t="s">
        <v>2102</v>
      </c>
      <c r="M78" s="113" t="s">
        <v>2102</v>
      </c>
      <c r="N78" s="113" t="s">
        <v>2102</v>
      </c>
      <c r="O78" s="113" t="s">
        <v>2102</v>
      </c>
      <c r="P78" s="113" t="s">
        <v>247</v>
      </c>
      <c r="Q78" s="113" t="s">
        <v>248</v>
      </c>
      <c r="R78" s="113">
        <v>10081930</v>
      </c>
      <c r="S78" s="113" t="s">
        <v>396</v>
      </c>
      <c r="T78" s="113" t="s">
        <v>250</v>
      </c>
      <c r="U78" s="113" t="s">
        <v>250</v>
      </c>
      <c r="V78" s="113" t="s">
        <v>251</v>
      </c>
      <c r="W78" s="113"/>
      <c r="X78" s="113"/>
      <c r="Y78" s="113"/>
      <c r="Z78" s="113" t="s">
        <v>252</v>
      </c>
      <c r="AA78" s="113" t="s">
        <v>253</v>
      </c>
      <c r="AB78" s="117">
        <v>1062304101</v>
      </c>
      <c r="AC78" s="117" t="s">
        <v>540</v>
      </c>
      <c r="AD78" s="113" t="s">
        <v>541</v>
      </c>
      <c r="AE78" s="113" t="s">
        <v>542</v>
      </c>
      <c r="AF78" s="118">
        <v>954406</v>
      </c>
      <c r="AG78" s="119">
        <v>0</v>
      </c>
      <c r="AH78" s="118">
        <v>296000</v>
      </c>
      <c r="AI78" s="119">
        <v>0</v>
      </c>
      <c r="AJ78" s="119">
        <v>0</v>
      </c>
      <c r="AK78" s="119">
        <f>SUM(AF78:AJ78)</f>
        <v>1250406</v>
      </c>
      <c r="AL78" s="113" t="s">
        <v>257</v>
      </c>
      <c r="AM78" s="113" t="s">
        <v>258</v>
      </c>
      <c r="AN78" s="113" t="s">
        <v>259</v>
      </c>
      <c r="AO78" s="120">
        <v>10</v>
      </c>
      <c r="AP78" s="113">
        <v>0</v>
      </c>
      <c r="AQ78" s="121">
        <v>95440.6</v>
      </c>
      <c r="AR78" s="120">
        <v>10</v>
      </c>
      <c r="AS78" s="120">
        <v>29600</v>
      </c>
      <c r="AT78" s="122">
        <v>0.02</v>
      </c>
      <c r="AU78" s="123">
        <v>25008.12</v>
      </c>
      <c r="AV78" s="123">
        <v>10</v>
      </c>
      <c r="AW78" s="124">
        <f>+AQ78+AS78</f>
        <v>125040.6</v>
      </c>
      <c r="AX78" s="123">
        <v>7500</v>
      </c>
      <c r="AY78" s="113">
        <v>0</v>
      </c>
      <c r="AZ78" s="113">
        <v>0</v>
      </c>
      <c r="BA78" s="113">
        <v>7500</v>
      </c>
      <c r="BB78" s="113" t="s">
        <v>260</v>
      </c>
      <c r="BC78" s="117" t="s">
        <v>543</v>
      </c>
      <c r="BD78" s="117" t="s">
        <v>272</v>
      </c>
      <c r="BE78" s="113">
        <v>76001</v>
      </c>
      <c r="BF78" s="113"/>
      <c r="BG78" s="113"/>
      <c r="BH78" s="113"/>
      <c r="BI78" s="113"/>
      <c r="BJ78" s="117" t="s">
        <v>544</v>
      </c>
      <c r="BK78" s="125"/>
      <c r="BL78" s="117" t="s">
        <v>545</v>
      </c>
      <c r="BM78" s="117" t="s">
        <v>543</v>
      </c>
      <c r="BN78" s="117" t="s">
        <v>272</v>
      </c>
      <c r="BO78" s="113" t="s">
        <v>265</v>
      </c>
      <c r="BP78" s="113">
        <v>12</v>
      </c>
      <c r="BQ78" s="113" t="s">
        <v>546</v>
      </c>
      <c r="BR78" s="113" t="s">
        <v>547</v>
      </c>
      <c r="BS78" s="113" t="s">
        <v>268</v>
      </c>
      <c r="BT78" s="113" t="s">
        <v>547</v>
      </c>
      <c r="BU78" s="126">
        <v>45474</v>
      </c>
      <c r="BV78" s="126">
        <v>45474</v>
      </c>
      <c r="BW78" s="113" t="s">
        <v>252</v>
      </c>
      <c r="BX78" s="113" t="s">
        <v>253</v>
      </c>
      <c r="BY78" s="117">
        <v>94517873</v>
      </c>
      <c r="BZ78" s="117" t="s">
        <v>548</v>
      </c>
      <c r="CA78" s="113">
        <v>76001</v>
      </c>
      <c r="CB78" s="117" t="s">
        <v>549</v>
      </c>
      <c r="CC78" s="113" t="s">
        <v>272</v>
      </c>
      <c r="CD78" s="117" t="s">
        <v>550</v>
      </c>
      <c r="CE78" s="113"/>
      <c r="CF78" s="117" t="s">
        <v>551</v>
      </c>
      <c r="CG78" s="113"/>
      <c r="CH78" s="113"/>
      <c r="CI78" s="113"/>
      <c r="CJ78" s="113"/>
      <c r="CK78" s="113"/>
      <c r="CL78" s="113"/>
      <c r="CM78" s="113"/>
      <c r="CN78" s="113"/>
      <c r="CO78" s="113"/>
      <c r="CP78" s="113"/>
      <c r="CQ78" s="113"/>
      <c r="CR78" s="113"/>
      <c r="CS78" s="113"/>
      <c r="CT78" s="113"/>
      <c r="CU78" s="113"/>
      <c r="CV78" s="113"/>
      <c r="CW78" s="113"/>
      <c r="CX78" s="113"/>
      <c r="CY78" s="113"/>
      <c r="CZ78" s="113"/>
      <c r="DA78" s="113"/>
      <c r="DB78" s="113"/>
      <c r="DC78" s="113"/>
      <c r="DD78" s="113"/>
      <c r="DE78" s="113"/>
      <c r="DF78" s="113"/>
      <c r="DG78" s="113"/>
      <c r="DH78" s="113"/>
      <c r="DI78" s="113"/>
      <c r="DJ78" s="113"/>
      <c r="DK78" s="113" t="s">
        <v>252</v>
      </c>
      <c r="DL78" s="117">
        <v>31963648</v>
      </c>
      <c r="DM78" s="113" t="s">
        <v>253</v>
      </c>
      <c r="DN78" s="117" t="s">
        <v>552</v>
      </c>
      <c r="DO78" s="113">
        <v>100</v>
      </c>
      <c r="DP78" s="113" t="s">
        <v>1975</v>
      </c>
      <c r="DQ78" s="113"/>
      <c r="DR78" s="127" t="s">
        <v>553</v>
      </c>
      <c r="DS78" s="113"/>
      <c r="DT78" s="117" t="s">
        <v>537</v>
      </c>
      <c r="DU78" s="113" t="s">
        <v>265</v>
      </c>
      <c r="DV78" s="113" t="s">
        <v>272</v>
      </c>
      <c r="DW78" s="113">
        <v>76001</v>
      </c>
      <c r="DX78" s="130" t="s">
        <v>538</v>
      </c>
      <c r="DY78" s="131">
        <v>1005896242</v>
      </c>
      <c r="DZ78" s="113" t="s">
        <v>277</v>
      </c>
      <c r="EA78" s="113" t="s">
        <v>278</v>
      </c>
      <c r="EB78" s="113" t="s">
        <v>279</v>
      </c>
      <c r="EC78" s="132" t="s">
        <v>539</v>
      </c>
      <c r="ED78" s="113">
        <v>10</v>
      </c>
      <c r="EE78" s="113"/>
      <c r="EF78" s="113"/>
      <c r="EG78" s="113"/>
      <c r="EH78" s="113"/>
      <c r="EI78" s="113"/>
      <c r="EJ78" s="113"/>
      <c r="EK78" s="113"/>
      <c r="EL78" s="113"/>
      <c r="EM78" s="113"/>
      <c r="EN78" s="113"/>
      <c r="EO78" s="113"/>
      <c r="EP78" s="113"/>
      <c r="EQ78" s="113"/>
      <c r="ER78" s="113"/>
      <c r="ES78" s="113"/>
      <c r="ET78" s="113"/>
      <c r="EU78" s="113"/>
      <c r="EV78" s="113"/>
      <c r="EW78" s="113"/>
      <c r="EX78" s="113"/>
      <c r="EY78" s="113"/>
      <c r="EZ78" s="113"/>
      <c r="FA78" s="113"/>
      <c r="FB78" s="113"/>
      <c r="FC78" s="113"/>
      <c r="FD78" s="113"/>
      <c r="FE78" s="113"/>
      <c r="FF78" s="113"/>
      <c r="FG78" s="113"/>
      <c r="FH78" s="113"/>
      <c r="FI78" s="113"/>
      <c r="FJ78" s="113"/>
      <c r="FK78" s="113"/>
      <c r="FL78" s="113"/>
      <c r="FM78" s="113"/>
      <c r="FN78" s="113"/>
      <c r="FO78" s="113"/>
      <c r="FP78" s="113"/>
      <c r="FQ78" s="113"/>
      <c r="FR78" s="113"/>
      <c r="FS78" s="113"/>
      <c r="FT78" s="113"/>
      <c r="FU78" s="113"/>
      <c r="FV78" s="113"/>
      <c r="FW78" s="113"/>
      <c r="FX78" s="113"/>
      <c r="FY78" s="113"/>
      <c r="FZ78" s="113"/>
      <c r="GA78" s="113"/>
      <c r="GB78" s="113"/>
      <c r="GC78" s="113"/>
      <c r="GD78" s="113"/>
      <c r="GE78" s="113"/>
      <c r="GF78" s="113"/>
      <c r="GG78" s="113"/>
      <c r="GH78" s="113"/>
      <c r="GI78" s="113"/>
      <c r="GJ78" s="113"/>
      <c r="GK78" s="113"/>
      <c r="GL78" s="113"/>
      <c r="GM78" s="113"/>
      <c r="GN78" s="113"/>
      <c r="GO78" s="113"/>
      <c r="GP78" s="113"/>
      <c r="GQ78" s="113"/>
      <c r="GR78" s="113"/>
      <c r="GS78" s="113"/>
      <c r="GT78" s="113"/>
      <c r="GU78" s="113"/>
      <c r="GV78" s="113"/>
      <c r="GW78" s="113"/>
      <c r="GX78" s="113"/>
      <c r="GY78" s="113">
        <v>900309049</v>
      </c>
      <c r="GZ78" s="113" t="s">
        <v>1859</v>
      </c>
      <c r="HA78" s="113">
        <v>0</v>
      </c>
      <c r="HB78" s="113" t="s">
        <v>1860</v>
      </c>
      <c r="HC78" s="113">
        <v>3767618</v>
      </c>
      <c r="HD78" s="113">
        <v>3106382870</v>
      </c>
      <c r="HE78" s="113" t="s">
        <v>1861</v>
      </c>
      <c r="HF78" s="113">
        <v>0</v>
      </c>
      <c r="HG78" s="113">
        <v>0</v>
      </c>
      <c r="HH78" s="113" t="s">
        <v>1852</v>
      </c>
      <c r="HI78" s="113" t="s">
        <v>329</v>
      </c>
      <c r="HJ78" s="113" t="s">
        <v>1853</v>
      </c>
      <c r="HK78" s="113">
        <v>0</v>
      </c>
      <c r="HL78" s="113">
        <v>5</v>
      </c>
      <c r="HM78" s="113" t="s">
        <v>1854</v>
      </c>
      <c r="HN78" s="113"/>
      <c r="HO78" s="113"/>
      <c r="HP78" s="113"/>
      <c r="HQ78" s="113"/>
      <c r="HR78" s="113"/>
      <c r="HS78" s="113"/>
      <c r="HT78" s="113"/>
      <c r="HU78" s="113"/>
      <c r="HV78" s="113"/>
      <c r="HW78" s="113"/>
      <c r="HX78" s="113"/>
      <c r="HY78" s="113"/>
      <c r="HZ78" s="113"/>
      <c r="IA78" s="113"/>
      <c r="IB78" s="113"/>
      <c r="IC78" s="113"/>
      <c r="ID78" s="113"/>
      <c r="IE78" s="113"/>
      <c r="IF78" s="113"/>
      <c r="IG78" s="113"/>
      <c r="IH78" s="113"/>
      <c r="II78" s="113"/>
      <c r="IJ78" s="113"/>
      <c r="IK78" s="113"/>
      <c r="IL78" s="113"/>
      <c r="IM78" s="113"/>
      <c r="IN78" s="113"/>
      <c r="IO78" s="113"/>
      <c r="IP78" s="113"/>
      <c r="IQ78" s="113"/>
      <c r="IR78" s="113"/>
      <c r="IS78" s="113"/>
      <c r="IT78" s="113"/>
      <c r="IU78" s="113"/>
      <c r="IV78" s="113"/>
    </row>
    <row r="79" spans="1:256" s="30" customFormat="1" ht="15" customHeight="1" x14ac:dyDescent="0.25">
      <c r="A79" s="114">
        <v>66</v>
      </c>
      <c r="B79" s="114">
        <v>66</v>
      </c>
      <c r="C79" s="115">
        <v>19680</v>
      </c>
      <c r="D79" s="116">
        <v>25611</v>
      </c>
      <c r="E79" s="116">
        <v>113441</v>
      </c>
      <c r="F79" s="113" t="s">
        <v>244</v>
      </c>
      <c r="G79" s="113" t="s">
        <v>245</v>
      </c>
      <c r="H79" s="113" t="s">
        <v>246</v>
      </c>
      <c r="I79" s="113"/>
      <c r="J79" s="113"/>
      <c r="K79" s="113" t="s">
        <v>2102</v>
      </c>
      <c r="L79" s="113" t="s">
        <v>2102</v>
      </c>
      <c r="M79" s="113" t="s">
        <v>2102</v>
      </c>
      <c r="N79" s="113" t="s">
        <v>2102</v>
      </c>
      <c r="O79" s="113" t="s">
        <v>2102</v>
      </c>
      <c r="P79" s="113" t="s">
        <v>247</v>
      </c>
      <c r="Q79" s="113" t="s">
        <v>248</v>
      </c>
      <c r="R79" s="113">
        <v>10081931</v>
      </c>
      <c r="S79" s="113" t="s">
        <v>396</v>
      </c>
      <c r="T79" s="113" t="s">
        <v>250</v>
      </c>
      <c r="U79" s="113" t="s">
        <v>250</v>
      </c>
      <c r="V79" s="113" t="s">
        <v>251</v>
      </c>
      <c r="W79" s="113"/>
      <c r="X79" s="113"/>
      <c r="Y79" s="113"/>
      <c r="Z79" s="113" t="s">
        <v>252</v>
      </c>
      <c r="AA79" s="113" t="s">
        <v>253</v>
      </c>
      <c r="AB79" s="117">
        <v>1144039119</v>
      </c>
      <c r="AC79" s="117" t="s">
        <v>508</v>
      </c>
      <c r="AD79" s="113" t="s">
        <v>509</v>
      </c>
      <c r="AE79" s="113" t="s">
        <v>510</v>
      </c>
      <c r="AF79" s="118">
        <v>835142</v>
      </c>
      <c r="AG79" s="119">
        <v>0</v>
      </c>
      <c r="AH79" s="118">
        <v>320000</v>
      </c>
      <c r="AI79" s="119">
        <v>0</v>
      </c>
      <c r="AJ79" s="119">
        <v>0</v>
      </c>
      <c r="AK79" s="119">
        <f>SUM(AF79:AJ79)</f>
        <v>1155142</v>
      </c>
      <c r="AL79" s="113" t="s">
        <v>257</v>
      </c>
      <c r="AM79" s="113" t="s">
        <v>258</v>
      </c>
      <c r="AN79" s="113" t="s">
        <v>259</v>
      </c>
      <c r="AO79" s="120">
        <v>10</v>
      </c>
      <c r="AP79" s="113">
        <v>0</v>
      </c>
      <c r="AQ79" s="121">
        <v>83514.2</v>
      </c>
      <c r="AR79" s="120">
        <v>10</v>
      </c>
      <c r="AS79" s="120">
        <v>32000</v>
      </c>
      <c r="AT79" s="122">
        <v>0.02</v>
      </c>
      <c r="AU79" s="123">
        <v>23102.84</v>
      </c>
      <c r="AV79" s="123">
        <v>10</v>
      </c>
      <c r="AW79" s="124">
        <f>+AQ79+AS79</f>
        <v>115514.2</v>
      </c>
      <c r="AX79" s="123">
        <v>7500</v>
      </c>
      <c r="AY79" s="113">
        <v>0</v>
      </c>
      <c r="AZ79" s="113">
        <v>0</v>
      </c>
      <c r="BA79" s="113">
        <v>7500</v>
      </c>
      <c r="BB79" s="113" t="s">
        <v>260</v>
      </c>
      <c r="BC79" s="117" t="s">
        <v>511</v>
      </c>
      <c r="BD79" s="117" t="s">
        <v>272</v>
      </c>
      <c r="BE79" s="113">
        <v>76001</v>
      </c>
      <c r="BF79" s="113"/>
      <c r="BG79" s="113"/>
      <c r="BH79" s="113"/>
      <c r="BI79" s="113"/>
      <c r="BJ79" s="117" t="s">
        <v>512</v>
      </c>
      <c r="BK79" s="125"/>
      <c r="BL79" s="117" t="s">
        <v>513</v>
      </c>
      <c r="BM79" s="117" t="s">
        <v>511</v>
      </c>
      <c r="BN79" s="117" t="s">
        <v>272</v>
      </c>
      <c r="BO79" s="113" t="s">
        <v>265</v>
      </c>
      <c r="BP79" s="113">
        <v>12</v>
      </c>
      <c r="BQ79" s="113" t="s">
        <v>514</v>
      </c>
      <c r="BR79" s="113" t="s">
        <v>515</v>
      </c>
      <c r="BS79" s="113" t="s">
        <v>268</v>
      </c>
      <c r="BT79" s="113" t="s">
        <v>515</v>
      </c>
      <c r="BU79" s="126">
        <v>45474</v>
      </c>
      <c r="BV79" s="126">
        <v>45474</v>
      </c>
      <c r="BW79" s="113" t="s">
        <v>252</v>
      </c>
      <c r="BX79" s="113" t="s">
        <v>253</v>
      </c>
      <c r="BY79" s="117">
        <v>6266439</v>
      </c>
      <c r="BZ79" s="117" t="s">
        <v>516</v>
      </c>
      <c r="CA79" s="113">
        <v>76001</v>
      </c>
      <c r="CB79" s="117" t="s">
        <v>517</v>
      </c>
      <c r="CC79" s="113" t="s">
        <v>272</v>
      </c>
      <c r="CD79" s="117" t="s">
        <v>518</v>
      </c>
      <c r="CE79" s="113"/>
      <c r="CF79" s="117" t="s">
        <v>519</v>
      </c>
      <c r="CG79" s="113"/>
      <c r="CH79" s="113"/>
      <c r="CI79" s="113"/>
      <c r="CJ79" s="113"/>
      <c r="CK79" s="113"/>
      <c r="CL79" s="113"/>
      <c r="CM79" s="113"/>
      <c r="CN79" s="113"/>
      <c r="CO79" s="113"/>
      <c r="CP79" s="113"/>
      <c r="CQ79" s="113"/>
      <c r="CR79" s="113"/>
      <c r="CS79" s="113"/>
      <c r="CT79" s="113"/>
      <c r="CU79" s="113"/>
      <c r="CV79" s="113"/>
      <c r="CW79" s="113"/>
      <c r="CX79" s="113"/>
      <c r="CY79" s="113"/>
      <c r="CZ79" s="113"/>
      <c r="DA79" s="113"/>
      <c r="DB79" s="113"/>
      <c r="DC79" s="113"/>
      <c r="DD79" s="113"/>
      <c r="DE79" s="113"/>
      <c r="DF79" s="113"/>
      <c r="DG79" s="113"/>
      <c r="DH79" s="113"/>
      <c r="DI79" s="113"/>
      <c r="DJ79" s="113"/>
      <c r="DK79" s="113" t="s">
        <v>252</v>
      </c>
      <c r="DL79" s="117">
        <v>31534639</v>
      </c>
      <c r="DM79" s="113" t="s">
        <v>253</v>
      </c>
      <c r="DN79" s="117" t="s">
        <v>520</v>
      </c>
      <c r="DO79" s="113">
        <v>100</v>
      </c>
      <c r="DP79" s="113" t="s">
        <v>1976</v>
      </c>
      <c r="DQ79" s="113"/>
      <c r="DR79" s="127" t="s">
        <v>521</v>
      </c>
      <c r="DS79" s="113"/>
      <c r="DT79" s="117" t="s">
        <v>522</v>
      </c>
      <c r="DU79" s="113" t="s">
        <v>265</v>
      </c>
      <c r="DV79" s="113" t="s">
        <v>272</v>
      </c>
      <c r="DW79" s="113">
        <v>76001</v>
      </c>
      <c r="DX79" s="128" t="s">
        <v>523</v>
      </c>
      <c r="DY79" s="128">
        <v>31534639</v>
      </c>
      <c r="DZ79" s="113" t="s">
        <v>277</v>
      </c>
      <c r="EA79" s="113" t="s">
        <v>278</v>
      </c>
      <c r="EB79" s="113" t="s">
        <v>279</v>
      </c>
      <c r="EC79" s="133">
        <v>82989188654</v>
      </c>
      <c r="ED79" s="113">
        <v>10</v>
      </c>
      <c r="EE79" s="113"/>
      <c r="EF79" s="113"/>
      <c r="EG79" s="113"/>
      <c r="EH79" s="113"/>
      <c r="EI79" s="113"/>
      <c r="EJ79" s="113"/>
      <c r="EK79" s="113"/>
      <c r="EL79" s="113"/>
      <c r="EM79" s="113"/>
      <c r="EN79" s="113"/>
      <c r="EO79" s="113"/>
      <c r="EP79" s="113"/>
      <c r="EQ79" s="113"/>
      <c r="ER79" s="113"/>
      <c r="ES79" s="113"/>
      <c r="ET79" s="113"/>
      <c r="EU79" s="113"/>
      <c r="EV79" s="113"/>
      <c r="EW79" s="113"/>
      <c r="EX79" s="113"/>
      <c r="EY79" s="113"/>
      <c r="EZ79" s="113"/>
      <c r="FA79" s="113"/>
      <c r="FB79" s="113"/>
      <c r="FC79" s="113"/>
      <c r="FD79" s="113"/>
      <c r="FE79" s="113"/>
      <c r="FF79" s="113"/>
      <c r="FG79" s="113"/>
      <c r="FH79" s="113"/>
      <c r="FI79" s="113"/>
      <c r="FJ79" s="113"/>
      <c r="FK79" s="113"/>
      <c r="FL79" s="113"/>
      <c r="FM79" s="113"/>
      <c r="FN79" s="113"/>
      <c r="FO79" s="113"/>
      <c r="FP79" s="113"/>
      <c r="FQ79" s="113"/>
      <c r="FR79" s="113"/>
      <c r="FS79" s="113"/>
      <c r="FT79" s="113"/>
      <c r="FU79" s="113"/>
      <c r="FV79" s="113"/>
      <c r="FW79" s="113"/>
      <c r="FX79" s="113"/>
      <c r="FY79" s="113"/>
      <c r="FZ79" s="113"/>
      <c r="GA79" s="113"/>
      <c r="GB79" s="113"/>
      <c r="GC79" s="113"/>
      <c r="GD79" s="113"/>
      <c r="GE79" s="113"/>
      <c r="GF79" s="113"/>
      <c r="GG79" s="113"/>
      <c r="GH79" s="113"/>
      <c r="GI79" s="113"/>
      <c r="GJ79" s="113"/>
      <c r="GK79" s="113"/>
      <c r="GL79" s="113"/>
      <c r="GM79" s="113"/>
      <c r="GN79" s="113"/>
      <c r="GO79" s="113"/>
      <c r="GP79" s="113"/>
      <c r="GQ79" s="113"/>
      <c r="GR79" s="113"/>
      <c r="GS79" s="113"/>
      <c r="GT79" s="113"/>
      <c r="GU79" s="113"/>
      <c r="GV79" s="113"/>
      <c r="GW79" s="113"/>
      <c r="GX79" s="113"/>
      <c r="GY79" s="113">
        <v>900140743</v>
      </c>
      <c r="GZ79" s="113" t="s">
        <v>1862</v>
      </c>
      <c r="HA79" s="113" t="s">
        <v>1863</v>
      </c>
      <c r="HB79" s="113" t="s">
        <v>1864</v>
      </c>
      <c r="HC79" s="113" t="s">
        <v>1865</v>
      </c>
      <c r="HD79" s="113">
        <v>3148883258</v>
      </c>
      <c r="HE79" s="113" t="s">
        <v>1866</v>
      </c>
      <c r="HF79" s="113">
        <v>0</v>
      </c>
      <c r="HG79" s="113">
        <v>0</v>
      </c>
      <c r="HH79" s="113" t="s">
        <v>1852</v>
      </c>
      <c r="HI79" s="113" t="s">
        <v>329</v>
      </c>
      <c r="HJ79" s="113" t="s">
        <v>1853</v>
      </c>
      <c r="HK79" s="113">
        <v>0</v>
      </c>
      <c r="HL79" s="113">
        <v>5</v>
      </c>
      <c r="HM79" s="113" t="s">
        <v>1854</v>
      </c>
      <c r="HN79" s="113"/>
      <c r="HO79" s="113"/>
      <c r="HP79" s="113"/>
      <c r="HQ79" s="113"/>
      <c r="HR79" s="113"/>
      <c r="HS79" s="113"/>
      <c r="HT79" s="113"/>
      <c r="HU79" s="113"/>
      <c r="HV79" s="113"/>
      <c r="HW79" s="113"/>
      <c r="HX79" s="113"/>
      <c r="HY79" s="113"/>
      <c r="HZ79" s="113"/>
      <c r="IA79" s="113"/>
      <c r="IB79" s="113"/>
      <c r="IC79" s="113"/>
      <c r="ID79" s="113"/>
      <c r="IE79" s="113"/>
      <c r="IF79" s="113"/>
      <c r="IG79" s="113"/>
      <c r="IH79" s="113"/>
      <c r="II79" s="113"/>
      <c r="IJ79" s="113"/>
      <c r="IK79" s="113"/>
      <c r="IL79" s="113"/>
      <c r="IM79" s="113"/>
      <c r="IN79" s="113"/>
      <c r="IO79" s="113"/>
      <c r="IP79" s="113"/>
      <c r="IQ79" s="113"/>
      <c r="IR79" s="113"/>
      <c r="IS79" s="113"/>
      <c r="IT79" s="113"/>
      <c r="IU79" s="113"/>
      <c r="IV79" s="113"/>
    </row>
    <row r="80" spans="1:256" s="30" customFormat="1" ht="15" customHeight="1" x14ac:dyDescent="0.25">
      <c r="A80" s="114">
        <v>73</v>
      </c>
      <c r="B80" s="114">
        <v>73</v>
      </c>
      <c r="C80" s="115">
        <v>19696</v>
      </c>
      <c r="D80" s="116">
        <v>25627</v>
      </c>
      <c r="E80" s="116">
        <v>113457</v>
      </c>
      <c r="F80" s="113" t="s">
        <v>244</v>
      </c>
      <c r="G80" s="113" t="s">
        <v>245</v>
      </c>
      <c r="H80" s="113" t="s">
        <v>246</v>
      </c>
      <c r="I80" s="113"/>
      <c r="J80" s="113"/>
      <c r="K80" s="113" t="s">
        <v>2102</v>
      </c>
      <c r="L80" s="113" t="s">
        <v>2102</v>
      </c>
      <c r="M80" s="113" t="s">
        <v>2102</v>
      </c>
      <c r="N80" s="113" t="s">
        <v>2102</v>
      </c>
      <c r="O80" s="113" t="s">
        <v>2102</v>
      </c>
      <c r="P80" s="113" t="s">
        <v>247</v>
      </c>
      <c r="Q80" s="113" t="s">
        <v>248</v>
      </c>
      <c r="R80" s="113">
        <v>10081933</v>
      </c>
      <c r="S80" s="113" t="s">
        <v>396</v>
      </c>
      <c r="T80" s="113" t="s">
        <v>250</v>
      </c>
      <c r="U80" s="113" t="s">
        <v>250</v>
      </c>
      <c r="V80" s="113" t="s">
        <v>251</v>
      </c>
      <c r="W80" s="113"/>
      <c r="X80" s="113"/>
      <c r="Y80" s="113"/>
      <c r="Z80" s="113" t="s">
        <v>252</v>
      </c>
      <c r="AA80" s="113" t="s">
        <v>253</v>
      </c>
      <c r="AB80" s="117">
        <v>70577747</v>
      </c>
      <c r="AC80" s="117" t="s">
        <v>750</v>
      </c>
      <c r="AD80" s="113" t="s">
        <v>751</v>
      </c>
      <c r="AE80" s="113" t="s">
        <v>752</v>
      </c>
      <c r="AF80" s="118">
        <v>933251</v>
      </c>
      <c r="AG80" s="119">
        <v>0</v>
      </c>
      <c r="AH80" s="118">
        <v>276000</v>
      </c>
      <c r="AI80" s="119">
        <v>0</v>
      </c>
      <c r="AJ80" s="119">
        <v>0</v>
      </c>
      <c r="AK80" s="119">
        <f>SUM(AF80:AJ80)</f>
        <v>1209251</v>
      </c>
      <c r="AL80" s="113" t="s">
        <v>257</v>
      </c>
      <c r="AM80" s="113" t="s">
        <v>258</v>
      </c>
      <c r="AN80" s="113" t="s">
        <v>259</v>
      </c>
      <c r="AO80" s="120">
        <v>10</v>
      </c>
      <c r="AP80" s="113">
        <v>0</v>
      </c>
      <c r="AQ80" s="121">
        <v>93325.1</v>
      </c>
      <c r="AR80" s="120">
        <v>10</v>
      </c>
      <c r="AS80" s="120">
        <v>27600</v>
      </c>
      <c r="AT80" s="122">
        <v>0.02</v>
      </c>
      <c r="AU80" s="123">
        <v>24185.02</v>
      </c>
      <c r="AV80" s="123">
        <v>10</v>
      </c>
      <c r="AW80" s="124">
        <f>+AQ80+AS80</f>
        <v>120925.1</v>
      </c>
      <c r="AX80" s="123">
        <v>7500</v>
      </c>
      <c r="AY80" s="113">
        <v>0</v>
      </c>
      <c r="AZ80" s="113">
        <v>0</v>
      </c>
      <c r="BA80" s="113">
        <v>7500</v>
      </c>
      <c r="BB80" s="113" t="s">
        <v>260</v>
      </c>
      <c r="BC80" s="117" t="s">
        <v>753</v>
      </c>
      <c r="BD80" s="117" t="s">
        <v>272</v>
      </c>
      <c r="BE80" s="113">
        <v>76001</v>
      </c>
      <c r="BF80" s="113"/>
      <c r="BG80" s="113"/>
      <c r="BH80" s="113"/>
      <c r="BI80" s="113"/>
      <c r="BJ80" s="117" t="s">
        <v>754</v>
      </c>
      <c r="BK80" s="125"/>
      <c r="BL80" s="117" t="s">
        <v>755</v>
      </c>
      <c r="BM80" s="117" t="s">
        <v>753</v>
      </c>
      <c r="BN80" s="117" t="s">
        <v>272</v>
      </c>
      <c r="BO80" s="113" t="s">
        <v>265</v>
      </c>
      <c r="BP80" s="113">
        <v>12</v>
      </c>
      <c r="BQ80" s="113" t="s">
        <v>740</v>
      </c>
      <c r="BR80" s="113" t="s">
        <v>287</v>
      </c>
      <c r="BS80" s="113" t="s">
        <v>268</v>
      </c>
      <c r="BT80" s="113" t="s">
        <v>287</v>
      </c>
      <c r="BU80" s="126">
        <v>45474</v>
      </c>
      <c r="BV80" s="126">
        <v>45474</v>
      </c>
      <c r="BW80" s="113" t="s">
        <v>252</v>
      </c>
      <c r="BX80" s="113" t="s">
        <v>253</v>
      </c>
      <c r="BY80" s="117">
        <v>901161068</v>
      </c>
      <c r="BZ80" s="117" t="s">
        <v>756</v>
      </c>
      <c r="CA80" s="113">
        <v>76001</v>
      </c>
      <c r="CB80" s="117" t="s">
        <v>757</v>
      </c>
      <c r="CC80" s="113" t="s">
        <v>272</v>
      </c>
      <c r="CD80" s="117" t="s">
        <v>758</v>
      </c>
      <c r="CE80" s="113"/>
      <c r="CF80" s="117" t="s">
        <v>759</v>
      </c>
      <c r="CG80" s="113"/>
      <c r="CH80" s="113"/>
      <c r="CI80" s="113"/>
      <c r="CJ80" s="113"/>
      <c r="CK80" s="113"/>
      <c r="CL80" s="113"/>
      <c r="CM80" s="113"/>
      <c r="CN80" s="113"/>
      <c r="CO80" s="113"/>
      <c r="CP80" s="113"/>
      <c r="CQ80" s="113"/>
      <c r="CR80" s="113"/>
      <c r="CS80" s="113"/>
      <c r="CT80" s="113"/>
      <c r="CU80" s="113"/>
      <c r="CV80" s="113"/>
      <c r="CW80" s="113"/>
      <c r="CX80" s="113"/>
      <c r="CY80" s="113"/>
      <c r="CZ80" s="113"/>
      <c r="DA80" s="113"/>
      <c r="DB80" s="113"/>
      <c r="DC80" s="113"/>
      <c r="DD80" s="113"/>
      <c r="DE80" s="113"/>
      <c r="DF80" s="113"/>
      <c r="DG80" s="113"/>
      <c r="DH80" s="113"/>
      <c r="DI80" s="113"/>
      <c r="DJ80" s="113"/>
      <c r="DK80" s="113" t="s">
        <v>252</v>
      </c>
      <c r="DL80" s="117">
        <v>31270559</v>
      </c>
      <c r="DM80" s="113" t="s">
        <v>253</v>
      </c>
      <c r="DN80" s="117" t="s">
        <v>760</v>
      </c>
      <c r="DO80" s="113">
        <v>100</v>
      </c>
      <c r="DP80" s="113" t="s">
        <v>1978</v>
      </c>
      <c r="DQ80" s="113"/>
      <c r="DR80" s="117" t="s">
        <v>2059</v>
      </c>
      <c r="DS80" s="113"/>
      <c r="DT80" s="117" t="s">
        <v>761</v>
      </c>
      <c r="DU80" s="113" t="s">
        <v>265</v>
      </c>
      <c r="DV80" s="113" t="s">
        <v>272</v>
      </c>
      <c r="DW80" s="113">
        <v>76001</v>
      </c>
      <c r="DX80" s="128" t="s">
        <v>762</v>
      </c>
      <c r="DY80" s="117">
        <v>31270559</v>
      </c>
      <c r="DZ80" s="113" t="s">
        <v>277</v>
      </c>
      <c r="EA80" s="113" t="s">
        <v>278</v>
      </c>
      <c r="EB80" s="113" t="s">
        <v>279</v>
      </c>
      <c r="EC80" s="133">
        <v>74132902686</v>
      </c>
      <c r="ED80" s="113">
        <v>10</v>
      </c>
      <c r="EE80" s="113"/>
      <c r="EF80" s="113"/>
      <c r="EG80" s="113"/>
      <c r="EH80" s="113"/>
      <c r="EI80" s="113"/>
      <c r="EJ80" s="113"/>
      <c r="EK80" s="113"/>
      <c r="EL80" s="113"/>
      <c r="EM80" s="113"/>
      <c r="EN80" s="113"/>
      <c r="EO80" s="113"/>
      <c r="EP80" s="113"/>
      <c r="EQ80" s="113"/>
      <c r="ER80" s="113"/>
      <c r="ES80" s="113"/>
      <c r="ET80" s="113"/>
      <c r="EU80" s="113"/>
      <c r="EV80" s="113"/>
      <c r="EW80" s="113"/>
      <c r="EX80" s="113"/>
      <c r="EY80" s="113"/>
      <c r="EZ80" s="113"/>
      <c r="FA80" s="113"/>
      <c r="FB80" s="113"/>
      <c r="FC80" s="113"/>
      <c r="FD80" s="113"/>
      <c r="FE80" s="113"/>
      <c r="FF80" s="113"/>
      <c r="FG80" s="113"/>
      <c r="FH80" s="113"/>
      <c r="FI80" s="113"/>
      <c r="FJ80" s="113"/>
      <c r="FK80" s="113"/>
      <c r="FL80" s="113"/>
      <c r="FM80" s="113"/>
      <c r="FN80" s="113"/>
      <c r="FO80" s="113"/>
      <c r="FP80" s="113"/>
      <c r="FQ80" s="113"/>
      <c r="FR80" s="113"/>
      <c r="FS80" s="113"/>
      <c r="FT80" s="113"/>
      <c r="FU80" s="113"/>
      <c r="FV80" s="113"/>
      <c r="FW80" s="113"/>
      <c r="FX80" s="113"/>
      <c r="FY80" s="113"/>
      <c r="FZ80" s="113"/>
      <c r="GA80" s="113"/>
      <c r="GB80" s="113"/>
      <c r="GC80" s="113"/>
      <c r="GD80" s="113"/>
      <c r="GE80" s="113"/>
      <c r="GF80" s="113"/>
      <c r="GG80" s="113"/>
      <c r="GH80" s="113"/>
      <c r="GI80" s="113"/>
      <c r="GJ80" s="113"/>
      <c r="GK80" s="113"/>
      <c r="GL80" s="113"/>
      <c r="GM80" s="113"/>
      <c r="GN80" s="113"/>
      <c r="GO80" s="113"/>
      <c r="GP80" s="113"/>
      <c r="GQ80" s="113"/>
      <c r="GR80" s="113"/>
      <c r="GS80" s="113"/>
      <c r="GT80" s="113"/>
      <c r="GU80" s="113"/>
      <c r="GV80" s="113"/>
      <c r="GW80" s="113"/>
      <c r="GX80" s="113"/>
      <c r="GY80" s="113">
        <v>900744194</v>
      </c>
      <c r="GZ80" s="113" t="s">
        <v>1867</v>
      </c>
      <c r="HA80" s="113" t="s">
        <v>1868</v>
      </c>
      <c r="HB80" s="113" t="s">
        <v>1869</v>
      </c>
      <c r="HC80" s="113">
        <v>3987908</v>
      </c>
      <c r="HD80" s="113" t="s">
        <v>1870</v>
      </c>
      <c r="HE80" s="113" t="s">
        <v>1871</v>
      </c>
      <c r="HF80" s="113">
        <v>0</v>
      </c>
      <c r="HG80" s="113">
        <v>0</v>
      </c>
      <c r="HH80" s="113" t="s">
        <v>1852</v>
      </c>
      <c r="HI80" s="113" t="s">
        <v>329</v>
      </c>
      <c r="HJ80" s="113" t="s">
        <v>1853</v>
      </c>
      <c r="HK80" s="113">
        <v>0</v>
      </c>
      <c r="HL80" s="113">
        <v>5</v>
      </c>
      <c r="HM80" s="113" t="s">
        <v>1854</v>
      </c>
      <c r="HN80" s="113"/>
      <c r="HO80" s="113"/>
      <c r="HP80" s="113"/>
      <c r="HQ80" s="113"/>
      <c r="HR80" s="113"/>
      <c r="HS80" s="113"/>
      <c r="HT80" s="113"/>
      <c r="HU80" s="113"/>
      <c r="HV80" s="113"/>
      <c r="HW80" s="113"/>
      <c r="HX80" s="113"/>
      <c r="HY80" s="113"/>
      <c r="HZ80" s="113"/>
      <c r="IA80" s="113"/>
      <c r="IB80" s="113"/>
      <c r="IC80" s="113"/>
      <c r="ID80" s="113"/>
      <c r="IE80" s="113"/>
      <c r="IF80" s="113"/>
      <c r="IG80" s="113"/>
      <c r="IH80" s="113"/>
      <c r="II80" s="113"/>
      <c r="IJ80" s="113"/>
      <c r="IK80" s="113"/>
      <c r="IL80" s="113"/>
      <c r="IM80" s="113"/>
      <c r="IN80" s="113"/>
      <c r="IO80" s="113"/>
      <c r="IP80" s="113"/>
      <c r="IQ80" s="113"/>
      <c r="IR80" s="113"/>
      <c r="IS80" s="113"/>
      <c r="IT80" s="113"/>
      <c r="IU80" s="113"/>
      <c r="IV80" s="113"/>
    </row>
    <row r="81" spans="1:256" s="30" customFormat="1" ht="15" customHeight="1" x14ac:dyDescent="0.25">
      <c r="A81" s="114">
        <v>79</v>
      </c>
      <c r="B81" s="114">
        <v>79</v>
      </c>
      <c r="C81" s="115">
        <v>19728</v>
      </c>
      <c r="D81" s="116">
        <v>25659</v>
      </c>
      <c r="E81" s="116">
        <v>113488</v>
      </c>
      <c r="F81" s="113" t="s">
        <v>244</v>
      </c>
      <c r="G81" s="113" t="s">
        <v>245</v>
      </c>
      <c r="H81" s="113" t="s">
        <v>246</v>
      </c>
      <c r="I81" s="113"/>
      <c r="J81" s="113"/>
      <c r="K81" s="113" t="s">
        <v>2102</v>
      </c>
      <c r="L81" s="113" t="s">
        <v>2102</v>
      </c>
      <c r="M81" s="113" t="s">
        <v>2109</v>
      </c>
      <c r="N81" s="113" t="s">
        <v>2102</v>
      </c>
      <c r="O81" s="113" t="s">
        <v>2102</v>
      </c>
      <c r="P81" s="113" t="s">
        <v>247</v>
      </c>
      <c r="Q81" s="113" t="s">
        <v>248</v>
      </c>
      <c r="R81" s="113">
        <v>10081938</v>
      </c>
      <c r="S81" s="113" t="s">
        <v>396</v>
      </c>
      <c r="T81" s="113" t="s">
        <v>250</v>
      </c>
      <c r="U81" s="113" t="s">
        <v>250</v>
      </c>
      <c r="V81" s="113" t="s">
        <v>251</v>
      </c>
      <c r="W81" s="113"/>
      <c r="X81" s="113"/>
      <c r="Y81" s="113"/>
      <c r="Z81" s="113" t="s">
        <v>252</v>
      </c>
      <c r="AA81" s="113" t="s">
        <v>253</v>
      </c>
      <c r="AB81" s="117">
        <v>1144062299</v>
      </c>
      <c r="AC81" s="117" t="s">
        <v>1196</v>
      </c>
      <c r="AD81" s="113" t="s">
        <v>1197</v>
      </c>
      <c r="AE81" s="113" t="s">
        <v>1198</v>
      </c>
      <c r="AF81" s="118">
        <v>927010</v>
      </c>
      <c r="AG81" s="119">
        <v>0</v>
      </c>
      <c r="AH81" s="118">
        <v>271000</v>
      </c>
      <c r="AI81" s="119">
        <v>0</v>
      </c>
      <c r="AJ81" s="119">
        <v>0</v>
      </c>
      <c r="AK81" s="119">
        <f>SUM(AF81:AJ81)</f>
        <v>1198010</v>
      </c>
      <c r="AL81" s="113" t="s">
        <v>257</v>
      </c>
      <c r="AM81" s="113" t="s">
        <v>258</v>
      </c>
      <c r="AN81" s="113" t="s">
        <v>259</v>
      </c>
      <c r="AO81" s="120">
        <v>10</v>
      </c>
      <c r="AP81" s="113">
        <v>0</v>
      </c>
      <c r="AQ81" s="121">
        <v>92701</v>
      </c>
      <c r="AR81" s="120">
        <v>10</v>
      </c>
      <c r="AS81" s="120">
        <v>27100</v>
      </c>
      <c r="AT81" s="122">
        <v>0.02</v>
      </c>
      <c r="AU81" s="123">
        <v>23960.2</v>
      </c>
      <c r="AV81" s="123">
        <v>10</v>
      </c>
      <c r="AW81" s="124">
        <f>+AQ81+AS81</f>
        <v>119801</v>
      </c>
      <c r="AX81" s="123">
        <v>7500</v>
      </c>
      <c r="AY81" s="113">
        <v>0</v>
      </c>
      <c r="AZ81" s="113">
        <v>0</v>
      </c>
      <c r="BA81" s="113">
        <v>7500</v>
      </c>
      <c r="BB81" s="113" t="s">
        <v>260</v>
      </c>
      <c r="BC81" s="117" t="s">
        <v>1199</v>
      </c>
      <c r="BD81" s="117" t="s">
        <v>272</v>
      </c>
      <c r="BE81" s="113">
        <v>76001</v>
      </c>
      <c r="BF81" s="113"/>
      <c r="BG81" s="113"/>
      <c r="BH81" s="113"/>
      <c r="BI81" s="113"/>
      <c r="BJ81" s="117" t="s">
        <v>1200</v>
      </c>
      <c r="BK81" s="125"/>
      <c r="BL81" s="117" t="s">
        <v>1201</v>
      </c>
      <c r="BM81" s="117" t="s">
        <v>1199</v>
      </c>
      <c r="BN81" s="117" t="s">
        <v>272</v>
      </c>
      <c r="BO81" s="113" t="s">
        <v>265</v>
      </c>
      <c r="BP81" s="113">
        <v>12</v>
      </c>
      <c r="BQ81" s="113" t="s">
        <v>1202</v>
      </c>
      <c r="BR81" s="113" t="s">
        <v>469</v>
      </c>
      <c r="BS81" s="113" t="s">
        <v>268</v>
      </c>
      <c r="BT81" s="113" t="s">
        <v>469</v>
      </c>
      <c r="BU81" s="126">
        <v>45474</v>
      </c>
      <c r="BV81" s="126">
        <v>45474</v>
      </c>
      <c r="BW81" s="113" t="s">
        <v>252</v>
      </c>
      <c r="BX81" s="113" t="s">
        <v>253</v>
      </c>
      <c r="BY81" s="117">
        <v>1128482004</v>
      </c>
      <c r="BZ81" s="117" t="s">
        <v>1203</v>
      </c>
      <c r="CA81" s="113">
        <v>76001</v>
      </c>
      <c r="CB81" s="117" t="s">
        <v>1204</v>
      </c>
      <c r="CC81" s="113" t="s">
        <v>272</v>
      </c>
      <c r="CD81" s="117" t="s">
        <v>1205</v>
      </c>
      <c r="CE81" s="113"/>
      <c r="CF81" s="117" t="s">
        <v>1206</v>
      </c>
      <c r="CG81" s="113"/>
      <c r="CH81" s="113"/>
      <c r="CI81" s="113"/>
      <c r="CJ81" s="113"/>
      <c r="CK81" s="113"/>
      <c r="CL81" s="113"/>
      <c r="CM81" s="113"/>
      <c r="CN81" s="113"/>
      <c r="CO81" s="113"/>
      <c r="CP81" s="113"/>
      <c r="CQ81" s="113"/>
      <c r="CR81" s="113"/>
      <c r="CS81" s="113"/>
      <c r="CT81" s="113"/>
      <c r="CU81" s="113"/>
      <c r="CV81" s="113"/>
      <c r="CW81" s="113"/>
      <c r="CX81" s="113"/>
      <c r="CY81" s="113"/>
      <c r="CZ81" s="113"/>
      <c r="DA81" s="113"/>
      <c r="DB81" s="113"/>
      <c r="DC81" s="113"/>
      <c r="DD81" s="113"/>
      <c r="DE81" s="113"/>
      <c r="DF81" s="113"/>
      <c r="DG81" s="113"/>
      <c r="DH81" s="113"/>
      <c r="DI81" s="113"/>
      <c r="DJ81" s="113"/>
      <c r="DK81" s="113" t="s">
        <v>252</v>
      </c>
      <c r="DL81" s="117">
        <v>52973230</v>
      </c>
      <c r="DM81" s="113" t="s">
        <v>253</v>
      </c>
      <c r="DN81" s="117" t="s">
        <v>1207</v>
      </c>
      <c r="DO81" s="113">
        <v>100</v>
      </c>
      <c r="DP81" s="113" t="s">
        <v>1983</v>
      </c>
      <c r="DQ81" s="113"/>
      <c r="DR81" s="117" t="s">
        <v>1208</v>
      </c>
      <c r="DS81" s="113"/>
      <c r="DT81" s="117" t="s">
        <v>1209</v>
      </c>
      <c r="DU81" s="113" t="s">
        <v>265</v>
      </c>
      <c r="DV81" s="113" t="s">
        <v>272</v>
      </c>
      <c r="DW81" s="113">
        <v>76001</v>
      </c>
      <c r="DX81" s="128" t="s">
        <v>1210</v>
      </c>
      <c r="DY81" s="117">
        <v>52973230</v>
      </c>
      <c r="DZ81" s="113" t="s">
        <v>277</v>
      </c>
      <c r="EA81" s="113" t="s">
        <v>1144</v>
      </c>
      <c r="EB81" s="113" t="s">
        <v>279</v>
      </c>
      <c r="EC81" s="132" t="s">
        <v>1211</v>
      </c>
      <c r="ED81" s="113">
        <v>10</v>
      </c>
      <c r="EE81" s="113"/>
      <c r="EF81" s="113"/>
      <c r="EG81" s="113"/>
      <c r="EH81" s="113"/>
      <c r="EI81" s="113"/>
      <c r="EJ81" s="113"/>
      <c r="EK81" s="113"/>
      <c r="EL81" s="113"/>
      <c r="EM81" s="113"/>
      <c r="EN81" s="113"/>
      <c r="EO81" s="113"/>
      <c r="EP81" s="113"/>
      <c r="EQ81" s="113"/>
      <c r="ER81" s="113"/>
      <c r="ES81" s="113"/>
      <c r="ET81" s="113"/>
      <c r="EU81" s="113"/>
      <c r="EV81" s="113"/>
      <c r="EW81" s="113"/>
      <c r="EX81" s="113"/>
      <c r="EY81" s="113"/>
      <c r="EZ81" s="113"/>
      <c r="FA81" s="113"/>
      <c r="FB81" s="113"/>
      <c r="FC81" s="113"/>
      <c r="FD81" s="113"/>
      <c r="FE81" s="113"/>
      <c r="FF81" s="113"/>
      <c r="FG81" s="113"/>
      <c r="FH81" s="113"/>
      <c r="FI81" s="113"/>
      <c r="FJ81" s="113"/>
      <c r="FK81" s="113"/>
      <c r="FL81" s="113"/>
      <c r="FM81" s="113"/>
      <c r="FN81" s="113"/>
      <c r="FO81" s="113"/>
      <c r="FP81" s="113"/>
      <c r="FQ81" s="113"/>
      <c r="FR81" s="113"/>
      <c r="FS81" s="113"/>
      <c r="FT81" s="113"/>
      <c r="FU81" s="113"/>
      <c r="FV81" s="113"/>
      <c r="FW81" s="113"/>
      <c r="FX81" s="113"/>
      <c r="FY81" s="113"/>
      <c r="FZ81" s="113"/>
      <c r="GA81" s="113"/>
      <c r="GB81" s="113"/>
      <c r="GC81" s="113"/>
      <c r="GD81" s="113"/>
      <c r="GE81" s="113"/>
      <c r="GF81" s="113"/>
      <c r="GG81" s="113"/>
      <c r="GH81" s="113"/>
      <c r="GI81" s="113"/>
      <c r="GJ81" s="113"/>
      <c r="GK81" s="113"/>
      <c r="GL81" s="113"/>
      <c r="GM81" s="113"/>
      <c r="GN81" s="113"/>
      <c r="GO81" s="113"/>
      <c r="GP81" s="113"/>
      <c r="GQ81" s="113"/>
      <c r="GR81" s="113"/>
      <c r="GS81" s="113"/>
      <c r="GT81" s="113"/>
      <c r="GU81" s="113"/>
      <c r="GV81" s="113"/>
      <c r="GW81" s="113"/>
      <c r="GX81" s="113"/>
      <c r="GY81" s="113">
        <v>900744194</v>
      </c>
      <c r="GZ81" s="113" t="s">
        <v>1867</v>
      </c>
      <c r="HA81" s="113" t="s">
        <v>1868</v>
      </c>
      <c r="HB81" s="113" t="s">
        <v>1869</v>
      </c>
      <c r="HC81" s="113">
        <v>3987908</v>
      </c>
      <c r="HD81" s="113" t="s">
        <v>1870</v>
      </c>
      <c r="HE81" s="113" t="s">
        <v>1871</v>
      </c>
      <c r="HF81" s="113">
        <v>0</v>
      </c>
      <c r="HG81" s="113">
        <v>0</v>
      </c>
      <c r="HH81" s="113" t="s">
        <v>1852</v>
      </c>
      <c r="HI81" s="113" t="s">
        <v>329</v>
      </c>
      <c r="HJ81" s="113" t="s">
        <v>1853</v>
      </c>
      <c r="HK81" s="113">
        <v>0</v>
      </c>
      <c r="HL81" s="113">
        <v>5</v>
      </c>
      <c r="HM81" s="113" t="s">
        <v>1854</v>
      </c>
      <c r="HN81" s="113"/>
      <c r="HO81" s="113"/>
      <c r="HP81" s="113"/>
      <c r="HQ81" s="113"/>
      <c r="HR81" s="113"/>
      <c r="HS81" s="113"/>
      <c r="HT81" s="113"/>
      <c r="HU81" s="113"/>
      <c r="HV81" s="113"/>
      <c r="HW81" s="113"/>
      <c r="HX81" s="113"/>
      <c r="HY81" s="113"/>
      <c r="HZ81" s="113"/>
      <c r="IA81" s="113"/>
      <c r="IB81" s="113"/>
      <c r="IC81" s="113"/>
      <c r="ID81" s="113"/>
      <c r="IE81" s="113"/>
      <c r="IF81" s="113"/>
      <c r="IG81" s="113"/>
      <c r="IH81" s="113"/>
      <c r="II81" s="113"/>
      <c r="IJ81" s="113"/>
      <c r="IK81" s="113"/>
      <c r="IL81" s="113"/>
      <c r="IM81" s="113"/>
      <c r="IN81" s="113"/>
      <c r="IO81" s="113"/>
      <c r="IP81" s="113"/>
      <c r="IQ81" s="113"/>
      <c r="IR81" s="113"/>
      <c r="IS81" s="113"/>
      <c r="IT81" s="113"/>
      <c r="IU81" s="113"/>
      <c r="IV81" s="113"/>
    </row>
    <row r="82" spans="1:256" s="30" customFormat="1" ht="15" customHeight="1" x14ac:dyDescent="0.25">
      <c r="A82" s="114">
        <v>82</v>
      </c>
      <c r="B82" s="114">
        <v>82</v>
      </c>
      <c r="C82" s="115">
        <v>19674</v>
      </c>
      <c r="D82" s="116">
        <v>25605</v>
      </c>
      <c r="E82" s="116">
        <v>113436</v>
      </c>
      <c r="F82" s="113" t="s">
        <v>244</v>
      </c>
      <c r="G82" s="113" t="s">
        <v>245</v>
      </c>
      <c r="H82" s="113" t="s">
        <v>246</v>
      </c>
      <c r="I82" s="113"/>
      <c r="J82" s="113"/>
      <c r="K82" s="113" t="s">
        <v>2102</v>
      </c>
      <c r="L82" s="113" t="s">
        <v>2102</v>
      </c>
      <c r="M82" s="113" t="s">
        <v>2102</v>
      </c>
      <c r="N82" s="113" t="s">
        <v>2102</v>
      </c>
      <c r="O82" s="113" t="s">
        <v>2102</v>
      </c>
      <c r="P82" s="113" t="s">
        <v>247</v>
      </c>
      <c r="Q82" s="113" t="s">
        <v>248</v>
      </c>
      <c r="R82" s="113">
        <v>10081939</v>
      </c>
      <c r="S82" s="113" t="s">
        <v>396</v>
      </c>
      <c r="T82" s="113" t="s">
        <v>250</v>
      </c>
      <c r="U82" s="113" t="s">
        <v>250</v>
      </c>
      <c r="V82" s="113" t="s">
        <v>251</v>
      </c>
      <c r="W82" s="113"/>
      <c r="X82" s="113"/>
      <c r="Y82" s="113"/>
      <c r="Z82" s="113" t="s">
        <v>252</v>
      </c>
      <c r="AA82" s="113" t="s">
        <v>253</v>
      </c>
      <c r="AB82" s="117">
        <v>52429686</v>
      </c>
      <c r="AC82" s="117" t="s">
        <v>435</v>
      </c>
      <c r="AD82" s="113" t="s">
        <v>436</v>
      </c>
      <c r="AE82" s="113" t="s">
        <v>437</v>
      </c>
      <c r="AF82" s="118">
        <v>979000</v>
      </c>
      <c r="AG82" s="119">
        <v>0</v>
      </c>
      <c r="AH82" s="118">
        <v>271000</v>
      </c>
      <c r="AI82" s="119">
        <v>0</v>
      </c>
      <c r="AJ82" s="119">
        <v>0</v>
      </c>
      <c r="AK82" s="119">
        <f>SUM(AF82:AJ82)</f>
        <v>1250000</v>
      </c>
      <c r="AL82" s="113" t="s">
        <v>257</v>
      </c>
      <c r="AM82" s="113" t="s">
        <v>258</v>
      </c>
      <c r="AN82" s="113" t="s">
        <v>259</v>
      </c>
      <c r="AO82" s="120">
        <v>10</v>
      </c>
      <c r="AP82" s="113">
        <v>0</v>
      </c>
      <c r="AQ82" s="121">
        <v>97900</v>
      </c>
      <c r="AR82" s="120">
        <v>10</v>
      </c>
      <c r="AS82" s="120">
        <v>27100</v>
      </c>
      <c r="AT82" s="122">
        <v>0.02</v>
      </c>
      <c r="AU82" s="123">
        <v>25000</v>
      </c>
      <c r="AV82" s="123">
        <v>10</v>
      </c>
      <c r="AW82" s="124">
        <f>+AQ82+AS82</f>
        <v>125000</v>
      </c>
      <c r="AX82" s="123">
        <v>7500</v>
      </c>
      <c r="AY82" s="113">
        <v>0</v>
      </c>
      <c r="AZ82" s="113">
        <v>0</v>
      </c>
      <c r="BA82" s="113">
        <v>7500</v>
      </c>
      <c r="BB82" s="113" t="s">
        <v>260</v>
      </c>
      <c r="BC82" s="117" t="s">
        <v>438</v>
      </c>
      <c r="BD82" s="117" t="s">
        <v>272</v>
      </c>
      <c r="BE82" s="113">
        <v>76001</v>
      </c>
      <c r="BF82" s="113"/>
      <c r="BG82" s="113"/>
      <c r="BH82" s="113"/>
      <c r="BI82" s="113"/>
      <c r="BJ82" s="117" t="s">
        <v>439</v>
      </c>
      <c r="BK82" s="125"/>
      <c r="BL82" s="117" t="s">
        <v>440</v>
      </c>
      <c r="BM82" s="117" t="s">
        <v>438</v>
      </c>
      <c r="BN82" s="117" t="s">
        <v>272</v>
      </c>
      <c r="BO82" s="113" t="s">
        <v>265</v>
      </c>
      <c r="BP82" s="113">
        <v>12</v>
      </c>
      <c r="BQ82" s="113" t="s">
        <v>286</v>
      </c>
      <c r="BR82" s="113" t="s">
        <v>287</v>
      </c>
      <c r="BS82" s="113" t="s">
        <v>268</v>
      </c>
      <c r="BT82" s="113" t="s">
        <v>287</v>
      </c>
      <c r="BU82" s="126">
        <v>45474</v>
      </c>
      <c r="BV82" s="126">
        <v>45474</v>
      </c>
      <c r="BW82" s="113" t="s">
        <v>252</v>
      </c>
      <c r="BX82" s="113" t="s">
        <v>253</v>
      </c>
      <c r="BY82" s="117">
        <v>37547185</v>
      </c>
      <c r="BZ82" s="117" t="s">
        <v>441</v>
      </c>
      <c r="CA82" s="113">
        <v>76001</v>
      </c>
      <c r="CB82" s="117" t="s">
        <v>442</v>
      </c>
      <c r="CC82" s="113" t="s">
        <v>272</v>
      </c>
      <c r="CD82" s="117" t="s">
        <v>443</v>
      </c>
      <c r="CE82" s="113"/>
      <c r="CF82" s="117" t="s">
        <v>444</v>
      </c>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t="s">
        <v>252</v>
      </c>
      <c r="DL82" s="117">
        <v>94453060</v>
      </c>
      <c r="DM82" s="113" t="s">
        <v>253</v>
      </c>
      <c r="DN82" s="117" t="s">
        <v>445</v>
      </c>
      <c r="DO82" s="113">
        <v>100</v>
      </c>
      <c r="DP82" s="113" t="s">
        <v>1984</v>
      </c>
      <c r="DQ82" s="113"/>
      <c r="DR82" s="127" t="s">
        <v>446</v>
      </c>
      <c r="DS82" s="113"/>
      <c r="DT82" s="117" t="s">
        <v>447</v>
      </c>
      <c r="DU82" s="113" t="s">
        <v>265</v>
      </c>
      <c r="DV82" s="113" t="s">
        <v>272</v>
      </c>
      <c r="DW82" s="113">
        <v>76001</v>
      </c>
      <c r="DX82" s="128" t="s">
        <v>448</v>
      </c>
      <c r="DY82" s="117">
        <v>94453060</v>
      </c>
      <c r="DZ82" s="113" t="s">
        <v>277</v>
      </c>
      <c r="EA82" s="113" t="s">
        <v>278</v>
      </c>
      <c r="EB82" s="113" t="s">
        <v>279</v>
      </c>
      <c r="EC82" s="137" t="s">
        <v>449</v>
      </c>
      <c r="ED82" s="113">
        <v>10</v>
      </c>
      <c r="EE82" s="113"/>
      <c r="EF82" s="113"/>
      <c r="EG82" s="113"/>
      <c r="EH82" s="113"/>
      <c r="EI82" s="113"/>
      <c r="EJ82" s="113"/>
      <c r="EK82" s="113"/>
      <c r="EL82" s="113"/>
      <c r="EM82" s="113"/>
      <c r="EN82" s="113"/>
      <c r="EO82" s="113"/>
      <c r="EP82" s="113"/>
      <c r="EQ82" s="113"/>
      <c r="ER82" s="113"/>
      <c r="ES82" s="113"/>
      <c r="ET82" s="113"/>
      <c r="EU82" s="113"/>
      <c r="EV82" s="113"/>
      <c r="EW82" s="113"/>
      <c r="EX82" s="113"/>
      <c r="EY82" s="113"/>
      <c r="EZ82" s="113"/>
      <c r="FA82" s="113"/>
      <c r="FB82" s="113"/>
      <c r="FC82" s="113"/>
      <c r="FD82" s="113"/>
      <c r="FE82" s="113"/>
      <c r="FF82" s="113"/>
      <c r="FG82" s="113"/>
      <c r="FH82" s="113"/>
      <c r="FI82" s="113"/>
      <c r="FJ82" s="113"/>
      <c r="FK82" s="113"/>
      <c r="FL82" s="113"/>
      <c r="FM82" s="113"/>
      <c r="FN82" s="113"/>
      <c r="FO82" s="113"/>
      <c r="FP82" s="113"/>
      <c r="FQ82" s="113"/>
      <c r="FR82" s="113"/>
      <c r="FS82" s="113"/>
      <c r="FT82" s="113"/>
      <c r="FU82" s="113"/>
      <c r="FV82" s="113"/>
      <c r="FW82" s="113"/>
      <c r="FX82" s="113"/>
      <c r="FY82" s="113"/>
      <c r="FZ82" s="113"/>
      <c r="GA82" s="113"/>
      <c r="GB82" s="113"/>
      <c r="GC82" s="113"/>
      <c r="GD82" s="113"/>
      <c r="GE82" s="113"/>
      <c r="GF82" s="113"/>
      <c r="GG82" s="113"/>
      <c r="GH82" s="113"/>
      <c r="GI82" s="113"/>
      <c r="GJ82" s="113"/>
      <c r="GK82" s="113"/>
      <c r="GL82" s="113"/>
      <c r="GM82" s="113"/>
      <c r="GN82" s="113"/>
      <c r="GO82" s="113"/>
      <c r="GP82" s="113"/>
      <c r="GQ82" s="113"/>
      <c r="GR82" s="113"/>
      <c r="GS82" s="113"/>
      <c r="GT82" s="113"/>
      <c r="GU82" s="113"/>
      <c r="GV82" s="113"/>
      <c r="GW82" s="113"/>
      <c r="GX82" s="113"/>
      <c r="GY82" s="113">
        <v>0</v>
      </c>
      <c r="GZ82" s="113">
        <v>0</v>
      </c>
      <c r="HA82" s="113">
        <v>0</v>
      </c>
      <c r="HB82" s="113">
        <v>0</v>
      </c>
      <c r="HC82" s="113">
        <v>0</v>
      </c>
      <c r="HD82" s="113">
        <v>0</v>
      </c>
      <c r="HE82" s="113">
        <v>0</v>
      </c>
      <c r="HF82" s="113">
        <v>0</v>
      </c>
      <c r="HG82" s="113">
        <v>0</v>
      </c>
      <c r="HH82" s="113">
        <v>0</v>
      </c>
      <c r="HI82" s="113">
        <v>0</v>
      </c>
      <c r="HJ82" s="113">
        <v>0</v>
      </c>
      <c r="HK82" s="113">
        <v>0</v>
      </c>
      <c r="HL82" s="113">
        <v>0</v>
      </c>
      <c r="HM82" s="113">
        <v>0</v>
      </c>
      <c r="HN82" s="113"/>
      <c r="HO82" s="113"/>
      <c r="HP82" s="113"/>
      <c r="HQ82" s="113"/>
      <c r="HR82" s="113"/>
      <c r="HS82" s="113"/>
      <c r="HT82" s="113"/>
      <c r="HU82" s="113"/>
      <c r="HV82" s="113"/>
      <c r="HW82" s="113"/>
      <c r="HX82" s="113"/>
      <c r="HY82" s="113"/>
      <c r="HZ82" s="113"/>
      <c r="IA82" s="113"/>
      <c r="IB82" s="113"/>
      <c r="IC82" s="113"/>
      <c r="ID82" s="113"/>
      <c r="IE82" s="113"/>
      <c r="IF82" s="113"/>
      <c r="IG82" s="113"/>
      <c r="IH82" s="113"/>
      <c r="II82" s="113"/>
      <c r="IJ82" s="113"/>
      <c r="IK82" s="113"/>
      <c r="IL82" s="113"/>
      <c r="IM82" s="113"/>
      <c r="IN82" s="113"/>
      <c r="IO82" s="113"/>
      <c r="IP82" s="113"/>
      <c r="IQ82" s="113"/>
      <c r="IR82" s="113"/>
      <c r="IS82" s="113"/>
      <c r="IT82" s="113"/>
      <c r="IU82" s="113"/>
      <c r="IV82" s="113"/>
    </row>
    <row r="83" spans="1:256" s="30" customFormat="1" ht="15" customHeight="1" x14ac:dyDescent="0.25">
      <c r="A83" s="114">
        <v>132</v>
      </c>
      <c r="B83" s="114">
        <v>132</v>
      </c>
      <c r="C83" s="115">
        <v>19704</v>
      </c>
      <c r="D83" s="116">
        <v>25635</v>
      </c>
      <c r="E83" s="116">
        <v>113465</v>
      </c>
      <c r="F83" s="113" t="s">
        <v>244</v>
      </c>
      <c r="G83" s="113" t="s">
        <v>245</v>
      </c>
      <c r="H83" s="113" t="s">
        <v>246</v>
      </c>
      <c r="I83" s="113"/>
      <c r="J83" s="113"/>
      <c r="K83" s="113" t="s">
        <v>2102</v>
      </c>
      <c r="L83" s="113" t="s">
        <v>2102</v>
      </c>
      <c r="M83" s="113" t="s">
        <v>2102</v>
      </c>
      <c r="N83" s="113" t="s">
        <v>2102</v>
      </c>
      <c r="O83" s="113" t="s">
        <v>2102</v>
      </c>
      <c r="P83" s="113" t="s">
        <v>247</v>
      </c>
      <c r="Q83" s="113" t="s">
        <v>248</v>
      </c>
      <c r="R83" s="113">
        <v>10081941</v>
      </c>
      <c r="S83" s="113" t="s">
        <v>396</v>
      </c>
      <c r="T83" s="113" t="s">
        <v>250</v>
      </c>
      <c r="U83" s="113" t="s">
        <v>250</v>
      </c>
      <c r="V83" s="113" t="s">
        <v>251</v>
      </c>
      <c r="W83" s="113"/>
      <c r="X83" s="113"/>
      <c r="Y83" s="113"/>
      <c r="Z83" s="113" t="s">
        <v>252</v>
      </c>
      <c r="AA83" s="113" t="s">
        <v>253</v>
      </c>
      <c r="AB83" s="117">
        <v>5211434</v>
      </c>
      <c r="AC83" s="117" t="s">
        <v>863</v>
      </c>
      <c r="AD83" s="113" t="s">
        <v>864</v>
      </c>
      <c r="AE83" s="113" t="s">
        <v>865</v>
      </c>
      <c r="AF83" s="118">
        <v>975870</v>
      </c>
      <c r="AG83" s="119">
        <v>0</v>
      </c>
      <c r="AH83" s="118">
        <v>234000</v>
      </c>
      <c r="AI83" s="119">
        <v>0</v>
      </c>
      <c r="AJ83" s="119">
        <v>0</v>
      </c>
      <c r="AK83" s="119">
        <f>SUM(AF83:AJ83)</f>
        <v>1209870</v>
      </c>
      <c r="AL83" s="113" t="s">
        <v>257</v>
      </c>
      <c r="AM83" s="113" t="s">
        <v>258</v>
      </c>
      <c r="AN83" s="113" t="s">
        <v>259</v>
      </c>
      <c r="AO83" s="120">
        <v>10</v>
      </c>
      <c r="AP83" s="113">
        <v>0</v>
      </c>
      <c r="AQ83" s="121">
        <v>97587</v>
      </c>
      <c r="AR83" s="120">
        <v>10</v>
      </c>
      <c r="AS83" s="120">
        <v>23400</v>
      </c>
      <c r="AT83" s="122">
        <v>0.02</v>
      </c>
      <c r="AU83" s="123">
        <v>24197.4</v>
      </c>
      <c r="AV83" s="123">
        <v>10</v>
      </c>
      <c r="AW83" s="124">
        <f>+AQ83+AS83</f>
        <v>120987</v>
      </c>
      <c r="AX83" s="123">
        <v>7500</v>
      </c>
      <c r="AY83" s="113">
        <v>0</v>
      </c>
      <c r="AZ83" s="113">
        <v>0</v>
      </c>
      <c r="BA83" s="113">
        <v>7500</v>
      </c>
      <c r="BB83" s="113" t="s">
        <v>260</v>
      </c>
      <c r="BC83" s="117" t="s">
        <v>866</v>
      </c>
      <c r="BD83" s="117" t="s">
        <v>272</v>
      </c>
      <c r="BE83" s="113">
        <v>76001</v>
      </c>
      <c r="BF83" s="113"/>
      <c r="BG83" s="113"/>
      <c r="BH83" s="113"/>
      <c r="BI83" s="113"/>
      <c r="BJ83" s="117" t="s">
        <v>867</v>
      </c>
      <c r="BK83" s="125"/>
      <c r="BL83" s="117" t="s">
        <v>868</v>
      </c>
      <c r="BM83" s="117" t="s">
        <v>866</v>
      </c>
      <c r="BN83" s="117" t="s">
        <v>272</v>
      </c>
      <c r="BO83" s="113" t="s">
        <v>265</v>
      </c>
      <c r="BP83" s="113">
        <v>12</v>
      </c>
      <c r="BQ83" s="113" t="s">
        <v>869</v>
      </c>
      <c r="BR83" s="113" t="s">
        <v>469</v>
      </c>
      <c r="BS83" s="113" t="s">
        <v>268</v>
      </c>
      <c r="BT83" s="113" t="s">
        <v>469</v>
      </c>
      <c r="BU83" s="126">
        <v>45474</v>
      </c>
      <c r="BV83" s="126">
        <v>45474</v>
      </c>
      <c r="BW83" s="113" t="s">
        <v>252</v>
      </c>
      <c r="BX83" s="113" t="s">
        <v>253</v>
      </c>
      <c r="BY83" s="117">
        <v>36274344</v>
      </c>
      <c r="BZ83" s="117" t="s">
        <v>870</v>
      </c>
      <c r="CA83" s="113">
        <v>76001</v>
      </c>
      <c r="CB83" s="117" t="s">
        <v>871</v>
      </c>
      <c r="CC83" s="113" t="s">
        <v>272</v>
      </c>
      <c r="CD83" s="117" t="s">
        <v>872</v>
      </c>
      <c r="CE83" s="113"/>
      <c r="CF83" s="117" t="s">
        <v>873</v>
      </c>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t="s">
        <v>252</v>
      </c>
      <c r="DL83" s="117">
        <v>31575282</v>
      </c>
      <c r="DM83" s="113" t="s">
        <v>253</v>
      </c>
      <c r="DN83" s="117" t="s">
        <v>874</v>
      </c>
      <c r="DO83" s="113">
        <v>100</v>
      </c>
      <c r="DP83" s="113" t="s">
        <v>1986</v>
      </c>
      <c r="DQ83" s="113"/>
      <c r="DR83" s="117" t="s">
        <v>2054</v>
      </c>
      <c r="DS83" s="113"/>
      <c r="DT83" s="117" t="s">
        <v>860</v>
      </c>
      <c r="DU83" s="113" t="s">
        <v>265</v>
      </c>
      <c r="DV83" s="113" t="s">
        <v>272</v>
      </c>
      <c r="DW83" s="113">
        <v>76001</v>
      </c>
      <c r="DX83" s="117" t="s">
        <v>874</v>
      </c>
      <c r="DY83" s="117">
        <v>31575282</v>
      </c>
      <c r="DZ83" s="113" t="s">
        <v>277</v>
      </c>
      <c r="EA83" s="113" t="s">
        <v>278</v>
      </c>
      <c r="EB83" s="113" t="s">
        <v>279</v>
      </c>
      <c r="EC83" s="113">
        <v>80891925836</v>
      </c>
      <c r="ED83" s="113">
        <v>10</v>
      </c>
      <c r="EE83" s="113"/>
      <c r="EF83" s="113"/>
      <c r="EG83" s="113"/>
      <c r="EH83" s="113"/>
      <c r="EI83" s="113"/>
      <c r="EJ83" s="113"/>
      <c r="EK83" s="113"/>
      <c r="EL83" s="113"/>
      <c r="EM83" s="113"/>
      <c r="EN83" s="113"/>
      <c r="EO83" s="113"/>
      <c r="EP83" s="113"/>
      <c r="EQ83" s="113"/>
      <c r="ER83" s="113"/>
      <c r="ES83" s="113"/>
      <c r="ET83" s="113"/>
      <c r="EU83" s="113"/>
      <c r="EV83" s="113"/>
      <c r="EW83" s="113"/>
      <c r="EX83" s="113"/>
      <c r="EY83" s="113"/>
      <c r="EZ83" s="113"/>
      <c r="FA83" s="113"/>
      <c r="FB83" s="113"/>
      <c r="FC83" s="113"/>
      <c r="FD83" s="113"/>
      <c r="FE83" s="113"/>
      <c r="FF83" s="113"/>
      <c r="FG83" s="113"/>
      <c r="FH83" s="113"/>
      <c r="FI83" s="113"/>
      <c r="FJ83" s="113"/>
      <c r="FK83" s="113"/>
      <c r="FL83" s="113"/>
      <c r="FM83" s="113"/>
      <c r="FN83" s="113"/>
      <c r="FO83" s="113"/>
      <c r="FP83" s="113"/>
      <c r="FQ83" s="113"/>
      <c r="FR83" s="113"/>
      <c r="FS83" s="113"/>
      <c r="FT83" s="113"/>
      <c r="FU83" s="113"/>
      <c r="FV83" s="113"/>
      <c r="FW83" s="113"/>
      <c r="FX83" s="113"/>
      <c r="FY83" s="113"/>
      <c r="FZ83" s="113"/>
      <c r="GA83" s="113"/>
      <c r="GB83" s="113"/>
      <c r="GC83" s="113"/>
      <c r="GD83" s="113"/>
      <c r="GE83" s="113"/>
      <c r="GF83" s="113"/>
      <c r="GG83" s="113"/>
      <c r="GH83" s="113"/>
      <c r="GI83" s="113"/>
      <c r="GJ83" s="113"/>
      <c r="GK83" s="113"/>
      <c r="GL83" s="113"/>
      <c r="GM83" s="113"/>
      <c r="GN83" s="113"/>
      <c r="GO83" s="113"/>
      <c r="GP83" s="113"/>
      <c r="GQ83" s="113"/>
      <c r="GR83" s="113"/>
      <c r="GS83" s="113"/>
      <c r="GT83" s="113"/>
      <c r="GU83" s="113"/>
      <c r="GV83" s="113"/>
      <c r="GW83" s="113"/>
      <c r="GX83" s="113"/>
      <c r="GY83" s="113">
        <v>900972126</v>
      </c>
      <c r="GZ83" s="113" t="s">
        <v>1872</v>
      </c>
      <c r="HA83" s="113" t="s">
        <v>1873</v>
      </c>
      <c r="HB83" s="113" t="s">
        <v>1874</v>
      </c>
      <c r="HC83" s="113">
        <v>0</v>
      </c>
      <c r="HD83" s="113">
        <v>3213745107</v>
      </c>
      <c r="HE83" s="113" t="s">
        <v>1875</v>
      </c>
      <c r="HF83" s="113">
        <v>0</v>
      </c>
      <c r="HG83" s="113">
        <v>0</v>
      </c>
      <c r="HH83" s="113" t="s">
        <v>1852</v>
      </c>
      <c r="HI83" s="113" t="s">
        <v>329</v>
      </c>
      <c r="HJ83" s="113" t="s">
        <v>1853</v>
      </c>
      <c r="HK83" s="113">
        <v>0</v>
      </c>
      <c r="HL83" s="113">
        <v>5</v>
      </c>
      <c r="HM83" s="113" t="s">
        <v>1854</v>
      </c>
      <c r="HN83" s="113"/>
      <c r="HO83" s="113"/>
      <c r="HP83" s="113"/>
      <c r="HQ83" s="113"/>
      <c r="HR83" s="113"/>
      <c r="HS83" s="113"/>
      <c r="HT83" s="113"/>
      <c r="HU83" s="113"/>
      <c r="HV83" s="113"/>
      <c r="HW83" s="113"/>
      <c r="HX83" s="113"/>
      <c r="HY83" s="113"/>
      <c r="HZ83" s="113"/>
      <c r="IA83" s="113"/>
      <c r="IB83" s="113"/>
      <c r="IC83" s="113"/>
      <c r="ID83" s="113"/>
      <c r="IE83" s="113"/>
      <c r="IF83" s="113"/>
      <c r="IG83" s="113"/>
      <c r="IH83" s="113"/>
      <c r="II83" s="113"/>
      <c r="IJ83" s="113"/>
      <c r="IK83" s="113"/>
      <c r="IL83" s="113"/>
      <c r="IM83" s="113"/>
      <c r="IN83" s="113"/>
      <c r="IO83" s="113"/>
      <c r="IP83" s="113"/>
      <c r="IQ83" s="113"/>
      <c r="IR83" s="113"/>
      <c r="IS83" s="113"/>
      <c r="IT83" s="113"/>
      <c r="IU83" s="113"/>
      <c r="IV83" s="113"/>
    </row>
    <row r="84" spans="1:256" s="30" customFormat="1" ht="15" customHeight="1" x14ac:dyDescent="0.25">
      <c r="A84" s="114">
        <v>153</v>
      </c>
      <c r="B84" s="114">
        <v>153</v>
      </c>
      <c r="C84" s="115">
        <v>19720</v>
      </c>
      <c r="D84" s="116">
        <v>25651</v>
      </c>
      <c r="E84" s="116">
        <v>113480</v>
      </c>
      <c r="F84" s="113" t="s">
        <v>244</v>
      </c>
      <c r="G84" s="113" t="s">
        <v>245</v>
      </c>
      <c r="H84" s="113" t="s">
        <v>246</v>
      </c>
      <c r="I84" s="113"/>
      <c r="J84" s="113"/>
      <c r="K84" s="113" t="s">
        <v>2102</v>
      </c>
      <c r="L84" s="113" t="s">
        <v>2102</v>
      </c>
      <c r="M84" s="113" t="s">
        <v>2102</v>
      </c>
      <c r="N84" s="113" t="s">
        <v>2102</v>
      </c>
      <c r="O84" s="113" t="s">
        <v>2102</v>
      </c>
      <c r="P84" s="113" t="s">
        <v>247</v>
      </c>
      <c r="Q84" s="113" t="s">
        <v>248</v>
      </c>
      <c r="R84" s="113">
        <v>10081946</v>
      </c>
      <c r="S84" s="113" t="s">
        <v>524</v>
      </c>
      <c r="T84" s="113" t="s">
        <v>250</v>
      </c>
      <c r="U84" s="113" t="s">
        <v>250</v>
      </c>
      <c r="V84" s="113" t="s">
        <v>251</v>
      </c>
      <c r="W84" s="113"/>
      <c r="X84" s="113"/>
      <c r="Y84" s="113"/>
      <c r="Z84" s="113" t="s">
        <v>252</v>
      </c>
      <c r="AA84" s="113" t="s">
        <v>253</v>
      </c>
      <c r="AB84" s="117">
        <v>16836542</v>
      </c>
      <c r="AC84" s="117" t="s">
        <v>1077</v>
      </c>
      <c r="AD84" s="113" t="s">
        <v>1078</v>
      </c>
      <c r="AE84" s="113" t="s">
        <v>1079</v>
      </c>
      <c r="AF84" s="118">
        <v>822749</v>
      </c>
      <c r="AG84" s="119">
        <v>0</v>
      </c>
      <c r="AH84" s="118">
        <v>228000</v>
      </c>
      <c r="AI84" s="119">
        <v>0</v>
      </c>
      <c r="AJ84" s="119">
        <v>0</v>
      </c>
      <c r="AK84" s="119">
        <f>SUM(AF84:AJ84)</f>
        <v>1050749</v>
      </c>
      <c r="AL84" s="113" t="s">
        <v>257</v>
      </c>
      <c r="AM84" s="113" t="s">
        <v>258</v>
      </c>
      <c r="AN84" s="113" t="s">
        <v>259</v>
      </c>
      <c r="AO84" s="120">
        <v>10</v>
      </c>
      <c r="AP84" s="113">
        <v>0</v>
      </c>
      <c r="AQ84" s="121">
        <v>82274.899999999994</v>
      </c>
      <c r="AR84" s="120">
        <v>10</v>
      </c>
      <c r="AS84" s="120">
        <v>22800</v>
      </c>
      <c r="AT84" s="122">
        <v>0.02</v>
      </c>
      <c r="AU84" s="123">
        <v>21014.98</v>
      </c>
      <c r="AV84" s="123">
        <v>10</v>
      </c>
      <c r="AW84" s="124">
        <f>+AQ84+AS84</f>
        <v>105074.9</v>
      </c>
      <c r="AX84" s="123">
        <v>7500</v>
      </c>
      <c r="AY84" s="113">
        <v>0</v>
      </c>
      <c r="AZ84" s="113">
        <v>0</v>
      </c>
      <c r="BA84" s="113">
        <v>7500</v>
      </c>
      <c r="BB84" s="113" t="s">
        <v>260</v>
      </c>
      <c r="BC84" s="117" t="s">
        <v>1080</v>
      </c>
      <c r="BD84" s="117" t="s">
        <v>272</v>
      </c>
      <c r="BE84" s="113">
        <v>76001</v>
      </c>
      <c r="BF84" s="113"/>
      <c r="BG84" s="113"/>
      <c r="BH84" s="113"/>
      <c r="BI84" s="113"/>
      <c r="BJ84" s="117" t="s">
        <v>1081</v>
      </c>
      <c r="BK84" s="125"/>
      <c r="BL84" s="117" t="s">
        <v>1082</v>
      </c>
      <c r="BM84" s="117" t="s">
        <v>1080</v>
      </c>
      <c r="BN84" s="117" t="s">
        <v>272</v>
      </c>
      <c r="BO84" s="113" t="s">
        <v>265</v>
      </c>
      <c r="BP84" s="113">
        <v>12</v>
      </c>
      <c r="BQ84" s="113" t="s">
        <v>355</v>
      </c>
      <c r="BR84" s="113" t="s">
        <v>287</v>
      </c>
      <c r="BS84" s="113" t="s">
        <v>268</v>
      </c>
      <c r="BT84" s="113" t="s">
        <v>287</v>
      </c>
      <c r="BU84" s="126">
        <v>45474</v>
      </c>
      <c r="BV84" s="126">
        <v>45474</v>
      </c>
      <c r="BW84" s="113" t="s">
        <v>252</v>
      </c>
      <c r="BX84" s="113" t="s">
        <v>253</v>
      </c>
      <c r="BY84" s="117">
        <v>29344913</v>
      </c>
      <c r="BZ84" s="117" t="s">
        <v>1083</v>
      </c>
      <c r="CA84" s="113">
        <v>76001</v>
      </c>
      <c r="CB84" s="117" t="s">
        <v>1084</v>
      </c>
      <c r="CC84" s="113" t="s">
        <v>272</v>
      </c>
      <c r="CD84" s="117" t="s">
        <v>1085</v>
      </c>
      <c r="CE84" s="113"/>
      <c r="CF84" s="117" t="s">
        <v>1086</v>
      </c>
      <c r="CG84" s="113" t="s">
        <v>252</v>
      </c>
      <c r="CH84" s="113" t="s">
        <v>253</v>
      </c>
      <c r="CI84" s="117" t="s">
        <v>1087</v>
      </c>
      <c r="CJ84" s="117" t="s">
        <v>1088</v>
      </c>
      <c r="CK84" s="113">
        <v>76001</v>
      </c>
      <c r="CL84" s="117" t="s">
        <v>1089</v>
      </c>
      <c r="CM84" s="113" t="s">
        <v>272</v>
      </c>
      <c r="CN84" s="117" t="s">
        <v>1090</v>
      </c>
      <c r="CO84" s="113"/>
      <c r="CP84" s="117" t="s">
        <v>1091</v>
      </c>
      <c r="CQ84" s="113"/>
      <c r="CR84" s="113"/>
      <c r="CS84" s="113"/>
      <c r="CT84" s="113"/>
      <c r="CU84" s="113"/>
      <c r="CV84" s="113"/>
      <c r="CW84" s="113"/>
      <c r="CX84" s="113"/>
      <c r="CY84" s="113"/>
      <c r="CZ84" s="113"/>
      <c r="DA84" s="113"/>
      <c r="DB84" s="113"/>
      <c r="DC84" s="113"/>
      <c r="DD84" s="113"/>
      <c r="DE84" s="113"/>
      <c r="DF84" s="113"/>
      <c r="DG84" s="113"/>
      <c r="DH84" s="113"/>
      <c r="DI84" s="113"/>
      <c r="DJ84" s="113"/>
      <c r="DK84" s="113" t="s">
        <v>252</v>
      </c>
      <c r="DL84" s="117">
        <v>16753439</v>
      </c>
      <c r="DM84" s="113" t="s">
        <v>253</v>
      </c>
      <c r="DN84" s="117" t="s">
        <v>1092</v>
      </c>
      <c r="DO84" s="113">
        <v>100</v>
      </c>
      <c r="DP84" s="113" t="s">
        <v>1991</v>
      </c>
      <c r="DQ84" s="117" t="s">
        <v>1093</v>
      </c>
      <c r="DR84" s="145" t="s">
        <v>1093</v>
      </c>
      <c r="DS84" s="113"/>
      <c r="DT84" s="117" t="s">
        <v>1094</v>
      </c>
      <c r="DU84" s="113" t="s">
        <v>265</v>
      </c>
      <c r="DV84" s="113" t="s">
        <v>272</v>
      </c>
      <c r="DW84" s="113">
        <v>76001</v>
      </c>
      <c r="DX84" s="128" t="s">
        <v>1095</v>
      </c>
      <c r="DY84" s="117">
        <v>16753439</v>
      </c>
      <c r="DZ84" s="113" t="s">
        <v>277</v>
      </c>
      <c r="EA84" s="132" t="s">
        <v>278</v>
      </c>
      <c r="EB84" s="113" t="s">
        <v>279</v>
      </c>
      <c r="EC84" s="132" t="s">
        <v>1096</v>
      </c>
      <c r="ED84" s="113">
        <v>10</v>
      </c>
      <c r="EE84" s="113"/>
      <c r="EF84" s="113"/>
      <c r="EG84" s="113"/>
      <c r="EH84" s="113"/>
      <c r="EI84" s="113"/>
      <c r="EJ84" s="113"/>
      <c r="EK84" s="113"/>
      <c r="EL84" s="113"/>
      <c r="EM84" s="113"/>
      <c r="EN84" s="113"/>
      <c r="EO84" s="113"/>
      <c r="EP84" s="113"/>
      <c r="EQ84" s="113"/>
      <c r="ER84" s="113"/>
      <c r="ES84" s="113"/>
      <c r="ET84" s="113"/>
      <c r="EU84" s="113"/>
      <c r="EV84" s="113"/>
      <c r="EW84" s="113"/>
      <c r="EX84" s="113"/>
      <c r="EY84" s="113"/>
      <c r="EZ84" s="113"/>
      <c r="FA84" s="113"/>
      <c r="FB84" s="113"/>
      <c r="FC84" s="113"/>
      <c r="FD84" s="113"/>
      <c r="FE84" s="113"/>
      <c r="FF84" s="113"/>
      <c r="FG84" s="113"/>
      <c r="FH84" s="113"/>
      <c r="FI84" s="113"/>
      <c r="FJ84" s="113"/>
      <c r="FK84" s="113"/>
      <c r="FL84" s="113"/>
      <c r="FM84" s="113"/>
      <c r="FN84" s="113"/>
      <c r="FO84" s="113"/>
      <c r="FP84" s="113"/>
      <c r="FQ84" s="113"/>
      <c r="FR84" s="113"/>
      <c r="FS84" s="113"/>
      <c r="FT84" s="113"/>
      <c r="FU84" s="113"/>
      <c r="FV84" s="113"/>
      <c r="FW84" s="113"/>
      <c r="FX84" s="113"/>
      <c r="FY84" s="113"/>
      <c r="FZ84" s="113"/>
      <c r="GA84" s="113"/>
      <c r="GB84" s="113"/>
      <c r="GC84" s="113"/>
      <c r="GD84" s="113"/>
      <c r="GE84" s="113"/>
      <c r="GF84" s="113"/>
      <c r="GG84" s="113"/>
      <c r="GH84" s="113"/>
      <c r="GI84" s="113"/>
      <c r="GJ84" s="113"/>
      <c r="GK84" s="113"/>
      <c r="GL84" s="113"/>
      <c r="GM84" s="113"/>
      <c r="GN84" s="113"/>
      <c r="GO84" s="113"/>
      <c r="GP84" s="113"/>
      <c r="GQ84" s="113"/>
      <c r="GR84" s="113"/>
      <c r="GS84" s="113"/>
      <c r="GT84" s="113"/>
      <c r="GU84" s="113"/>
      <c r="GV84" s="113"/>
      <c r="GW84" s="113"/>
      <c r="GX84" s="113"/>
      <c r="GY84" s="113">
        <v>900597262</v>
      </c>
      <c r="GZ84" s="113" t="s">
        <v>1876</v>
      </c>
      <c r="HA84" s="113" t="s">
        <v>1877</v>
      </c>
      <c r="HB84" s="113" t="s">
        <v>1878</v>
      </c>
      <c r="HC84" s="113">
        <v>3157331343</v>
      </c>
      <c r="HD84" s="113">
        <v>0</v>
      </c>
      <c r="HE84" s="113" t="s">
        <v>1879</v>
      </c>
      <c r="HF84" s="113">
        <v>0</v>
      </c>
      <c r="HG84" s="113">
        <v>0</v>
      </c>
      <c r="HH84" s="113" t="s">
        <v>1852</v>
      </c>
      <c r="HI84" s="113" t="s">
        <v>329</v>
      </c>
      <c r="HJ84" s="113" t="s">
        <v>1853</v>
      </c>
      <c r="HK84" s="113">
        <v>0</v>
      </c>
      <c r="HL84" s="113">
        <v>5</v>
      </c>
      <c r="HM84" s="113" t="s">
        <v>1854</v>
      </c>
      <c r="HN84" s="113"/>
      <c r="HO84" s="113"/>
      <c r="HP84" s="113"/>
      <c r="HQ84" s="113"/>
      <c r="HR84" s="113"/>
      <c r="HS84" s="113"/>
      <c r="HT84" s="113"/>
      <c r="HU84" s="113"/>
      <c r="HV84" s="113"/>
      <c r="HW84" s="113"/>
      <c r="HX84" s="113"/>
      <c r="HY84" s="113"/>
      <c r="HZ84" s="113"/>
      <c r="IA84" s="113"/>
      <c r="IB84" s="113"/>
      <c r="IC84" s="113"/>
      <c r="ID84" s="113"/>
      <c r="IE84" s="113"/>
      <c r="IF84" s="113"/>
      <c r="IG84" s="113"/>
      <c r="IH84" s="113"/>
      <c r="II84" s="113"/>
      <c r="IJ84" s="113"/>
      <c r="IK84" s="113"/>
      <c r="IL84" s="113"/>
      <c r="IM84" s="113"/>
      <c r="IN84" s="113"/>
      <c r="IO84" s="113"/>
      <c r="IP84" s="113"/>
      <c r="IQ84" s="113"/>
      <c r="IR84" s="113"/>
      <c r="IS84" s="113"/>
      <c r="IT84" s="113"/>
      <c r="IU84" s="113"/>
      <c r="IV84" s="113"/>
    </row>
    <row r="85" spans="1:256" s="30" customFormat="1" ht="15" customHeight="1" x14ac:dyDescent="0.25">
      <c r="A85" s="114">
        <v>158</v>
      </c>
      <c r="B85" s="114">
        <v>158</v>
      </c>
      <c r="C85" s="115">
        <v>19751</v>
      </c>
      <c r="D85" s="116">
        <v>25682</v>
      </c>
      <c r="E85" s="116">
        <v>113511</v>
      </c>
      <c r="F85" s="113" t="s">
        <v>244</v>
      </c>
      <c r="G85" s="113" t="s">
        <v>245</v>
      </c>
      <c r="H85" s="113" t="s">
        <v>246</v>
      </c>
      <c r="I85" s="113"/>
      <c r="J85" s="113"/>
      <c r="K85" s="113" t="s">
        <v>2102</v>
      </c>
      <c r="L85" s="113" t="s">
        <v>2102</v>
      </c>
      <c r="M85" s="113" t="s">
        <v>2102</v>
      </c>
      <c r="N85" s="113" t="s">
        <v>2102</v>
      </c>
      <c r="O85" s="113" t="s">
        <v>2102</v>
      </c>
      <c r="P85" s="113" t="s">
        <v>247</v>
      </c>
      <c r="Q85" s="113" t="s">
        <v>248</v>
      </c>
      <c r="R85" s="113">
        <v>10081947</v>
      </c>
      <c r="S85" s="113" t="s">
        <v>524</v>
      </c>
      <c r="T85" s="113" t="s">
        <v>250</v>
      </c>
      <c r="U85" s="113" t="s">
        <v>250</v>
      </c>
      <c r="V85" s="113" t="s">
        <v>251</v>
      </c>
      <c r="W85" s="113"/>
      <c r="X85" s="113"/>
      <c r="Y85" s="113"/>
      <c r="Z85" s="113" t="s">
        <v>252</v>
      </c>
      <c r="AA85" s="113" t="s">
        <v>253</v>
      </c>
      <c r="AB85" s="117">
        <v>1144098238</v>
      </c>
      <c r="AC85" s="117" t="s">
        <v>1550</v>
      </c>
      <c r="AD85" s="113" t="s">
        <v>889</v>
      </c>
      <c r="AE85" s="113" t="s">
        <v>1551</v>
      </c>
      <c r="AF85" s="118">
        <v>1341621</v>
      </c>
      <c r="AG85" s="119">
        <v>0</v>
      </c>
      <c r="AH85" s="118">
        <v>359000</v>
      </c>
      <c r="AI85" s="119">
        <v>0</v>
      </c>
      <c r="AJ85" s="119">
        <v>0</v>
      </c>
      <c r="AK85" s="119">
        <f>SUM(AF85:AJ85)</f>
        <v>1700621</v>
      </c>
      <c r="AL85" s="113" t="s">
        <v>257</v>
      </c>
      <c r="AM85" s="113" t="s">
        <v>258</v>
      </c>
      <c r="AN85" s="113" t="s">
        <v>259</v>
      </c>
      <c r="AO85" s="120">
        <v>10</v>
      </c>
      <c r="AP85" s="113">
        <v>0</v>
      </c>
      <c r="AQ85" s="121">
        <v>134162.1</v>
      </c>
      <c r="AR85" s="120">
        <v>10</v>
      </c>
      <c r="AS85" s="120">
        <v>35900</v>
      </c>
      <c r="AT85" s="122">
        <v>0.02</v>
      </c>
      <c r="AU85" s="123">
        <v>34012.42</v>
      </c>
      <c r="AV85" s="123">
        <v>10</v>
      </c>
      <c r="AW85" s="124">
        <f>+AQ85+AS85</f>
        <v>170062.1</v>
      </c>
      <c r="AX85" s="123">
        <v>7500</v>
      </c>
      <c r="AY85" s="113">
        <v>0</v>
      </c>
      <c r="AZ85" s="113">
        <v>0</v>
      </c>
      <c r="BA85" s="113">
        <v>7500</v>
      </c>
      <c r="BB85" s="113" t="s">
        <v>260</v>
      </c>
      <c r="BC85" s="117" t="s">
        <v>1552</v>
      </c>
      <c r="BD85" s="117" t="s">
        <v>272</v>
      </c>
      <c r="BE85" s="113">
        <v>76001</v>
      </c>
      <c r="BF85" s="113"/>
      <c r="BG85" s="113"/>
      <c r="BH85" s="113"/>
      <c r="BI85" s="113"/>
      <c r="BJ85" s="117" t="s">
        <v>1553</v>
      </c>
      <c r="BK85" s="125"/>
      <c r="BL85" s="117" t="s">
        <v>1554</v>
      </c>
      <c r="BM85" s="117" t="s">
        <v>1552</v>
      </c>
      <c r="BN85" s="117" t="s">
        <v>272</v>
      </c>
      <c r="BO85" s="113" t="s">
        <v>265</v>
      </c>
      <c r="BP85" s="113">
        <v>12</v>
      </c>
      <c r="BQ85" s="113" t="s">
        <v>1555</v>
      </c>
      <c r="BR85" s="113" t="s">
        <v>306</v>
      </c>
      <c r="BS85" s="113" t="s">
        <v>268</v>
      </c>
      <c r="BT85" s="113" t="s">
        <v>306</v>
      </c>
      <c r="BU85" s="126">
        <v>45474</v>
      </c>
      <c r="BV85" s="126">
        <v>45474</v>
      </c>
      <c r="BW85" s="113" t="s">
        <v>252</v>
      </c>
      <c r="BX85" s="113" t="s">
        <v>253</v>
      </c>
      <c r="BY85" s="117" t="s">
        <v>1556</v>
      </c>
      <c r="BZ85" s="117" t="s">
        <v>1557</v>
      </c>
      <c r="CA85" s="113">
        <v>76001</v>
      </c>
      <c r="CB85" s="117" t="s">
        <v>1558</v>
      </c>
      <c r="CC85" s="113" t="s">
        <v>272</v>
      </c>
      <c r="CD85" s="117" t="s">
        <v>1559</v>
      </c>
      <c r="CE85" s="113"/>
      <c r="CF85" s="117" t="s">
        <v>1560</v>
      </c>
      <c r="CG85" s="113"/>
      <c r="CH85" s="113"/>
      <c r="CI85" s="113"/>
      <c r="CJ85" s="113"/>
      <c r="CK85" s="113"/>
      <c r="CL85" s="113"/>
      <c r="CM85" s="113"/>
      <c r="CN85" s="113"/>
      <c r="CO85" s="113"/>
      <c r="CP85" s="113"/>
      <c r="CQ85" s="113"/>
      <c r="CR85" s="113"/>
      <c r="CS85" s="113"/>
      <c r="CT85" s="113"/>
      <c r="CU85" s="113"/>
      <c r="CV85" s="113"/>
      <c r="CW85" s="113"/>
      <c r="CX85" s="113"/>
      <c r="CY85" s="113"/>
      <c r="CZ85" s="113"/>
      <c r="DA85" s="113"/>
      <c r="DB85" s="113"/>
      <c r="DC85" s="113"/>
      <c r="DD85" s="113"/>
      <c r="DE85" s="113"/>
      <c r="DF85" s="113"/>
      <c r="DG85" s="113"/>
      <c r="DH85" s="113"/>
      <c r="DI85" s="113"/>
      <c r="DJ85" s="113"/>
      <c r="DK85" s="113" t="s">
        <v>252</v>
      </c>
      <c r="DL85" s="117">
        <v>1130585595</v>
      </c>
      <c r="DM85" s="113" t="s">
        <v>253</v>
      </c>
      <c r="DN85" s="117" t="s">
        <v>1561</v>
      </c>
      <c r="DO85" s="113">
        <v>100</v>
      </c>
      <c r="DP85" s="113" t="s">
        <v>1992</v>
      </c>
      <c r="DQ85" s="113"/>
      <c r="DR85" s="145" t="s">
        <v>1562</v>
      </c>
      <c r="DS85" s="113"/>
      <c r="DT85" s="117" t="s">
        <v>1563</v>
      </c>
      <c r="DU85" s="113" t="s">
        <v>265</v>
      </c>
      <c r="DV85" s="113" t="s">
        <v>272</v>
      </c>
      <c r="DW85" s="113">
        <v>76001</v>
      </c>
      <c r="DX85" s="128" t="s">
        <v>1564</v>
      </c>
      <c r="DY85" s="117">
        <v>1130585595</v>
      </c>
      <c r="DZ85" s="113" t="s">
        <v>277</v>
      </c>
      <c r="EA85" s="135" t="s">
        <v>1333</v>
      </c>
      <c r="EB85" s="113" t="s">
        <v>279</v>
      </c>
      <c r="EC85" s="135">
        <v>488426296460</v>
      </c>
      <c r="ED85" s="113">
        <v>10</v>
      </c>
      <c r="EE85" s="113"/>
      <c r="EF85" s="113"/>
      <c r="EG85" s="113"/>
      <c r="EH85" s="113"/>
      <c r="EI85" s="113"/>
      <c r="EJ85" s="113"/>
      <c r="EK85" s="113"/>
      <c r="EL85" s="113"/>
      <c r="EM85" s="113"/>
      <c r="EN85" s="113"/>
      <c r="EO85" s="113"/>
      <c r="EP85" s="113"/>
      <c r="EQ85" s="113"/>
      <c r="ER85" s="113"/>
      <c r="ES85" s="113"/>
      <c r="ET85" s="113"/>
      <c r="EU85" s="113"/>
      <c r="EV85" s="113"/>
      <c r="EW85" s="113"/>
      <c r="EX85" s="113"/>
      <c r="EY85" s="113"/>
      <c r="EZ85" s="113"/>
      <c r="FA85" s="113"/>
      <c r="FB85" s="113"/>
      <c r="FC85" s="113"/>
      <c r="FD85" s="113"/>
      <c r="FE85" s="113"/>
      <c r="FF85" s="113"/>
      <c r="FG85" s="113"/>
      <c r="FH85" s="113"/>
      <c r="FI85" s="113"/>
      <c r="FJ85" s="113"/>
      <c r="FK85" s="113"/>
      <c r="FL85" s="113"/>
      <c r="FM85" s="113"/>
      <c r="FN85" s="113"/>
      <c r="FO85" s="113"/>
      <c r="FP85" s="113"/>
      <c r="FQ85" s="113"/>
      <c r="FR85" s="113"/>
      <c r="FS85" s="113"/>
      <c r="FT85" s="113"/>
      <c r="FU85" s="113"/>
      <c r="FV85" s="113"/>
      <c r="FW85" s="113"/>
      <c r="FX85" s="113"/>
      <c r="FY85" s="113"/>
      <c r="FZ85" s="113"/>
      <c r="GA85" s="113"/>
      <c r="GB85" s="113"/>
      <c r="GC85" s="113"/>
      <c r="GD85" s="113"/>
      <c r="GE85" s="113"/>
      <c r="GF85" s="113"/>
      <c r="GG85" s="113"/>
      <c r="GH85" s="113"/>
      <c r="GI85" s="113"/>
      <c r="GJ85" s="113"/>
      <c r="GK85" s="113"/>
      <c r="GL85" s="113"/>
      <c r="GM85" s="113"/>
      <c r="GN85" s="113"/>
      <c r="GO85" s="113"/>
      <c r="GP85" s="113"/>
      <c r="GQ85" s="113"/>
      <c r="GR85" s="113"/>
      <c r="GS85" s="113"/>
      <c r="GT85" s="113"/>
      <c r="GU85" s="113"/>
      <c r="GV85" s="113"/>
      <c r="GW85" s="113"/>
      <c r="GX85" s="113"/>
      <c r="GY85" s="113">
        <v>901024039</v>
      </c>
      <c r="GZ85" s="113" t="s">
        <v>1880</v>
      </c>
      <c r="HA85" s="113">
        <v>0</v>
      </c>
      <c r="HB85" s="113" t="s">
        <v>1881</v>
      </c>
      <c r="HC85" s="113">
        <v>3127220401</v>
      </c>
      <c r="HD85" s="113">
        <v>0</v>
      </c>
      <c r="HE85" s="113" t="s">
        <v>1882</v>
      </c>
      <c r="HF85" s="113">
        <v>0</v>
      </c>
      <c r="HG85" s="113">
        <v>0</v>
      </c>
      <c r="HH85" s="113" t="s">
        <v>1852</v>
      </c>
      <c r="HI85" s="113" t="s">
        <v>329</v>
      </c>
      <c r="HJ85" s="113" t="s">
        <v>1853</v>
      </c>
      <c r="HK85" s="113">
        <v>0</v>
      </c>
      <c r="HL85" s="113">
        <v>5</v>
      </c>
      <c r="HM85" s="113" t="s">
        <v>1854</v>
      </c>
      <c r="HN85" s="113"/>
      <c r="HO85" s="113"/>
      <c r="HP85" s="113"/>
      <c r="HQ85" s="113"/>
      <c r="HR85" s="113"/>
      <c r="HS85" s="113"/>
      <c r="HT85" s="113"/>
      <c r="HU85" s="113"/>
      <c r="HV85" s="113"/>
      <c r="HW85" s="113"/>
      <c r="HX85" s="113"/>
      <c r="HY85" s="113"/>
      <c r="HZ85" s="113"/>
      <c r="IA85" s="113"/>
      <c r="IB85" s="113"/>
      <c r="IC85" s="113"/>
      <c r="ID85" s="113"/>
      <c r="IE85" s="113"/>
      <c r="IF85" s="113"/>
      <c r="IG85" s="113"/>
      <c r="IH85" s="113"/>
      <c r="II85" s="113"/>
      <c r="IJ85" s="113"/>
      <c r="IK85" s="113"/>
      <c r="IL85" s="113"/>
      <c r="IM85" s="113"/>
      <c r="IN85" s="113"/>
      <c r="IO85" s="113"/>
      <c r="IP85" s="113"/>
      <c r="IQ85" s="113"/>
      <c r="IR85" s="113"/>
      <c r="IS85" s="113"/>
      <c r="IT85" s="113"/>
      <c r="IU85" s="113"/>
      <c r="IV85" s="113"/>
    </row>
    <row r="86" spans="1:256" s="30" customFormat="1" ht="15" customHeight="1" x14ac:dyDescent="0.25">
      <c r="A86" s="114">
        <v>179</v>
      </c>
      <c r="B86" s="114">
        <v>179</v>
      </c>
      <c r="C86" s="115">
        <v>19669</v>
      </c>
      <c r="D86" s="116">
        <v>25600</v>
      </c>
      <c r="E86" s="116">
        <v>113431</v>
      </c>
      <c r="F86" s="113" t="s">
        <v>347</v>
      </c>
      <c r="G86" s="113" t="s">
        <v>245</v>
      </c>
      <c r="H86" s="113" t="s">
        <v>246</v>
      </c>
      <c r="I86" s="113"/>
      <c r="J86" s="113"/>
      <c r="K86" s="113" t="s">
        <v>2102</v>
      </c>
      <c r="L86" s="113" t="s">
        <v>2102</v>
      </c>
      <c r="M86" s="113" t="s">
        <v>2102</v>
      </c>
      <c r="N86" s="113" t="s">
        <v>2102</v>
      </c>
      <c r="O86" s="113" t="s">
        <v>2102</v>
      </c>
      <c r="P86" s="113" t="s">
        <v>247</v>
      </c>
      <c r="Q86" s="113" t="s">
        <v>248</v>
      </c>
      <c r="R86" s="113">
        <v>10081950</v>
      </c>
      <c r="S86" s="113" t="s">
        <v>348</v>
      </c>
      <c r="T86" s="113" t="s">
        <v>298</v>
      </c>
      <c r="U86" s="113" t="s">
        <v>250</v>
      </c>
      <c r="V86" s="113" t="s">
        <v>251</v>
      </c>
      <c r="W86" s="113"/>
      <c r="X86" s="113"/>
      <c r="Y86" s="113"/>
      <c r="Z86" s="113" t="s">
        <v>252</v>
      </c>
      <c r="AA86" s="113" t="s">
        <v>253</v>
      </c>
      <c r="AB86" s="117">
        <v>67017618</v>
      </c>
      <c r="AC86" s="117" t="s">
        <v>349</v>
      </c>
      <c r="AD86" s="113" t="s">
        <v>350</v>
      </c>
      <c r="AE86" s="113" t="s">
        <v>351</v>
      </c>
      <c r="AF86" s="118">
        <v>1211452</v>
      </c>
      <c r="AG86" s="119">
        <v>0</v>
      </c>
      <c r="AH86" s="118">
        <v>403000</v>
      </c>
      <c r="AI86" s="119">
        <v>0</v>
      </c>
      <c r="AJ86" s="119">
        <v>0</v>
      </c>
      <c r="AK86" s="119">
        <f>SUM(AF86:AJ86)</f>
        <v>1614452</v>
      </c>
      <c r="AL86" s="113" t="s">
        <v>257</v>
      </c>
      <c r="AM86" s="113" t="s">
        <v>258</v>
      </c>
      <c r="AN86" s="113" t="s">
        <v>259</v>
      </c>
      <c r="AO86" s="120">
        <v>10</v>
      </c>
      <c r="AP86" s="113">
        <v>0</v>
      </c>
      <c r="AQ86" s="121">
        <v>121145.2</v>
      </c>
      <c r="AR86" s="120">
        <v>10</v>
      </c>
      <c r="AS86" s="120">
        <v>40300</v>
      </c>
      <c r="AT86" s="122">
        <v>0.02</v>
      </c>
      <c r="AU86" s="123">
        <v>32289.040000000001</v>
      </c>
      <c r="AV86" s="123">
        <v>10</v>
      </c>
      <c r="AW86" s="124">
        <f>+AQ86+AS86</f>
        <v>161445.20000000001</v>
      </c>
      <c r="AX86" s="123">
        <v>7500</v>
      </c>
      <c r="AY86" s="113">
        <v>0</v>
      </c>
      <c r="AZ86" s="113">
        <v>0</v>
      </c>
      <c r="BA86" s="113">
        <v>7500</v>
      </c>
      <c r="BB86" s="113" t="s">
        <v>260</v>
      </c>
      <c r="BC86" s="117" t="s">
        <v>352</v>
      </c>
      <c r="BD86" s="117" t="s">
        <v>272</v>
      </c>
      <c r="BE86" s="113">
        <v>76001</v>
      </c>
      <c r="BF86" s="113"/>
      <c r="BG86" s="113"/>
      <c r="BH86" s="113"/>
      <c r="BI86" s="113"/>
      <c r="BJ86" s="117" t="s">
        <v>353</v>
      </c>
      <c r="BK86" s="125"/>
      <c r="BL86" s="117" t="s">
        <v>354</v>
      </c>
      <c r="BM86" s="117" t="s">
        <v>352</v>
      </c>
      <c r="BN86" s="117" t="s">
        <v>272</v>
      </c>
      <c r="BO86" s="113" t="s">
        <v>265</v>
      </c>
      <c r="BP86" s="113">
        <v>12</v>
      </c>
      <c r="BQ86" s="113" t="s">
        <v>355</v>
      </c>
      <c r="BR86" s="113" t="s">
        <v>287</v>
      </c>
      <c r="BS86" s="113" t="s">
        <v>268</v>
      </c>
      <c r="BT86" s="113" t="s">
        <v>287</v>
      </c>
      <c r="BU86" s="126">
        <v>45474</v>
      </c>
      <c r="BV86" s="126">
        <v>45474</v>
      </c>
      <c r="BW86" s="113" t="s">
        <v>252</v>
      </c>
      <c r="BX86" s="113" t="s">
        <v>253</v>
      </c>
      <c r="BY86" s="117" t="s">
        <v>356</v>
      </c>
      <c r="BZ86" s="117" t="s">
        <v>357</v>
      </c>
      <c r="CA86" s="113">
        <v>76001</v>
      </c>
      <c r="CB86" s="117" t="s">
        <v>358</v>
      </c>
      <c r="CC86" s="113" t="s">
        <v>272</v>
      </c>
      <c r="CD86" s="117" t="s">
        <v>359</v>
      </c>
      <c r="CE86" s="113"/>
      <c r="CF86" s="117" t="s">
        <v>360</v>
      </c>
      <c r="CG86" s="113" t="s">
        <v>252</v>
      </c>
      <c r="CH86" s="113" t="s">
        <v>253</v>
      </c>
      <c r="CI86" s="117" t="s">
        <v>361</v>
      </c>
      <c r="CJ86" s="117" t="s">
        <v>362</v>
      </c>
      <c r="CK86" s="113">
        <v>76001</v>
      </c>
      <c r="CL86" s="117" t="s">
        <v>363</v>
      </c>
      <c r="CM86" s="113" t="s">
        <v>272</v>
      </c>
      <c r="CN86" s="117" t="s">
        <v>364</v>
      </c>
      <c r="CO86" s="113"/>
      <c r="CP86" s="117" t="s">
        <v>365</v>
      </c>
      <c r="CQ86" s="113"/>
      <c r="CR86" s="113"/>
      <c r="CS86" s="113"/>
      <c r="CT86" s="113"/>
      <c r="CU86" s="113"/>
      <c r="CV86" s="113"/>
      <c r="CW86" s="113"/>
      <c r="CX86" s="113"/>
      <c r="CY86" s="113"/>
      <c r="CZ86" s="113"/>
      <c r="DA86" s="113"/>
      <c r="DB86" s="113"/>
      <c r="DC86" s="113"/>
      <c r="DD86" s="113"/>
      <c r="DE86" s="113"/>
      <c r="DF86" s="113"/>
      <c r="DG86" s="113"/>
      <c r="DH86" s="113"/>
      <c r="DI86" s="113"/>
      <c r="DJ86" s="113"/>
      <c r="DK86" s="113" t="s">
        <v>252</v>
      </c>
      <c r="DL86" s="117">
        <v>38982371</v>
      </c>
      <c r="DM86" s="113" t="s">
        <v>253</v>
      </c>
      <c r="DN86" s="117" t="s">
        <v>366</v>
      </c>
      <c r="DO86" s="113">
        <v>100</v>
      </c>
      <c r="DP86" s="113" t="s">
        <v>1994</v>
      </c>
      <c r="DQ86" s="113"/>
      <c r="DR86" s="138" t="s">
        <v>367</v>
      </c>
      <c r="DS86" s="113"/>
      <c r="DT86" s="117" t="s">
        <v>368</v>
      </c>
      <c r="DU86" s="113" t="s">
        <v>265</v>
      </c>
      <c r="DV86" s="113" t="s">
        <v>272</v>
      </c>
      <c r="DW86" s="113">
        <v>76001</v>
      </c>
      <c r="DX86" s="128" t="s">
        <v>369</v>
      </c>
      <c r="DY86" s="131">
        <v>38993401</v>
      </c>
      <c r="DZ86" s="113" t="s">
        <v>277</v>
      </c>
      <c r="EA86" s="113" t="s">
        <v>329</v>
      </c>
      <c r="EB86" s="113" t="s">
        <v>279</v>
      </c>
      <c r="EC86" s="132" t="s">
        <v>370</v>
      </c>
      <c r="ED86" s="113">
        <v>10</v>
      </c>
      <c r="EE86" s="113"/>
      <c r="EF86" s="113"/>
      <c r="EG86" s="113"/>
      <c r="EH86" s="113"/>
      <c r="EI86" s="113"/>
      <c r="EJ86" s="113"/>
      <c r="EK86" s="113"/>
      <c r="EL86" s="113"/>
      <c r="EM86" s="113"/>
      <c r="EN86" s="113"/>
      <c r="EO86" s="113"/>
      <c r="EP86" s="113"/>
      <c r="EQ86" s="113"/>
      <c r="ER86" s="113"/>
      <c r="ES86" s="113"/>
      <c r="ET86" s="113"/>
      <c r="EU86" s="113"/>
      <c r="EV86" s="113"/>
      <c r="EW86" s="113"/>
      <c r="EX86" s="113"/>
      <c r="EY86" s="113"/>
      <c r="EZ86" s="113"/>
      <c r="FA86" s="113"/>
      <c r="FB86" s="113"/>
      <c r="FC86" s="113"/>
      <c r="FD86" s="113"/>
      <c r="FE86" s="113"/>
      <c r="FF86" s="113"/>
      <c r="FG86" s="113"/>
      <c r="FH86" s="113"/>
      <c r="FI86" s="113"/>
      <c r="FJ86" s="113"/>
      <c r="FK86" s="113"/>
      <c r="FL86" s="113"/>
      <c r="FM86" s="113"/>
      <c r="FN86" s="113"/>
      <c r="FO86" s="113"/>
      <c r="FP86" s="113"/>
      <c r="FQ86" s="113"/>
      <c r="FR86" s="113"/>
      <c r="FS86" s="113"/>
      <c r="FT86" s="113"/>
      <c r="FU86" s="113"/>
      <c r="FV86" s="113"/>
      <c r="FW86" s="113"/>
      <c r="FX86" s="113"/>
      <c r="FY86" s="113"/>
      <c r="FZ86" s="113"/>
      <c r="GA86" s="113"/>
      <c r="GB86" s="113"/>
      <c r="GC86" s="113"/>
      <c r="GD86" s="113"/>
      <c r="GE86" s="113"/>
      <c r="GF86" s="113"/>
      <c r="GG86" s="113"/>
      <c r="GH86" s="113"/>
      <c r="GI86" s="113"/>
      <c r="GJ86" s="113"/>
      <c r="GK86" s="113"/>
      <c r="GL86" s="113"/>
      <c r="GM86" s="113"/>
      <c r="GN86" s="113"/>
      <c r="GO86" s="113"/>
      <c r="GP86" s="113"/>
      <c r="GQ86" s="113"/>
      <c r="GR86" s="113"/>
      <c r="GS86" s="113"/>
      <c r="GT86" s="113"/>
      <c r="GU86" s="113"/>
      <c r="GV86" s="113"/>
      <c r="GW86" s="113"/>
      <c r="GX86" s="113"/>
      <c r="GY86" s="113">
        <v>900001391</v>
      </c>
      <c r="GZ86" s="113" t="s">
        <v>1883</v>
      </c>
      <c r="HA86" s="113" t="s">
        <v>1884</v>
      </c>
      <c r="HB86" s="113" t="s">
        <v>352</v>
      </c>
      <c r="HC86" s="113">
        <v>3103892809</v>
      </c>
      <c r="HD86" s="113">
        <v>0</v>
      </c>
      <c r="HE86" s="113" t="s">
        <v>1885</v>
      </c>
      <c r="HF86" s="113">
        <v>0</v>
      </c>
      <c r="HG86" s="113">
        <v>0</v>
      </c>
      <c r="HH86" s="113" t="s">
        <v>277</v>
      </c>
      <c r="HI86" s="113" t="s">
        <v>329</v>
      </c>
      <c r="HJ86" s="113" t="s">
        <v>279</v>
      </c>
      <c r="HK86" s="113">
        <v>128074655</v>
      </c>
      <c r="HL86" s="113">
        <v>5</v>
      </c>
      <c r="HM86" s="113" t="s">
        <v>1854</v>
      </c>
      <c r="HN86" s="113"/>
      <c r="HO86" s="113"/>
      <c r="HP86" s="113"/>
      <c r="HQ86" s="113"/>
      <c r="HR86" s="113"/>
      <c r="HS86" s="113"/>
      <c r="HT86" s="113"/>
      <c r="HU86" s="113"/>
      <c r="HV86" s="113"/>
      <c r="HW86" s="113"/>
      <c r="HX86" s="113"/>
      <c r="HY86" s="113"/>
      <c r="HZ86" s="113"/>
      <c r="IA86" s="113"/>
      <c r="IB86" s="113"/>
      <c r="IC86" s="113"/>
      <c r="ID86" s="113"/>
      <c r="IE86" s="113"/>
      <c r="IF86" s="113"/>
      <c r="IG86" s="113"/>
      <c r="IH86" s="113"/>
      <c r="II86" s="113"/>
      <c r="IJ86" s="113"/>
      <c r="IK86" s="113"/>
      <c r="IL86" s="113"/>
      <c r="IM86" s="113"/>
      <c r="IN86" s="113"/>
      <c r="IO86" s="113"/>
      <c r="IP86" s="113"/>
      <c r="IQ86" s="113"/>
      <c r="IR86" s="113"/>
      <c r="IS86" s="113"/>
      <c r="IT86" s="113"/>
      <c r="IU86" s="113"/>
      <c r="IV86" s="113"/>
    </row>
    <row r="87" spans="1:256" s="30" customFormat="1" ht="15" customHeight="1" x14ac:dyDescent="0.25">
      <c r="A87" s="114">
        <v>200</v>
      </c>
      <c r="B87" s="114">
        <v>200</v>
      </c>
      <c r="C87" s="115">
        <v>19706</v>
      </c>
      <c r="D87" s="116">
        <v>25637</v>
      </c>
      <c r="E87" s="116">
        <v>113467</v>
      </c>
      <c r="F87" s="113" t="s">
        <v>347</v>
      </c>
      <c r="G87" s="113" t="s">
        <v>245</v>
      </c>
      <c r="H87" s="113" t="s">
        <v>246</v>
      </c>
      <c r="I87" s="113"/>
      <c r="J87" s="113"/>
      <c r="K87" s="113" t="s">
        <v>2102</v>
      </c>
      <c r="L87" s="113" t="s">
        <v>2102</v>
      </c>
      <c r="M87" s="113" t="s">
        <v>2102</v>
      </c>
      <c r="N87" s="113" t="s">
        <v>2102</v>
      </c>
      <c r="O87" s="113" t="s">
        <v>2102</v>
      </c>
      <c r="P87" s="113" t="s">
        <v>247</v>
      </c>
      <c r="Q87" s="113" t="s">
        <v>248</v>
      </c>
      <c r="R87" s="113">
        <v>10081953</v>
      </c>
      <c r="S87" s="113" t="s">
        <v>396</v>
      </c>
      <c r="T87" s="113" t="s">
        <v>298</v>
      </c>
      <c r="U87" s="113" t="s">
        <v>250</v>
      </c>
      <c r="V87" s="113" t="s">
        <v>251</v>
      </c>
      <c r="W87" s="113"/>
      <c r="X87" s="113"/>
      <c r="Y87" s="113"/>
      <c r="Z87" s="113" t="s">
        <v>252</v>
      </c>
      <c r="AA87" s="113" t="s">
        <v>253</v>
      </c>
      <c r="AB87" s="117">
        <v>1107515349</v>
      </c>
      <c r="AC87" s="117" t="s">
        <v>888</v>
      </c>
      <c r="AD87" s="113" t="s">
        <v>889</v>
      </c>
      <c r="AE87" s="113" t="s">
        <v>890</v>
      </c>
      <c r="AF87" s="118">
        <v>868000</v>
      </c>
      <c r="AG87" s="119">
        <v>0</v>
      </c>
      <c r="AH87" s="118">
        <v>232000</v>
      </c>
      <c r="AI87" s="119">
        <v>0</v>
      </c>
      <c r="AJ87" s="119">
        <v>0</v>
      </c>
      <c r="AK87" s="119">
        <f>SUM(AF87:AJ87)</f>
        <v>1100000</v>
      </c>
      <c r="AL87" s="113" t="s">
        <v>257</v>
      </c>
      <c r="AM87" s="113" t="s">
        <v>258</v>
      </c>
      <c r="AN87" s="113" t="s">
        <v>259</v>
      </c>
      <c r="AO87" s="120">
        <v>10</v>
      </c>
      <c r="AP87" s="113">
        <v>0</v>
      </c>
      <c r="AQ87" s="121">
        <v>86800</v>
      </c>
      <c r="AR87" s="120">
        <v>10</v>
      </c>
      <c r="AS87" s="120">
        <v>23200</v>
      </c>
      <c r="AT87" s="122">
        <v>0.02</v>
      </c>
      <c r="AU87" s="123">
        <v>22000</v>
      </c>
      <c r="AV87" s="123">
        <v>10</v>
      </c>
      <c r="AW87" s="124">
        <f>+AQ87+AS87</f>
        <v>110000</v>
      </c>
      <c r="AX87" s="123">
        <v>7500</v>
      </c>
      <c r="AY87" s="113">
        <v>0</v>
      </c>
      <c r="AZ87" s="113">
        <v>0</v>
      </c>
      <c r="BA87" s="113">
        <v>7500</v>
      </c>
      <c r="BB87" s="113" t="s">
        <v>260</v>
      </c>
      <c r="BC87" s="117" t="s">
        <v>891</v>
      </c>
      <c r="BD87" s="117" t="s">
        <v>272</v>
      </c>
      <c r="BE87" s="113">
        <v>76001</v>
      </c>
      <c r="BF87" s="113"/>
      <c r="BG87" s="113"/>
      <c r="BH87" s="113"/>
      <c r="BI87" s="113"/>
      <c r="BJ87" s="117" t="s">
        <v>892</v>
      </c>
      <c r="BK87" s="125"/>
      <c r="BL87" s="117" t="s">
        <v>893</v>
      </c>
      <c r="BM87" s="117" t="s">
        <v>891</v>
      </c>
      <c r="BN87" s="117" t="s">
        <v>272</v>
      </c>
      <c r="BO87" s="113" t="s">
        <v>265</v>
      </c>
      <c r="BP87" s="113">
        <v>12</v>
      </c>
      <c r="BQ87" s="113" t="s">
        <v>337</v>
      </c>
      <c r="BR87" s="113" t="s">
        <v>306</v>
      </c>
      <c r="BS87" s="113" t="s">
        <v>268</v>
      </c>
      <c r="BT87" s="113" t="s">
        <v>306</v>
      </c>
      <c r="BU87" s="126">
        <v>45474</v>
      </c>
      <c r="BV87" s="126">
        <v>45474</v>
      </c>
      <c r="BW87" s="113" t="s">
        <v>252</v>
      </c>
      <c r="BX87" s="113" t="s">
        <v>253</v>
      </c>
      <c r="BY87" s="117" t="s">
        <v>894</v>
      </c>
      <c r="BZ87" s="117" t="s">
        <v>895</v>
      </c>
      <c r="CA87" s="113">
        <v>76001</v>
      </c>
      <c r="CB87" s="117" t="s">
        <v>896</v>
      </c>
      <c r="CC87" s="113" t="s">
        <v>272</v>
      </c>
      <c r="CD87" s="117" t="s">
        <v>897</v>
      </c>
      <c r="CE87" s="113"/>
      <c r="CF87" s="117" t="s">
        <v>898</v>
      </c>
      <c r="CG87" s="113"/>
      <c r="CH87" s="113"/>
      <c r="CI87" s="113"/>
      <c r="CJ87" s="113"/>
      <c r="CK87" s="113"/>
      <c r="CL87" s="113"/>
      <c r="CM87" s="113"/>
      <c r="CN87" s="113"/>
      <c r="CO87" s="113"/>
      <c r="CP87" s="113"/>
      <c r="CQ87" s="113"/>
      <c r="CR87" s="113"/>
      <c r="CS87" s="113"/>
      <c r="CT87" s="113"/>
      <c r="CU87" s="113"/>
      <c r="CV87" s="113"/>
      <c r="CW87" s="113"/>
      <c r="CX87" s="113"/>
      <c r="CY87" s="113"/>
      <c r="CZ87" s="113"/>
      <c r="DA87" s="113"/>
      <c r="DB87" s="113"/>
      <c r="DC87" s="113"/>
      <c r="DD87" s="113"/>
      <c r="DE87" s="113"/>
      <c r="DF87" s="113"/>
      <c r="DG87" s="113"/>
      <c r="DH87" s="113"/>
      <c r="DI87" s="113"/>
      <c r="DJ87" s="113"/>
      <c r="DK87" s="113" t="s">
        <v>252</v>
      </c>
      <c r="DL87" s="117">
        <v>66811327</v>
      </c>
      <c r="DM87" s="113" t="s">
        <v>253</v>
      </c>
      <c r="DN87" s="117" t="s">
        <v>899</v>
      </c>
      <c r="DO87" s="113">
        <v>100</v>
      </c>
      <c r="DP87" s="113" t="s">
        <v>1997</v>
      </c>
      <c r="DQ87" s="113"/>
      <c r="DR87" s="138" t="s">
        <v>900</v>
      </c>
      <c r="DS87" s="113"/>
      <c r="DT87" s="117" t="s">
        <v>901</v>
      </c>
      <c r="DU87" s="113" t="s">
        <v>265</v>
      </c>
      <c r="DV87" s="113" t="s">
        <v>272</v>
      </c>
      <c r="DW87" s="113">
        <v>76001</v>
      </c>
      <c r="DX87" s="128" t="s">
        <v>902</v>
      </c>
      <c r="DY87" s="117">
        <v>66811327</v>
      </c>
      <c r="DZ87" s="113" t="s">
        <v>277</v>
      </c>
      <c r="EA87" s="113" t="s">
        <v>278</v>
      </c>
      <c r="EB87" s="113" t="s">
        <v>279</v>
      </c>
      <c r="EC87" s="132" t="s">
        <v>903</v>
      </c>
      <c r="ED87" s="113">
        <v>10</v>
      </c>
      <c r="EE87" s="113"/>
      <c r="EF87" s="113"/>
      <c r="EG87" s="113"/>
      <c r="EH87" s="113"/>
      <c r="EI87" s="113"/>
      <c r="EJ87" s="113"/>
      <c r="EK87" s="113"/>
      <c r="EL87" s="113"/>
      <c r="EM87" s="113"/>
      <c r="EN87" s="113"/>
      <c r="EO87" s="113"/>
      <c r="EP87" s="113"/>
      <c r="EQ87" s="113"/>
      <c r="ER87" s="113"/>
      <c r="ES87" s="113"/>
      <c r="ET87" s="113"/>
      <c r="EU87" s="113"/>
      <c r="EV87" s="113"/>
      <c r="EW87" s="113"/>
      <c r="EX87" s="113"/>
      <c r="EY87" s="113"/>
      <c r="EZ87" s="113"/>
      <c r="FA87" s="113"/>
      <c r="FB87" s="113"/>
      <c r="FC87" s="113"/>
      <c r="FD87" s="113"/>
      <c r="FE87" s="113"/>
      <c r="FF87" s="113"/>
      <c r="FG87" s="113"/>
      <c r="FH87" s="113"/>
      <c r="FI87" s="113"/>
      <c r="FJ87" s="113"/>
      <c r="FK87" s="113"/>
      <c r="FL87" s="113"/>
      <c r="FM87" s="113"/>
      <c r="FN87" s="113"/>
      <c r="FO87" s="113"/>
      <c r="FP87" s="113"/>
      <c r="FQ87" s="113"/>
      <c r="FR87" s="113"/>
      <c r="FS87" s="113"/>
      <c r="FT87" s="113"/>
      <c r="FU87" s="113"/>
      <c r="FV87" s="113"/>
      <c r="FW87" s="113"/>
      <c r="FX87" s="113"/>
      <c r="FY87" s="113"/>
      <c r="FZ87" s="113"/>
      <c r="GA87" s="113"/>
      <c r="GB87" s="113"/>
      <c r="GC87" s="113"/>
      <c r="GD87" s="113"/>
      <c r="GE87" s="113"/>
      <c r="GF87" s="113"/>
      <c r="GG87" s="113"/>
      <c r="GH87" s="113"/>
      <c r="GI87" s="113"/>
      <c r="GJ87" s="113"/>
      <c r="GK87" s="113"/>
      <c r="GL87" s="113"/>
      <c r="GM87" s="113"/>
      <c r="GN87" s="113"/>
      <c r="GO87" s="113"/>
      <c r="GP87" s="113"/>
      <c r="GQ87" s="113"/>
      <c r="GR87" s="113"/>
      <c r="GS87" s="113"/>
      <c r="GT87" s="113"/>
      <c r="GU87" s="113"/>
      <c r="GV87" s="113"/>
      <c r="GW87" s="113"/>
      <c r="GX87" s="113"/>
      <c r="GY87" s="113">
        <v>830053812</v>
      </c>
      <c r="GZ87" s="113" t="s">
        <v>1886</v>
      </c>
      <c r="HA87" s="113">
        <v>0</v>
      </c>
      <c r="HB87" s="113" t="s">
        <v>1887</v>
      </c>
      <c r="HC87" s="113">
        <v>3001778693</v>
      </c>
      <c r="HD87" s="113">
        <v>0</v>
      </c>
      <c r="HE87" s="113" t="s">
        <v>1888</v>
      </c>
      <c r="HF87" s="113">
        <v>0</v>
      </c>
      <c r="HG87" s="113">
        <v>0</v>
      </c>
      <c r="HH87" s="113" t="s">
        <v>1852</v>
      </c>
      <c r="HI87" s="113" t="s">
        <v>329</v>
      </c>
      <c r="HJ87" s="113" t="s">
        <v>1853</v>
      </c>
      <c r="HK87" s="113">
        <v>0</v>
      </c>
      <c r="HL87" s="113">
        <v>5</v>
      </c>
      <c r="HM87" s="113" t="s">
        <v>1854</v>
      </c>
      <c r="HN87" s="113"/>
      <c r="HO87" s="113"/>
      <c r="HP87" s="113"/>
      <c r="HQ87" s="113"/>
      <c r="HR87" s="113"/>
      <c r="HS87" s="113"/>
      <c r="HT87" s="113"/>
      <c r="HU87" s="113"/>
      <c r="HV87" s="113"/>
      <c r="HW87" s="113"/>
      <c r="HX87" s="113"/>
      <c r="HY87" s="113"/>
      <c r="HZ87" s="113"/>
      <c r="IA87" s="113"/>
      <c r="IB87" s="113"/>
      <c r="IC87" s="113"/>
      <c r="ID87" s="113"/>
      <c r="IE87" s="113"/>
      <c r="IF87" s="113"/>
      <c r="IG87" s="113"/>
      <c r="IH87" s="113"/>
      <c r="II87" s="113"/>
      <c r="IJ87" s="113"/>
      <c r="IK87" s="113"/>
      <c r="IL87" s="113"/>
      <c r="IM87" s="113"/>
      <c r="IN87" s="113"/>
      <c r="IO87" s="113"/>
      <c r="IP87" s="113"/>
      <c r="IQ87" s="113"/>
      <c r="IR87" s="113"/>
      <c r="IS87" s="113"/>
      <c r="IT87" s="113"/>
      <c r="IU87" s="113"/>
      <c r="IV87" s="113"/>
    </row>
    <row r="88" spans="1:256" s="30" customFormat="1" ht="15" customHeight="1" x14ac:dyDescent="0.25">
      <c r="A88" s="23">
        <v>213</v>
      </c>
      <c r="B88" s="23">
        <v>213</v>
      </c>
      <c r="C88" s="24">
        <v>19705</v>
      </c>
      <c r="D88" s="25">
        <v>25636</v>
      </c>
      <c r="E88" s="25">
        <v>113466</v>
      </c>
      <c r="F88" s="18" t="s">
        <v>347</v>
      </c>
      <c r="G88" s="18" t="s">
        <v>245</v>
      </c>
      <c r="H88" s="18" t="s">
        <v>246</v>
      </c>
      <c r="I88" s="18"/>
      <c r="J88" s="18"/>
      <c r="K88" s="18" t="s">
        <v>2102</v>
      </c>
      <c r="L88" s="18" t="s">
        <v>2102</v>
      </c>
      <c r="M88" s="18" t="s">
        <v>2102</v>
      </c>
      <c r="N88" s="18" t="s">
        <v>2102</v>
      </c>
      <c r="O88" s="18" t="s">
        <v>2102</v>
      </c>
      <c r="P88" s="18" t="s">
        <v>247</v>
      </c>
      <c r="Q88" s="18" t="s">
        <v>248</v>
      </c>
      <c r="R88" s="18">
        <v>10081958</v>
      </c>
      <c r="S88" s="18" t="s">
        <v>396</v>
      </c>
      <c r="T88" s="18" t="s">
        <v>298</v>
      </c>
      <c r="U88" s="18" t="s">
        <v>250</v>
      </c>
      <c r="V88" s="18" t="s">
        <v>251</v>
      </c>
      <c r="W88" s="18"/>
      <c r="X88" s="18"/>
      <c r="Y88" s="18"/>
      <c r="Z88" s="18" t="s">
        <v>252</v>
      </c>
      <c r="AA88" s="18" t="s">
        <v>253</v>
      </c>
      <c r="AB88" s="22">
        <v>1113629133</v>
      </c>
      <c r="AC88" s="22" t="s">
        <v>875</v>
      </c>
      <c r="AD88" s="18" t="s">
        <v>876</v>
      </c>
      <c r="AE88" s="18" t="s">
        <v>877</v>
      </c>
      <c r="AF88" s="38">
        <v>776861</v>
      </c>
      <c r="AG88" s="39">
        <v>0</v>
      </c>
      <c r="AH88" s="38">
        <v>232000</v>
      </c>
      <c r="AI88" s="39">
        <v>0</v>
      </c>
      <c r="AJ88" s="39">
        <v>0</v>
      </c>
      <c r="AK88" s="39">
        <f>SUM(AF88:AJ88)</f>
        <v>1008861</v>
      </c>
      <c r="AL88" s="18" t="s">
        <v>257</v>
      </c>
      <c r="AM88" s="18" t="s">
        <v>258</v>
      </c>
      <c r="AN88" s="18" t="s">
        <v>259</v>
      </c>
      <c r="AO88" s="26">
        <v>10</v>
      </c>
      <c r="AP88" s="18">
        <v>0</v>
      </c>
      <c r="AQ88" s="41">
        <v>77686.100000000006</v>
      </c>
      <c r="AR88" s="26">
        <v>10</v>
      </c>
      <c r="AS88" s="26">
        <v>23200</v>
      </c>
      <c r="AT88" s="27">
        <v>0.02</v>
      </c>
      <c r="AU88" s="28">
        <v>20177.22</v>
      </c>
      <c r="AV88" s="28">
        <v>10</v>
      </c>
      <c r="AW88" s="29">
        <f>+AQ88+AS88</f>
        <v>100886.1</v>
      </c>
      <c r="AX88" s="28">
        <v>7500</v>
      </c>
      <c r="AY88" s="18">
        <v>0</v>
      </c>
      <c r="AZ88" s="18">
        <v>0</v>
      </c>
      <c r="BA88" s="18">
        <v>7500</v>
      </c>
      <c r="BB88" s="18" t="s">
        <v>260</v>
      </c>
      <c r="BC88" s="22" t="s">
        <v>878</v>
      </c>
      <c r="BD88" s="22" t="s">
        <v>272</v>
      </c>
      <c r="BE88" s="18">
        <v>76001</v>
      </c>
      <c r="BF88" s="18"/>
      <c r="BG88" s="18"/>
      <c r="BH88" s="18"/>
      <c r="BI88" s="18"/>
      <c r="BJ88" s="42" t="s">
        <v>2051</v>
      </c>
      <c r="BL88" s="22" t="s">
        <v>879</v>
      </c>
      <c r="BM88" s="22" t="s">
        <v>878</v>
      </c>
      <c r="BN88" s="22" t="s">
        <v>272</v>
      </c>
      <c r="BO88" s="18" t="s">
        <v>265</v>
      </c>
      <c r="BP88" s="18">
        <v>12</v>
      </c>
      <c r="BQ88" s="18" t="s">
        <v>620</v>
      </c>
      <c r="BR88" s="18" t="s">
        <v>561</v>
      </c>
      <c r="BS88" s="18" t="s">
        <v>268</v>
      </c>
      <c r="BT88" s="18" t="s">
        <v>561</v>
      </c>
      <c r="BU88" s="19">
        <v>45474</v>
      </c>
      <c r="BV88" s="19">
        <v>45474</v>
      </c>
      <c r="BW88" s="18" t="s">
        <v>252</v>
      </c>
      <c r="BX88" s="18" t="s">
        <v>253</v>
      </c>
      <c r="BY88" s="22" t="s">
        <v>880</v>
      </c>
      <c r="BZ88" s="22" t="s">
        <v>881</v>
      </c>
      <c r="CA88" s="18">
        <v>76001</v>
      </c>
      <c r="CB88" s="22" t="s">
        <v>882</v>
      </c>
      <c r="CC88" s="18" t="s">
        <v>272</v>
      </c>
      <c r="CD88" s="22" t="s">
        <v>273</v>
      </c>
      <c r="CE88" s="18"/>
      <c r="CF88" s="22"/>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t="s">
        <v>252</v>
      </c>
      <c r="DL88" s="22">
        <v>16883897</v>
      </c>
      <c r="DM88" s="18" t="s">
        <v>253</v>
      </c>
      <c r="DN88" s="22" t="s">
        <v>883</v>
      </c>
      <c r="DO88" s="18">
        <v>100</v>
      </c>
      <c r="DP88" s="18" t="s">
        <v>2000</v>
      </c>
      <c r="DQ88" s="18"/>
      <c r="DR88" s="43" t="s">
        <v>884</v>
      </c>
      <c r="DS88" s="18"/>
      <c r="DT88" s="22" t="s">
        <v>885</v>
      </c>
      <c r="DU88" s="18" t="s">
        <v>265</v>
      </c>
      <c r="DV88" s="18" t="s">
        <v>272</v>
      </c>
      <c r="DW88" s="18">
        <v>76001</v>
      </c>
      <c r="DX88" s="33" t="s">
        <v>886</v>
      </c>
      <c r="DY88" s="22">
        <v>16883897</v>
      </c>
      <c r="DZ88" s="18" t="s">
        <v>277</v>
      </c>
      <c r="EA88" s="18" t="s">
        <v>278</v>
      </c>
      <c r="EB88" s="18" t="s">
        <v>279</v>
      </c>
      <c r="EC88" s="32" t="s">
        <v>887</v>
      </c>
      <c r="ED88" s="18">
        <v>10</v>
      </c>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c r="GQ88" s="18"/>
      <c r="GR88" s="18"/>
      <c r="GS88" s="18"/>
      <c r="GT88" s="18"/>
      <c r="GU88" s="18"/>
      <c r="GV88" s="18"/>
      <c r="GW88" s="18"/>
      <c r="GX88" s="18"/>
      <c r="GY88" s="18">
        <v>830053812</v>
      </c>
      <c r="GZ88" s="18" t="s">
        <v>1886</v>
      </c>
      <c r="HA88" s="18">
        <v>0</v>
      </c>
      <c r="HB88" s="18" t="s">
        <v>1887</v>
      </c>
      <c r="HC88" s="18">
        <v>3001778693</v>
      </c>
      <c r="HD88" s="18">
        <v>0</v>
      </c>
      <c r="HE88" s="18" t="s">
        <v>1888</v>
      </c>
      <c r="HF88" s="18">
        <v>0</v>
      </c>
      <c r="HG88" s="18">
        <v>0</v>
      </c>
      <c r="HH88" s="18">
        <v>0</v>
      </c>
      <c r="HI88" s="18">
        <v>0</v>
      </c>
      <c r="HJ88" s="18">
        <v>0</v>
      </c>
      <c r="HK88" s="18">
        <v>0</v>
      </c>
      <c r="HL88" s="18">
        <v>0</v>
      </c>
      <c r="HM88" s="18" t="s">
        <v>1889</v>
      </c>
      <c r="HN88" s="18"/>
      <c r="HO88" s="18"/>
      <c r="HP88" s="18"/>
      <c r="HQ88" s="18"/>
      <c r="HR88" s="18"/>
      <c r="HS88" s="18"/>
      <c r="HT88" s="18"/>
      <c r="HU88" s="18"/>
      <c r="HV88" s="18"/>
      <c r="HW88" s="18"/>
      <c r="HX88" s="18"/>
      <c r="HY88" s="18"/>
      <c r="HZ88" s="18"/>
      <c r="IA88" s="18"/>
      <c r="IB88" s="18"/>
      <c r="IC88" s="18"/>
      <c r="ID88" s="18"/>
      <c r="IE88" s="18"/>
      <c r="IF88" s="18"/>
      <c r="IG88" s="18"/>
      <c r="IH88" s="18"/>
      <c r="II88" s="18"/>
      <c r="IJ88" s="18"/>
      <c r="IK88" s="18"/>
      <c r="IL88" s="18"/>
      <c r="IM88" s="18"/>
      <c r="IN88" s="18"/>
      <c r="IO88" s="18"/>
      <c r="IP88" s="18"/>
      <c r="IQ88" s="18"/>
      <c r="IR88" s="18"/>
      <c r="IS88" s="18"/>
      <c r="IT88" s="18"/>
      <c r="IU88" s="18"/>
      <c r="IV88" s="18"/>
    </row>
    <row r="89" spans="1:256" s="30" customFormat="1" ht="15" customHeight="1" x14ac:dyDescent="0.25">
      <c r="A89" s="114">
        <v>237</v>
      </c>
      <c r="B89" s="114">
        <v>237</v>
      </c>
      <c r="C89" s="115">
        <v>19685</v>
      </c>
      <c r="D89" s="116">
        <v>25616</v>
      </c>
      <c r="E89" s="116">
        <v>113446</v>
      </c>
      <c r="F89" s="113" t="s">
        <v>244</v>
      </c>
      <c r="G89" s="113" t="s">
        <v>245</v>
      </c>
      <c r="H89" s="113" t="s">
        <v>246</v>
      </c>
      <c r="I89" s="113"/>
      <c r="J89" s="113"/>
      <c r="K89" s="113" t="s">
        <v>2102</v>
      </c>
      <c r="L89" s="113" t="s">
        <v>2102</v>
      </c>
      <c r="M89" s="113" t="s">
        <v>2102</v>
      </c>
      <c r="N89" s="113" t="s">
        <v>2102</v>
      </c>
      <c r="O89" s="113" t="s">
        <v>2102</v>
      </c>
      <c r="P89" s="113" t="s">
        <v>247</v>
      </c>
      <c r="Q89" s="113" t="s">
        <v>248</v>
      </c>
      <c r="R89" s="113">
        <v>10081966</v>
      </c>
      <c r="S89" s="113" t="s">
        <v>396</v>
      </c>
      <c r="T89" s="113" t="s">
        <v>298</v>
      </c>
      <c r="U89" s="113" t="s">
        <v>250</v>
      </c>
      <c r="V89" s="113" t="s">
        <v>251</v>
      </c>
      <c r="W89" s="113"/>
      <c r="X89" s="113"/>
      <c r="Y89" s="113"/>
      <c r="Z89" s="113" t="s">
        <v>252</v>
      </c>
      <c r="AA89" s="113" t="s">
        <v>253</v>
      </c>
      <c r="AB89" s="117">
        <v>1144085576</v>
      </c>
      <c r="AC89" s="117" t="s">
        <v>582</v>
      </c>
      <c r="AD89" s="113" t="s">
        <v>583</v>
      </c>
      <c r="AE89" s="113" t="s">
        <v>584</v>
      </c>
      <c r="AF89" s="118">
        <v>1148533</v>
      </c>
      <c r="AG89" s="119">
        <v>0</v>
      </c>
      <c r="AH89" s="118">
        <v>279000</v>
      </c>
      <c r="AI89" s="119">
        <v>0</v>
      </c>
      <c r="AJ89" s="119">
        <v>0</v>
      </c>
      <c r="AK89" s="119">
        <f>SUM(AF89:AJ89)</f>
        <v>1427533</v>
      </c>
      <c r="AL89" s="113" t="s">
        <v>257</v>
      </c>
      <c r="AM89" s="113" t="s">
        <v>258</v>
      </c>
      <c r="AN89" s="113" t="s">
        <v>259</v>
      </c>
      <c r="AO89" s="120">
        <v>10</v>
      </c>
      <c r="AP89" s="113">
        <v>0</v>
      </c>
      <c r="AQ89" s="121">
        <v>114853.3</v>
      </c>
      <c r="AR89" s="120">
        <v>10</v>
      </c>
      <c r="AS89" s="120">
        <v>27900</v>
      </c>
      <c r="AT89" s="122">
        <v>0.02</v>
      </c>
      <c r="AU89" s="123">
        <v>28550.66</v>
      </c>
      <c r="AV89" s="123">
        <v>10</v>
      </c>
      <c r="AW89" s="124">
        <f>+AQ89+AS89</f>
        <v>142753.29999999999</v>
      </c>
      <c r="AX89" s="123">
        <v>7500</v>
      </c>
      <c r="AY89" s="113">
        <v>0</v>
      </c>
      <c r="AZ89" s="113">
        <v>0</v>
      </c>
      <c r="BA89" s="113">
        <v>7500</v>
      </c>
      <c r="BB89" s="113" t="s">
        <v>260</v>
      </c>
      <c r="BC89" s="117" t="s">
        <v>585</v>
      </c>
      <c r="BD89" s="117" t="s">
        <v>272</v>
      </c>
      <c r="BE89" s="113">
        <v>76001</v>
      </c>
      <c r="BF89" s="113"/>
      <c r="BG89" s="113"/>
      <c r="BH89" s="113"/>
      <c r="BI89" s="113"/>
      <c r="BJ89" s="117" t="s">
        <v>586</v>
      </c>
      <c r="BK89" s="125"/>
      <c r="BL89" s="117" t="s">
        <v>587</v>
      </c>
      <c r="BM89" s="117" t="s">
        <v>585</v>
      </c>
      <c r="BN89" s="117" t="s">
        <v>272</v>
      </c>
      <c r="BO89" s="113" t="s">
        <v>265</v>
      </c>
      <c r="BP89" s="113">
        <v>12</v>
      </c>
      <c r="BQ89" s="113" t="s">
        <v>588</v>
      </c>
      <c r="BR89" s="113" t="s">
        <v>306</v>
      </c>
      <c r="BS89" s="113" t="s">
        <v>268</v>
      </c>
      <c r="BT89" s="113" t="s">
        <v>306</v>
      </c>
      <c r="BU89" s="126">
        <v>45474</v>
      </c>
      <c r="BV89" s="126">
        <v>45474</v>
      </c>
      <c r="BW89" s="113" t="s">
        <v>252</v>
      </c>
      <c r="BX89" s="113" t="s">
        <v>253</v>
      </c>
      <c r="BY89" s="117" t="s">
        <v>589</v>
      </c>
      <c r="BZ89" s="117" t="s">
        <v>590</v>
      </c>
      <c r="CA89" s="113">
        <v>76001</v>
      </c>
      <c r="CB89" s="117" t="s">
        <v>591</v>
      </c>
      <c r="CC89" s="113" t="s">
        <v>272</v>
      </c>
      <c r="CD89" s="117" t="s">
        <v>592</v>
      </c>
      <c r="CE89" s="113"/>
      <c r="CF89" s="117"/>
      <c r="CG89" s="113"/>
      <c r="CH89" s="113"/>
      <c r="CI89" s="113"/>
      <c r="CJ89" s="113"/>
      <c r="CK89" s="113"/>
      <c r="CL89" s="113"/>
      <c r="CM89" s="113"/>
      <c r="CN89" s="113"/>
      <c r="CO89" s="113"/>
      <c r="CP89" s="113"/>
      <c r="CQ89" s="113"/>
      <c r="CR89" s="113"/>
      <c r="CS89" s="113"/>
      <c r="CT89" s="113"/>
      <c r="CU89" s="113"/>
      <c r="CV89" s="113"/>
      <c r="CW89" s="113"/>
      <c r="CX89" s="113"/>
      <c r="CY89" s="113"/>
      <c r="CZ89" s="113"/>
      <c r="DA89" s="113"/>
      <c r="DB89" s="113"/>
      <c r="DC89" s="113"/>
      <c r="DD89" s="113"/>
      <c r="DE89" s="113"/>
      <c r="DF89" s="113"/>
      <c r="DG89" s="113"/>
      <c r="DH89" s="113"/>
      <c r="DI89" s="113"/>
      <c r="DJ89" s="113"/>
      <c r="DK89" s="113" t="s">
        <v>252</v>
      </c>
      <c r="DL89" s="117">
        <v>94552508</v>
      </c>
      <c r="DM89" s="113" t="s">
        <v>253</v>
      </c>
      <c r="DN89" s="117" t="s">
        <v>593</v>
      </c>
      <c r="DO89" s="113">
        <v>100</v>
      </c>
      <c r="DP89" s="113" t="s">
        <v>2006</v>
      </c>
      <c r="DQ89" s="117" t="s">
        <v>594</v>
      </c>
      <c r="DR89" s="145" t="s">
        <v>594</v>
      </c>
      <c r="DS89" s="113"/>
      <c r="DT89" s="117" t="s">
        <v>595</v>
      </c>
      <c r="DU89" s="113" t="s">
        <v>265</v>
      </c>
      <c r="DV89" s="113" t="s">
        <v>272</v>
      </c>
      <c r="DW89" s="113">
        <v>76001</v>
      </c>
      <c r="DX89" s="128" t="s">
        <v>596</v>
      </c>
      <c r="DY89" s="117">
        <v>94552508</v>
      </c>
      <c r="DZ89" s="113" t="s">
        <v>277</v>
      </c>
      <c r="EA89" s="113" t="s">
        <v>278</v>
      </c>
      <c r="EB89" s="113" t="s">
        <v>279</v>
      </c>
      <c r="EC89" s="132" t="s">
        <v>597</v>
      </c>
      <c r="ED89" s="113">
        <v>10</v>
      </c>
      <c r="EE89" s="113"/>
      <c r="EF89" s="113"/>
      <c r="EG89" s="113"/>
      <c r="EH89" s="113"/>
      <c r="EI89" s="113"/>
      <c r="EJ89" s="113"/>
      <c r="EK89" s="113"/>
      <c r="EL89" s="113"/>
      <c r="EM89" s="113"/>
      <c r="EN89" s="113"/>
      <c r="EO89" s="113"/>
      <c r="EP89" s="113"/>
      <c r="EQ89" s="113"/>
      <c r="ER89" s="113"/>
      <c r="ES89" s="113"/>
      <c r="ET89" s="113"/>
      <c r="EU89" s="113"/>
      <c r="EV89" s="113"/>
      <c r="EW89" s="113"/>
      <c r="EX89" s="113"/>
      <c r="EY89" s="113"/>
      <c r="EZ89" s="113"/>
      <c r="FA89" s="113"/>
      <c r="FB89" s="113"/>
      <c r="FC89" s="113"/>
      <c r="FD89" s="113"/>
      <c r="FE89" s="113"/>
      <c r="FF89" s="113"/>
      <c r="FG89" s="113"/>
      <c r="FH89" s="113"/>
      <c r="FI89" s="113"/>
      <c r="FJ89" s="113"/>
      <c r="FK89" s="113"/>
      <c r="FL89" s="113"/>
      <c r="FM89" s="113"/>
      <c r="FN89" s="113"/>
      <c r="FO89" s="113"/>
      <c r="FP89" s="113"/>
      <c r="FQ89" s="113"/>
      <c r="FR89" s="113"/>
      <c r="FS89" s="113"/>
      <c r="FT89" s="113"/>
      <c r="FU89" s="113"/>
      <c r="FV89" s="113"/>
      <c r="FW89" s="113"/>
      <c r="FX89" s="113"/>
      <c r="FY89" s="113"/>
      <c r="FZ89" s="113"/>
      <c r="GA89" s="113"/>
      <c r="GB89" s="113"/>
      <c r="GC89" s="113"/>
      <c r="GD89" s="113"/>
      <c r="GE89" s="113"/>
      <c r="GF89" s="113"/>
      <c r="GG89" s="113"/>
      <c r="GH89" s="113"/>
      <c r="GI89" s="113"/>
      <c r="GJ89" s="113"/>
      <c r="GK89" s="113"/>
      <c r="GL89" s="113"/>
      <c r="GM89" s="113"/>
      <c r="GN89" s="113"/>
      <c r="GO89" s="113"/>
      <c r="GP89" s="113"/>
      <c r="GQ89" s="113"/>
      <c r="GR89" s="113"/>
      <c r="GS89" s="113"/>
      <c r="GT89" s="113"/>
      <c r="GU89" s="113"/>
      <c r="GV89" s="113"/>
      <c r="GW89" s="113"/>
      <c r="GX89" s="113"/>
      <c r="GY89" s="113">
        <v>900744194</v>
      </c>
      <c r="GZ89" s="113" t="s">
        <v>1867</v>
      </c>
      <c r="HA89" s="113" t="s">
        <v>1868</v>
      </c>
      <c r="HB89" s="113" t="s">
        <v>1869</v>
      </c>
      <c r="HC89" s="113">
        <v>3987908</v>
      </c>
      <c r="HD89" s="113" t="s">
        <v>1870</v>
      </c>
      <c r="HE89" s="113" t="s">
        <v>1871</v>
      </c>
      <c r="HF89" s="113">
        <v>0</v>
      </c>
      <c r="HG89" s="113">
        <v>0</v>
      </c>
      <c r="HH89" s="113" t="s">
        <v>1852</v>
      </c>
      <c r="HI89" s="113" t="s">
        <v>329</v>
      </c>
      <c r="HJ89" s="113" t="s">
        <v>1853</v>
      </c>
      <c r="HK89" s="113">
        <v>0</v>
      </c>
      <c r="HL89" s="113">
        <v>5</v>
      </c>
      <c r="HM89" s="113" t="s">
        <v>1854</v>
      </c>
      <c r="HN89" s="113"/>
      <c r="HO89" s="113"/>
      <c r="HP89" s="113"/>
      <c r="HQ89" s="113"/>
      <c r="HR89" s="113"/>
      <c r="HS89" s="113"/>
      <c r="HT89" s="113"/>
      <c r="HU89" s="113"/>
      <c r="HV89" s="113"/>
      <c r="HW89" s="113"/>
      <c r="HX89" s="113"/>
      <c r="HY89" s="113"/>
      <c r="HZ89" s="113"/>
      <c r="IA89" s="113"/>
      <c r="IB89" s="113"/>
      <c r="IC89" s="113"/>
      <c r="ID89" s="113"/>
      <c r="IE89" s="113"/>
      <c r="IF89" s="113"/>
      <c r="IG89" s="113"/>
      <c r="IH89" s="113"/>
      <c r="II89" s="113"/>
      <c r="IJ89" s="113"/>
      <c r="IK89" s="113"/>
      <c r="IL89" s="113"/>
      <c r="IM89" s="113"/>
      <c r="IN89" s="113"/>
      <c r="IO89" s="113"/>
      <c r="IP89" s="113"/>
      <c r="IQ89" s="113"/>
      <c r="IR89" s="113"/>
      <c r="IS89" s="113"/>
      <c r="IT89" s="113"/>
      <c r="IU89" s="113"/>
      <c r="IV89" s="113"/>
    </row>
    <row r="90" spans="1:256" s="30" customFormat="1" ht="15" customHeight="1" x14ac:dyDescent="0.25">
      <c r="A90" s="114">
        <v>264</v>
      </c>
      <c r="B90" s="114">
        <v>264</v>
      </c>
      <c r="C90" s="115">
        <v>19708</v>
      </c>
      <c r="D90" s="116">
        <v>25639</v>
      </c>
      <c r="E90" s="116">
        <v>113469</v>
      </c>
      <c r="F90" s="113" t="s">
        <v>244</v>
      </c>
      <c r="G90" s="113" t="s">
        <v>245</v>
      </c>
      <c r="H90" s="113" t="s">
        <v>246</v>
      </c>
      <c r="I90" s="113"/>
      <c r="J90" s="113"/>
      <c r="K90" s="113" t="s">
        <v>2102</v>
      </c>
      <c r="L90" s="113" t="s">
        <v>2102</v>
      </c>
      <c r="M90" s="113" t="s">
        <v>2102</v>
      </c>
      <c r="N90" s="113" t="s">
        <v>2102</v>
      </c>
      <c r="O90" s="113" t="s">
        <v>2102</v>
      </c>
      <c r="P90" s="113" t="s">
        <v>247</v>
      </c>
      <c r="Q90" s="113" t="s">
        <v>248</v>
      </c>
      <c r="R90" s="113">
        <v>10081969</v>
      </c>
      <c r="S90" s="113" t="s">
        <v>396</v>
      </c>
      <c r="T90" s="113" t="s">
        <v>298</v>
      </c>
      <c r="U90" s="113" t="s">
        <v>250</v>
      </c>
      <c r="V90" s="113" t="s">
        <v>251</v>
      </c>
      <c r="W90" s="113"/>
      <c r="X90" s="113"/>
      <c r="Y90" s="113"/>
      <c r="Z90" s="113" t="s">
        <v>252</v>
      </c>
      <c r="AA90" s="113" t="s">
        <v>253</v>
      </c>
      <c r="AB90" s="117">
        <v>1107058228</v>
      </c>
      <c r="AC90" s="117" t="s">
        <v>924</v>
      </c>
      <c r="AD90" s="113" t="s">
        <v>925</v>
      </c>
      <c r="AE90" s="113" t="s">
        <v>926</v>
      </c>
      <c r="AF90" s="118">
        <v>690810</v>
      </c>
      <c r="AG90" s="119">
        <v>0</v>
      </c>
      <c r="AH90" s="118">
        <v>164000</v>
      </c>
      <c r="AI90" s="119">
        <v>0</v>
      </c>
      <c r="AJ90" s="119">
        <v>0</v>
      </c>
      <c r="AK90" s="119">
        <f>SUM(AF90:AJ90)</f>
        <v>854810</v>
      </c>
      <c r="AL90" s="113" t="s">
        <v>257</v>
      </c>
      <c r="AM90" s="113" t="s">
        <v>258</v>
      </c>
      <c r="AN90" s="113" t="s">
        <v>259</v>
      </c>
      <c r="AO90" s="120">
        <v>10</v>
      </c>
      <c r="AP90" s="113">
        <v>0</v>
      </c>
      <c r="AQ90" s="121">
        <v>69081</v>
      </c>
      <c r="AR90" s="120">
        <v>10</v>
      </c>
      <c r="AS90" s="120">
        <v>16400</v>
      </c>
      <c r="AT90" s="122">
        <v>0.02</v>
      </c>
      <c r="AU90" s="123">
        <v>17096.2</v>
      </c>
      <c r="AV90" s="123">
        <v>10</v>
      </c>
      <c r="AW90" s="124">
        <f>+AQ90+AS90</f>
        <v>85481</v>
      </c>
      <c r="AX90" s="123">
        <v>7500</v>
      </c>
      <c r="AY90" s="113">
        <v>0</v>
      </c>
      <c r="AZ90" s="113">
        <v>0</v>
      </c>
      <c r="BA90" s="113">
        <v>7500</v>
      </c>
      <c r="BB90" s="113" t="s">
        <v>260</v>
      </c>
      <c r="BC90" s="117" t="s">
        <v>927</v>
      </c>
      <c r="BD90" s="117" t="s">
        <v>272</v>
      </c>
      <c r="BE90" s="113">
        <v>76001</v>
      </c>
      <c r="BF90" s="113"/>
      <c r="BG90" s="113"/>
      <c r="BH90" s="113"/>
      <c r="BI90" s="113"/>
      <c r="BJ90" s="117" t="s">
        <v>928</v>
      </c>
      <c r="BK90" s="125"/>
      <c r="BL90" s="117" t="s">
        <v>929</v>
      </c>
      <c r="BM90" s="117" t="s">
        <v>927</v>
      </c>
      <c r="BN90" s="117" t="s">
        <v>272</v>
      </c>
      <c r="BO90" s="113" t="s">
        <v>265</v>
      </c>
      <c r="BP90" s="113">
        <v>12</v>
      </c>
      <c r="BQ90" s="113" t="s">
        <v>930</v>
      </c>
      <c r="BR90" s="113" t="s">
        <v>515</v>
      </c>
      <c r="BS90" s="113" t="s">
        <v>268</v>
      </c>
      <c r="BT90" s="113" t="s">
        <v>515</v>
      </c>
      <c r="BU90" s="126">
        <v>45474</v>
      </c>
      <c r="BV90" s="126">
        <v>45474</v>
      </c>
      <c r="BW90" s="113" t="s">
        <v>252</v>
      </c>
      <c r="BX90" s="113" t="s">
        <v>253</v>
      </c>
      <c r="BY90" s="117" t="s">
        <v>931</v>
      </c>
      <c r="BZ90" s="117" t="s">
        <v>932</v>
      </c>
      <c r="CA90" s="113">
        <v>76001</v>
      </c>
      <c r="CB90" s="117" t="s">
        <v>933</v>
      </c>
      <c r="CC90" s="113" t="s">
        <v>272</v>
      </c>
      <c r="CD90" s="117" t="s">
        <v>934</v>
      </c>
      <c r="CE90" s="113"/>
      <c r="CF90" s="117" t="s">
        <v>935</v>
      </c>
      <c r="CG90" s="113"/>
      <c r="CH90" s="113"/>
      <c r="CI90" s="113"/>
      <c r="CJ90" s="113"/>
      <c r="CK90" s="113"/>
      <c r="CL90" s="113"/>
      <c r="CM90" s="113"/>
      <c r="CN90" s="113"/>
      <c r="CO90" s="113"/>
      <c r="CP90" s="113"/>
      <c r="CQ90" s="113"/>
      <c r="CR90" s="113"/>
      <c r="CS90" s="113"/>
      <c r="CT90" s="113"/>
      <c r="CU90" s="113"/>
      <c r="CV90" s="113"/>
      <c r="CW90" s="113"/>
      <c r="CX90" s="113"/>
      <c r="CY90" s="113"/>
      <c r="CZ90" s="113"/>
      <c r="DA90" s="113"/>
      <c r="DB90" s="113"/>
      <c r="DC90" s="113"/>
      <c r="DD90" s="113"/>
      <c r="DE90" s="113"/>
      <c r="DF90" s="113"/>
      <c r="DG90" s="113"/>
      <c r="DH90" s="113"/>
      <c r="DI90" s="113"/>
      <c r="DJ90" s="113"/>
      <c r="DK90" s="113" t="s">
        <v>252</v>
      </c>
      <c r="DL90" s="117">
        <v>31983763</v>
      </c>
      <c r="DM90" s="113" t="s">
        <v>253</v>
      </c>
      <c r="DN90" s="117" t="s">
        <v>936</v>
      </c>
      <c r="DO90" s="113">
        <v>100</v>
      </c>
      <c r="DP90" s="113" t="s">
        <v>2007</v>
      </c>
      <c r="DQ90" s="113"/>
      <c r="DR90" s="138" t="s">
        <v>937</v>
      </c>
      <c r="DS90" s="113"/>
      <c r="DT90" s="117" t="s">
        <v>938</v>
      </c>
      <c r="DU90" s="113" t="s">
        <v>265</v>
      </c>
      <c r="DV90" s="113" t="s">
        <v>272</v>
      </c>
      <c r="DW90" s="113">
        <v>76001</v>
      </c>
      <c r="DX90" s="128" t="s">
        <v>939</v>
      </c>
      <c r="DY90" s="117">
        <v>31983763</v>
      </c>
      <c r="DZ90" s="113" t="s">
        <v>277</v>
      </c>
      <c r="EA90" s="113" t="s">
        <v>278</v>
      </c>
      <c r="EB90" s="113" t="s">
        <v>279</v>
      </c>
      <c r="EC90" s="132">
        <v>74957390840</v>
      </c>
      <c r="ED90" s="113">
        <v>10</v>
      </c>
      <c r="EE90" s="113"/>
      <c r="EF90" s="113"/>
      <c r="EG90" s="113"/>
      <c r="EH90" s="113"/>
      <c r="EI90" s="113"/>
      <c r="EJ90" s="113"/>
      <c r="EK90" s="113"/>
      <c r="EL90" s="113"/>
      <c r="EM90" s="113"/>
      <c r="EN90" s="113"/>
      <c r="EO90" s="113"/>
      <c r="EP90" s="113"/>
      <c r="EQ90" s="113"/>
      <c r="ER90" s="113"/>
      <c r="ES90" s="113"/>
      <c r="ET90" s="113"/>
      <c r="EU90" s="113"/>
      <c r="EV90" s="113"/>
      <c r="EW90" s="113"/>
      <c r="EX90" s="113"/>
      <c r="EY90" s="113"/>
      <c r="EZ90" s="113"/>
      <c r="FA90" s="113"/>
      <c r="FB90" s="113"/>
      <c r="FC90" s="113"/>
      <c r="FD90" s="113"/>
      <c r="FE90" s="113"/>
      <c r="FF90" s="113"/>
      <c r="FG90" s="113"/>
      <c r="FH90" s="113"/>
      <c r="FI90" s="113"/>
      <c r="FJ90" s="113"/>
      <c r="FK90" s="113"/>
      <c r="FL90" s="113"/>
      <c r="FM90" s="113"/>
      <c r="FN90" s="113"/>
      <c r="FO90" s="113"/>
      <c r="FP90" s="113"/>
      <c r="FQ90" s="113"/>
      <c r="FR90" s="113"/>
      <c r="FS90" s="113"/>
      <c r="FT90" s="113"/>
      <c r="FU90" s="113"/>
      <c r="FV90" s="113"/>
      <c r="FW90" s="113"/>
      <c r="FX90" s="113"/>
      <c r="FY90" s="113"/>
      <c r="FZ90" s="113"/>
      <c r="GA90" s="113"/>
      <c r="GB90" s="113"/>
      <c r="GC90" s="113"/>
      <c r="GD90" s="113"/>
      <c r="GE90" s="113"/>
      <c r="GF90" s="113"/>
      <c r="GG90" s="113"/>
      <c r="GH90" s="113"/>
      <c r="GI90" s="113"/>
      <c r="GJ90" s="113"/>
      <c r="GK90" s="113"/>
      <c r="GL90" s="113"/>
      <c r="GM90" s="113"/>
      <c r="GN90" s="113"/>
      <c r="GO90" s="113"/>
      <c r="GP90" s="113"/>
      <c r="GQ90" s="113"/>
      <c r="GR90" s="113"/>
      <c r="GS90" s="113"/>
      <c r="GT90" s="113"/>
      <c r="GU90" s="113"/>
      <c r="GV90" s="113"/>
      <c r="GW90" s="113"/>
      <c r="GX90" s="113"/>
      <c r="GY90" s="113">
        <v>901215333</v>
      </c>
      <c r="GZ90" s="113" t="s">
        <v>1900</v>
      </c>
      <c r="HA90" s="113" t="s">
        <v>1901</v>
      </c>
      <c r="HB90" s="113" t="s">
        <v>1902</v>
      </c>
      <c r="HC90" s="113">
        <v>0</v>
      </c>
      <c r="HD90" s="113">
        <v>3172367620</v>
      </c>
      <c r="HE90" s="113" t="s">
        <v>1903</v>
      </c>
      <c r="HF90" s="113">
        <v>0</v>
      </c>
      <c r="HG90" s="113">
        <v>0</v>
      </c>
      <c r="HH90" s="113" t="s">
        <v>1852</v>
      </c>
      <c r="HI90" s="113" t="s">
        <v>329</v>
      </c>
      <c r="HJ90" s="113" t="s">
        <v>1853</v>
      </c>
      <c r="HK90" s="113">
        <v>0</v>
      </c>
      <c r="HL90" s="113">
        <v>5</v>
      </c>
      <c r="HM90" s="113" t="s">
        <v>1854</v>
      </c>
      <c r="HN90" s="113"/>
      <c r="HO90" s="113"/>
      <c r="HP90" s="113"/>
      <c r="HQ90" s="113"/>
      <c r="HR90" s="113"/>
      <c r="HS90" s="113"/>
      <c r="HT90" s="113"/>
      <c r="HU90" s="113"/>
      <c r="HV90" s="113"/>
      <c r="HW90" s="113"/>
      <c r="HX90" s="113"/>
      <c r="HY90" s="113"/>
      <c r="HZ90" s="113"/>
      <c r="IA90" s="113"/>
      <c r="IB90" s="113"/>
      <c r="IC90" s="113"/>
      <c r="ID90" s="113"/>
      <c r="IE90" s="113"/>
      <c r="IF90" s="113"/>
      <c r="IG90" s="113"/>
      <c r="IH90" s="113"/>
      <c r="II90" s="113"/>
      <c r="IJ90" s="113"/>
      <c r="IK90" s="113"/>
      <c r="IL90" s="113"/>
      <c r="IM90" s="113"/>
      <c r="IN90" s="113"/>
      <c r="IO90" s="113"/>
      <c r="IP90" s="113"/>
      <c r="IQ90" s="113"/>
      <c r="IR90" s="113"/>
      <c r="IS90" s="113"/>
      <c r="IT90" s="113"/>
      <c r="IU90" s="113"/>
      <c r="IV90" s="113"/>
    </row>
    <row r="91" spans="1:256" s="30" customFormat="1" ht="15" customHeight="1" x14ac:dyDescent="0.25">
      <c r="A91" s="114">
        <v>271</v>
      </c>
      <c r="B91" s="114">
        <v>271</v>
      </c>
      <c r="C91" s="115">
        <v>19752</v>
      </c>
      <c r="D91" s="116">
        <v>25683</v>
      </c>
      <c r="E91" s="116">
        <v>113512</v>
      </c>
      <c r="F91" s="113" t="s">
        <v>244</v>
      </c>
      <c r="G91" s="113" t="s">
        <v>245</v>
      </c>
      <c r="H91" s="113" t="s">
        <v>246</v>
      </c>
      <c r="I91" s="113"/>
      <c r="J91" s="113"/>
      <c r="K91" s="113" t="s">
        <v>2102</v>
      </c>
      <c r="L91" s="113" t="s">
        <v>2102</v>
      </c>
      <c r="M91" s="113" t="s">
        <v>2102</v>
      </c>
      <c r="N91" s="113" t="s">
        <v>2102</v>
      </c>
      <c r="O91" s="113" t="s">
        <v>2102</v>
      </c>
      <c r="P91" s="113" t="s">
        <v>247</v>
      </c>
      <c r="Q91" s="113" t="s">
        <v>248</v>
      </c>
      <c r="R91" s="113">
        <v>10081971</v>
      </c>
      <c r="S91" s="113" t="s">
        <v>396</v>
      </c>
      <c r="T91" s="113" t="s">
        <v>298</v>
      </c>
      <c r="U91" s="113" t="s">
        <v>250</v>
      </c>
      <c r="V91" s="113" t="s">
        <v>251</v>
      </c>
      <c r="W91" s="113"/>
      <c r="X91" s="113"/>
      <c r="Y91" s="113"/>
      <c r="Z91" s="113" t="s">
        <v>252</v>
      </c>
      <c r="AA91" s="113" t="s">
        <v>253</v>
      </c>
      <c r="AB91" s="117">
        <v>1144110156</v>
      </c>
      <c r="AC91" s="117" t="s">
        <v>1565</v>
      </c>
      <c r="AD91" s="113" t="s">
        <v>1566</v>
      </c>
      <c r="AE91" s="113" t="s">
        <v>1567</v>
      </c>
      <c r="AF91" s="118">
        <v>1093000</v>
      </c>
      <c r="AG91" s="119">
        <v>0</v>
      </c>
      <c r="AH91" s="118">
        <v>307000</v>
      </c>
      <c r="AI91" s="119">
        <v>0</v>
      </c>
      <c r="AJ91" s="119">
        <v>0</v>
      </c>
      <c r="AK91" s="119">
        <f>SUM(AF91:AJ91)</f>
        <v>1400000</v>
      </c>
      <c r="AL91" s="113" t="s">
        <v>257</v>
      </c>
      <c r="AM91" s="113" t="s">
        <v>258</v>
      </c>
      <c r="AN91" s="113" t="s">
        <v>259</v>
      </c>
      <c r="AO91" s="120">
        <v>10</v>
      </c>
      <c r="AP91" s="113">
        <v>0</v>
      </c>
      <c r="AQ91" s="121">
        <v>109300</v>
      </c>
      <c r="AR91" s="120">
        <v>10</v>
      </c>
      <c r="AS91" s="120">
        <v>30700</v>
      </c>
      <c r="AT91" s="122">
        <v>0.02</v>
      </c>
      <c r="AU91" s="123">
        <v>28000</v>
      </c>
      <c r="AV91" s="123">
        <v>10</v>
      </c>
      <c r="AW91" s="124">
        <f>+AQ91+AS91</f>
        <v>140000</v>
      </c>
      <c r="AX91" s="123">
        <v>7500</v>
      </c>
      <c r="AY91" s="113">
        <v>0</v>
      </c>
      <c r="AZ91" s="113">
        <v>0</v>
      </c>
      <c r="BA91" s="113">
        <v>7500</v>
      </c>
      <c r="BB91" s="113" t="s">
        <v>260</v>
      </c>
      <c r="BC91" s="117" t="s">
        <v>1568</v>
      </c>
      <c r="BD91" s="117" t="s">
        <v>272</v>
      </c>
      <c r="BE91" s="113">
        <v>76001</v>
      </c>
      <c r="BF91" s="113"/>
      <c r="BG91" s="113"/>
      <c r="BH91" s="113"/>
      <c r="BI91" s="113"/>
      <c r="BJ91" s="129" t="s">
        <v>2052</v>
      </c>
      <c r="BK91" s="125"/>
      <c r="BL91" s="117">
        <v>3168280535</v>
      </c>
      <c r="BM91" s="117" t="s">
        <v>1568</v>
      </c>
      <c r="BN91" s="117" t="s">
        <v>272</v>
      </c>
      <c r="BO91" s="113" t="s">
        <v>265</v>
      </c>
      <c r="BP91" s="113">
        <v>12</v>
      </c>
      <c r="BQ91" s="126">
        <v>45444</v>
      </c>
      <c r="BR91" s="126">
        <v>45808</v>
      </c>
      <c r="BS91" s="113" t="s">
        <v>268</v>
      </c>
      <c r="BT91" s="126">
        <v>45808</v>
      </c>
      <c r="BU91" s="126">
        <v>45474</v>
      </c>
      <c r="BV91" s="126">
        <v>45474</v>
      </c>
      <c r="BW91" s="113" t="s">
        <v>252</v>
      </c>
      <c r="BX91" s="113" t="s">
        <v>253</v>
      </c>
      <c r="BY91" s="117" t="s">
        <v>1569</v>
      </c>
      <c r="BZ91" s="117" t="s">
        <v>1570</v>
      </c>
      <c r="CA91" s="113">
        <v>76001</v>
      </c>
      <c r="CB91" s="117" t="s">
        <v>1571</v>
      </c>
      <c r="CC91" s="113" t="s">
        <v>272</v>
      </c>
      <c r="CD91" s="117" t="s">
        <v>1572</v>
      </c>
      <c r="CE91" s="113"/>
      <c r="CF91" s="117" t="s">
        <v>1573</v>
      </c>
      <c r="CG91" s="113"/>
      <c r="CH91" s="113"/>
      <c r="CI91" s="113"/>
      <c r="CJ91" s="113"/>
      <c r="CK91" s="113"/>
      <c r="CL91" s="113"/>
      <c r="CM91" s="113"/>
      <c r="CN91" s="113"/>
      <c r="CO91" s="113"/>
      <c r="CP91" s="113"/>
      <c r="CQ91" s="113"/>
      <c r="CR91" s="113"/>
      <c r="CS91" s="113"/>
      <c r="CT91" s="113"/>
      <c r="CU91" s="113"/>
      <c r="CV91" s="113"/>
      <c r="CW91" s="113"/>
      <c r="CX91" s="113"/>
      <c r="CY91" s="113"/>
      <c r="CZ91" s="113"/>
      <c r="DA91" s="113"/>
      <c r="DB91" s="113"/>
      <c r="DC91" s="113"/>
      <c r="DD91" s="113"/>
      <c r="DE91" s="113"/>
      <c r="DF91" s="113"/>
      <c r="DG91" s="113"/>
      <c r="DH91" s="113"/>
      <c r="DI91" s="113"/>
      <c r="DJ91" s="113"/>
      <c r="DK91" s="113" t="s">
        <v>252</v>
      </c>
      <c r="DL91" s="117">
        <v>25196015</v>
      </c>
      <c r="DM91" s="113" t="s">
        <v>253</v>
      </c>
      <c r="DN91" s="117" t="s">
        <v>1574</v>
      </c>
      <c r="DO91" s="113">
        <v>100</v>
      </c>
      <c r="DP91" s="117" t="s">
        <v>2067</v>
      </c>
      <c r="DQ91" s="113"/>
      <c r="DR91" s="138" t="s">
        <v>2063</v>
      </c>
      <c r="DS91" s="113"/>
      <c r="DT91" s="117" t="s">
        <v>2067</v>
      </c>
      <c r="DU91" s="113" t="s">
        <v>265</v>
      </c>
      <c r="DV91" s="113" t="s">
        <v>272</v>
      </c>
      <c r="DW91" s="113">
        <v>76001</v>
      </c>
      <c r="DX91" s="128" t="s">
        <v>1575</v>
      </c>
      <c r="DY91" s="117">
        <v>7513761</v>
      </c>
      <c r="DZ91" s="113" t="s">
        <v>277</v>
      </c>
      <c r="EA91" s="113" t="s">
        <v>1333</v>
      </c>
      <c r="EB91" s="113" t="s">
        <v>279</v>
      </c>
      <c r="EC91" s="136">
        <v>127700009351</v>
      </c>
      <c r="ED91" s="113">
        <v>10</v>
      </c>
      <c r="EE91" s="113"/>
      <c r="EF91" s="113"/>
      <c r="EG91" s="113"/>
      <c r="EH91" s="113"/>
      <c r="EI91" s="113"/>
      <c r="EJ91" s="113"/>
      <c r="EK91" s="113"/>
      <c r="EL91" s="113"/>
      <c r="EM91" s="113"/>
      <c r="EN91" s="113"/>
      <c r="EO91" s="113"/>
      <c r="EP91" s="113"/>
      <c r="EQ91" s="113"/>
      <c r="ER91" s="113"/>
      <c r="ES91" s="113"/>
      <c r="ET91" s="113"/>
      <c r="EU91" s="113"/>
      <c r="EV91" s="113"/>
      <c r="EW91" s="113"/>
      <c r="EX91" s="113"/>
      <c r="EY91" s="113"/>
      <c r="EZ91" s="113"/>
      <c r="FA91" s="113"/>
      <c r="FB91" s="113"/>
      <c r="FC91" s="113"/>
      <c r="FD91" s="113"/>
      <c r="FE91" s="113"/>
      <c r="FF91" s="113"/>
      <c r="FG91" s="113"/>
      <c r="FH91" s="113"/>
      <c r="FI91" s="113"/>
      <c r="FJ91" s="113"/>
      <c r="FK91" s="113"/>
      <c r="FL91" s="113"/>
      <c r="FM91" s="113"/>
      <c r="FN91" s="113"/>
      <c r="FO91" s="113"/>
      <c r="FP91" s="113"/>
      <c r="FQ91" s="113"/>
      <c r="FR91" s="113"/>
      <c r="FS91" s="113"/>
      <c r="FT91" s="113"/>
      <c r="FU91" s="113"/>
      <c r="FV91" s="113"/>
      <c r="FW91" s="113"/>
      <c r="FX91" s="113"/>
      <c r="FY91" s="113"/>
      <c r="FZ91" s="113"/>
      <c r="GA91" s="113"/>
      <c r="GB91" s="113"/>
      <c r="GC91" s="113"/>
      <c r="GD91" s="113"/>
      <c r="GE91" s="113"/>
      <c r="GF91" s="113"/>
      <c r="GG91" s="113"/>
      <c r="GH91" s="113"/>
      <c r="GI91" s="113"/>
      <c r="GJ91" s="113"/>
      <c r="GK91" s="113"/>
      <c r="GL91" s="113"/>
      <c r="GM91" s="113"/>
      <c r="GN91" s="113"/>
      <c r="GO91" s="113"/>
      <c r="GP91" s="113"/>
      <c r="GQ91" s="113"/>
      <c r="GR91" s="113"/>
      <c r="GS91" s="113"/>
      <c r="GT91" s="113"/>
      <c r="GU91" s="113"/>
      <c r="GV91" s="113"/>
      <c r="GW91" s="113"/>
      <c r="GX91" s="113"/>
      <c r="GY91" s="113">
        <v>900178880</v>
      </c>
      <c r="GZ91" s="113" t="s">
        <v>1904</v>
      </c>
      <c r="HA91" s="113">
        <v>0</v>
      </c>
      <c r="HB91" s="113" t="s">
        <v>1905</v>
      </c>
      <c r="HC91" s="113" t="s">
        <v>1906</v>
      </c>
      <c r="HD91" s="113">
        <v>3175029469</v>
      </c>
      <c r="HE91" s="113" t="s">
        <v>1907</v>
      </c>
      <c r="HF91" s="113">
        <v>0</v>
      </c>
      <c r="HG91" s="113">
        <v>0</v>
      </c>
      <c r="HH91" s="113" t="s">
        <v>1852</v>
      </c>
      <c r="HI91" s="113" t="s">
        <v>329</v>
      </c>
      <c r="HJ91" s="113" t="s">
        <v>1853</v>
      </c>
      <c r="HK91" s="113">
        <v>0</v>
      </c>
      <c r="HL91" s="113">
        <v>5</v>
      </c>
      <c r="HM91" s="113" t="s">
        <v>1854</v>
      </c>
      <c r="HN91" s="113"/>
      <c r="HO91" s="113"/>
      <c r="HP91" s="113"/>
      <c r="HQ91" s="113"/>
      <c r="HR91" s="113"/>
      <c r="HS91" s="113"/>
      <c r="HT91" s="113"/>
      <c r="HU91" s="113"/>
      <c r="HV91" s="113"/>
      <c r="HW91" s="113"/>
      <c r="HX91" s="113"/>
      <c r="HY91" s="113"/>
      <c r="HZ91" s="113"/>
      <c r="IA91" s="113"/>
      <c r="IB91" s="113"/>
      <c r="IC91" s="113"/>
      <c r="ID91" s="113"/>
      <c r="IE91" s="113"/>
      <c r="IF91" s="113"/>
      <c r="IG91" s="113"/>
      <c r="IH91" s="113"/>
      <c r="II91" s="113"/>
      <c r="IJ91" s="113"/>
      <c r="IK91" s="113"/>
      <c r="IL91" s="113"/>
      <c r="IM91" s="113"/>
      <c r="IN91" s="113"/>
      <c r="IO91" s="113"/>
      <c r="IP91" s="113"/>
      <c r="IQ91" s="113"/>
      <c r="IR91" s="113"/>
      <c r="IS91" s="113"/>
      <c r="IT91" s="113"/>
      <c r="IU91" s="113"/>
      <c r="IV91" s="113"/>
    </row>
    <row r="92" spans="1:256" s="30" customFormat="1" ht="15" customHeight="1" x14ac:dyDescent="0.25">
      <c r="A92" s="114">
        <v>278</v>
      </c>
      <c r="B92" s="114">
        <v>278</v>
      </c>
      <c r="C92" s="115">
        <v>19717</v>
      </c>
      <c r="D92" s="116">
        <v>25648</v>
      </c>
      <c r="E92" s="116">
        <v>113477</v>
      </c>
      <c r="F92" s="113" t="s">
        <v>244</v>
      </c>
      <c r="G92" s="113" t="s">
        <v>245</v>
      </c>
      <c r="H92" s="113" t="s">
        <v>246</v>
      </c>
      <c r="I92" s="113"/>
      <c r="J92" s="113"/>
      <c r="K92" s="113" t="s">
        <v>2102</v>
      </c>
      <c r="L92" s="113" t="s">
        <v>2112</v>
      </c>
      <c r="M92" s="113" t="s">
        <v>2102</v>
      </c>
      <c r="N92" s="113" t="s">
        <v>2102</v>
      </c>
      <c r="O92" s="113" t="s">
        <v>2102</v>
      </c>
      <c r="P92" s="113" t="s">
        <v>247</v>
      </c>
      <c r="Q92" s="113" t="s">
        <v>248</v>
      </c>
      <c r="R92" s="113">
        <v>10081973</v>
      </c>
      <c r="S92" s="113" t="s">
        <v>396</v>
      </c>
      <c r="T92" s="113" t="s">
        <v>298</v>
      </c>
      <c r="U92" s="113" t="s">
        <v>250</v>
      </c>
      <c r="V92" s="113" t="s">
        <v>251</v>
      </c>
      <c r="W92" s="113"/>
      <c r="X92" s="113"/>
      <c r="Y92" s="113"/>
      <c r="Z92" s="113" t="s">
        <v>252</v>
      </c>
      <c r="AA92" s="113" t="s">
        <v>253</v>
      </c>
      <c r="AB92" s="117">
        <v>79497058</v>
      </c>
      <c r="AC92" s="117" t="s">
        <v>1028</v>
      </c>
      <c r="AD92" s="113" t="s">
        <v>792</v>
      </c>
      <c r="AE92" s="113" t="s">
        <v>1029</v>
      </c>
      <c r="AF92" s="118">
        <v>888868</v>
      </c>
      <c r="AG92" s="119">
        <v>0</v>
      </c>
      <c r="AH92" s="118">
        <v>241000</v>
      </c>
      <c r="AI92" s="119">
        <v>0</v>
      </c>
      <c r="AJ92" s="119">
        <v>0</v>
      </c>
      <c r="AK92" s="119">
        <f>SUM(AF92:AJ92)</f>
        <v>1129868</v>
      </c>
      <c r="AL92" s="113" t="s">
        <v>257</v>
      </c>
      <c r="AM92" s="113" t="s">
        <v>258</v>
      </c>
      <c r="AN92" s="113" t="s">
        <v>259</v>
      </c>
      <c r="AO92" s="120">
        <v>10</v>
      </c>
      <c r="AP92" s="113">
        <v>0</v>
      </c>
      <c r="AQ92" s="121">
        <v>88886.8</v>
      </c>
      <c r="AR92" s="120">
        <v>10</v>
      </c>
      <c r="AS92" s="120">
        <v>24100</v>
      </c>
      <c r="AT92" s="122">
        <v>0.02</v>
      </c>
      <c r="AU92" s="123">
        <v>22597.360000000001</v>
      </c>
      <c r="AV92" s="123">
        <v>10</v>
      </c>
      <c r="AW92" s="124">
        <f>+AQ92+AS92</f>
        <v>112986.8</v>
      </c>
      <c r="AX92" s="123">
        <v>7500</v>
      </c>
      <c r="AY92" s="113">
        <v>0</v>
      </c>
      <c r="AZ92" s="113">
        <v>0</v>
      </c>
      <c r="BA92" s="113">
        <v>7500</v>
      </c>
      <c r="BB92" s="113" t="s">
        <v>260</v>
      </c>
      <c r="BC92" s="117" t="s">
        <v>1030</v>
      </c>
      <c r="BD92" s="117" t="s">
        <v>272</v>
      </c>
      <c r="BE92" s="113">
        <v>76001</v>
      </c>
      <c r="BF92" s="113"/>
      <c r="BG92" s="113"/>
      <c r="BH92" s="113"/>
      <c r="BI92" s="113"/>
      <c r="BJ92" s="117" t="s">
        <v>1031</v>
      </c>
      <c r="BK92" s="125"/>
      <c r="BL92" s="117" t="s">
        <v>1032</v>
      </c>
      <c r="BM92" s="117" t="s">
        <v>1030</v>
      </c>
      <c r="BN92" s="117" t="s">
        <v>272</v>
      </c>
      <c r="BO92" s="113" t="s">
        <v>265</v>
      </c>
      <c r="BP92" s="113">
        <v>12</v>
      </c>
      <c r="BQ92" s="113" t="s">
        <v>1033</v>
      </c>
      <c r="BR92" s="113" t="s">
        <v>423</v>
      </c>
      <c r="BS92" s="113" t="s">
        <v>268</v>
      </c>
      <c r="BT92" s="113" t="s">
        <v>423</v>
      </c>
      <c r="BU92" s="126">
        <v>45474</v>
      </c>
      <c r="BV92" s="126">
        <v>45474</v>
      </c>
      <c r="BW92" s="113" t="s">
        <v>252</v>
      </c>
      <c r="BX92" s="113" t="s">
        <v>253</v>
      </c>
      <c r="BY92" s="117" t="s">
        <v>1034</v>
      </c>
      <c r="BZ92" s="117" t="s">
        <v>1035</v>
      </c>
      <c r="CA92" s="113">
        <v>76001</v>
      </c>
      <c r="CB92" s="117" t="s">
        <v>1036</v>
      </c>
      <c r="CC92" s="113" t="s">
        <v>272</v>
      </c>
      <c r="CD92" s="117" t="s">
        <v>1037</v>
      </c>
      <c r="CE92" s="113"/>
      <c r="CF92" s="117" t="s">
        <v>1038</v>
      </c>
      <c r="CG92" s="113"/>
      <c r="CH92" s="113"/>
      <c r="CI92" s="113"/>
      <c r="CJ92" s="113"/>
      <c r="CK92" s="113"/>
      <c r="CL92" s="113"/>
      <c r="CM92" s="113"/>
      <c r="CN92" s="113"/>
      <c r="CO92" s="113"/>
      <c r="CP92" s="113"/>
      <c r="CQ92" s="113"/>
      <c r="CR92" s="113"/>
      <c r="CS92" s="113"/>
      <c r="CT92" s="113"/>
      <c r="CU92" s="113"/>
      <c r="CV92" s="113"/>
      <c r="CW92" s="113"/>
      <c r="CX92" s="113"/>
      <c r="CY92" s="113"/>
      <c r="CZ92" s="113"/>
      <c r="DA92" s="113"/>
      <c r="DB92" s="113"/>
      <c r="DC92" s="113"/>
      <c r="DD92" s="113"/>
      <c r="DE92" s="113"/>
      <c r="DF92" s="113"/>
      <c r="DG92" s="113"/>
      <c r="DH92" s="113"/>
      <c r="DI92" s="113"/>
      <c r="DJ92" s="113"/>
      <c r="DK92" s="113" t="s">
        <v>252</v>
      </c>
      <c r="DL92" s="117">
        <v>31891135</v>
      </c>
      <c r="DM92" s="113" t="s">
        <v>253</v>
      </c>
      <c r="DN92" s="117" t="s">
        <v>1039</v>
      </c>
      <c r="DO92" s="113">
        <v>100</v>
      </c>
      <c r="DP92" s="113" t="s">
        <v>2010</v>
      </c>
      <c r="DQ92" s="117" t="s">
        <v>1040</v>
      </c>
      <c r="DR92" s="127" t="s">
        <v>1040</v>
      </c>
      <c r="DS92" s="113"/>
      <c r="DT92" s="117" t="s">
        <v>1041</v>
      </c>
      <c r="DU92" s="113" t="s">
        <v>265</v>
      </c>
      <c r="DV92" s="113" t="s">
        <v>272</v>
      </c>
      <c r="DW92" s="113">
        <v>76001</v>
      </c>
      <c r="DX92" s="128" t="s">
        <v>1042</v>
      </c>
      <c r="DY92" s="117">
        <v>31891135</v>
      </c>
      <c r="DZ92" s="113" t="s">
        <v>277</v>
      </c>
      <c r="EA92" s="113" t="s">
        <v>278</v>
      </c>
      <c r="EB92" s="113" t="s">
        <v>279</v>
      </c>
      <c r="EC92" s="132" t="s">
        <v>1043</v>
      </c>
      <c r="ED92" s="113">
        <v>10</v>
      </c>
      <c r="EE92" s="113"/>
      <c r="EF92" s="113"/>
      <c r="EG92" s="113"/>
      <c r="EH92" s="113"/>
      <c r="EI92" s="113"/>
      <c r="EJ92" s="113"/>
      <c r="EK92" s="113"/>
      <c r="EL92" s="113"/>
      <c r="EM92" s="113"/>
      <c r="EN92" s="113"/>
      <c r="EO92" s="113"/>
      <c r="EP92" s="113"/>
      <c r="EQ92" s="113"/>
      <c r="ER92" s="113"/>
      <c r="ES92" s="113"/>
      <c r="ET92" s="113"/>
      <c r="EU92" s="113"/>
      <c r="EV92" s="113"/>
      <c r="EW92" s="113"/>
      <c r="EX92" s="113"/>
      <c r="EY92" s="113"/>
      <c r="EZ92" s="113"/>
      <c r="FA92" s="113"/>
      <c r="FB92" s="113"/>
      <c r="FC92" s="113"/>
      <c r="FD92" s="113"/>
      <c r="FE92" s="113"/>
      <c r="FF92" s="113"/>
      <c r="FG92" s="113"/>
      <c r="FH92" s="113"/>
      <c r="FI92" s="113"/>
      <c r="FJ92" s="113"/>
      <c r="FK92" s="113"/>
      <c r="FL92" s="113"/>
      <c r="FM92" s="113"/>
      <c r="FN92" s="113"/>
      <c r="FO92" s="113"/>
      <c r="FP92" s="113"/>
      <c r="FQ92" s="113"/>
      <c r="FR92" s="113"/>
      <c r="FS92" s="113"/>
      <c r="FT92" s="113"/>
      <c r="FU92" s="113"/>
      <c r="FV92" s="113"/>
      <c r="FW92" s="113"/>
      <c r="FX92" s="113"/>
      <c r="FY92" s="113"/>
      <c r="FZ92" s="113"/>
      <c r="GA92" s="113"/>
      <c r="GB92" s="113"/>
      <c r="GC92" s="113"/>
      <c r="GD92" s="113"/>
      <c r="GE92" s="113"/>
      <c r="GF92" s="113"/>
      <c r="GG92" s="113"/>
      <c r="GH92" s="113"/>
      <c r="GI92" s="113"/>
      <c r="GJ92" s="113"/>
      <c r="GK92" s="113"/>
      <c r="GL92" s="113"/>
      <c r="GM92" s="113"/>
      <c r="GN92" s="113"/>
      <c r="GO92" s="113"/>
      <c r="GP92" s="113"/>
      <c r="GQ92" s="113"/>
      <c r="GR92" s="113"/>
      <c r="GS92" s="113"/>
      <c r="GT92" s="113"/>
      <c r="GU92" s="113"/>
      <c r="GV92" s="113"/>
      <c r="GW92" s="113"/>
      <c r="GX92" s="113"/>
      <c r="GY92" s="113">
        <v>805031480</v>
      </c>
      <c r="GZ92" s="113" t="s">
        <v>1908</v>
      </c>
      <c r="HA92" s="113">
        <v>0</v>
      </c>
      <c r="HB92" s="113" t="s">
        <v>1909</v>
      </c>
      <c r="HC92" s="113">
        <v>0</v>
      </c>
      <c r="HD92" s="113">
        <v>3005736033</v>
      </c>
      <c r="HE92" s="113" t="s">
        <v>1910</v>
      </c>
      <c r="HF92" s="113">
        <v>0</v>
      </c>
      <c r="HG92" s="113">
        <v>0</v>
      </c>
      <c r="HH92" s="113" t="s">
        <v>1852</v>
      </c>
      <c r="HI92" s="113" t="s">
        <v>329</v>
      </c>
      <c r="HJ92" s="113" t="s">
        <v>1853</v>
      </c>
      <c r="HK92" s="113">
        <v>0</v>
      </c>
      <c r="HL92" s="113">
        <v>5</v>
      </c>
      <c r="HM92" s="113" t="s">
        <v>1854</v>
      </c>
      <c r="HN92" s="113"/>
      <c r="HO92" s="113"/>
      <c r="HP92" s="113"/>
      <c r="HQ92" s="113"/>
      <c r="HR92" s="113"/>
      <c r="HS92" s="113"/>
      <c r="HT92" s="113"/>
      <c r="HU92" s="113"/>
      <c r="HV92" s="113"/>
      <c r="HW92" s="113"/>
      <c r="HX92" s="113"/>
      <c r="HY92" s="113"/>
      <c r="HZ92" s="113"/>
      <c r="IA92" s="113"/>
      <c r="IB92" s="113"/>
      <c r="IC92" s="113"/>
      <c r="ID92" s="113"/>
      <c r="IE92" s="113"/>
      <c r="IF92" s="113"/>
      <c r="IG92" s="113"/>
      <c r="IH92" s="113"/>
      <c r="II92" s="113"/>
      <c r="IJ92" s="113"/>
      <c r="IK92" s="113"/>
      <c r="IL92" s="113"/>
      <c r="IM92" s="113"/>
      <c r="IN92" s="113"/>
      <c r="IO92" s="113"/>
      <c r="IP92" s="113"/>
      <c r="IQ92" s="113"/>
      <c r="IR92" s="113"/>
      <c r="IS92" s="113"/>
      <c r="IT92" s="113"/>
      <c r="IU92" s="113"/>
      <c r="IV92" s="113"/>
    </row>
    <row r="93" spans="1:256" s="30" customFormat="1" ht="15" customHeight="1" x14ac:dyDescent="0.25">
      <c r="A93" s="114">
        <v>330</v>
      </c>
      <c r="B93" s="114">
        <v>330</v>
      </c>
      <c r="C93" s="115">
        <v>19741</v>
      </c>
      <c r="D93" s="116">
        <v>25672</v>
      </c>
      <c r="E93" s="116">
        <v>113501</v>
      </c>
      <c r="F93" s="113" t="s">
        <v>244</v>
      </c>
      <c r="G93" s="113" t="s">
        <v>245</v>
      </c>
      <c r="H93" s="113" t="s">
        <v>246</v>
      </c>
      <c r="I93" s="113"/>
      <c r="J93" s="113"/>
      <c r="K93" s="113" t="s">
        <v>2102</v>
      </c>
      <c r="L93" s="113" t="s">
        <v>2102</v>
      </c>
      <c r="M93" s="113" t="s">
        <v>2102</v>
      </c>
      <c r="N93" s="113" t="s">
        <v>2102</v>
      </c>
      <c r="O93" s="113" t="s">
        <v>2102</v>
      </c>
      <c r="P93" s="113" t="s">
        <v>247</v>
      </c>
      <c r="Q93" s="113" t="s">
        <v>248</v>
      </c>
      <c r="R93" s="113">
        <v>10081986</v>
      </c>
      <c r="S93" s="113" t="s">
        <v>396</v>
      </c>
      <c r="T93" s="113" t="s">
        <v>250</v>
      </c>
      <c r="U93" s="113" t="s">
        <v>250</v>
      </c>
      <c r="V93" s="113" t="s">
        <v>251</v>
      </c>
      <c r="W93" s="113"/>
      <c r="X93" s="113"/>
      <c r="Y93" s="113"/>
      <c r="Z93" s="113" t="s">
        <v>252</v>
      </c>
      <c r="AA93" s="113" t="s">
        <v>253</v>
      </c>
      <c r="AB93" s="117">
        <v>71229532</v>
      </c>
      <c r="AC93" s="117" t="s">
        <v>1407</v>
      </c>
      <c r="AD93" s="113" t="s">
        <v>1408</v>
      </c>
      <c r="AE93" s="113" t="s">
        <v>1409</v>
      </c>
      <c r="AF93" s="118">
        <v>1088258</v>
      </c>
      <c r="AG93" s="119">
        <v>0</v>
      </c>
      <c r="AH93" s="118">
        <v>320000</v>
      </c>
      <c r="AI93" s="119">
        <v>0</v>
      </c>
      <c r="AJ93" s="119">
        <v>0</v>
      </c>
      <c r="AK93" s="119">
        <f>SUM(AF93:AJ93)</f>
        <v>1408258</v>
      </c>
      <c r="AL93" s="113" t="s">
        <v>257</v>
      </c>
      <c r="AM93" s="113" t="s">
        <v>258</v>
      </c>
      <c r="AN93" s="113" t="s">
        <v>259</v>
      </c>
      <c r="AO93" s="120">
        <v>10</v>
      </c>
      <c r="AP93" s="113">
        <v>0</v>
      </c>
      <c r="AQ93" s="121">
        <v>108825.8</v>
      </c>
      <c r="AR93" s="120">
        <v>10</v>
      </c>
      <c r="AS93" s="120">
        <v>32000</v>
      </c>
      <c r="AT93" s="122">
        <v>0.02</v>
      </c>
      <c r="AU93" s="123">
        <v>28165.16</v>
      </c>
      <c r="AV93" s="123">
        <v>10</v>
      </c>
      <c r="AW93" s="124">
        <f>+AQ93+AS93</f>
        <v>140825.79999999999</v>
      </c>
      <c r="AX93" s="123">
        <v>7500</v>
      </c>
      <c r="AY93" s="113">
        <v>0</v>
      </c>
      <c r="AZ93" s="113">
        <v>0</v>
      </c>
      <c r="BA93" s="113">
        <v>7500</v>
      </c>
      <c r="BB93" s="113" t="s">
        <v>260</v>
      </c>
      <c r="BC93" s="117" t="s">
        <v>1410</v>
      </c>
      <c r="BD93" s="117" t="s">
        <v>272</v>
      </c>
      <c r="BE93" s="113">
        <v>76001</v>
      </c>
      <c r="BF93" s="113"/>
      <c r="BG93" s="113"/>
      <c r="BH93" s="113"/>
      <c r="BI93" s="113"/>
      <c r="BJ93" s="117" t="s">
        <v>1411</v>
      </c>
      <c r="BK93" s="125"/>
      <c r="BL93" s="117" t="s">
        <v>1412</v>
      </c>
      <c r="BM93" s="117" t="s">
        <v>1410</v>
      </c>
      <c r="BN93" s="117" t="s">
        <v>272</v>
      </c>
      <c r="BO93" s="113" t="s">
        <v>265</v>
      </c>
      <c r="BP93" s="113">
        <v>12</v>
      </c>
      <c r="BQ93" s="113" t="s">
        <v>620</v>
      </c>
      <c r="BR93" s="113" t="s">
        <v>561</v>
      </c>
      <c r="BS93" s="113" t="s">
        <v>268</v>
      </c>
      <c r="BT93" s="113" t="s">
        <v>561</v>
      </c>
      <c r="BU93" s="126">
        <v>45474</v>
      </c>
      <c r="BV93" s="126">
        <v>45474</v>
      </c>
      <c r="BW93" s="113" t="s">
        <v>252</v>
      </c>
      <c r="BX93" s="113" t="s">
        <v>253</v>
      </c>
      <c r="BY93" s="117" t="s">
        <v>1413</v>
      </c>
      <c r="BZ93" s="117" t="s">
        <v>1414</v>
      </c>
      <c r="CA93" s="113">
        <v>76001</v>
      </c>
      <c r="CB93" s="117" t="s">
        <v>1415</v>
      </c>
      <c r="CC93" s="113" t="s">
        <v>272</v>
      </c>
      <c r="CD93" s="117" t="s">
        <v>1416</v>
      </c>
      <c r="CE93" s="113"/>
      <c r="CF93" s="117" t="s">
        <v>1417</v>
      </c>
      <c r="CG93" s="113"/>
      <c r="CH93" s="113"/>
      <c r="CI93" s="113"/>
      <c r="CJ93" s="113"/>
      <c r="CK93" s="113"/>
      <c r="CL93" s="113"/>
      <c r="CM93" s="113"/>
      <c r="CN93" s="113"/>
      <c r="CO93" s="113"/>
      <c r="CP93" s="113"/>
      <c r="CQ93" s="113"/>
      <c r="CR93" s="113"/>
      <c r="CS93" s="113"/>
      <c r="CT93" s="113"/>
      <c r="CU93" s="113"/>
      <c r="CV93" s="113"/>
      <c r="CW93" s="113"/>
      <c r="CX93" s="113"/>
      <c r="CY93" s="113"/>
      <c r="CZ93" s="113"/>
      <c r="DA93" s="113"/>
      <c r="DB93" s="113"/>
      <c r="DC93" s="113"/>
      <c r="DD93" s="113"/>
      <c r="DE93" s="113"/>
      <c r="DF93" s="113"/>
      <c r="DG93" s="113"/>
      <c r="DH93" s="113"/>
      <c r="DI93" s="113"/>
      <c r="DJ93" s="113"/>
      <c r="DK93" s="113" t="s">
        <v>252</v>
      </c>
      <c r="DL93" s="117">
        <v>41930376</v>
      </c>
      <c r="DM93" s="113" t="s">
        <v>253</v>
      </c>
      <c r="DN93" s="117" t="s">
        <v>1418</v>
      </c>
      <c r="DO93" s="113">
        <v>100</v>
      </c>
      <c r="DP93" s="113" t="s">
        <v>2017</v>
      </c>
      <c r="DQ93" s="113"/>
      <c r="DR93" s="127" t="s">
        <v>1419</v>
      </c>
      <c r="DS93" s="113"/>
      <c r="DT93" s="117" t="s">
        <v>1420</v>
      </c>
      <c r="DU93" s="113" t="s">
        <v>265</v>
      </c>
      <c r="DV93" s="113" t="s">
        <v>272</v>
      </c>
      <c r="DW93" s="113">
        <v>76001</v>
      </c>
      <c r="DX93" s="128" t="s">
        <v>1421</v>
      </c>
      <c r="DY93" s="131">
        <v>75079705</v>
      </c>
      <c r="DZ93" s="113" t="s">
        <v>277</v>
      </c>
      <c r="EA93" s="113" t="s">
        <v>1333</v>
      </c>
      <c r="EB93" s="113" t="s">
        <v>279</v>
      </c>
      <c r="EC93" s="132" t="s">
        <v>1422</v>
      </c>
      <c r="ED93" s="113">
        <v>10</v>
      </c>
      <c r="EE93" s="113"/>
      <c r="EF93" s="113"/>
      <c r="EG93" s="113"/>
      <c r="EH93" s="113"/>
      <c r="EI93" s="113"/>
      <c r="EJ93" s="113"/>
      <c r="EK93" s="113"/>
      <c r="EL93" s="113"/>
      <c r="EM93" s="113"/>
      <c r="EN93" s="113"/>
      <c r="EO93" s="113"/>
      <c r="EP93" s="113"/>
      <c r="EQ93" s="113"/>
      <c r="ER93" s="113"/>
      <c r="ES93" s="113"/>
      <c r="ET93" s="113"/>
      <c r="EU93" s="113"/>
      <c r="EV93" s="113"/>
      <c r="EW93" s="113"/>
      <c r="EX93" s="113"/>
      <c r="EY93" s="113"/>
      <c r="EZ93" s="113"/>
      <c r="FA93" s="113"/>
      <c r="FB93" s="113"/>
      <c r="FC93" s="113"/>
      <c r="FD93" s="113"/>
      <c r="FE93" s="113"/>
      <c r="FF93" s="113"/>
      <c r="FG93" s="113"/>
      <c r="FH93" s="113"/>
      <c r="FI93" s="113"/>
      <c r="FJ93" s="113"/>
      <c r="FK93" s="113"/>
      <c r="FL93" s="113"/>
      <c r="FM93" s="113"/>
      <c r="FN93" s="113"/>
      <c r="FO93" s="113"/>
      <c r="FP93" s="113"/>
      <c r="FQ93" s="113"/>
      <c r="FR93" s="113"/>
      <c r="FS93" s="113"/>
      <c r="FT93" s="113"/>
      <c r="FU93" s="113"/>
      <c r="FV93" s="113"/>
      <c r="FW93" s="113"/>
      <c r="FX93" s="113"/>
      <c r="FY93" s="113"/>
      <c r="FZ93" s="113"/>
      <c r="GA93" s="113"/>
      <c r="GB93" s="113"/>
      <c r="GC93" s="113"/>
      <c r="GD93" s="113"/>
      <c r="GE93" s="113"/>
      <c r="GF93" s="113"/>
      <c r="GG93" s="113"/>
      <c r="GH93" s="113"/>
      <c r="GI93" s="113"/>
      <c r="GJ93" s="113"/>
      <c r="GK93" s="113"/>
      <c r="GL93" s="113"/>
      <c r="GM93" s="113"/>
      <c r="GN93" s="113"/>
      <c r="GO93" s="113"/>
      <c r="GP93" s="113"/>
      <c r="GQ93" s="113"/>
      <c r="GR93" s="113"/>
      <c r="GS93" s="113"/>
      <c r="GT93" s="113"/>
      <c r="GU93" s="113"/>
      <c r="GV93" s="113"/>
      <c r="GW93" s="113"/>
      <c r="GX93" s="113"/>
      <c r="GY93" s="113">
        <v>900140743</v>
      </c>
      <c r="GZ93" s="113" t="s">
        <v>1862</v>
      </c>
      <c r="HA93" s="113">
        <v>0</v>
      </c>
      <c r="HB93" s="113" t="s">
        <v>1925</v>
      </c>
      <c r="HC93" s="113">
        <v>0</v>
      </c>
      <c r="HD93" s="113">
        <v>3148883258</v>
      </c>
      <c r="HE93" s="113" t="s">
        <v>1866</v>
      </c>
      <c r="HF93" s="113">
        <v>0</v>
      </c>
      <c r="HG93" s="113">
        <v>0</v>
      </c>
      <c r="HH93" s="113" t="s">
        <v>1852</v>
      </c>
      <c r="HI93" s="113" t="s">
        <v>329</v>
      </c>
      <c r="HJ93" s="113" t="s">
        <v>1853</v>
      </c>
      <c r="HK93" s="113">
        <v>0</v>
      </c>
      <c r="HL93" s="113">
        <v>5</v>
      </c>
      <c r="HM93" s="113" t="s">
        <v>1854</v>
      </c>
      <c r="HN93" s="113"/>
      <c r="HO93" s="113"/>
      <c r="HP93" s="113"/>
      <c r="HQ93" s="113"/>
      <c r="HR93" s="113"/>
      <c r="HS93" s="113"/>
      <c r="HT93" s="113"/>
      <c r="HU93" s="113"/>
      <c r="HV93" s="113"/>
      <c r="HW93" s="113"/>
      <c r="HX93" s="113"/>
      <c r="HY93" s="113"/>
      <c r="HZ93" s="113"/>
      <c r="IA93" s="113"/>
      <c r="IB93" s="113"/>
      <c r="IC93" s="113"/>
      <c r="ID93" s="113"/>
      <c r="IE93" s="113"/>
      <c r="IF93" s="113"/>
      <c r="IG93" s="113"/>
      <c r="IH93" s="113"/>
      <c r="II93" s="113"/>
      <c r="IJ93" s="113"/>
      <c r="IK93" s="113"/>
      <c r="IL93" s="113"/>
      <c r="IM93" s="113"/>
      <c r="IN93" s="113"/>
      <c r="IO93" s="113"/>
      <c r="IP93" s="113"/>
      <c r="IQ93" s="113"/>
      <c r="IR93" s="113"/>
      <c r="IS93" s="113"/>
      <c r="IT93" s="113"/>
      <c r="IU93" s="113"/>
      <c r="IV93" s="113"/>
    </row>
    <row r="94" spans="1:256" s="30" customFormat="1" ht="15" customHeight="1" x14ac:dyDescent="0.25">
      <c r="A94" s="114">
        <v>397</v>
      </c>
      <c r="B94" s="114">
        <v>397</v>
      </c>
      <c r="C94" s="115">
        <v>19702</v>
      </c>
      <c r="D94" s="116">
        <v>25633</v>
      </c>
      <c r="E94" s="116">
        <v>113463</v>
      </c>
      <c r="F94" s="113" t="s">
        <v>244</v>
      </c>
      <c r="G94" s="113" t="s">
        <v>245</v>
      </c>
      <c r="H94" s="113" t="s">
        <v>246</v>
      </c>
      <c r="I94" s="113"/>
      <c r="J94" s="113"/>
      <c r="K94" s="113" t="s">
        <v>2102</v>
      </c>
      <c r="L94" s="113" t="s">
        <v>2102</v>
      </c>
      <c r="M94" s="113" t="s">
        <v>2102</v>
      </c>
      <c r="N94" s="113" t="s">
        <v>2102</v>
      </c>
      <c r="O94" s="113" t="s">
        <v>2102</v>
      </c>
      <c r="P94" s="113" t="s">
        <v>247</v>
      </c>
      <c r="Q94" s="113" t="s">
        <v>248</v>
      </c>
      <c r="R94" s="113">
        <v>10082003</v>
      </c>
      <c r="S94" s="113" t="s">
        <v>396</v>
      </c>
      <c r="T94" s="113" t="s">
        <v>250</v>
      </c>
      <c r="U94" s="113" t="s">
        <v>250</v>
      </c>
      <c r="V94" s="113" t="s">
        <v>251</v>
      </c>
      <c r="W94" s="113"/>
      <c r="X94" s="113"/>
      <c r="Y94" s="113"/>
      <c r="Z94" s="113" t="s">
        <v>252</v>
      </c>
      <c r="AA94" s="113" t="s">
        <v>253</v>
      </c>
      <c r="AB94" s="117">
        <v>67025599</v>
      </c>
      <c r="AC94" s="117" t="s">
        <v>832</v>
      </c>
      <c r="AD94" s="113" t="s">
        <v>833</v>
      </c>
      <c r="AE94" s="113" t="s">
        <v>834</v>
      </c>
      <c r="AF94" s="118">
        <v>697206</v>
      </c>
      <c r="AG94" s="119">
        <v>0</v>
      </c>
      <c r="AH94" s="118">
        <v>179000</v>
      </c>
      <c r="AI94" s="119">
        <v>0</v>
      </c>
      <c r="AJ94" s="119">
        <v>0</v>
      </c>
      <c r="AK94" s="119">
        <f>SUM(AF94:AJ94)</f>
        <v>876206</v>
      </c>
      <c r="AL94" s="113" t="s">
        <v>257</v>
      </c>
      <c r="AM94" s="113" t="s">
        <v>258</v>
      </c>
      <c r="AN94" s="113" t="s">
        <v>259</v>
      </c>
      <c r="AO94" s="120">
        <v>8</v>
      </c>
      <c r="AP94" s="113">
        <v>0</v>
      </c>
      <c r="AQ94" s="121">
        <v>55776.480000000003</v>
      </c>
      <c r="AR94" s="120">
        <v>8</v>
      </c>
      <c r="AS94" s="120">
        <v>14320</v>
      </c>
      <c r="AT94" s="122">
        <v>0.02</v>
      </c>
      <c r="AU94" s="123">
        <v>17524.12</v>
      </c>
      <c r="AV94" s="123">
        <v>8</v>
      </c>
      <c r="AW94" s="124">
        <f>+AQ94+AS94</f>
        <v>70096.48000000001</v>
      </c>
      <c r="AX94" s="123">
        <v>7500</v>
      </c>
      <c r="AY94" s="113">
        <v>0</v>
      </c>
      <c r="AZ94" s="113">
        <v>0</v>
      </c>
      <c r="BA94" s="113">
        <v>7500</v>
      </c>
      <c r="BB94" s="113" t="s">
        <v>260</v>
      </c>
      <c r="BC94" s="117" t="s">
        <v>835</v>
      </c>
      <c r="BD94" s="117" t="s">
        <v>272</v>
      </c>
      <c r="BE94" s="113">
        <v>76001</v>
      </c>
      <c r="BF94" s="113"/>
      <c r="BG94" s="113"/>
      <c r="BH94" s="113"/>
      <c r="BI94" s="113"/>
      <c r="BJ94" s="117" t="s">
        <v>836</v>
      </c>
      <c r="BK94" s="125"/>
      <c r="BL94" s="117" t="s">
        <v>837</v>
      </c>
      <c r="BM94" s="117" t="s">
        <v>835</v>
      </c>
      <c r="BN94" s="117" t="s">
        <v>272</v>
      </c>
      <c r="BO94" s="113" t="s">
        <v>265</v>
      </c>
      <c r="BP94" s="113">
        <v>12</v>
      </c>
      <c r="BQ94" s="113" t="s">
        <v>679</v>
      </c>
      <c r="BR94" s="113" t="s">
        <v>322</v>
      </c>
      <c r="BS94" s="113" t="s">
        <v>268</v>
      </c>
      <c r="BT94" s="113" t="s">
        <v>322</v>
      </c>
      <c r="BU94" s="126">
        <v>45474</v>
      </c>
      <c r="BV94" s="126">
        <v>45474</v>
      </c>
      <c r="BW94" s="113" t="s">
        <v>252</v>
      </c>
      <c r="BX94" s="113" t="s">
        <v>253</v>
      </c>
      <c r="BY94" s="117" t="s">
        <v>838</v>
      </c>
      <c r="BZ94" s="117" t="s">
        <v>839</v>
      </c>
      <c r="CA94" s="113">
        <v>76001</v>
      </c>
      <c r="CB94" s="117" t="s">
        <v>840</v>
      </c>
      <c r="CC94" s="113" t="s">
        <v>272</v>
      </c>
      <c r="CD94" s="117" t="s">
        <v>841</v>
      </c>
      <c r="CE94" s="113"/>
      <c r="CF94" s="117" t="s">
        <v>842</v>
      </c>
      <c r="CG94" s="113"/>
      <c r="CH94" s="113"/>
      <c r="CI94" s="113"/>
      <c r="CJ94" s="113"/>
      <c r="CK94" s="113"/>
      <c r="CL94" s="113"/>
      <c r="CM94" s="113"/>
      <c r="CN94" s="113"/>
      <c r="CO94" s="113"/>
      <c r="CP94" s="113"/>
      <c r="CQ94" s="113"/>
      <c r="CR94" s="113"/>
      <c r="CS94" s="113"/>
      <c r="CT94" s="113"/>
      <c r="CU94" s="113"/>
      <c r="CV94" s="113"/>
      <c r="CW94" s="113"/>
      <c r="CX94" s="113"/>
      <c r="CY94" s="113"/>
      <c r="CZ94" s="113"/>
      <c r="DA94" s="113"/>
      <c r="DB94" s="113"/>
      <c r="DC94" s="113"/>
      <c r="DD94" s="113"/>
      <c r="DE94" s="113"/>
      <c r="DF94" s="113"/>
      <c r="DG94" s="113"/>
      <c r="DH94" s="113"/>
      <c r="DI94" s="113"/>
      <c r="DJ94" s="113"/>
      <c r="DK94" s="113" t="s">
        <v>252</v>
      </c>
      <c r="DL94" s="117">
        <v>31710594</v>
      </c>
      <c r="DM94" s="113" t="s">
        <v>253</v>
      </c>
      <c r="DN94" s="117" t="s">
        <v>843</v>
      </c>
      <c r="DO94" s="113">
        <v>100</v>
      </c>
      <c r="DP94" s="113" t="s">
        <v>2028</v>
      </c>
      <c r="DQ94" s="113"/>
      <c r="DR94" s="127" t="s">
        <v>844</v>
      </c>
      <c r="DS94" s="113"/>
      <c r="DT94" s="117" t="s">
        <v>845</v>
      </c>
      <c r="DU94" s="113" t="s">
        <v>265</v>
      </c>
      <c r="DV94" s="113" t="s">
        <v>272</v>
      </c>
      <c r="DW94" s="113">
        <v>76001</v>
      </c>
      <c r="DX94" s="130" t="s">
        <v>846</v>
      </c>
      <c r="DY94" s="131">
        <v>94551047</v>
      </c>
      <c r="DZ94" s="113" t="s">
        <v>277</v>
      </c>
      <c r="EA94" s="113" t="s">
        <v>278</v>
      </c>
      <c r="EB94" s="113" t="s">
        <v>279</v>
      </c>
      <c r="EC94" s="132" t="s">
        <v>847</v>
      </c>
      <c r="ED94" s="113">
        <v>10</v>
      </c>
      <c r="EE94" s="113"/>
      <c r="EF94" s="113"/>
      <c r="EG94" s="113"/>
      <c r="EH94" s="113"/>
      <c r="EI94" s="113"/>
      <c r="EJ94" s="113"/>
      <c r="EK94" s="113"/>
      <c r="EL94" s="113"/>
      <c r="EM94" s="113"/>
      <c r="EN94" s="113"/>
      <c r="EO94" s="113"/>
      <c r="EP94" s="113"/>
      <c r="EQ94" s="113"/>
      <c r="ER94" s="113"/>
      <c r="ES94" s="113"/>
      <c r="ET94" s="113"/>
      <c r="EU94" s="113"/>
      <c r="EV94" s="113"/>
      <c r="EW94" s="113"/>
      <c r="EX94" s="113"/>
      <c r="EY94" s="113"/>
      <c r="EZ94" s="113"/>
      <c r="FA94" s="113"/>
      <c r="FB94" s="113"/>
      <c r="FC94" s="113"/>
      <c r="FD94" s="113"/>
      <c r="FE94" s="113"/>
      <c r="FF94" s="113"/>
      <c r="FG94" s="113"/>
      <c r="FH94" s="113"/>
      <c r="FI94" s="113"/>
      <c r="FJ94" s="113"/>
      <c r="FK94" s="113"/>
      <c r="FL94" s="113"/>
      <c r="FM94" s="113"/>
      <c r="FN94" s="113"/>
      <c r="FO94" s="113"/>
      <c r="FP94" s="113"/>
      <c r="FQ94" s="113"/>
      <c r="FR94" s="113"/>
      <c r="FS94" s="113"/>
      <c r="FT94" s="113"/>
      <c r="FU94" s="113"/>
      <c r="FV94" s="113"/>
      <c r="FW94" s="113"/>
      <c r="FX94" s="113"/>
      <c r="FY94" s="113"/>
      <c r="FZ94" s="113"/>
      <c r="GA94" s="113"/>
      <c r="GB94" s="113"/>
      <c r="GC94" s="113"/>
      <c r="GD94" s="113"/>
      <c r="GE94" s="113"/>
      <c r="GF94" s="113"/>
      <c r="GG94" s="113"/>
      <c r="GH94" s="113"/>
      <c r="GI94" s="113"/>
      <c r="GJ94" s="113"/>
      <c r="GK94" s="113"/>
      <c r="GL94" s="113"/>
      <c r="GM94" s="113"/>
      <c r="GN94" s="113"/>
      <c r="GO94" s="113"/>
      <c r="GP94" s="113"/>
      <c r="GQ94" s="113"/>
      <c r="GR94" s="113"/>
      <c r="GS94" s="113"/>
      <c r="GT94" s="113"/>
      <c r="GU94" s="113"/>
      <c r="GV94" s="113"/>
      <c r="GW94" s="113"/>
      <c r="GX94" s="113"/>
      <c r="GY94" s="113">
        <v>900412796</v>
      </c>
      <c r="GZ94" s="113" t="s">
        <v>1937</v>
      </c>
      <c r="HA94" s="113">
        <v>0</v>
      </c>
      <c r="HB94" s="113" t="s">
        <v>1938</v>
      </c>
      <c r="HC94" s="113">
        <v>0</v>
      </c>
      <c r="HD94" s="113" t="s">
        <v>1939</v>
      </c>
      <c r="HE94" s="113" t="s">
        <v>1940</v>
      </c>
      <c r="HF94" s="113">
        <v>0</v>
      </c>
      <c r="HG94" s="113">
        <v>0</v>
      </c>
      <c r="HH94" s="113" t="s">
        <v>1941</v>
      </c>
      <c r="HI94" s="113">
        <v>13052400010000</v>
      </c>
      <c r="HJ94" s="113" t="s">
        <v>277</v>
      </c>
      <c r="HK94" s="113">
        <v>0</v>
      </c>
      <c r="HL94" s="113">
        <v>5</v>
      </c>
      <c r="HM94" s="113" t="s">
        <v>1854</v>
      </c>
      <c r="HN94" s="113"/>
      <c r="HO94" s="113"/>
      <c r="HP94" s="113"/>
      <c r="HQ94" s="113"/>
      <c r="HR94" s="113"/>
      <c r="HS94" s="113"/>
      <c r="HT94" s="113"/>
      <c r="HU94" s="113"/>
      <c r="HV94" s="113"/>
      <c r="HW94" s="113"/>
      <c r="HX94" s="113"/>
      <c r="HY94" s="113"/>
      <c r="HZ94" s="113"/>
      <c r="IA94" s="113"/>
      <c r="IB94" s="113"/>
      <c r="IC94" s="113"/>
      <c r="ID94" s="113"/>
      <c r="IE94" s="113"/>
      <c r="IF94" s="113"/>
      <c r="IG94" s="113"/>
      <c r="IH94" s="113"/>
      <c r="II94" s="113"/>
      <c r="IJ94" s="113"/>
      <c r="IK94" s="113"/>
      <c r="IL94" s="113"/>
      <c r="IM94" s="113"/>
      <c r="IN94" s="113"/>
      <c r="IO94" s="113"/>
      <c r="IP94" s="113"/>
      <c r="IQ94" s="113"/>
      <c r="IR94" s="113"/>
      <c r="IS94" s="113"/>
      <c r="IT94" s="113"/>
      <c r="IU94" s="113"/>
      <c r="IV94" s="113"/>
    </row>
    <row r="95" spans="1:256" s="30" customFormat="1" ht="15" customHeight="1" x14ac:dyDescent="0.25">
      <c r="A95" s="23">
        <v>410</v>
      </c>
      <c r="B95" s="23">
        <v>410</v>
      </c>
      <c r="C95" s="24">
        <v>19743</v>
      </c>
      <c r="D95" s="25">
        <v>25674</v>
      </c>
      <c r="E95" s="25">
        <v>113503</v>
      </c>
      <c r="F95" s="18" t="s">
        <v>244</v>
      </c>
      <c r="G95" s="18" t="s">
        <v>245</v>
      </c>
      <c r="H95" s="18" t="s">
        <v>246</v>
      </c>
      <c r="I95" s="18"/>
      <c r="J95" s="18"/>
      <c r="K95" s="18" t="s">
        <v>2102</v>
      </c>
      <c r="L95" s="18" t="s">
        <v>2110</v>
      </c>
      <c r="M95" s="18" t="s">
        <v>2102</v>
      </c>
      <c r="N95" s="18" t="s">
        <v>2102</v>
      </c>
      <c r="O95" s="18" t="s">
        <v>2102</v>
      </c>
      <c r="P95" s="18" t="s">
        <v>247</v>
      </c>
      <c r="Q95" s="18" t="s">
        <v>248</v>
      </c>
      <c r="R95" s="18">
        <v>10082008</v>
      </c>
      <c r="S95" s="18" t="s">
        <v>524</v>
      </c>
      <c r="T95" s="18" t="s">
        <v>250</v>
      </c>
      <c r="U95" s="18" t="s">
        <v>250</v>
      </c>
      <c r="V95" s="18" t="s">
        <v>251</v>
      </c>
      <c r="W95" s="18"/>
      <c r="X95" s="18"/>
      <c r="Y95" s="18"/>
      <c r="Z95" s="18" t="s">
        <v>252</v>
      </c>
      <c r="AA95" s="18" t="s">
        <v>253</v>
      </c>
      <c r="AB95" s="22">
        <v>1115943844</v>
      </c>
      <c r="AC95" s="22" t="s">
        <v>1438</v>
      </c>
      <c r="AD95" s="18" t="s">
        <v>1439</v>
      </c>
      <c r="AE95" s="18" t="s">
        <v>1440</v>
      </c>
      <c r="AF95" s="38">
        <v>931800</v>
      </c>
      <c r="AG95" s="39">
        <v>0</v>
      </c>
      <c r="AH95" s="38">
        <v>161000</v>
      </c>
      <c r="AI95" s="39">
        <v>0</v>
      </c>
      <c r="AJ95" s="39">
        <v>0</v>
      </c>
      <c r="AK95" s="39">
        <f>SUM(AF95:AJ95)</f>
        <v>1092800</v>
      </c>
      <c r="AL95" s="18" t="s">
        <v>257</v>
      </c>
      <c r="AM95" s="18" t="s">
        <v>258</v>
      </c>
      <c r="AN95" s="18" t="s">
        <v>259</v>
      </c>
      <c r="AO95" s="26">
        <v>10</v>
      </c>
      <c r="AP95" s="18">
        <v>0</v>
      </c>
      <c r="AQ95" s="41">
        <v>93180</v>
      </c>
      <c r="AR95" s="26">
        <v>10</v>
      </c>
      <c r="AS95" s="26">
        <v>16100</v>
      </c>
      <c r="AT95" s="27">
        <v>0.02</v>
      </c>
      <c r="AU95" s="28">
        <v>21856</v>
      </c>
      <c r="AV95" s="28">
        <v>10</v>
      </c>
      <c r="AW95" s="29">
        <f>+AQ95+AS95</f>
        <v>109280</v>
      </c>
      <c r="AX95" s="28">
        <v>7500</v>
      </c>
      <c r="AY95" s="18">
        <v>0</v>
      </c>
      <c r="AZ95" s="18">
        <v>0</v>
      </c>
      <c r="BA95" s="18">
        <v>7500</v>
      </c>
      <c r="BB95" s="18" t="s">
        <v>260</v>
      </c>
      <c r="BC95" s="22" t="s">
        <v>1441</v>
      </c>
      <c r="BD95" s="22" t="s">
        <v>272</v>
      </c>
      <c r="BE95" s="18">
        <v>76001</v>
      </c>
      <c r="BF95" s="18"/>
      <c r="BG95" s="18"/>
      <c r="BH95" s="18"/>
      <c r="BI95" s="18"/>
      <c r="BJ95" s="22" t="s">
        <v>1442</v>
      </c>
      <c r="BL95" s="22" t="s">
        <v>1443</v>
      </c>
      <c r="BM95" s="22" t="s">
        <v>1441</v>
      </c>
      <c r="BN95" s="22" t="s">
        <v>272</v>
      </c>
      <c r="BO95" s="18" t="s">
        <v>265</v>
      </c>
      <c r="BP95" s="18">
        <v>12</v>
      </c>
      <c r="BQ95" s="18" t="s">
        <v>740</v>
      </c>
      <c r="BR95" s="18" t="s">
        <v>287</v>
      </c>
      <c r="BS95" s="18" t="s">
        <v>268</v>
      </c>
      <c r="BT95" s="18" t="s">
        <v>287</v>
      </c>
      <c r="BU95" s="19">
        <v>45474</v>
      </c>
      <c r="BV95" s="19">
        <v>45474</v>
      </c>
      <c r="BW95" s="18" t="s">
        <v>252</v>
      </c>
      <c r="BX95" s="18" t="s">
        <v>253</v>
      </c>
      <c r="BY95" s="22" t="s">
        <v>1444</v>
      </c>
      <c r="BZ95" s="22" t="s">
        <v>1445</v>
      </c>
      <c r="CA95" s="18">
        <v>76001</v>
      </c>
      <c r="CB95" s="22" t="s">
        <v>1446</v>
      </c>
      <c r="CC95" s="18" t="s">
        <v>272</v>
      </c>
      <c r="CD95" s="22" t="s">
        <v>1447</v>
      </c>
      <c r="CE95" s="18"/>
      <c r="CF95" s="22" t="s">
        <v>1448</v>
      </c>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t="s">
        <v>252</v>
      </c>
      <c r="DL95" s="22">
        <v>16549088</v>
      </c>
      <c r="DM95" s="18" t="s">
        <v>253</v>
      </c>
      <c r="DN95" s="22" t="s">
        <v>1449</v>
      </c>
      <c r="DO95" s="18">
        <v>100</v>
      </c>
      <c r="DP95" s="18" t="s">
        <v>2032</v>
      </c>
      <c r="DQ95" s="18"/>
      <c r="DR95" s="22" t="s">
        <v>1450</v>
      </c>
      <c r="DS95" s="18"/>
      <c r="DT95" s="22" t="s">
        <v>1451</v>
      </c>
      <c r="DU95" s="18" t="s">
        <v>265</v>
      </c>
      <c r="DV95" s="18" t="s">
        <v>272</v>
      </c>
      <c r="DW95" s="18">
        <v>76001</v>
      </c>
      <c r="DX95" s="31" t="s">
        <v>1452</v>
      </c>
      <c r="DY95" s="22">
        <v>16549088</v>
      </c>
      <c r="DZ95" s="18" t="s">
        <v>277</v>
      </c>
      <c r="EA95" s="18" t="s">
        <v>1333</v>
      </c>
      <c r="EB95" s="18" t="s">
        <v>279</v>
      </c>
      <c r="EC95" s="32" t="s">
        <v>1453</v>
      </c>
      <c r="ED95" s="18">
        <v>10</v>
      </c>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c r="GQ95" s="18"/>
      <c r="GR95" s="18"/>
      <c r="GS95" s="18"/>
      <c r="GT95" s="18"/>
      <c r="GU95" s="18"/>
      <c r="GV95" s="18"/>
      <c r="GW95" s="18"/>
      <c r="GX95" s="18"/>
      <c r="GY95" s="18">
        <v>0</v>
      </c>
      <c r="GZ95" s="18" t="s">
        <v>1950</v>
      </c>
      <c r="HA95" s="18">
        <v>0</v>
      </c>
      <c r="HB95" s="18" t="s">
        <v>1951</v>
      </c>
      <c r="HC95" s="18" t="s">
        <v>1952</v>
      </c>
      <c r="HD95" s="18">
        <v>3182822283</v>
      </c>
      <c r="HE95" s="18" t="s">
        <v>1953</v>
      </c>
      <c r="HF95" s="18">
        <v>0</v>
      </c>
      <c r="HG95" s="18">
        <v>0</v>
      </c>
      <c r="HH95" s="18">
        <v>0</v>
      </c>
      <c r="HI95" s="18">
        <v>0</v>
      </c>
      <c r="HJ95" s="18">
        <v>0</v>
      </c>
      <c r="HK95" s="18">
        <v>0</v>
      </c>
      <c r="HL95" s="18">
        <v>0</v>
      </c>
      <c r="HM95" s="18" t="s">
        <v>1889</v>
      </c>
      <c r="HN95" s="18"/>
      <c r="HO95" s="18"/>
      <c r="HP95" s="18"/>
      <c r="HQ95" s="18"/>
      <c r="HR95" s="18"/>
      <c r="HS95" s="18"/>
      <c r="HT95" s="18"/>
      <c r="HU95" s="18"/>
      <c r="HV95" s="18"/>
      <c r="HW95" s="18"/>
      <c r="HX95" s="18"/>
      <c r="HY95" s="18"/>
      <c r="HZ95" s="18"/>
      <c r="IA95" s="18"/>
      <c r="IB95" s="18"/>
      <c r="IC95" s="18"/>
      <c r="ID95" s="18"/>
      <c r="IE95" s="18"/>
      <c r="IF95" s="18"/>
      <c r="IG95" s="18"/>
      <c r="IH95" s="18"/>
      <c r="II95" s="18"/>
      <c r="IJ95" s="18"/>
      <c r="IK95" s="18"/>
      <c r="IL95" s="18"/>
      <c r="IM95" s="18"/>
      <c r="IN95" s="18"/>
      <c r="IO95" s="18"/>
      <c r="IP95" s="18"/>
      <c r="IQ95" s="18"/>
      <c r="IR95" s="18"/>
      <c r="IS95" s="18"/>
      <c r="IT95" s="18"/>
      <c r="IU95" s="18"/>
      <c r="IV95" s="18"/>
    </row>
    <row r="96" spans="1:256" s="62" customFormat="1" ht="15" customHeight="1" x14ac:dyDescent="0.25">
      <c r="A96" s="23">
        <v>421</v>
      </c>
      <c r="B96" s="23">
        <v>421</v>
      </c>
      <c r="C96" s="24">
        <v>19734</v>
      </c>
      <c r="D96" s="25">
        <v>25665</v>
      </c>
      <c r="E96" s="25">
        <v>113494</v>
      </c>
      <c r="F96" s="18" t="s">
        <v>244</v>
      </c>
      <c r="G96" s="18" t="s">
        <v>245</v>
      </c>
      <c r="H96" s="18" t="s">
        <v>246</v>
      </c>
      <c r="I96" s="18"/>
      <c r="J96" s="18"/>
      <c r="K96" s="18" t="s">
        <v>2102</v>
      </c>
      <c r="L96" s="18" t="s">
        <v>2102</v>
      </c>
      <c r="M96" s="18" t="s">
        <v>2102</v>
      </c>
      <c r="N96" s="18" t="s">
        <v>2102</v>
      </c>
      <c r="O96" s="18" t="s">
        <v>2102</v>
      </c>
      <c r="P96" s="18" t="s">
        <v>247</v>
      </c>
      <c r="Q96" s="18" t="s">
        <v>248</v>
      </c>
      <c r="R96" s="18">
        <v>10082013</v>
      </c>
      <c r="S96" s="18" t="s">
        <v>524</v>
      </c>
      <c r="T96" s="18" t="s">
        <v>250</v>
      </c>
      <c r="U96" s="18" t="s">
        <v>250</v>
      </c>
      <c r="V96" s="18" t="s">
        <v>251</v>
      </c>
      <c r="W96" s="18"/>
      <c r="X96" s="18"/>
      <c r="Y96" s="18"/>
      <c r="Z96" s="18" t="s">
        <v>252</v>
      </c>
      <c r="AA96" s="18" t="s">
        <v>253</v>
      </c>
      <c r="AB96" s="22">
        <v>1088306744</v>
      </c>
      <c r="AC96" s="22" t="s">
        <v>1297</v>
      </c>
      <c r="AD96" s="18" t="s">
        <v>1298</v>
      </c>
      <c r="AE96" s="18" t="s">
        <v>1299</v>
      </c>
      <c r="AF96" s="38">
        <v>895003</v>
      </c>
      <c r="AG96" s="39">
        <v>0</v>
      </c>
      <c r="AH96" s="38">
        <v>210000</v>
      </c>
      <c r="AI96" s="39">
        <v>0</v>
      </c>
      <c r="AJ96" s="39">
        <v>0</v>
      </c>
      <c r="AK96" s="39">
        <f>SUM(AF96:AJ96)</f>
        <v>1105003</v>
      </c>
      <c r="AL96" s="18" t="s">
        <v>257</v>
      </c>
      <c r="AM96" s="18" t="s">
        <v>258</v>
      </c>
      <c r="AN96" s="18" t="s">
        <v>259</v>
      </c>
      <c r="AO96" s="26">
        <v>8</v>
      </c>
      <c r="AP96" s="18">
        <v>0</v>
      </c>
      <c r="AQ96" s="41">
        <v>71600.240000000005</v>
      </c>
      <c r="AR96" s="26">
        <v>8</v>
      </c>
      <c r="AS96" s="26">
        <v>16800</v>
      </c>
      <c r="AT96" s="27">
        <v>0.02</v>
      </c>
      <c r="AU96" s="28">
        <v>22100.06</v>
      </c>
      <c r="AV96" s="28">
        <v>8</v>
      </c>
      <c r="AW96" s="29">
        <f>+AQ96+AS96</f>
        <v>88400.24</v>
      </c>
      <c r="AX96" s="28">
        <v>7500</v>
      </c>
      <c r="AY96" s="18">
        <v>0</v>
      </c>
      <c r="AZ96" s="18">
        <v>0</v>
      </c>
      <c r="BA96" s="18">
        <v>7500</v>
      </c>
      <c r="BB96" s="18" t="s">
        <v>260</v>
      </c>
      <c r="BC96" s="22" t="s">
        <v>1300</v>
      </c>
      <c r="BD96" s="22" t="s">
        <v>272</v>
      </c>
      <c r="BE96" s="18">
        <v>76001</v>
      </c>
      <c r="BF96" s="18"/>
      <c r="BG96" s="18"/>
      <c r="BH96" s="18"/>
      <c r="BI96" s="18"/>
      <c r="BJ96" s="22" t="s">
        <v>1301</v>
      </c>
      <c r="BK96" s="30"/>
      <c r="BL96" s="22" t="s">
        <v>1302</v>
      </c>
      <c r="BM96" s="22" t="s">
        <v>1300</v>
      </c>
      <c r="BN96" s="22" t="s">
        <v>272</v>
      </c>
      <c r="BO96" s="18" t="s">
        <v>265</v>
      </c>
      <c r="BP96" s="18">
        <v>12</v>
      </c>
      <c r="BQ96" s="18" t="s">
        <v>560</v>
      </c>
      <c r="BR96" s="18" t="s">
        <v>561</v>
      </c>
      <c r="BS96" s="18" t="s">
        <v>268</v>
      </c>
      <c r="BT96" s="18" t="s">
        <v>561</v>
      </c>
      <c r="BU96" s="19">
        <v>45474</v>
      </c>
      <c r="BV96" s="19">
        <v>45474</v>
      </c>
      <c r="BW96" s="18" t="s">
        <v>252</v>
      </c>
      <c r="BX96" s="18" t="s">
        <v>253</v>
      </c>
      <c r="BY96" s="22" t="s">
        <v>1303</v>
      </c>
      <c r="BZ96" s="22" t="s">
        <v>1304</v>
      </c>
      <c r="CA96" s="18">
        <v>76001</v>
      </c>
      <c r="CB96" s="22" t="s">
        <v>1305</v>
      </c>
      <c r="CC96" s="18" t="s">
        <v>272</v>
      </c>
      <c r="CD96" s="22" t="s">
        <v>1306</v>
      </c>
      <c r="CE96" s="18"/>
      <c r="CF96" s="22" t="s">
        <v>1307</v>
      </c>
      <c r="CG96" s="18" t="s">
        <v>252</v>
      </c>
      <c r="CH96" s="18" t="s">
        <v>253</v>
      </c>
      <c r="CI96" s="22" t="s">
        <v>1308</v>
      </c>
      <c r="CJ96" s="22" t="s">
        <v>1309</v>
      </c>
      <c r="CK96" s="18">
        <v>76001</v>
      </c>
      <c r="CL96" s="22" t="s">
        <v>1310</v>
      </c>
      <c r="CM96" s="18" t="s">
        <v>272</v>
      </c>
      <c r="CN96" s="22" t="s">
        <v>1311</v>
      </c>
      <c r="CO96" s="18"/>
      <c r="CP96" s="22" t="s">
        <v>1312</v>
      </c>
      <c r="CQ96" s="18"/>
      <c r="CR96" s="18"/>
      <c r="CS96" s="18"/>
      <c r="CT96" s="18"/>
      <c r="CU96" s="18"/>
      <c r="CV96" s="18"/>
      <c r="CW96" s="18"/>
      <c r="CX96" s="18"/>
      <c r="CY96" s="18"/>
      <c r="CZ96" s="18"/>
      <c r="DA96" s="18"/>
      <c r="DB96" s="18"/>
      <c r="DC96" s="18"/>
      <c r="DD96" s="18"/>
      <c r="DE96" s="18"/>
      <c r="DF96" s="18"/>
      <c r="DG96" s="18"/>
      <c r="DH96" s="18"/>
      <c r="DI96" s="18"/>
      <c r="DJ96" s="18"/>
      <c r="DK96" s="18" t="s">
        <v>252</v>
      </c>
      <c r="DL96" s="22">
        <v>31956115</v>
      </c>
      <c r="DM96" s="18" t="s">
        <v>253</v>
      </c>
      <c r="DN96" s="22" t="s">
        <v>1313</v>
      </c>
      <c r="DO96" s="18">
        <v>100</v>
      </c>
      <c r="DP96" s="18" t="s">
        <v>2036</v>
      </c>
      <c r="DQ96" s="18"/>
      <c r="DR96" s="22" t="s">
        <v>1314</v>
      </c>
      <c r="DS96" s="18"/>
      <c r="DT96" s="22" t="s">
        <v>1315</v>
      </c>
      <c r="DU96" s="18" t="s">
        <v>265</v>
      </c>
      <c r="DV96" s="18" t="s">
        <v>272</v>
      </c>
      <c r="DW96" s="18">
        <v>76001</v>
      </c>
      <c r="DX96" s="33" t="s">
        <v>1316</v>
      </c>
      <c r="DY96" s="22">
        <v>31956115</v>
      </c>
      <c r="DZ96" s="18" t="s">
        <v>277</v>
      </c>
      <c r="EA96" s="18" t="s">
        <v>1244</v>
      </c>
      <c r="EB96" s="18" t="s">
        <v>279</v>
      </c>
      <c r="EC96" s="32" t="s">
        <v>1317</v>
      </c>
      <c r="ED96" s="18">
        <v>10</v>
      </c>
      <c r="EE96" s="30"/>
      <c r="EF96" s="18"/>
      <c r="EG96" s="18"/>
      <c r="EH96" s="18"/>
      <c r="EI96" s="18"/>
      <c r="EJ96" s="18"/>
      <c r="EK96" s="18"/>
      <c r="EL96" s="18"/>
      <c r="EM96" s="18"/>
      <c r="EN96" s="18"/>
      <c r="EO96" s="18"/>
      <c r="EP96" s="18"/>
      <c r="EQ96" s="18"/>
      <c r="ER96" s="18"/>
      <c r="ES96" s="18"/>
      <c r="ET96" s="18"/>
      <c r="EU96" s="18"/>
      <c r="EV96" s="18"/>
      <c r="EW96" s="18"/>
      <c r="EX96" s="18"/>
      <c r="EY96" s="18"/>
      <c r="EZ96" s="18"/>
      <c r="FA96" s="18"/>
      <c r="FB96" s="18"/>
      <c r="FC96" s="18"/>
      <c r="FD96" s="18"/>
      <c r="FE96" s="18"/>
      <c r="FF96" s="18"/>
      <c r="FG96" s="18"/>
      <c r="FH96" s="18"/>
      <c r="FI96" s="18"/>
      <c r="FJ96" s="18"/>
      <c r="FK96" s="18"/>
      <c r="FL96" s="18"/>
      <c r="FM96" s="18"/>
      <c r="FN96" s="18"/>
      <c r="FO96" s="18"/>
      <c r="FP96" s="18"/>
      <c r="FQ96" s="18"/>
      <c r="FR96" s="18"/>
      <c r="FS96" s="18"/>
      <c r="FT96" s="18"/>
      <c r="FU96" s="18"/>
      <c r="FV96" s="18"/>
      <c r="FW96" s="18"/>
      <c r="FX96" s="18"/>
      <c r="FY96" s="18"/>
      <c r="FZ96" s="18"/>
      <c r="GA96" s="18"/>
      <c r="GB96" s="18"/>
      <c r="GC96" s="18"/>
      <c r="GD96" s="18"/>
      <c r="GE96" s="18"/>
      <c r="GF96" s="18"/>
      <c r="GG96" s="18"/>
      <c r="GH96" s="18"/>
      <c r="GI96" s="18"/>
      <c r="GJ96" s="18"/>
      <c r="GK96" s="18"/>
      <c r="GL96" s="18"/>
      <c r="GM96" s="18"/>
      <c r="GN96" s="18"/>
      <c r="GO96" s="18"/>
      <c r="GP96" s="18"/>
      <c r="GQ96" s="18"/>
      <c r="GR96" s="18"/>
      <c r="GS96" s="18"/>
      <c r="GT96" s="18"/>
      <c r="GU96" s="18"/>
      <c r="GV96" s="18"/>
      <c r="GW96" s="18"/>
      <c r="GX96" s="18"/>
      <c r="GY96" s="18">
        <v>901527152</v>
      </c>
      <c r="GZ96" s="18" t="s">
        <v>1954</v>
      </c>
      <c r="HA96" s="18">
        <v>0</v>
      </c>
      <c r="HB96" s="18" t="s">
        <v>1955</v>
      </c>
      <c r="HC96" s="18">
        <v>0</v>
      </c>
      <c r="HD96" s="18" t="s">
        <v>1956</v>
      </c>
      <c r="HE96" s="18" t="s">
        <v>1957</v>
      </c>
      <c r="HF96" s="18">
        <v>0</v>
      </c>
      <c r="HG96" s="18">
        <v>0</v>
      </c>
      <c r="HH96" s="18">
        <v>0</v>
      </c>
      <c r="HI96" s="18">
        <v>0</v>
      </c>
      <c r="HJ96" s="18">
        <v>0</v>
      </c>
      <c r="HK96" s="18">
        <v>0</v>
      </c>
      <c r="HL96" s="18">
        <v>0</v>
      </c>
      <c r="HM96" s="18" t="s">
        <v>1958</v>
      </c>
      <c r="HN96" s="18"/>
      <c r="HO96" s="18"/>
      <c r="HP96" s="18"/>
      <c r="HQ96" s="18"/>
      <c r="HR96" s="18"/>
      <c r="HS96" s="18"/>
      <c r="HT96" s="18"/>
      <c r="HU96" s="18"/>
      <c r="HV96" s="18"/>
      <c r="HW96" s="18"/>
      <c r="HX96" s="18"/>
      <c r="HY96" s="18"/>
      <c r="HZ96" s="18"/>
      <c r="IA96" s="18"/>
      <c r="IB96" s="18"/>
      <c r="IC96" s="18"/>
      <c r="ID96" s="18"/>
      <c r="IE96" s="18"/>
      <c r="IF96" s="18"/>
      <c r="IG96" s="18"/>
      <c r="IH96" s="18"/>
      <c r="II96" s="18"/>
      <c r="IJ96" s="18"/>
      <c r="IK96" s="18"/>
      <c r="IL96" s="18"/>
      <c r="IM96" s="18"/>
      <c r="IN96" s="18"/>
      <c r="IO96" s="18"/>
      <c r="IP96" s="18"/>
      <c r="IQ96" s="18"/>
      <c r="IR96" s="18"/>
      <c r="IS96" s="18"/>
      <c r="IT96" s="18"/>
      <c r="IU96" s="18"/>
      <c r="IV96" s="18"/>
    </row>
    <row r="97" spans="1:256" s="62" customFormat="1" ht="15" customHeight="1" x14ac:dyDescent="0.25">
      <c r="A97" s="114">
        <v>424</v>
      </c>
      <c r="B97" s="114">
        <v>424</v>
      </c>
      <c r="C97" s="115">
        <v>19697</v>
      </c>
      <c r="D97" s="116">
        <v>25628</v>
      </c>
      <c r="E97" s="116">
        <v>113458</v>
      </c>
      <c r="F97" s="113" t="s">
        <v>244</v>
      </c>
      <c r="G97" s="113" t="s">
        <v>245</v>
      </c>
      <c r="H97" s="113" t="s">
        <v>246</v>
      </c>
      <c r="I97" s="113"/>
      <c r="J97" s="113"/>
      <c r="K97" s="113" t="s">
        <v>2102</v>
      </c>
      <c r="L97" s="113" t="s">
        <v>2102</v>
      </c>
      <c r="M97" s="113" t="s">
        <v>2102</v>
      </c>
      <c r="N97" s="113" t="s">
        <v>2102</v>
      </c>
      <c r="O97" s="113" t="s">
        <v>2102</v>
      </c>
      <c r="P97" s="113" t="s">
        <v>247</v>
      </c>
      <c r="Q97" s="113" t="s">
        <v>248</v>
      </c>
      <c r="R97" s="113">
        <v>10082016</v>
      </c>
      <c r="S97" s="113" t="s">
        <v>396</v>
      </c>
      <c r="T97" s="113" t="s">
        <v>250</v>
      </c>
      <c r="U97" s="113" t="s">
        <v>250</v>
      </c>
      <c r="V97" s="113" t="s">
        <v>251</v>
      </c>
      <c r="W97" s="113"/>
      <c r="X97" s="113"/>
      <c r="Y97" s="113"/>
      <c r="Z97" s="113" t="s">
        <v>252</v>
      </c>
      <c r="AA97" s="113" t="s">
        <v>253</v>
      </c>
      <c r="AB97" s="117">
        <v>31792492</v>
      </c>
      <c r="AC97" s="117" t="s">
        <v>763</v>
      </c>
      <c r="AD97" s="113" t="s">
        <v>764</v>
      </c>
      <c r="AE97" s="113" t="s">
        <v>765</v>
      </c>
      <c r="AF97" s="118">
        <v>996634</v>
      </c>
      <c r="AG97" s="119">
        <v>0</v>
      </c>
      <c r="AH97" s="118">
        <v>235000</v>
      </c>
      <c r="AI97" s="119">
        <v>0</v>
      </c>
      <c r="AJ97" s="119">
        <v>0</v>
      </c>
      <c r="AK97" s="119">
        <f>SUM(AF97:AJ97)</f>
        <v>1231634</v>
      </c>
      <c r="AL97" s="113" t="s">
        <v>257</v>
      </c>
      <c r="AM97" s="113" t="s">
        <v>258</v>
      </c>
      <c r="AN97" s="113" t="s">
        <v>259</v>
      </c>
      <c r="AO97" s="120">
        <v>10</v>
      </c>
      <c r="AP97" s="113">
        <v>0</v>
      </c>
      <c r="AQ97" s="121">
        <v>99663.4</v>
      </c>
      <c r="AR97" s="120">
        <v>10</v>
      </c>
      <c r="AS97" s="120">
        <v>23500</v>
      </c>
      <c r="AT97" s="122">
        <v>0.02</v>
      </c>
      <c r="AU97" s="123">
        <v>24632.68</v>
      </c>
      <c r="AV97" s="123">
        <v>10</v>
      </c>
      <c r="AW97" s="124">
        <f>+AQ97+AS97</f>
        <v>123163.4</v>
      </c>
      <c r="AX97" s="123">
        <v>7500</v>
      </c>
      <c r="AY97" s="113">
        <v>0</v>
      </c>
      <c r="AZ97" s="113">
        <v>0</v>
      </c>
      <c r="BA97" s="113">
        <v>7500</v>
      </c>
      <c r="BB97" s="113" t="s">
        <v>260</v>
      </c>
      <c r="BC97" s="117" t="s">
        <v>766</v>
      </c>
      <c r="BD97" s="117" t="s">
        <v>272</v>
      </c>
      <c r="BE97" s="113">
        <v>76001</v>
      </c>
      <c r="BF97" s="113"/>
      <c r="BG97" s="113"/>
      <c r="BH97" s="113"/>
      <c r="BI97" s="113"/>
      <c r="BJ97" s="117" t="s">
        <v>767</v>
      </c>
      <c r="BK97" s="125"/>
      <c r="BL97" s="117" t="s">
        <v>768</v>
      </c>
      <c r="BM97" s="117" t="s">
        <v>766</v>
      </c>
      <c r="BN97" s="117" t="s">
        <v>272</v>
      </c>
      <c r="BO97" s="113" t="s">
        <v>265</v>
      </c>
      <c r="BP97" s="113">
        <v>12</v>
      </c>
      <c r="BQ97" s="113" t="s">
        <v>679</v>
      </c>
      <c r="BR97" s="113" t="s">
        <v>322</v>
      </c>
      <c r="BS97" s="113" t="s">
        <v>268</v>
      </c>
      <c r="BT97" s="113" t="s">
        <v>322</v>
      </c>
      <c r="BU97" s="126">
        <v>45474</v>
      </c>
      <c r="BV97" s="126">
        <v>45474</v>
      </c>
      <c r="BW97" s="113" t="s">
        <v>252</v>
      </c>
      <c r="BX97" s="113" t="s">
        <v>253</v>
      </c>
      <c r="BY97" s="117" t="s">
        <v>769</v>
      </c>
      <c r="BZ97" s="117" t="s">
        <v>770</v>
      </c>
      <c r="CA97" s="113">
        <v>76001</v>
      </c>
      <c r="CB97" s="117" t="s">
        <v>771</v>
      </c>
      <c r="CC97" s="113" t="s">
        <v>272</v>
      </c>
      <c r="CD97" s="117" t="s">
        <v>772</v>
      </c>
      <c r="CE97" s="113"/>
      <c r="CF97" s="117" t="s">
        <v>773</v>
      </c>
      <c r="CG97" s="113"/>
      <c r="CH97" s="113"/>
      <c r="CI97" s="113"/>
      <c r="CJ97" s="113"/>
      <c r="CK97" s="113"/>
      <c r="CL97" s="113"/>
      <c r="CM97" s="113"/>
      <c r="CN97" s="113"/>
      <c r="CO97" s="113"/>
      <c r="CP97" s="113"/>
      <c r="CQ97" s="113"/>
      <c r="CR97" s="113"/>
      <c r="CS97" s="113"/>
      <c r="CT97" s="113"/>
      <c r="CU97" s="113"/>
      <c r="CV97" s="113"/>
      <c r="CW97" s="113"/>
      <c r="CX97" s="113"/>
      <c r="CY97" s="113"/>
      <c r="CZ97" s="113"/>
      <c r="DA97" s="113"/>
      <c r="DB97" s="113"/>
      <c r="DC97" s="113"/>
      <c r="DD97" s="113"/>
      <c r="DE97" s="113"/>
      <c r="DF97" s="113"/>
      <c r="DG97" s="113"/>
      <c r="DH97" s="113"/>
      <c r="DI97" s="113"/>
      <c r="DJ97" s="113"/>
      <c r="DK97" s="113" t="s">
        <v>252</v>
      </c>
      <c r="DL97" s="117">
        <v>79143564</v>
      </c>
      <c r="DM97" s="113" t="s">
        <v>253</v>
      </c>
      <c r="DN97" s="117" t="s">
        <v>774</v>
      </c>
      <c r="DO97" s="113">
        <v>100</v>
      </c>
      <c r="DP97" s="113" t="s">
        <v>2038</v>
      </c>
      <c r="DQ97" s="113"/>
      <c r="DR97" s="117" t="s">
        <v>775</v>
      </c>
      <c r="DS97" s="113"/>
      <c r="DT97" s="117" t="s">
        <v>776</v>
      </c>
      <c r="DU97" s="113" t="s">
        <v>265</v>
      </c>
      <c r="DV97" s="113" t="s">
        <v>272</v>
      </c>
      <c r="DW97" s="113">
        <v>76001</v>
      </c>
      <c r="DX97" s="128" t="s">
        <v>777</v>
      </c>
      <c r="DY97" s="117">
        <v>79143564</v>
      </c>
      <c r="DZ97" s="113" t="s">
        <v>277</v>
      </c>
      <c r="EA97" s="113" t="s">
        <v>278</v>
      </c>
      <c r="EB97" s="113" t="s">
        <v>279</v>
      </c>
      <c r="EC97" s="132" t="s">
        <v>778</v>
      </c>
      <c r="ED97" s="113">
        <v>10</v>
      </c>
      <c r="EE97" s="125"/>
      <c r="EF97" s="113"/>
      <c r="EG97" s="113"/>
      <c r="EH97" s="113"/>
      <c r="EI97" s="113"/>
      <c r="EJ97" s="113"/>
      <c r="EK97" s="113"/>
      <c r="EL97" s="113"/>
      <c r="EM97" s="113"/>
      <c r="EN97" s="113"/>
      <c r="EO97" s="113"/>
      <c r="EP97" s="113"/>
      <c r="EQ97" s="113"/>
      <c r="ER97" s="113"/>
      <c r="ES97" s="113"/>
      <c r="ET97" s="113"/>
      <c r="EU97" s="113"/>
      <c r="EV97" s="113"/>
      <c r="EW97" s="113"/>
      <c r="EX97" s="113"/>
      <c r="EY97" s="113"/>
      <c r="EZ97" s="113"/>
      <c r="FA97" s="113"/>
      <c r="FB97" s="113"/>
      <c r="FC97" s="113"/>
      <c r="FD97" s="113"/>
      <c r="FE97" s="113"/>
      <c r="FF97" s="113"/>
      <c r="FG97" s="113"/>
      <c r="FH97" s="113"/>
      <c r="FI97" s="113"/>
      <c r="FJ97" s="113"/>
      <c r="FK97" s="113"/>
      <c r="FL97" s="113"/>
      <c r="FM97" s="113"/>
      <c r="FN97" s="113"/>
      <c r="FO97" s="113"/>
      <c r="FP97" s="113"/>
      <c r="FQ97" s="113"/>
      <c r="FR97" s="113"/>
      <c r="FS97" s="113"/>
      <c r="FT97" s="113"/>
      <c r="FU97" s="113"/>
      <c r="FV97" s="113"/>
      <c r="FW97" s="113"/>
      <c r="FX97" s="113"/>
      <c r="FY97" s="113"/>
      <c r="FZ97" s="113"/>
      <c r="GA97" s="113"/>
      <c r="GB97" s="113"/>
      <c r="GC97" s="113"/>
      <c r="GD97" s="113"/>
      <c r="GE97" s="113"/>
      <c r="GF97" s="113"/>
      <c r="GG97" s="113"/>
      <c r="GH97" s="113"/>
      <c r="GI97" s="113"/>
      <c r="GJ97" s="113"/>
      <c r="GK97" s="113"/>
      <c r="GL97" s="113"/>
      <c r="GM97" s="113"/>
      <c r="GN97" s="113"/>
      <c r="GO97" s="113"/>
      <c r="GP97" s="113"/>
      <c r="GQ97" s="113"/>
      <c r="GR97" s="113"/>
      <c r="GS97" s="113"/>
      <c r="GT97" s="113"/>
      <c r="GU97" s="113"/>
      <c r="GV97" s="113"/>
      <c r="GW97" s="113"/>
      <c r="GX97" s="113"/>
      <c r="GY97" s="113">
        <v>901588725</v>
      </c>
      <c r="GZ97" s="113" t="s">
        <v>1963</v>
      </c>
      <c r="HA97" s="113">
        <v>0</v>
      </c>
      <c r="HB97" s="113" t="s">
        <v>1964</v>
      </c>
      <c r="HC97" s="113">
        <v>0</v>
      </c>
      <c r="HD97" s="113" t="s">
        <v>1965</v>
      </c>
      <c r="HE97" s="113" t="s">
        <v>1966</v>
      </c>
      <c r="HF97" s="113">
        <v>0</v>
      </c>
      <c r="HG97" s="113">
        <v>0</v>
      </c>
      <c r="HH97" s="113" t="s">
        <v>1852</v>
      </c>
      <c r="HI97" s="113" t="s">
        <v>329</v>
      </c>
      <c r="HJ97" s="113" t="s">
        <v>1853</v>
      </c>
      <c r="HK97" s="113">
        <v>0</v>
      </c>
      <c r="HL97" s="113">
        <v>5</v>
      </c>
      <c r="HM97" s="113" t="s">
        <v>1854</v>
      </c>
      <c r="HN97" s="113"/>
      <c r="HO97" s="113"/>
      <c r="HP97" s="113"/>
      <c r="HQ97" s="113"/>
      <c r="HR97" s="113"/>
      <c r="HS97" s="113"/>
      <c r="HT97" s="113"/>
      <c r="HU97" s="113"/>
      <c r="HV97" s="113"/>
      <c r="HW97" s="113"/>
      <c r="HX97" s="113"/>
      <c r="HY97" s="113"/>
      <c r="HZ97" s="113"/>
      <c r="IA97" s="113"/>
      <c r="IB97" s="113"/>
      <c r="IC97" s="113"/>
      <c r="ID97" s="113"/>
      <c r="IE97" s="113"/>
      <c r="IF97" s="113"/>
      <c r="IG97" s="113"/>
      <c r="IH97" s="113"/>
      <c r="II97" s="113"/>
      <c r="IJ97" s="113"/>
      <c r="IK97" s="113"/>
      <c r="IL97" s="113"/>
      <c r="IM97" s="113"/>
      <c r="IN97" s="113"/>
      <c r="IO97" s="113"/>
      <c r="IP97" s="113"/>
      <c r="IQ97" s="113"/>
      <c r="IR97" s="113"/>
      <c r="IS97" s="113"/>
      <c r="IT97" s="113"/>
      <c r="IU97" s="113"/>
      <c r="IV97" s="113"/>
    </row>
    <row r="98" spans="1:256" ht="15" customHeight="1" x14ac:dyDescent="0.25">
      <c r="AF98" s="105"/>
      <c r="AG98" s="105"/>
      <c r="AH98" s="105"/>
      <c r="AI98" s="105"/>
      <c r="AJ98" s="105"/>
      <c r="AK98" s="105">
        <f>SUM(AK2:AK97)</f>
        <v>97061089.932799995</v>
      </c>
      <c r="AQ98" s="105">
        <f>SUM(AQ2:AQ97)</f>
        <v>8250426.459999999</v>
      </c>
      <c r="AS98">
        <f>SUM(AS2:AS97)</f>
        <v>1085004.8</v>
      </c>
      <c r="AW98" s="106">
        <f>SUM(AW2:AW97)</f>
        <v>9335431.2600000016</v>
      </c>
    </row>
    <row r="107" spans="1:256" ht="15" customHeight="1" x14ac:dyDescent="0.25">
      <c r="E107" s="25"/>
    </row>
    <row r="108" spans="1:256" ht="15" customHeight="1" x14ac:dyDescent="0.25">
      <c r="E108" s="25"/>
    </row>
    <row r="109" spans="1:256" ht="15" customHeight="1" x14ac:dyDescent="0.25">
      <c r="E109" s="25"/>
    </row>
    <row r="110" spans="1:256" ht="15" customHeight="1" x14ac:dyDescent="0.25">
      <c r="E110" s="25"/>
    </row>
    <row r="111" spans="1:256" ht="15" customHeight="1" x14ac:dyDescent="0.25">
      <c r="E111" s="25"/>
    </row>
    <row r="112" spans="1:256" ht="15" customHeight="1" x14ac:dyDescent="0.25">
      <c r="E112" s="25"/>
    </row>
    <row r="113" spans="5:5" ht="15" customHeight="1" x14ac:dyDescent="0.25">
      <c r="E113" s="25"/>
    </row>
    <row r="114" spans="5:5" ht="15" customHeight="1" x14ac:dyDescent="0.25">
      <c r="E114" s="25"/>
    </row>
    <row r="115" spans="5:5" ht="15" customHeight="1" x14ac:dyDescent="0.25">
      <c r="E115" s="25"/>
    </row>
    <row r="116" spans="5:5" ht="15" customHeight="1" x14ac:dyDescent="0.25">
      <c r="E116" s="25"/>
    </row>
  </sheetData>
  <autoFilter ref="A1:IW1" xr:uid="{8EE15286-9D2D-407A-B0CD-910D3B346ABE}"/>
  <conditionalFormatting sqref="A1">
    <cfRule type="duplicateValues" dxfId="168" priority="61"/>
    <cfRule type="duplicateValues" dxfId="167" priority="62"/>
    <cfRule type="duplicateValues" dxfId="166" priority="63"/>
    <cfRule type="duplicateValues" dxfId="165" priority="64"/>
    <cfRule type="duplicateValues" dxfId="164" priority="65"/>
    <cfRule type="duplicateValues" dxfId="163" priority="66"/>
    <cfRule type="duplicateValues" dxfId="162" priority="67"/>
    <cfRule type="duplicateValues" dxfId="161" priority="68"/>
    <cfRule type="duplicateValues" dxfId="160" priority="69"/>
    <cfRule type="duplicateValues" dxfId="159" priority="70" stopIfTrue="1"/>
  </conditionalFormatting>
  <conditionalFormatting sqref="B1:C1">
    <cfRule type="duplicateValues" dxfId="158" priority="48"/>
    <cfRule type="duplicateValues" dxfId="157" priority="49" stopIfTrue="1"/>
  </conditionalFormatting>
  <conditionalFormatting sqref="C1">
    <cfRule type="duplicateValues" dxfId="156" priority="38"/>
    <cfRule type="duplicateValues" dxfId="155" priority="39"/>
    <cfRule type="duplicateValues" dxfId="154" priority="40"/>
    <cfRule type="duplicateValues" dxfId="153" priority="41"/>
    <cfRule type="duplicateValues" dxfId="152" priority="42"/>
    <cfRule type="duplicateValues" dxfId="151" priority="43"/>
    <cfRule type="duplicateValues" dxfId="150" priority="44"/>
    <cfRule type="duplicateValues" dxfId="149" priority="45"/>
  </conditionalFormatting>
  <conditionalFormatting sqref="D1:E1">
    <cfRule type="duplicateValues" dxfId="148" priority="47"/>
    <cfRule type="duplicateValues" dxfId="147" priority="50"/>
    <cfRule type="duplicateValues" dxfId="146" priority="51"/>
    <cfRule type="duplicateValues" dxfId="145" priority="52"/>
  </conditionalFormatting>
  <conditionalFormatting sqref="F1:G1">
    <cfRule type="duplicateValues" dxfId="144" priority="53"/>
    <cfRule type="duplicateValues" dxfId="143" priority="54" stopIfTrue="1"/>
  </conditionalFormatting>
  <conditionalFormatting sqref="J1 H1">
    <cfRule type="duplicateValues" dxfId="142" priority="58"/>
    <cfRule type="duplicateValues" dxfId="141" priority="59" stopIfTrue="1"/>
  </conditionalFormatting>
  <conditionalFormatting sqref="P1:Q1">
    <cfRule type="duplicateValues" dxfId="140" priority="60"/>
  </conditionalFormatting>
  <conditionalFormatting sqref="R1:T1">
    <cfRule type="duplicateValues" dxfId="139" priority="57"/>
  </conditionalFormatting>
  <conditionalFormatting sqref="Y1:AA1">
    <cfRule type="duplicateValues" dxfId="138" priority="37"/>
    <cfRule type="duplicateValues" dxfId="137" priority="46"/>
    <cfRule type="duplicateValues" dxfId="136" priority="55"/>
    <cfRule type="duplicateValues" dxfId="135" priority="56"/>
  </conditionalFormatting>
  <conditionalFormatting sqref="AB1:AB95 AB98:AB1048576">
    <cfRule type="duplicateValues" dxfId="134" priority="4"/>
  </conditionalFormatting>
  <conditionalFormatting sqref="DL1:DL95 DL98:DL1048576">
    <cfRule type="duplicateValues" dxfId="133" priority="3"/>
  </conditionalFormatting>
  <conditionalFormatting sqref="EO1">
    <cfRule type="duplicateValues" dxfId="132" priority="17"/>
    <cfRule type="duplicateValues" dxfId="131" priority="18"/>
    <cfRule type="duplicateValues" dxfId="130" priority="19"/>
    <cfRule type="duplicateValues" dxfId="129" priority="20"/>
    <cfRule type="duplicateValues" dxfId="128" priority="21" stopIfTrue="1"/>
  </conditionalFormatting>
  <conditionalFormatting sqref="FG1">
    <cfRule type="duplicateValues" dxfId="127" priority="22"/>
    <cfRule type="duplicateValues" dxfId="126" priority="23"/>
    <cfRule type="duplicateValues" dxfId="125" priority="24"/>
    <cfRule type="duplicateValues" dxfId="124" priority="25"/>
    <cfRule type="duplicateValues" dxfId="123" priority="26" stopIfTrue="1"/>
  </conditionalFormatting>
  <conditionalFormatting sqref="FY1">
    <cfRule type="duplicateValues" dxfId="122" priority="32"/>
    <cfRule type="duplicateValues" dxfId="121" priority="33"/>
    <cfRule type="duplicateValues" dxfId="120" priority="34"/>
    <cfRule type="duplicateValues" dxfId="119" priority="35"/>
    <cfRule type="duplicateValues" dxfId="118" priority="36" stopIfTrue="1"/>
  </conditionalFormatting>
  <conditionalFormatting sqref="GQ1">
    <cfRule type="duplicateValues" dxfId="117" priority="27"/>
    <cfRule type="duplicateValues" dxfId="116" priority="28"/>
    <cfRule type="duplicateValues" dxfId="115" priority="29"/>
    <cfRule type="duplicateValues" dxfId="114" priority="30"/>
    <cfRule type="duplicateValues" dxfId="113" priority="31" stopIfTrue="1"/>
  </conditionalFormatting>
  <dataValidations count="4">
    <dataValidation allowBlank="1" showInputMessage="1" showErrorMessage="1" error="Numero de Cuenta Invalido" prompt="Digite El Numero de Cuenta" sqref="EC4 EC8:EC11 EA14:EA18 EA75 EC20:EC30 EA32 EC32:EC34 EC14:EC18 EC36:EC39 EC43:EC45 EA47:EA48 EC49:EC53 EA2 EA57 EA81 EA92 EA94 EC91:EC94 EC55:EC89 EA96" xr:uid="{1FFF43F2-2548-4149-85AD-84AC44926602}"/>
    <dataValidation type="whole" allowBlank="1" showInputMessage="1" showErrorMessage="1" error="Numero de Identificacion Invalido" prompt="Digite El Numero de Identificacion" sqref="DY4 DY15:DY17 DY60:DY61 DY63 DY21:DY22 DY24:DY25 DY37 DY48 DY53 DY55:DY58 DY67 DY73:DY76 DY85 DY89 DY91 EC90 DY2 DY96" xr:uid="{2B99D517-5DB8-4EDD-89BE-0EF7E4354783}">
      <formula1>0</formula1>
      <formula2>999999999999999</formula2>
    </dataValidation>
    <dataValidation type="custom" showInputMessage="1" showErrorMessage="1" error="La Longitud debe ser &lt; a 22 Caracteres, que contenga sólo los siguientes caracteres:  [A - Z] , [a - z], [0-9] y [ - , espacio]" prompt="Digite el Nombre del Titular" sqref="DX15:DX16 DX22 DX24:DX25 DX28 DX37 DX39 DX48 DX51 DX57:DX58 DX61 DX67 DX73:DX74 DX76:DX77 DX85 DX89 DX91 DX2 DX96" xr:uid="{D6492C6E-FD2B-455C-AD6A-43F3B6FAA7BE}">
      <formula1>SUMPRODUCT(((ISERR(LEN(DX2)&gt;=1*LEN(DX2)&lt;=22*FIND((MID(UPPER(DX2),ROW(INDIRECT("1:"&amp;LEN(DX2))),1)),"ABCDEFGHIJKLMNOPQRSTUVWXYZ1234567890 -"))))*1)=0</formula1>
    </dataValidation>
    <dataValidation type="whole" allowBlank="1" showInputMessage="1" showErrorMessage="1" sqref="R94:R97 R2:R4 R61" xr:uid="{F18E5567-A37A-4518-8A11-3AB7A731E03D}">
      <formula1>10057725</formula1>
      <formula2>19999999</formula2>
    </dataValidation>
  </dataValidations>
  <hyperlinks>
    <hyperlink ref="BJ46" r:id="rId1" xr:uid="{BDBCB543-E3FD-48B9-B39E-DDD21DF3EBA7}"/>
    <hyperlink ref="DT6" r:id="rId2" xr:uid="{06DDF97C-0908-4DCE-8400-4F85D6712A6B}"/>
    <hyperlink ref="BJ88" r:id="rId3" xr:uid="{6B864AB5-7355-492E-9B60-35964771D0D5}"/>
    <hyperlink ref="BJ91" r:id="rId4" xr:uid="{6804032E-AA2B-466F-AB43-264E40A2AAB5}"/>
    <hyperlink ref="BJ38" r:id="rId5" xr:uid="{0B659E40-E9D1-4385-9BC7-D231D7E15584}"/>
    <hyperlink ref="BJ39" r:id="rId6" xr:uid="{E5A4490E-1618-422B-B087-790AD7DB26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29E7-B859-4E0A-8AE3-9072ECC41959}">
  <dimension ref="A1:I22"/>
  <sheetViews>
    <sheetView workbookViewId="0">
      <selection activeCell="E10" sqref="E10:F14"/>
    </sheetView>
  </sheetViews>
  <sheetFormatPr baseColWidth="10" defaultRowHeight="15" x14ac:dyDescent="0.25"/>
  <cols>
    <col min="1" max="1" width="34.28515625" customWidth="1"/>
    <col min="2" max="2" width="22.140625" customWidth="1"/>
    <col min="3" max="3" width="13" bestFit="1" customWidth="1"/>
    <col min="5" max="5" width="13.5703125" bestFit="1" customWidth="1"/>
    <col min="8" max="8" width="13" bestFit="1" customWidth="1"/>
  </cols>
  <sheetData>
    <row r="1" spans="1:9" x14ac:dyDescent="0.25">
      <c r="A1" s="139" t="s">
        <v>2092</v>
      </c>
      <c r="B1" s="139"/>
      <c r="C1">
        <v>900129668</v>
      </c>
    </row>
    <row r="2" spans="1:9" x14ac:dyDescent="0.25">
      <c r="A2" s="86" t="s">
        <v>2077</v>
      </c>
      <c r="B2" s="86" t="s">
        <v>2078</v>
      </c>
    </row>
    <row r="3" spans="1:9" x14ac:dyDescent="0.25">
      <c r="A3" s="87" t="s">
        <v>2079</v>
      </c>
      <c r="B3" s="88">
        <f>+MATRIZ!AK98</f>
        <v>97061089.932799995</v>
      </c>
      <c r="C3" s="146">
        <f>+B3+303464</f>
        <v>97364553.932799995</v>
      </c>
      <c r="E3" s="111" t="s">
        <v>2093</v>
      </c>
      <c r="F3" s="111" t="s">
        <v>2097</v>
      </c>
      <c r="G3" s="111" t="s">
        <v>2098</v>
      </c>
      <c r="H3" s="111" t="s">
        <v>2099</v>
      </c>
    </row>
    <row r="4" spans="1:9" x14ac:dyDescent="0.25">
      <c r="A4" s="89" t="s">
        <v>2080</v>
      </c>
      <c r="B4" s="88">
        <f>+MATRIZ!AW98</f>
        <v>9335431.2600000016</v>
      </c>
      <c r="E4" t="s">
        <v>2094</v>
      </c>
      <c r="F4" s="99">
        <v>40695</v>
      </c>
      <c r="G4" s="100">
        <v>0.2</v>
      </c>
      <c r="H4" s="40">
        <v>39706578</v>
      </c>
    </row>
    <row r="5" spans="1:9" x14ac:dyDescent="0.25">
      <c r="A5" s="89" t="s">
        <v>2100</v>
      </c>
      <c r="B5" s="88">
        <f>+B4*21</f>
        <v>196044056.46000004</v>
      </c>
      <c r="C5" s="101"/>
      <c r="E5" t="s">
        <v>2095</v>
      </c>
      <c r="F5" s="99">
        <v>39995</v>
      </c>
      <c r="G5" s="100">
        <v>0.3</v>
      </c>
      <c r="H5" s="40">
        <v>58315450</v>
      </c>
    </row>
    <row r="6" spans="1:9" x14ac:dyDescent="0.25">
      <c r="A6" s="90" t="s">
        <v>2081</v>
      </c>
      <c r="B6" s="91">
        <f>+B5</f>
        <v>196044056.46000004</v>
      </c>
      <c r="C6" s="40"/>
      <c r="E6" t="s">
        <v>2096</v>
      </c>
      <c r="F6" s="99">
        <v>40057</v>
      </c>
      <c r="G6" s="100">
        <v>0.5</v>
      </c>
      <c r="H6" s="40">
        <f>+B6-H4-H5</f>
        <v>98022028.460000038</v>
      </c>
      <c r="I6" s="112" t="s">
        <v>2113</v>
      </c>
    </row>
    <row r="7" spans="1:9" x14ac:dyDescent="0.25">
      <c r="A7" s="139" t="s">
        <v>2082</v>
      </c>
      <c r="B7" s="139"/>
      <c r="H7" s="40"/>
    </row>
    <row r="8" spans="1:9" x14ac:dyDescent="0.25">
      <c r="A8" s="89" t="s">
        <v>2083</v>
      </c>
      <c r="B8" s="92">
        <f>-B6*2.5%</f>
        <v>-4901101.4115000013</v>
      </c>
      <c r="H8" s="40"/>
    </row>
    <row r="9" spans="1:9" x14ac:dyDescent="0.25">
      <c r="A9" s="89" t="s">
        <v>2084</v>
      </c>
      <c r="B9" s="92">
        <f>-((B6*7.7)/1000)</f>
        <v>-1509539.2347420002</v>
      </c>
    </row>
    <row r="10" spans="1:9" x14ac:dyDescent="0.25">
      <c r="A10" s="140" t="s">
        <v>2085</v>
      </c>
      <c r="B10" s="140"/>
      <c r="E10" s="102" t="s">
        <v>2103</v>
      </c>
    </row>
    <row r="11" spans="1:9" x14ac:dyDescent="0.25">
      <c r="A11" s="89" t="s">
        <v>2086</v>
      </c>
      <c r="B11" s="93">
        <v>-900375</v>
      </c>
      <c r="E11" s="102">
        <v>16870474927</v>
      </c>
      <c r="F11" t="s">
        <v>279</v>
      </c>
    </row>
    <row r="12" spans="1:9" x14ac:dyDescent="0.25">
      <c r="A12" s="89" t="s">
        <v>2114</v>
      </c>
      <c r="B12" s="93">
        <v>-2730000</v>
      </c>
      <c r="E12" s="103" t="s">
        <v>2104</v>
      </c>
    </row>
    <row r="13" spans="1:9" x14ac:dyDescent="0.25">
      <c r="A13" s="89" t="s">
        <v>2115</v>
      </c>
      <c r="B13" s="93">
        <v>-2520000</v>
      </c>
      <c r="E13" s="102" t="s">
        <v>2105</v>
      </c>
    </row>
    <row r="14" spans="1:9" x14ac:dyDescent="0.25">
      <c r="A14" s="90" t="s">
        <v>2087</v>
      </c>
      <c r="B14" s="94">
        <f>SUM(B11:B13)</f>
        <v>-6150375</v>
      </c>
      <c r="E14" s="104" t="s">
        <v>2106</v>
      </c>
      <c r="F14" t="s">
        <v>2107</v>
      </c>
    </row>
    <row r="15" spans="1:9" x14ac:dyDescent="0.25">
      <c r="A15" s="140" t="s">
        <v>2088</v>
      </c>
      <c r="B15" s="140"/>
    </row>
    <row r="16" spans="1:9" x14ac:dyDescent="0.25">
      <c r="A16" s="89"/>
      <c r="B16" s="94"/>
    </row>
    <row r="17" spans="1:2" x14ac:dyDescent="0.25">
      <c r="A17" s="90" t="s">
        <v>2089</v>
      </c>
      <c r="B17" s="94">
        <f>SUM(B16:B16)</f>
        <v>0</v>
      </c>
    </row>
    <row r="18" spans="1:2" x14ac:dyDescent="0.25">
      <c r="A18" s="141" t="s">
        <v>2090</v>
      </c>
      <c r="B18" s="141"/>
    </row>
    <row r="19" spans="1:2" x14ac:dyDescent="0.25">
      <c r="A19" s="95">
        <v>45454</v>
      </c>
      <c r="B19" s="96">
        <v>-38408173</v>
      </c>
    </row>
    <row r="20" spans="1:2" x14ac:dyDescent="0.25">
      <c r="A20" s="95">
        <v>45482</v>
      </c>
      <c r="B20" s="96">
        <v>-56408535</v>
      </c>
    </row>
    <row r="21" spans="1:2" x14ac:dyDescent="0.25">
      <c r="A21" s="95"/>
      <c r="B21" s="96"/>
    </row>
    <row r="22" spans="1:2" x14ac:dyDescent="0.25">
      <c r="A22" s="97" t="s">
        <v>2091</v>
      </c>
      <c r="B22" s="98">
        <f>+B6+B8+B9+B14+B17+B19+B20+B21</f>
        <v>88666332.813758045</v>
      </c>
    </row>
  </sheetData>
  <mergeCells count="5">
    <mergeCell ref="A1:B1"/>
    <mergeCell ref="A7:B7"/>
    <mergeCell ref="A10:B10"/>
    <mergeCell ref="A15:B15"/>
    <mergeCell ref="A18:B18"/>
  </mergeCells>
  <hyperlinks>
    <hyperlink ref="E12" r:id="rId1" xr:uid="{1C69EEC6-01B0-4F40-B23A-FA8A59152F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E9285-186D-4044-9AEE-25BBC281C922}">
  <dimension ref="A1:IW3"/>
  <sheetViews>
    <sheetView workbookViewId="0">
      <selection activeCell="I10" sqref="I10"/>
    </sheetView>
  </sheetViews>
  <sheetFormatPr baseColWidth="10" defaultColWidth="11.42578125" defaultRowHeight="15" x14ac:dyDescent="0.25"/>
  <cols>
    <col min="31" max="31" width="51.7109375" customWidth="1"/>
  </cols>
  <sheetData>
    <row r="1" spans="1:257" s="7" customFormat="1" ht="44.25" customHeight="1" x14ac:dyDescent="0.25">
      <c r="A1" s="2" t="s">
        <v>0</v>
      </c>
      <c r="B1" s="1" t="s">
        <v>1</v>
      </c>
      <c r="C1" s="2" t="s">
        <v>2</v>
      </c>
      <c r="D1" s="3" t="s">
        <v>3</v>
      </c>
      <c r="E1" s="3" t="s">
        <v>4</v>
      </c>
      <c r="F1" s="3" t="s">
        <v>5</v>
      </c>
      <c r="G1" s="3" t="s">
        <v>6</v>
      </c>
      <c r="H1" s="3" t="s">
        <v>7</v>
      </c>
      <c r="I1" s="3" t="s">
        <v>8</v>
      </c>
      <c r="J1" s="3" t="s">
        <v>9</v>
      </c>
      <c r="K1" s="3" t="s">
        <v>10</v>
      </c>
      <c r="L1" s="3" t="s">
        <v>11</v>
      </c>
      <c r="M1" s="3" t="s">
        <v>12</v>
      </c>
      <c r="N1" s="3" t="s">
        <v>13</v>
      </c>
      <c r="O1" s="4" t="s">
        <v>14</v>
      </c>
      <c r="P1" s="4" t="s">
        <v>15</v>
      </c>
      <c r="Q1" s="2" t="s">
        <v>16</v>
      </c>
      <c r="R1" s="3" t="s">
        <v>17</v>
      </c>
      <c r="S1" s="3" t="s">
        <v>18</v>
      </c>
      <c r="T1" s="2" t="s">
        <v>19</v>
      </c>
      <c r="U1" s="3" t="s">
        <v>20</v>
      </c>
      <c r="V1" s="3" t="s">
        <v>21</v>
      </c>
      <c r="W1" s="3" t="s">
        <v>22</v>
      </c>
      <c r="X1" s="2" t="s">
        <v>23</v>
      </c>
      <c r="Y1" s="2" t="s">
        <v>24</v>
      </c>
      <c r="Z1" s="3" t="s">
        <v>25</v>
      </c>
      <c r="AA1" s="2" t="s">
        <v>26</v>
      </c>
      <c r="AB1" s="2" t="s">
        <v>27</v>
      </c>
      <c r="AC1" s="2" t="s">
        <v>0</v>
      </c>
      <c r="AD1" s="2" t="s">
        <v>28</v>
      </c>
      <c r="AE1" s="2" t="s">
        <v>29</v>
      </c>
      <c r="AF1" s="3" t="s">
        <v>30</v>
      </c>
      <c r="AG1" s="2" t="s">
        <v>31</v>
      </c>
      <c r="AH1" s="2" t="s">
        <v>32</v>
      </c>
      <c r="AI1" s="2" t="s">
        <v>33</v>
      </c>
      <c r="AJ1" s="2" t="s">
        <v>34</v>
      </c>
      <c r="AK1" s="2" t="s">
        <v>35</v>
      </c>
      <c r="AL1" s="2" t="s">
        <v>36</v>
      </c>
      <c r="AM1" s="2" t="s">
        <v>37</v>
      </c>
      <c r="AN1" s="2" t="s">
        <v>38</v>
      </c>
      <c r="AO1" s="2" t="s">
        <v>39</v>
      </c>
      <c r="AP1" s="2" t="s">
        <v>40</v>
      </c>
      <c r="AQ1" s="2" t="s">
        <v>41</v>
      </c>
      <c r="AR1" s="2" t="s">
        <v>42</v>
      </c>
      <c r="AS1" s="2" t="s">
        <v>43</v>
      </c>
      <c r="AT1" s="2" t="s">
        <v>44</v>
      </c>
      <c r="AU1" s="2" t="s">
        <v>45</v>
      </c>
      <c r="AV1" s="2" t="s">
        <v>46</v>
      </c>
      <c r="AW1" s="3" t="s">
        <v>47</v>
      </c>
      <c r="AX1" s="3" t="s">
        <v>48</v>
      </c>
      <c r="AY1" s="2" t="s">
        <v>49</v>
      </c>
      <c r="AZ1" s="2" t="s">
        <v>50</v>
      </c>
      <c r="BA1" s="2" t="s">
        <v>51</v>
      </c>
      <c r="BB1" s="2" t="s">
        <v>52</v>
      </c>
      <c r="BC1" s="2" t="s">
        <v>53</v>
      </c>
      <c r="BD1" s="2" t="s">
        <v>54</v>
      </c>
      <c r="BE1" s="2" t="s">
        <v>55</v>
      </c>
      <c r="BF1" s="3" t="s">
        <v>56</v>
      </c>
      <c r="BG1" s="8" t="s">
        <v>57</v>
      </c>
      <c r="BH1" s="8" t="s">
        <v>58</v>
      </c>
      <c r="BI1" s="2" t="s">
        <v>59</v>
      </c>
      <c r="BJ1" s="8" t="s">
        <v>60</v>
      </c>
      <c r="BK1" s="2" t="s">
        <v>61</v>
      </c>
      <c r="BL1" s="2" t="s">
        <v>62</v>
      </c>
      <c r="BM1" s="2" t="s">
        <v>63</v>
      </c>
      <c r="BN1" s="2" t="s">
        <v>64</v>
      </c>
      <c r="BO1" s="2" t="s">
        <v>65</v>
      </c>
      <c r="BP1" s="2" t="s">
        <v>66</v>
      </c>
      <c r="BQ1" s="2" t="s">
        <v>67</v>
      </c>
      <c r="BR1" s="2" t="s">
        <v>68</v>
      </c>
      <c r="BS1" s="2" t="s">
        <v>69</v>
      </c>
      <c r="BT1" s="2" t="s">
        <v>70</v>
      </c>
      <c r="BU1" s="2" t="s">
        <v>71</v>
      </c>
      <c r="BV1" s="3" t="s">
        <v>72</v>
      </c>
      <c r="BW1" s="3" t="s">
        <v>73</v>
      </c>
      <c r="BX1" s="2" t="s">
        <v>74</v>
      </c>
      <c r="BY1" s="2" t="s">
        <v>75</v>
      </c>
      <c r="BZ1" s="2" t="s">
        <v>76</v>
      </c>
      <c r="CA1" s="2" t="s">
        <v>77</v>
      </c>
      <c r="CB1" s="3" t="s">
        <v>78</v>
      </c>
      <c r="CC1" s="2" t="s">
        <v>79</v>
      </c>
      <c r="CD1" s="2" t="s">
        <v>80</v>
      </c>
      <c r="CE1" s="2" t="s">
        <v>81</v>
      </c>
      <c r="CF1" s="2" t="s">
        <v>82</v>
      </c>
      <c r="CG1" s="2" t="s">
        <v>83</v>
      </c>
      <c r="CH1" s="2" t="s">
        <v>84</v>
      </c>
      <c r="CI1" s="2" t="s">
        <v>85</v>
      </c>
      <c r="CJ1" s="2" t="s">
        <v>86</v>
      </c>
      <c r="CK1" s="2" t="s">
        <v>87</v>
      </c>
      <c r="CL1" s="3" t="s">
        <v>88</v>
      </c>
      <c r="CM1" s="2" t="s">
        <v>89</v>
      </c>
      <c r="CN1" s="2" t="s">
        <v>90</v>
      </c>
      <c r="CO1" s="2" t="s">
        <v>91</v>
      </c>
      <c r="CP1" s="2" t="s">
        <v>92</v>
      </c>
      <c r="CQ1" s="2" t="s">
        <v>93</v>
      </c>
      <c r="CR1" s="2" t="s">
        <v>94</v>
      </c>
      <c r="CS1" s="2" t="s">
        <v>95</v>
      </c>
      <c r="CT1" s="2" t="s">
        <v>96</v>
      </c>
      <c r="CU1" s="2" t="s">
        <v>97</v>
      </c>
      <c r="CV1" s="3" t="s">
        <v>98</v>
      </c>
      <c r="CW1" s="2" t="s">
        <v>99</v>
      </c>
      <c r="CX1" s="2" t="s">
        <v>100</v>
      </c>
      <c r="CY1" s="2" t="s">
        <v>101</v>
      </c>
      <c r="CZ1" s="2" t="s">
        <v>102</v>
      </c>
      <c r="DA1" s="2" t="s">
        <v>103</v>
      </c>
      <c r="DB1" s="2" t="s">
        <v>104</v>
      </c>
      <c r="DC1" s="2" t="s">
        <v>105</v>
      </c>
      <c r="DD1" s="2" t="s">
        <v>106</v>
      </c>
      <c r="DE1" s="2" t="s">
        <v>107</v>
      </c>
      <c r="DF1" s="3" t="s">
        <v>108</v>
      </c>
      <c r="DG1" s="2" t="s">
        <v>109</v>
      </c>
      <c r="DH1" s="2" t="s">
        <v>110</v>
      </c>
      <c r="DI1" s="2" t="s">
        <v>111</v>
      </c>
      <c r="DJ1" s="2" t="s">
        <v>112</v>
      </c>
      <c r="DK1" s="2" t="s">
        <v>113</v>
      </c>
      <c r="DL1" s="2" t="s">
        <v>114</v>
      </c>
      <c r="DM1" s="2" t="s">
        <v>115</v>
      </c>
      <c r="DN1" s="2" t="s">
        <v>27</v>
      </c>
      <c r="DO1" s="2" t="s">
        <v>116</v>
      </c>
      <c r="DP1" s="2" t="s">
        <v>117</v>
      </c>
      <c r="DQ1" s="2" t="s">
        <v>118</v>
      </c>
      <c r="DR1" s="2" t="s">
        <v>119</v>
      </c>
      <c r="DS1" s="2" t="s">
        <v>120</v>
      </c>
      <c r="DT1" s="2" t="s">
        <v>121</v>
      </c>
      <c r="DU1" s="2" t="s">
        <v>122</v>
      </c>
      <c r="DV1" s="2" t="s">
        <v>123</v>
      </c>
      <c r="DW1" s="2" t="s">
        <v>124</v>
      </c>
      <c r="DX1" s="3" t="s">
        <v>125</v>
      </c>
      <c r="DY1" s="2" t="s">
        <v>126</v>
      </c>
      <c r="DZ1" s="2" t="s">
        <v>127</v>
      </c>
      <c r="EA1" s="2" t="s">
        <v>128</v>
      </c>
      <c r="EB1" s="2" t="s">
        <v>129</v>
      </c>
      <c r="EC1" s="2" t="s">
        <v>130</v>
      </c>
      <c r="ED1" s="2" t="s">
        <v>131</v>
      </c>
      <c r="EE1" s="2" t="s">
        <v>132</v>
      </c>
      <c r="EF1" s="2" t="s">
        <v>133</v>
      </c>
      <c r="EG1" s="2" t="s">
        <v>134</v>
      </c>
      <c r="EH1" s="2" t="s">
        <v>27</v>
      </c>
      <c r="EI1" s="2" t="s">
        <v>135</v>
      </c>
      <c r="EJ1" s="2" t="s">
        <v>136</v>
      </c>
      <c r="EK1" s="2" t="s">
        <v>137</v>
      </c>
      <c r="EL1" s="5" t="s">
        <v>138</v>
      </c>
      <c r="EM1" s="2" t="s">
        <v>139</v>
      </c>
      <c r="EN1" s="2" t="s">
        <v>140</v>
      </c>
      <c r="EO1" s="2" t="s">
        <v>141</v>
      </c>
      <c r="EP1" s="6" t="s">
        <v>142</v>
      </c>
      <c r="EQ1" s="2" t="s">
        <v>143</v>
      </c>
      <c r="ER1" s="2" t="s">
        <v>144</v>
      </c>
      <c r="ES1" s="2" t="s">
        <v>145</v>
      </c>
      <c r="ET1" s="2" t="s">
        <v>146</v>
      </c>
      <c r="EU1" s="2" t="s">
        <v>147</v>
      </c>
      <c r="EV1" s="2" t="s">
        <v>148</v>
      </c>
      <c r="EW1" s="2" t="s">
        <v>132</v>
      </c>
      <c r="EX1" s="2" t="s">
        <v>149</v>
      </c>
      <c r="EY1" s="2" t="s">
        <v>150</v>
      </c>
      <c r="EZ1" s="2" t="s">
        <v>27</v>
      </c>
      <c r="FA1" s="2" t="s">
        <v>151</v>
      </c>
      <c r="FB1" s="2" t="s">
        <v>152</v>
      </c>
      <c r="FC1" s="2" t="s">
        <v>153</v>
      </c>
      <c r="FD1" s="5" t="s">
        <v>154</v>
      </c>
      <c r="FE1" s="2" t="s">
        <v>155</v>
      </c>
      <c r="FF1" s="2" t="s">
        <v>156</v>
      </c>
      <c r="FG1" s="2" t="s">
        <v>157</v>
      </c>
      <c r="FH1" s="6" t="s">
        <v>158</v>
      </c>
      <c r="FI1" s="2" t="s">
        <v>159</v>
      </c>
      <c r="FJ1" s="2" t="s">
        <v>160</v>
      </c>
      <c r="FK1" s="2" t="s">
        <v>161</v>
      </c>
      <c r="FL1" s="2" t="s">
        <v>162</v>
      </c>
      <c r="FM1" s="2" t="s">
        <v>163</v>
      </c>
      <c r="FN1" s="2" t="s">
        <v>164</v>
      </c>
      <c r="FO1" s="2" t="s">
        <v>165</v>
      </c>
      <c r="FP1" s="2" t="s">
        <v>166</v>
      </c>
      <c r="FQ1" s="2" t="s">
        <v>167</v>
      </c>
      <c r="FR1" s="2" t="s">
        <v>168</v>
      </c>
      <c r="FS1" s="2" t="s">
        <v>169</v>
      </c>
      <c r="FT1" s="2" t="s">
        <v>170</v>
      </c>
      <c r="FU1" s="2" t="s">
        <v>171</v>
      </c>
      <c r="FV1" s="5" t="s">
        <v>172</v>
      </c>
      <c r="FW1" s="2" t="s">
        <v>173</v>
      </c>
      <c r="FX1" s="2" t="s">
        <v>174</v>
      </c>
      <c r="FY1" s="2" t="s">
        <v>175</v>
      </c>
      <c r="FZ1" s="6" t="s">
        <v>176</v>
      </c>
      <c r="GA1" s="2" t="s">
        <v>177</v>
      </c>
      <c r="GB1" s="2" t="s">
        <v>178</v>
      </c>
      <c r="GC1" s="2" t="s">
        <v>179</v>
      </c>
      <c r="GD1" s="2" t="s">
        <v>180</v>
      </c>
      <c r="GE1" s="2" t="s">
        <v>181</v>
      </c>
      <c r="GF1" s="2" t="s">
        <v>182</v>
      </c>
      <c r="GG1" s="2" t="s">
        <v>183</v>
      </c>
      <c r="GH1" s="2" t="s">
        <v>184</v>
      </c>
      <c r="GI1" s="2" t="s">
        <v>185</v>
      </c>
      <c r="GJ1" s="2" t="s">
        <v>186</v>
      </c>
      <c r="GK1" s="2" t="s">
        <v>187</v>
      </c>
      <c r="GL1" s="2" t="s">
        <v>188</v>
      </c>
      <c r="GM1" s="2" t="s">
        <v>189</v>
      </c>
      <c r="GN1" s="5" t="s">
        <v>190</v>
      </c>
      <c r="GO1" s="2" t="s">
        <v>191</v>
      </c>
      <c r="GP1" s="2" t="s">
        <v>192</v>
      </c>
      <c r="GQ1" s="2" t="s">
        <v>193</v>
      </c>
      <c r="GR1" s="6" t="s">
        <v>194</v>
      </c>
      <c r="GS1" s="2" t="s">
        <v>195</v>
      </c>
      <c r="GT1" s="2" t="s">
        <v>196</v>
      </c>
      <c r="GU1" s="2" t="s">
        <v>197</v>
      </c>
      <c r="GV1" s="2" t="s">
        <v>198</v>
      </c>
      <c r="GW1" s="2" t="s">
        <v>199</v>
      </c>
      <c r="GX1" s="2" t="s">
        <v>200</v>
      </c>
      <c r="GY1" s="2" t="s">
        <v>201</v>
      </c>
      <c r="GZ1" s="2" t="s">
        <v>202</v>
      </c>
      <c r="HA1" s="2" t="s">
        <v>203</v>
      </c>
      <c r="HB1" s="2" t="s">
        <v>204</v>
      </c>
      <c r="HC1" s="2" t="s">
        <v>205</v>
      </c>
      <c r="HD1" s="2" t="s">
        <v>206</v>
      </c>
      <c r="HE1" s="2" t="s">
        <v>207</v>
      </c>
      <c r="HF1" s="2" t="s">
        <v>208</v>
      </c>
      <c r="HG1" s="2" t="s">
        <v>126</v>
      </c>
      <c r="HH1" s="2" t="s">
        <v>127</v>
      </c>
      <c r="HI1" s="2" t="s">
        <v>209</v>
      </c>
      <c r="HJ1" s="2" t="s">
        <v>129</v>
      </c>
      <c r="HK1" s="2" t="s">
        <v>130</v>
      </c>
      <c r="HL1" s="2" t="s">
        <v>210</v>
      </c>
      <c r="HM1" s="2" t="s">
        <v>132</v>
      </c>
      <c r="HN1" s="2" t="s">
        <v>211</v>
      </c>
      <c r="HO1" s="3" t="s">
        <v>212</v>
      </c>
      <c r="HP1" s="3" t="s">
        <v>213</v>
      </c>
      <c r="HQ1" s="3" t="s">
        <v>214</v>
      </c>
      <c r="HR1" s="3" t="s">
        <v>215</v>
      </c>
      <c r="HS1" s="3" t="s">
        <v>216</v>
      </c>
      <c r="HT1" s="3" t="s">
        <v>217</v>
      </c>
      <c r="HU1" s="3" t="s">
        <v>218</v>
      </c>
      <c r="HV1" s="3" t="s">
        <v>219</v>
      </c>
      <c r="HW1" s="3" t="s">
        <v>220</v>
      </c>
      <c r="HX1" s="3" t="s">
        <v>221</v>
      </c>
      <c r="HY1" s="3" t="s">
        <v>222</v>
      </c>
      <c r="HZ1" s="3" t="s">
        <v>223</v>
      </c>
      <c r="IA1" s="3" t="s">
        <v>224</v>
      </c>
      <c r="IB1" s="3" t="s">
        <v>225</v>
      </c>
      <c r="IC1" s="3" t="s">
        <v>226</v>
      </c>
      <c r="ID1" s="3" t="s">
        <v>227</v>
      </c>
      <c r="IE1" s="3" t="s">
        <v>228</v>
      </c>
      <c r="IF1" s="3" t="s">
        <v>229</v>
      </c>
      <c r="IG1" s="3" t="s">
        <v>230</v>
      </c>
      <c r="IH1" s="3" t="s">
        <v>231</v>
      </c>
      <c r="II1" s="3" t="s">
        <v>232</v>
      </c>
      <c r="IJ1" s="3" t="s">
        <v>233</v>
      </c>
      <c r="IK1" s="3" t="s">
        <v>234</v>
      </c>
      <c r="IL1" s="3" t="s">
        <v>235</v>
      </c>
      <c r="IM1" s="3" t="s">
        <v>236</v>
      </c>
      <c r="IN1" s="3" t="s">
        <v>237</v>
      </c>
      <c r="IO1" s="3" t="s">
        <v>238</v>
      </c>
      <c r="IP1" s="3" t="s">
        <v>226</v>
      </c>
      <c r="IQ1" s="3" t="s">
        <v>228</v>
      </c>
      <c r="IR1" s="3" t="s">
        <v>239</v>
      </c>
      <c r="IS1" s="3" t="s">
        <v>240</v>
      </c>
      <c r="IT1" s="3" t="s">
        <v>241</v>
      </c>
      <c r="IU1" s="3" t="s">
        <v>14</v>
      </c>
      <c r="IV1" s="3" t="s">
        <v>242</v>
      </c>
      <c r="IW1" s="9" t="s">
        <v>243</v>
      </c>
    </row>
    <row r="2" spans="1:257" s="82" customFormat="1" ht="15" customHeight="1" x14ac:dyDescent="0.25">
      <c r="A2" s="16" t="s">
        <v>2074</v>
      </c>
      <c r="B2" s="71">
        <v>275</v>
      </c>
      <c r="C2" s="71">
        <v>275</v>
      </c>
      <c r="D2" s="72">
        <v>19749</v>
      </c>
      <c r="E2" s="73">
        <v>25680</v>
      </c>
      <c r="F2" s="73" t="s">
        <v>1713</v>
      </c>
      <c r="G2" s="16" t="s">
        <v>244</v>
      </c>
      <c r="H2" s="16" t="s">
        <v>245</v>
      </c>
      <c r="I2" s="16" t="s">
        <v>246</v>
      </c>
      <c r="J2" s="16"/>
      <c r="K2" s="16"/>
      <c r="L2" s="16"/>
      <c r="M2" s="16"/>
      <c r="N2" s="16"/>
      <c r="O2" s="16"/>
      <c r="P2" s="16"/>
      <c r="Q2" s="16" t="s">
        <v>247</v>
      </c>
      <c r="R2" s="16" t="s">
        <v>248</v>
      </c>
      <c r="S2" s="16">
        <v>10081972</v>
      </c>
      <c r="T2" s="16" t="s">
        <v>314</v>
      </c>
      <c r="U2" s="16" t="s">
        <v>250</v>
      </c>
      <c r="V2" s="16" t="s">
        <v>250</v>
      </c>
      <c r="W2" s="16" t="s">
        <v>251</v>
      </c>
      <c r="X2" s="16"/>
      <c r="Y2" s="16"/>
      <c r="Z2" s="16"/>
      <c r="AA2" s="16" t="s">
        <v>252</v>
      </c>
      <c r="AB2" s="16" t="s">
        <v>253</v>
      </c>
      <c r="AC2" s="74">
        <v>16798421</v>
      </c>
      <c r="AD2" s="74" t="s">
        <v>1522</v>
      </c>
      <c r="AE2" s="16" t="s">
        <v>941</v>
      </c>
      <c r="AF2" s="16" t="s">
        <v>1523</v>
      </c>
      <c r="AG2" s="75">
        <v>570000</v>
      </c>
      <c r="AH2" s="76">
        <v>0</v>
      </c>
      <c r="AI2" s="75">
        <v>0</v>
      </c>
      <c r="AJ2" s="76">
        <v>0</v>
      </c>
      <c r="AK2" s="76">
        <v>0</v>
      </c>
      <c r="AL2" s="76">
        <f>SUM(AG2:AK2)</f>
        <v>570000</v>
      </c>
      <c r="AM2" s="16" t="s">
        <v>257</v>
      </c>
      <c r="AN2" s="16" t="s">
        <v>258</v>
      </c>
      <c r="AO2" s="16" t="s">
        <v>259</v>
      </c>
      <c r="AP2" s="77">
        <v>10</v>
      </c>
      <c r="AQ2" s="16">
        <v>0</v>
      </c>
      <c r="AR2" s="78">
        <v>57000</v>
      </c>
      <c r="AS2" s="77">
        <v>10</v>
      </c>
      <c r="AT2" s="77">
        <v>0</v>
      </c>
      <c r="AU2" s="79">
        <v>0.02</v>
      </c>
      <c r="AV2" s="80">
        <v>11400</v>
      </c>
      <c r="AW2" s="80">
        <v>10</v>
      </c>
      <c r="AX2" s="81">
        <f>+AR2+AT2</f>
        <v>57000</v>
      </c>
      <c r="AY2" s="80">
        <v>7500</v>
      </c>
      <c r="AZ2" s="16">
        <v>0</v>
      </c>
      <c r="BA2" s="16">
        <v>0</v>
      </c>
      <c r="BB2" s="16">
        <v>7500</v>
      </c>
      <c r="BC2" s="16" t="s">
        <v>260</v>
      </c>
      <c r="BD2" s="74" t="s">
        <v>1524</v>
      </c>
      <c r="BE2" s="74" t="s">
        <v>262</v>
      </c>
      <c r="BF2" s="16">
        <v>76520</v>
      </c>
      <c r="BG2" s="16"/>
      <c r="BH2" s="16"/>
      <c r="BI2" s="16"/>
      <c r="BJ2" s="16"/>
      <c r="BK2" s="74" t="s">
        <v>1525</v>
      </c>
      <c r="BM2" s="74" t="s">
        <v>1526</v>
      </c>
      <c r="BN2" s="74" t="s">
        <v>1524</v>
      </c>
      <c r="BO2" s="74" t="s">
        <v>262</v>
      </c>
      <c r="BP2" s="16" t="s">
        <v>265</v>
      </c>
      <c r="BQ2" s="16">
        <v>12</v>
      </c>
      <c r="BR2" s="16" t="s">
        <v>1218</v>
      </c>
      <c r="BS2" s="16" t="s">
        <v>515</v>
      </c>
      <c r="BT2" s="16" t="s">
        <v>268</v>
      </c>
      <c r="BU2" s="16" t="s">
        <v>515</v>
      </c>
      <c r="BV2" s="83">
        <v>45474</v>
      </c>
      <c r="BW2" s="83">
        <v>45474</v>
      </c>
      <c r="BX2" s="16" t="s">
        <v>252</v>
      </c>
      <c r="BY2" s="16" t="s">
        <v>253</v>
      </c>
      <c r="BZ2" s="74" t="s">
        <v>1527</v>
      </c>
      <c r="CA2" s="74" t="s">
        <v>1528</v>
      </c>
      <c r="CB2" s="16">
        <v>76001</v>
      </c>
      <c r="CC2" s="74" t="s">
        <v>1529</v>
      </c>
      <c r="CD2" s="16" t="s">
        <v>272</v>
      </c>
      <c r="CE2" s="74" t="s">
        <v>1530</v>
      </c>
      <c r="CF2" s="16"/>
      <c r="CG2" s="74" t="s">
        <v>1531</v>
      </c>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t="s">
        <v>252</v>
      </c>
      <c r="DM2" s="74">
        <v>31171532</v>
      </c>
      <c r="DN2" s="16" t="s">
        <v>253</v>
      </c>
      <c r="DO2" s="74" t="s">
        <v>1532</v>
      </c>
      <c r="DP2" s="16">
        <v>100</v>
      </c>
      <c r="DQ2" s="16" t="s">
        <v>2009</v>
      </c>
      <c r="DR2" s="16"/>
      <c r="DS2" s="74" t="s">
        <v>2065</v>
      </c>
      <c r="DT2" s="16"/>
      <c r="DU2" s="74" t="s">
        <v>1533</v>
      </c>
      <c r="DV2" s="16" t="s">
        <v>265</v>
      </c>
      <c r="DW2" s="16" t="s">
        <v>272</v>
      </c>
      <c r="DX2" s="16">
        <v>76001</v>
      </c>
      <c r="DY2" s="84" t="s">
        <v>1534</v>
      </c>
      <c r="DZ2" s="74">
        <v>31171532</v>
      </c>
      <c r="EA2" s="16" t="s">
        <v>277</v>
      </c>
      <c r="EB2" s="16" t="s">
        <v>1333</v>
      </c>
      <c r="EC2" s="16" t="s">
        <v>279</v>
      </c>
      <c r="ED2" s="85">
        <v>550488423230041</v>
      </c>
      <c r="EE2" s="16">
        <v>10</v>
      </c>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v>0</v>
      </c>
      <c r="HA2" s="16">
        <v>0</v>
      </c>
      <c r="HB2" s="16">
        <v>0</v>
      </c>
      <c r="HC2" s="16">
        <v>0</v>
      </c>
      <c r="HD2" s="16">
        <v>0</v>
      </c>
      <c r="HE2" s="16">
        <v>0</v>
      </c>
      <c r="HF2" s="16">
        <v>0</v>
      </c>
      <c r="HG2" s="16">
        <v>0</v>
      </c>
      <c r="HH2" s="16">
        <v>0</v>
      </c>
      <c r="HI2" s="16">
        <v>0</v>
      </c>
      <c r="HJ2" s="16">
        <v>0</v>
      </c>
      <c r="HK2" s="16">
        <v>0</v>
      </c>
      <c r="HL2" s="16">
        <v>0</v>
      </c>
      <c r="HM2" s="16">
        <v>0</v>
      </c>
      <c r="HN2" s="16">
        <v>0</v>
      </c>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row>
    <row r="3" spans="1:257" s="30" customFormat="1" ht="15" customHeight="1" x14ac:dyDescent="0.25">
      <c r="A3" s="18" t="s">
        <v>2074</v>
      </c>
      <c r="B3" s="23">
        <v>160</v>
      </c>
      <c r="C3" s="23">
        <v>160</v>
      </c>
      <c r="D3" s="24">
        <v>19719</v>
      </c>
      <c r="E3" s="25">
        <v>25650</v>
      </c>
      <c r="F3" s="25" t="s">
        <v>1713</v>
      </c>
      <c r="G3" s="18" t="s">
        <v>347</v>
      </c>
      <c r="H3" s="18" t="s">
        <v>245</v>
      </c>
      <c r="I3" s="18" t="s">
        <v>246</v>
      </c>
      <c r="J3" s="18"/>
      <c r="K3" s="18"/>
      <c r="L3" s="18"/>
      <c r="M3" s="18"/>
      <c r="N3" s="18"/>
      <c r="O3" s="18"/>
      <c r="P3" s="18"/>
      <c r="Q3" s="18" t="s">
        <v>247</v>
      </c>
      <c r="R3" s="18" t="s">
        <v>248</v>
      </c>
      <c r="S3" s="18">
        <v>10081949</v>
      </c>
      <c r="T3" s="18" t="s">
        <v>396</v>
      </c>
      <c r="U3" s="18" t="s">
        <v>298</v>
      </c>
      <c r="V3" s="18" t="s">
        <v>250</v>
      </c>
      <c r="W3" s="18" t="s">
        <v>251</v>
      </c>
      <c r="X3" s="18"/>
      <c r="Y3" s="18"/>
      <c r="Z3" s="18"/>
      <c r="AA3" s="18" t="s">
        <v>252</v>
      </c>
      <c r="AB3" s="18" t="s">
        <v>253</v>
      </c>
      <c r="AC3" s="22">
        <v>1003314041</v>
      </c>
      <c r="AD3" s="22" t="s">
        <v>1059</v>
      </c>
      <c r="AE3" s="18" t="s">
        <v>1060</v>
      </c>
      <c r="AF3" s="18" t="s">
        <v>1061</v>
      </c>
      <c r="AG3" s="38">
        <v>622160</v>
      </c>
      <c r="AH3" s="39">
        <v>0</v>
      </c>
      <c r="AI3" s="38">
        <v>0</v>
      </c>
      <c r="AJ3" s="39">
        <v>0</v>
      </c>
      <c r="AK3" s="39">
        <v>0</v>
      </c>
      <c r="AL3" s="39">
        <f>SUM(AG3:AK3)</f>
        <v>622160</v>
      </c>
      <c r="AM3" s="18" t="s">
        <v>257</v>
      </c>
      <c r="AN3" s="18" t="s">
        <v>258</v>
      </c>
      <c r="AO3" s="18" t="s">
        <v>259</v>
      </c>
      <c r="AP3" s="26">
        <v>10</v>
      </c>
      <c r="AQ3" s="18">
        <v>0</v>
      </c>
      <c r="AR3" s="41">
        <v>62216</v>
      </c>
      <c r="AS3" s="26">
        <v>10</v>
      </c>
      <c r="AT3" s="26">
        <v>0</v>
      </c>
      <c r="AU3" s="27">
        <v>0.02</v>
      </c>
      <c r="AV3" s="28">
        <v>12443.2</v>
      </c>
      <c r="AW3" s="28">
        <v>10</v>
      </c>
      <c r="AX3" s="29">
        <f>+AR3+AT3</f>
        <v>62216</v>
      </c>
      <c r="AY3" s="28">
        <v>7500</v>
      </c>
      <c r="AZ3" s="18">
        <v>0</v>
      </c>
      <c r="BA3" s="18">
        <v>0</v>
      </c>
      <c r="BB3" s="18">
        <v>7500</v>
      </c>
      <c r="BC3" s="18" t="s">
        <v>260</v>
      </c>
      <c r="BD3" s="22" t="s">
        <v>1062</v>
      </c>
      <c r="BE3" s="22" t="s">
        <v>1063</v>
      </c>
      <c r="BF3" s="18">
        <v>76892</v>
      </c>
      <c r="BG3" s="18"/>
      <c r="BH3" s="18"/>
      <c r="BI3" s="18"/>
      <c r="BJ3" s="18"/>
      <c r="BK3" s="22" t="s">
        <v>1064</v>
      </c>
      <c r="BM3" s="22" t="s">
        <v>1065</v>
      </c>
      <c r="BN3" s="22" t="s">
        <v>1062</v>
      </c>
      <c r="BO3" s="22" t="s">
        <v>1063</v>
      </c>
      <c r="BP3" s="18" t="s">
        <v>265</v>
      </c>
      <c r="BQ3" s="18">
        <v>12</v>
      </c>
      <c r="BR3" s="18" t="s">
        <v>1066</v>
      </c>
      <c r="BS3" s="18" t="s">
        <v>405</v>
      </c>
      <c r="BT3" s="18" t="s">
        <v>268</v>
      </c>
      <c r="BU3" s="18" t="s">
        <v>405</v>
      </c>
      <c r="BV3" s="19">
        <v>45474</v>
      </c>
      <c r="BW3" s="19">
        <v>45474</v>
      </c>
      <c r="BX3" s="18" t="s">
        <v>252</v>
      </c>
      <c r="BY3" s="18" t="s">
        <v>253</v>
      </c>
      <c r="BZ3" s="22" t="s">
        <v>1067</v>
      </c>
      <c r="CA3" s="22" t="s">
        <v>1068</v>
      </c>
      <c r="CB3" s="18">
        <v>76001</v>
      </c>
      <c r="CC3" s="22" t="s">
        <v>1069</v>
      </c>
      <c r="CD3" s="18" t="s">
        <v>272</v>
      </c>
      <c r="CE3" s="22" t="s">
        <v>1070</v>
      </c>
      <c r="CF3" s="18"/>
      <c r="CG3" s="22" t="s">
        <v>1071</v>
      </c>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t="s">
        <v>252</v>
      </c>
      <c r="DM3" s="22">
        <v>94459412</v>
      </c>
      <c r="DN3" s="18" t="s">
        <v>253</v>
      </c>
      <c r="DO3" s="22" t="s">
        <v>1072</v>
      </c>
      <c r="DP3" s="18">
        <v>100</v>
      </c>
      <c r="DQ3" s="18" t="s">
        <v>1993</v>
      </c>
      <c r="DR3" s="18"/>
      <c r="DS3" s="22" t="s">
        <v>1073</v>
      </c>
      <c r="DT3" s="18"/>
      <c r="DU3" s="22" t="s">
        <v>1074</v>
      </c>
      <c r="DV3" s="18" t="s">
        <v>265</v>
      </c>
      <c r="DW3" s="18" t="s">
        <v>272</v>
      </c>
      <c r="DX3" s="18">
        <v>76001</v>
      </c>
      <c r="DY3" s="31" t="s">
        <v>1075</v>
      </c>
      <c r="DZ3" s="22">
        <v>94459412</v>
      </c>
      <c r="EA3" s="18" t="s">
        <v>277</v>
      </c>
      <c r="EB3" s="18" t="s">
        <v>278</v>
      </c>
      <c r="EC3" s="18" t="s">
        <v>279</v>
      </c>
      <c r="ED3" s="32" t="s">
        <v>1076</v>
      </c>
      <c r="EE3" s="18">
        <v>10</v>
      </c>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v>0</v>
      </c>
      <c r="HA3" s="18">
        <v>0</v>
      </c>
      <c r="HB3" s="18">
        <v>0</v>
      </c>
      <c r="HC3" s="18">
        <v>0</v>
      </c>
      <c r="HD3" s="18">
        <v>0</v>
      </c>
      <c r="HE3" s="18">
        <v>0</v>
      </c>
      <c r="HF3" s="18">
        <v>0</v>
      </c>
      <c r="HG3" s="18">
        <v>0</v>
      </c>
      <c r="HH3" s="18">
        <v>0</v>
      </c>
      <c r="HI3" s="18">
        <v>0</v>
      </c>
      <c r="HJ3" s="18">
        <v>0</v>
      </c>
      <c r="HK3" s="18">
        <v>0</v>
      </c>
      <c r="HL3" s="18">
        <v>0</v>
      </c>
      <c r="HM3" s="18">
        <v>0</v>
      </c>
      <c r="HN3" s="18">
        <v>0</v>
      </c>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row>
  </sheetData>
  <conditionalFormatting sqref="A1">
    <cfRule type="duplicateValues" dxfId="112" priority="5"/>
  </conditionalFormatting>
  <conditionalFormatting sqref="B1">
    <cfRule type="duplicateValues" dxfId="111" priority="50"/>
    <cfRule type="duplicateValues" dxfId="110" priority="51"/>
    <cfRule type="duplicateValues" dxfId="109" priority="52"/>
    <cfRule type="duplicateValues" dxfId="108" priority="53"/>
    <cfRule type="duplicateValues" dxfId="107" priority="54"/>
    <cfRule type="duplicateValues" dxfId="106" priority="55"/>
    <cfRule type="duplicateValues" dxfId="105" priority="56"/>
    <cfRule type="duplicateValues" dxfId="104" priority="57"/>
    <cfRule type="duplicateValues" dxfId="103" priority="58"/>
    <cfRule type="duplicateValues" dxfId="102" priority="59" stopIfTrue="1"/>
  </conditionalFormatting>
  <conditionalFormatting sqref="C1:D1">
    <cfRule type="duplicateValues" dxfId="101" priority="37"/>
    <cfRule type="duplicateValues" dxfId="100" priority="38" stopIfTrue="1"/>
  </conditionalFormatting>
  <conditionalFormatting sqref="D1">
    <cfRule type="duplicateValues" dxfId="99" priority="27"/>
    <cfRule type="duplicateValues" dxfId="98" priority="28"/>
    <cfRule type="duplicateValues" dxfId="97" priority="29"/>
    <cfRule type="duplicateValues" dxfId="96" priority="30"/>
    <cfRule type="duplicateValues" dxfId="95" priority="31"/>
    <cfRule type="duplicateValues" dxfId="94" priority="32"/>
    <cfRule type="duplicateValues" dxfId="93" priority="33"/>
    <cfRule type="duplicateValues" dxfId="92" priority="34"/>
  </conditionalFormatting>
  <conditionalFormatting sqref="E1:F1">
    <cfRule type="duplicateValues" dxfId="91" priority="36"/>
    <cfRule type="duplicateValues" dxfId="90" priority="39"/>
    <cfRule type="duplicateValues" dxfId="89" priority="40"/>
    <cfRule type="duplicateValues" dxfId="88" priority="41"/>
  </conditionalFormatting>
  <conditionalFormatting sqref="G1:H1">
    <cfRule type="duplicateValues" dxfId="87" priority="42"/>
    <cfRule type="duplicateValues" dxfId="86" priority="43" stopIfTrue="1"/>
  </conditionalFormatting>
  <conditionalFormatting sqref="K1 I1">
    <cfRule type="duplicateValues" dxfId="85" priority="47"/>
    <cfRule type="duplicateValues" dxfId="84" priority="48" stopIfTrue="1"/>
  </conditionalFormatting>
  <conditionalFormatting sqref="Q1:R1">
    <cfRule type="duplicateValues" dxfId="83" priority="49"/>
  </conditionalFormatting>
  <conditionalFormatting sqref="S1:U1">
    <cfRule type="duplicateValues" dxfId="82" priority="46"/>
  </conditionalFormatting>
  <conditionalFormatting sqref="Z1:AB1">
    <cfRule type="duplicateValues" dxfId="81" priority="26"/>
    <cfRule type="duplicateValues" dxfId="80" priority="35"/>
    <cfRule type="duplicateValues" dxfId="79" priority="44"/>
    <cfRule type="duplicateValues" dxfId="78" priority="45"/>
  </conditionalFormatting>
  <conditionalFormatting sqref="AC2">
    <cfRule type="duplicateValues" dxfId="77" priority="4"/>
  </conditionalFormatting>
  <conditionalFormatting sqref="AC3">
    <cfRule type="duplicateValues" dxfId="76" priority="2"/>
  </conditionalFormatting>
  <conditionalFormatting sqref="DM2">
    <cfRule type="duplicateValues" dxfId="75" priority="3"/>
  </conditionalFormatting>
  <conditionalFormatting sqref="DM3">
    <cfRule type="duplicateValues" dxfId="74" priority="1"/>
  </conditionalFormatting>
  <conditionalFormatting sqref="EP1">
    <cfRule type="duplicateValues" dxfId="73" priority="6"/>
    <cfRule type="duplicateValues" dxfId="72" priority="7"/>
    <cfRule type="duplicateValues" dxfId="71" priority="8"/>
    <cfRule type="duplicateValues" dxfId="70" priority="9"/>
    <cfRule type="duplicateValues" dxfId="69" priority="10" stopIfTrue="1"/>
  </conditionalFormatting>
  <conditionalFormatting sqref="FH1">
    <cfRule type="duplicateValues" dxfId="68" priority="11"/>
    <cfRule type="duplicateValues" dxfId="67" priority="12"/>
    <cfRule type="duplicateValues" dxfId="66" priority="13"/>
    <cfRule type="duplicateValues" dxfId="65" priority="14"/>
    <cfRule type="duplicateValues" dxfId="64" priority="15" stopIfTrue="1"/>
  </conditionalFormatting>
  <conditionalFormatting sqref="FZ1">
    <cfRule type="duplicateValues" dxfId="63" priority="21"/>
    <cfRule type="duplicateValues" dxfId="62" priority="22"/>
    <cfRule type="duplicateValues" dxfId="61" priority="23"/>
    <cfRule type="duplicateValues" dxfId="60" priority="24"/>
    <cfRule type="duplicateValues" dxfId="59" priority="25" stopIfTrue="1"/>
  </conditionalFormatting>
  <conditionalFormatting sqref="GR1">
    <cfRule type="duplicateValues" dxfId="58" priority="16"/>
    <cfRule type="duplicateValues" dxfId="57" priority="17"/>
    <cfRule type="duplicateValues" dxfId="56" priority="18"/>
    <cfRule type="duplicateValues" dxfId="55" priority="19"/>
    <cfRule type="duplicateValues" dxfId="54" priority="20" stopIfTrue="1"/>
  </conditionalFormatting>
  <dataValidations count="1">
    <dataValidation allowBlank="1" showInputMessage="1" showErrorMessage="1" error="Numero de Cuenta Invalido" prompt="Digite El Numero de Cuenta" sqref="ED2" xr:uid="{28F702FF-8170-441B-8924-C89F9AE20C7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5E31-04A6-4D62-9557-34672846A8C8}">
  <dimension ref="A1:C11"/>
  <sheetViews>
    <sheetView workbookViewId="0">
      <selection activeCell="B2" sqref="B2"/>
    </sheetView>
  </sheetViews>
  <sheetFormatPr baseColWidth="10" defaultColWidth="11.42578125" defaultRowHeight="15" x14ac:dyDescent="0.25"/>
  <sheetData>
    <row r="1" spans="1:3" x14ac:dyDescent="0.25">
      <c r="A1" t="s">
        <v>1737</v>
      </c>
      <c r="B1" t="s">
        <v>1738</v>
      </c>
      <c r="C1" t="s">
        <v>1739</v>
      </c>
    </row>
    <row r="2" spans="1:3" x14ac:dyDescent="0.25">
      <c r="A2" s="20">
        <v>19762</v>
      </c>
      <c r="B2" s="21">
        <v>25693</v>
      </c>
      <c r="C2" s="25">
        <v>113522</v>
      </c>
    </row>
    <row r="3" spans="1:3" x14ac:dyDescent="0.25">
      <c r="A3" s="20">
        <v>19763</v>
      </c>
      <c r="B3" s="21">
        <v>25694</v>
      </c>
      <c r="C3" s="25">
        <v>113523</v>
      </c>
    </row>
    <row r="4" spans="1:3" x14ac:dyDescent="0.25">
      <c r="A4" s="20">
        <v>19764</v>
      </c>
      <c r="B4" s="21">
        <v>25695</v>
      </c>
      <c r="C4" s="25">
        <v>113524</v>
      </c>
    </row>
    <row r="5" spans="1:3" x14ac:dyDescent="0.25">
      <c r="A5" s="20">
        <v>19765</v>
      </c>
      <c r="B5" s="21">
        <v>25696</v>
      </c>
      <c r="C5" s="25">
        <v>113525</v>
      </c>
    </row>
    <row r="6" spans="1:3" x14ac:dyDescent="0.25">
      <c r="A6" s="20">
        <v>19766</v>
      </c>
      <c r="B6" s="21">
        <v>25697</v>
      </c>
      <c r="C6" s="25">
        <v>113526</v>
      </c>
    </row>
    <row r="7" spans="1:3" x14ac:dyDescent="0.25">
      <c r="A7" s="20">
        <v>19767</v>
      </c>
      <c r="B7" s="21">
        <v>25698</v>
      </c>
      <c r="C7" s="25">
        <v>113527</v>
      </c>
    </row>
    <row r="8" spans="1:3" x14ac:dyDescent="0.25">
      <c r="A8" s="20">
        <v>19768</v>
      </c>
      <c r="B8" s="21">
        <v>25699</v>
      </c>
      <c r="C8" s="25">
        <v>113528</v>
      </c>
    </row>
    <row r="9" spans="1:3" x14ac:dyDescent="0.25">
      <c r="C9" s="25">
        <v>113529</v>
      </c>
    </row>
    <row r="10" spans="1:3" x14ac:dyDescent="0.25">
      <c r="C10" s="25">
        <v>113530</v>
      </c>
    </row>
    <row r="11" spans="1:3" x14ac:dyDescent="0.25">
      <c r="C11" s="25">
        <v>113531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1809-72B7-4690-8564-C4CAEC536D5F}">
  <sheetPr>
    <tabColor rgb="FFFF0000"/>
  </sheetPr>
  <dimension ref="A1:B260"/>
  <sheetViews>
    <sheetView workbookViewId="0">
      <selection activeCell="B36" sqref="B36"/>
    </sheetView>
  </sheetViews>
  <sheetFormatPr baseColWidth="10" defaultColWidth="11.42578125" defaultRowHeight="15" x14ac:dyDescent="0.25"/>
  <cols>
    <col min="1" max="1" width="15.140625" customWidth="1"/>
    <col min="2" max="2" width="94.42578125" style="14" customWidth="1"/>
  </cols>
  <sheetData>
    <row r="1" spans="1:2" x14ac:dyDescent="0.25">
      <c r="A1" s="15"/>
      <c r="B1" s="10" t="s">
        <v>1740</v>
      </c>
    </row>
    <row r="2" spans="1:2" x14ac:dyDescent="0.25">
      <c r="A2" s="16"/>
      <c r="B2" s="10" t="s">
        <v>1741</v>
      </c>
    </row>
    <row r="3" spans="1:2" x14ac:dyDescent="0.25">
      <c r="A3" s="17"/>
      <c r="B3" s="10" t="s">
        <v>1742</v>
      </c>
    </row>
    <row r="5" spans="1:2" x14ac:dyDescent="0.25">
      <c r="A5" s="11" t="s">
        <v>1743</v>
      </c>
      <c r="B5" s="12" t="s">
        <v>1744</v>
      </c>
    </row>
    <row r="6" spans="1:2" x14ac:dyDescent="0.25">
      <c r="A6" s="1" t="s">
        <v>1</v>
      </c>
      <c r="B6" s="13" t="s">
        <v>1745</v>
      </c>
    </row>
    <row r="7" spans="1:2" x14ac:dyDescent="0.25">
      <c r="A7" s="2" t="s">
        <v>2</v>
      </c>
      <c r="B7" s="13" t="s">
        <v>1746</v>
      </c>
    </row>
    <row r="8" spans="1:2" x14ac:dyDescent="0.25">
      <c r="A8" s="3" t="s">
        <v>3</v>
      </c>
      <c r="B8" s="13" t="s">
        <v>1747</v>
      </c>
    </row>
    <row r="9" spans="1:2" x14ac:dyDescent="0.25">
      <c r="A9" s="3" t="s">
        <v>4</v>
      </c>
      <c r="B9" s="13" t="s">
        <v>1747</v>
      </c>
    </row>
    <row r="10" spans="1:2" x14ac:dyDescent="0.25">
      <c r="A10" s="3" t="s">
        <v>6</v>
      </c>
      <c r="B10" s="13" t="s">
        <v>1747</v>
      </c>
    </row>
    <row r="11" spans="1:2" x14ac:dyDescent="0.25">
      <c r="A11" s="3" t="s">
        <v>7</v>
      </c>
      <c r="B11" s="13" t="s">
        <v>1747</v>
      </c>
    </row>
    <row r="12" spans="1:2" x14ac:dyDescent="0.25">
      <c r="A12" s="3" t="s">
        <v>8</v>
      </c>
      <c r="B12" s="13" t="s">
        <v>1747</v>
      </c>
    </row>
    <row r="13" spans="1:2" x14ac:dyDescent="0.25">
      <c r="A13" s="3" t="s">
        <v>9</v>
      </c>
      <c r="B13" s="13" t="s">
        <v>1747</v>
      </c>
    </row>
    <row r="14" spans="1:2" x14ac:dyDescent="0.25">
      <c r="A14" s="3" t="s">
        <v>10</v>
      </c>
      <c r="B14" s="13" t="s">
        <v>1747</v>
      </c>
    </row>
    <row r="15" spans="1:2" x14ac:dyDescent="0.25">
      <c r="A15" s="3" t="s">
        <v>11</v>
      </c>
      <c r="B15" s="13" t="s">
        <v>1747</v>
      </c>
    </row>
    <row r="16" spans="1:2" x14ac:dyDescent="0.25">
      <c r="A16" s="3" t="s">
        <v>12</v>
      </c>
      <c r="B16" s="13" t="s">
        <v>1747</v>
      </c>
    </row>
    <row r="17" spans="1:2" x14ac:dyDescent="0.25">
      <c r="A17" s="3" t="s">
        <v>13</v>
      </c>
      <c r="B17" s="13" t="s">
        <v>1747</v>
      </c>
    </row>
    <row r="18" spans="1:2" x14ac:dyDescent="0.25">
      <c r="A18" s="4" t="s">
        <v>14</v>
      </c>
      <c r="B18" s="13" t="s">
        <v>1747</v>
      </c>
    </row>
    <row r="19" spans="1:2" x14ac:dyDescent="0.25">
      <c r="A19" s="4" t="s">
        <v>15</v>
      </c>
      <c r="B19" s="13" t="s">
        <v>1747</v>
      </c>
    </row>
    <row r="20" spans="1:2" ht="30" x14ac:dyDescent="0.25">
      <c r="A20" s="2" t="s">
        <v>16</v>
      </c>
      <c r="B20" s="13" t="s">
        <v>1748</v>
      </c>
    </row>
    <row r="21" spans="1:2" x14ac:dyDescent="0.25">
      <c r="A21" s="3" t="s">
        <v>17</v>
      </c>
      <c r="B21" s="13" t="s">
        <v>1747</v>
      </c>
    </row>
    <row r="22" spans="1:2" x14ac:dyDescent="0.25">
      <c r="A22" s="3" t="s">
        <v>18</v>
      </c>
      <c r="B22" s="13" t="s">
        <v>1747</v>
      </c>
    </row>
    <row r="23" spans="1:2" ht="30" x14ac:dyDescent="0.25">
      <c r="A23" s="2" t="s">
        <v>19</v>
      </c>
      <c r="B23" s="13" t="s">
        <v>1749</v>
      </c>
    </row>
    <row r="24" spans="1:2" ht="22.5" x14ac:dyDescent="0.25">
      <c r="A24" s="3" t="s">
        <v>20</v>
      </c>
      <c r="B24" s="13" t="s">
        <v>1747</v>
      </c>
    </row>
    <row r="25" spans="1:2" ht="22.5" x14ac:dyDescent="0.25">
      <c r="A25" s="3" t="s">
        <v>21</v>
      </c>
      <c r="B25" s="13" t="s">
        <v>1747</v>
      </c>
    </row>
    <row r="26" spans="1:2" x14ac:dyDescent="0.25">
      <c r="A26" s="3" t="s">
        <v>22</v>
      </c>
      <c r="B26" s="13" t="s">
        <v>1747</v>
      </c>
    </row>
    <row r="27" spans="1:2" ht="30" x14ac:dyDescent="0.25">
      <c r="A27" s="2" t="s">
        <v>23</v>
      </c>
      <c r="B27" s="13" t="s">
        <v>1750</v>
      </c>
    </row>
    <row r="28" spans="1:2" ht="30" x14ac:dyDescent="0.25">
      <c r="A28" s="2" t="s">
        <v>24</v>
      </c>
      <c r="B28" s="13" t="s">
        <v>1751</v>
      </c>
    </row>
    <row r="29" spans="1:2" x14ac:dyDescent="0.25">
      <c r="A29" s="3" t="s">
        <v>25</v>
      </c>
      <c r="B29" s="13" t="s">
        <v>1747</v>
      </c>
    </row>
    <row r="30" spans="1:2" ht="30" x14ac:dyDescent="0.25">
      <c r="A30" s="2" t="s">
        <v>26</v>
      </c>
      <c r="B30" s="13" t="s">
        <v>1752</v>
      </c>
    </row>
    <row r="31" spans="1:2" ht="30" x14ac:dyDescent="0.25">
      <c r="A31" s="2" t="s">
        <v>27</v>
      </c>
      <c r="B31" s="13" t="s">
        <v>1753</v>
      </c>
    </row>
    <row r="32" spans="1:2" x14ac:dyDescent="0.25">
      <c r="A32" s="2" t="s">
        <v>0</v>
      </c>
      <c r="B32" s="13" t="s">
        <v>1754</v>
      </c>
    </row>
    <row r="33" spans="1:2" ht="22.5" x14ac:dyDescent="0.25">
      <c r="A33" s="2" t="s">
        <v>28</v>
      </c>
      <c r="B33" s="13" t="s">
        <v>1755</v>
      </c>
    </row>
    <row r="34" spans="1:2" ht="22.5" x14ac:dyDescent="0.25">
      <c r="A34" s="2" t="s">
        <v>29</v>
      </c>
      <c r="B34" s="13" t="s">
        <v>1756</v>
      </c>
    </row>
    <row r="35" spans="1:2" ht="22.5" x14ac:dyDescent="0.25">
      <c r="A35" s="3" t="s">
        <v>30</v>
      </c>
      <c r="B35" s="13" t="s">
        <v>1747</v>
      </c>
    </row>
    <row r="36" spans="1:2" ht="45" x14ac:dyDescent="0.25">
      <c r="A36" s="2" t="s">
        <v>31</v>
      </c>
      <c r="B36" s="13" t="s">
        <v>1757</v>
      </c>
    </row>
    <row r="37" spans="1:2" x14ac:dyDescent="0.25">
      <c r="A37" s="2" t="s">
        <v>32</v>
      </c>
      <c r="B37" s="13" t="s">
        <v>1758</v>
      </c>
    </row>
    <row r="38" spans="1:2" ht="22.5" x14ac:dyDescent="0.25">
      <c r="A38" s="2" t="s">
        <v>33</v>
      </c>
      <c r="B38" s="13" t="s">
        <v>1759</v>
      </c>
    </row>
    <row r="39" spans="1:2" ht="45" x14ac:dyDescent="0.25">
      <c r="A39" s="2" t="s">
        <v>34</v>
      </c>
      <c r="B39" s="13" t="s">
        <v>1760</v>
      </c>
    </row>
    <row r="40" spans="1:2" ht="30" x14ac:dyDescent="0.25">
      <c r="A40" s="2" t="s">
        <v>35</v>
      </c>
      <c r="B40" s="13" t="s">
        <v>1761</v>
      </c>
    </row>
    <row r="41" spans="1:2" ht="30" x14ac:dyDescent="0.25">
      <c r="A41" s="2" t="s">
        <v>36</v>
      </c>
      <c r="B41" s="13" t="s">
        <v>1762</v>
      </c>
    </row>
    <row r="42" spans="1:2" ht="33.75" x14ac:dyDescent="0.25">
      <c r="A42" s="2" t="s">
        <v>37</v>
      </c>
      <c r="B42" s="13" t="s">
        <v>1763</v>
      </c>
    </row>
    <row r="43" spans="1:2" ht="30" x14ac:dyDescent="0.25">
      <c r="A43" s="2" t="s">
        <v>38</v>
      </c>
      <c r="B43" s="13" t="s">
        <v>1764</v>
      </c>
    </row>
    <row r="44" spans="1:2" ht="22.5" x14ac:dyDescent="0.25">
      <c r="A44" s="2" t="s">
        <v>39</v>
      </c>
      <c r="B44" s="13" t="s">
        <v>1765</v>
      </c>
    </row>
    <row r="45" spans="1:2" ht="45" x14ac:dyDescent="0.25">
      <c r="A45" s="2" t="s">
        <v>40</v>
      </c>
      <c r="B45" s="13" t="s">
        <v>1766</v>
      </c>
    </row>
    <row r="46" spans="1:2" ht="30" x14ac:dyDescent="0.25">
      <c r="A46" s="2" t="s">
        <v>41</v>
      </c>
      <c r="B46" s="13" t="s">
        <v>1767</v>
      </c>
    </row>
    <row r="47" spans="1:2" ht="22.5" x14ac:dyDescent="0.25">
      <c r="A47" s="2" t="s">
        <v>42</v>
      </c>
      <c r="B47" s="13" t="s">
        <v>1768</v>
      </c>
    </row>
    <row r="48" spans="1:2" ht="30" x14ac:dyDescent="0.25">
      <c r="A48" s="2" t="s">
        <v>43</v>
      </c>
      <c r="B48" s="13" t="s">
        <v>1769</v>
      </c>
    </row>
    <row r="49" spans="1:2" ht="30" x14ac:dyDescent="0.25">
      <c r="A49" s="2" t="s">
        <v>44</v>
      </c>
      <c r="B49" s="13" t="s">
        <v>1770</v>
      </c>
    </row>
    <row r="50" spans="1:2" x14ac:dyDescent="0.25">
      <c r="A50" s="2" t="s">
        <v>45</v>
      </c>
      <c r="B50" s="13" t="s">
        <v>1771</v>
      </c>
    </row>
    <row r="51" spans="1:2" ht="22.5" x14ac:dyDescent="0.25">
      <c r="A51" s="2" t="s">
        <v>46</v>
      </c>
      <c r="B51" s="13" t="s">
        <v>1772</v>
      </c>
    </row>
    <row r="52" spans="1:2" x14ac:dyDescent="0.25">
      <c r="A52" s="3" t="s">
        <v>47</v>
      </c>
      <c r="B52" s="13" t="s">
        <v>1747</v>
      </c>
    </row>
    <row r="53" spans="1:2" x14ac:dyDescent="0.25">
      <c r="A53" s="3" t="s">
        <v>48</v>
      </c>
      <c r="B53" s="13" t="s">
        <v>1747</v>
      </c>
    </row>
    <row r="54" spans="1:2" ht="30" x14ac:dyDescent="0.25">
      <c r="A54" s="2" t="s">
        <v>49</v>
      </c>
      <c r="B54" s="13" t="s">
        <v>1773</v>
      </c>
    </row>
    <row r="55" spans="1:2" ht="45" x14ac:dyDescent="0.25">
      <c r="A55" s="2" t="s">
        <v>50</v>
      </c>
      <c r="B55" s="13" t="s">
        <v>1774</v>
      </c>
    </row>
    <row r="56" spans="1:2" ht="22.5" x14ac:dyDescent="0.25">
      <c r="A56" s="2" t="s">
        <v>51</v>
      </c>
      <c r="B56" s="13" t="s">
        <v>1775</v>
      </c>
    </row>
    <row r="57" spans="1:2" x14ac:dyDescent="0.25">
      <c r="A57" s="2" t="s">
        <v>52</v>
      </c>
      <c r="B57" s="13" t="s">
        <v>1776</v>
      </c>
    </row>
    <row r="58" spans="1:2" x14ac:dyDescent="0.25">
      <c r="A58" s="2" t="s">
        <v>53</v>
      </c>
      <c r="B58" s="13" t="s">
        <v>1777</v>
      </c>
    </row>
    <row r="59" spans="1:2" ht="30" x14ac:dyDescent="0.25">
      <c r="A59" s="2" t="s">
        <v>54</v>
      </c>
      <c r="B59" s="13" t="s">
        <v>1778</v>
      </c>
    </row>
    <row r="60" spans="1:2" x14ac:dyDescent="0.25">
      <c r="A60" s="2" t="s">
        <v>55</v>
      </c>
      <c r="B60" s="13" t="s">
        <v>1779</v>
      </c>
    </row>
    <row r="61" spans="1:2" ht="22.5" x14ac:dyDescent="0.25">
      <c r="A61" s="3" t="s">
        <v>56</v>
      </c>
      <c r="B61" s="13" t="s">
        <v>1747</v>
      </c>
    </row>
    <row r="62" spans="1:2" x14ac:dyDescent="0.25">
      <c r="A62" s="8" t="s">
        <v>57</v>
      </c>
      <c r="B62" s="13" t="s">
        <v>1780</v>
      </c>
    </row>
    <row r="63" spans="1:2" x14ac:dyDescent="0.25">
      <c r="A63" s="8" t="s">
        <v>58</v>
      </c>
      <c r="B63" s="13" t="s">
        <v>1781</v>
      </c>
    </row>
    <row r="64" spans="1:2" ht="33.75" x14ac:dyDescent="0.25">
      <c r="A64" s="2" t="s">
        <v>59</v>
      </c>
      <c r="B64" s="13" t="s">
        <v>1782</v>
      </c>
    </row>
    <row r="65" spans="1:2" ht="30" x14ac:dyDescent="0.25">
      <c r="A65" s="8" t="s">
        <v>60</v>
      </c>
      <c r="B65" s="13" t="s">
        <v>1783</v>
      </c>
    </row>
    <row r="66" spans="1:2" ht="45" x14ac:dyDescent="0.25">
      <c r="A66" s="2" t="s">
        <v>61</v>
      </c>
      <c r="B66" s="13" t="s">
        <v>1784</v>
      </c>
    </row>
    <row r="67" spans="1:2" ht="22.5" x14ac:dyDescent="0.25">
      <c r="A67" s="2" t="s">
        <v>62</v>
      </c>
      <c r="B67" s="13" t="s">
        <v>1785</v>
      </c>
    </row>
    <row r="68" spans="1:2" ht="22.5" x14ac:dyDescent="0.25">
      <c r="A68" s="2" t="s">
        <v>63</v>
      </c>
      <c r="B68" s="13" t="s">
        <v>1786</v>
      </c>
    </row>
    <row r="69" spans="1:2" ht="60" x14ac:dyDescent="0.25">
      <c r="A69" s="2" t="s">
        <v>64</v>
      </c>
      <c r="B69" s="13" t="s">
        <v>1787</v>
      </c>
    </row>
    <row r="70" spans="1:2" ht="33.75" x14ac:dyDescent="0.25">
      <c r="A70" s="2" t="s">
        <v>65</v>
      </c>
      <c r="B70" s="13" t="s">
        <v>1788</v>
      </c>
    </row>
    <row r="71" spans="1:2" ht="22.5" x14ac:dyDescent="0.25">
      <c r="A71" s="2" t="s">
        <v>66</v>
      </c>
      <c r="B71" s="13" t="s">
        <v>1789</v>
      </c>
    </row>
    <row r="72" spans="1:2" ht="22.5" x14ac:dyDescent="0.25">
      <c r="A72" s="2" t="s">
        <v>67</v>
      </c>
      <c r="B72" s="13" t="s">
        <v>1790</v>
      </c>
    </row>
    <row r="73" spans="1:2" ht="30" x14ac:dyDescent="0.25">
      <c r="A73" s="2" t="s">
        <v>68</v>
      </c>
      <c r="B73" s="13" t="s">
        <v>1791</v>
      </c>
    </row>
    <row r="74" spans="1:2" ht="22.5" x14ac:dyDescent="0.25">
      <c r="A74" s="2" t="s">
        <v>69</v>
      </c>
      <c r="B74" s="13" t="s">
        <v>1792</v>
      </c>
    </row>
    <row r="75" spans="1:2" ht="22.5" x14ac:dyDescent="0.25">
      <c r="A75" s="2" t="s">
        <v>70</v>
      </c>
      <c r="B75" s="13" t="s">
        <v>1793</v>
      </c>
    </row>
    <row r="76" spans="1:2" ht="30" x14ac:dyDescent="0.25">
      <c r="A76" s="2" t="s">
        <v>71</v>
      </c>
      <c r="B76" s="13" t="s">
        <v>1794</v>
      </c>
    </row>
    <row r="77" spans="1:2" ht="22.5" x14ac:dyDescent="0.25">
      <c r="A77" s="3" t="s">
        <v>72</v>
      </c>
      <c r="B77" s="13" t="s">
        <v>1747</v>
      </c>
    </row>
    <row r="78" spans="1:2" x14ac:dyDescent="0.25">
      <c r="A78" s="3" t="s">
        <v>73</v>
      </c>
      <c r="B78" s="13" t="s">
        <v>1747</v>
      </c>
    </row>
    <row r="79" spans="1:2" ht="30" x14ac:dyDescent="0.25">
      <c r="A79" s="2" t="s">
        <v>74</v>
      </c>
      <c r="B79" s="13" t="s">
        <v>1752</v>
      </c>
    </row>
    <row r="80" spans="1:2" ht="30" x14ac:dyDescent="0.25">
      <c r="A80" s="2" t="s">
        <v>75</v>
      </c>
      <c r="B80" s="13" t="s">
        <v>1795</v>
      </c>
    </row>
    <row r="81" spans="1:2" ht="22.5" x14ac:dyDescent="0.25">
      <c r="A81" s="2" t="s">
        <v>76</v>
      </c>
      <c r="B81" s="13" t="s">
        <v>1754</v>
      </c>
    </row>
    <row r="82" spans="1:2" ht="22.5" x14ac:dyDescent="0.25">
      <c r="A82" s="2" t="s">
        <v>77</v>
      </c>
      <c r="B82" s="13" t="s">
        <v>1796</v>
      </c>
    </row>
    <row r="83" spans="1:2" ht="22.5" x14ac:dyDescent="0.25">
      <c r="A83" s="3" t="s">
        <v>78</v>
      </c>
      <c r="B83" s="13" t="s">
        <v>1747</v>
      </c>
    </row>
    <row r="84" spans="1:2" ht="60" x14ac:dyDescent="0.25">
      <c r="A84" s="2" t="s">
        <v>79</v>
      </c>
      <c r="B84" s="13" t="s">
        <v>1797</v>
      </c>
    </row>
    <row r="85" spans="1:2" ht="22.5" x14ac:dyDescent="0.25">
      <c r="A85" s="2" t="s">
        <v>80</v>
      </c>
      <c r="B85" s="13" t="s">
        <v>1788</v>
      </c>
    </row>
    <row r="86" spans="1:2" ht="22.5" x14ac:dyDescent="0.25">
      <c r="A86" s="2" t="s">
        <v>81</v>
      </c>
      <c r="B86" s="13" t="s">
        <v>1798</v>
      </c>
    </row>
    <row r="87" spans="1:2" ht="22.5" x14ac:dyDescent="0.25">
      <c r="A87" s="2" t="s">
        <v>82</v>
      </c>
      <c r="B87" s="13" t="s">
        <v>1799</v>
      </c>
    </row>
    <row r="88" spans="1:2" ht="22.5" x14ac:dyDescent="0.25">
      <c r="A88" s="2" t="s">
        <v>83</v>
      </c>
      <c r="B88" s="13" t="s">
        <v>1800</v>
      </c>
    </row>
    <row r="89" spans="1:2" ht="30" x14ac:dyDescent="0.25">
      <c r="A89" s="2" t="s">
        <v>84</v>
      </c>
      <c r="B89" s="13" t="s">
        <v>1752</v>
      </c>
    </row>
    <row r="90" spans="1:2" ht="30" x14ac:dyDescent="0.25">
      <c r="A90" s="2" t="s">
        <v>85</v>
      </c>
      <c r="B90" s="13" t="s">
        <v>1795</v>
      </c>
    </row>
    <row r="91" spans="1:2" ht="22.5" x14ac:dyDescent="0.25">
      <c r="A91" s="2" t="s">
        <v>86</v>
      </c>
      <c r="B91" s="13" t="s">
        <v>1754</v>
      </c>
    </row>
    <row r="92" spans="1:2" ht="33.75" x14ac:dyDescent="0.25">
      <c r="A92" s="2" t="s">
        <v>87</v>
      </c>
      <c r="B92" s="13" t="s">
        <v>1796</v>
      </c>
    </row>
    <row r="93" spans="1:2" ht="22.5" x14ac:dyDescent="0.25">
      <c r="A93" s="3" t="s">
        <v>88</v>
      </c>
      <c r="B93" s="13" t="s">
        <v>1747</v>
      </c>
    </row>
    <row r="94" spans="1:2" ht="60" x14ac:dyDescent="0.25">
      <c r="A94" s="2" t="s">
        <v>89</v>
      </c>
      <c r="B94" s="13" t="s">
        <v>1797</v>
      </c>
    </row>
    <row r="95" spans="1:2" ht="22.5" x14ac:dyDescent="0.25">
      <c r="A95" s="2" t="s">
        <v>90</v>
      </c>
      <c r="B95" s="13" t="s">
        <v>1788</v>
      </c>
    </row>
    <row r="96" spans="1:2" ht="22.5" x14ac:dyDescent="0.25">
      <c r="A96" s="2" t="s">
        <v>91</v>
      </c>
      <c r="B96" s="13" t="s">
        <v>1798</v>
      </c>
    </row>
    <row r="97" spans="1:2" ht="22.5" x14ac:dyDescent="0.25">
      <c r="A97" s="2" t="s">
        <v>92</v>
      </c>
      <c r="B97" s="13" t="s">
        <v>1799</v>
      </c>
    </row>
    <row r="98" spans="1:2" ht="22.5" x14ac:dyDescent="0.25">
      <c r="A98" s="2" t="s">
        <v>93</v>
      </c>
      <c r="B98" s="13" t="s">
        <v>1800</v>
      </c>
    </row>
    <row r="99" spans="1:2" ht="30" x14ac:dyDescent="0.25">
      <c r="A99" s="2" t="s">
        <v>94</v>
      </c>
      <c r="B99" s="13" t="s">
        <v>1752</v>
      </c>
    </row>
    <row r="100" spans="1:2" ht="30" x14ac:dyDescent="0.25">
      <c r="A100" s="2" t="s">
        <v>95</v>
      </c>
      <c r="B100" s="13" t="s">
        <v>1795</v>
      </c>
    </row>
    <row r="101" spans="1:2" ht="22.5" x14ac:dyDescent="0.25">
      <c r="A101" s="2" t="s">
        <v>96</v>
      </c>
      <c r="B101" s="13" t="s">
        <v>1754</v>
      </c>
    </row>
    <row r="102" spans="1:2" ht="22.5" x14ac:dyDescent="0.25">
      <c r="A102" s="2" t="s">
        <v>97</v>
      </c>
      <c r="B102" s="13" t="s">
        <v>1796</v>
      </c>
    </row>
    <row r="103" spans="1:2" ht="22.5" x14ac:dyDescent="0.25">
      <c r="A103" s="3" t="s">
        <v>98</v>
      </c>
      <c r="B103" s="13" t="s">
        <v>1747</v>
      </c>
    </row>
    <row r="104" spans="1:2" ht="60" x14ac:dyDescent="0.25">
      <c r="A104" s="2" t="s">
        <v>99</v>
      </c>
      <c r="B104" s="13" t="s">
        <v>1797</v>
      </c>
    </row>
    <row r="105" spans="1:2" ht="22.5" x14ac:dyDescent="0.25">
      <c r="A105" s="2" t="s">
        <v>100</v>
      </c>
      <c r="B105" s="13" t="s">
        <v>1788</v>
      </c>
    </row>
    <row r="106" spans="1:2" ht="22.5" x14ac:dyDescent="0.25">
      <c r="A106" s="2" t="s">
        <v>101</v>
      </c>
      <c r="B106" s="13" t="s">
        <v>1798</v>
      </c>
    </row>
    <row r="107" spans="1:2" ht="22.5" x14ac:dyDescent="0.25">
      <c r="A107" s="2" t="s">
        <v>102</v>
      </c>
      <c r="B107" s="13" t="s">
        <v>1799</v>
      </c>
    </row>
    <row r="108" spans="1:2" ht="22.5" x14ac:dyDescent="0.25">
      <c r="A108" s="2" t="s">
        <v>103</v>
      </c>
      <c r="B108" s="13" t="s">
        <v>1800</v>
      </c>
    </row>
    <row r="109" spans="1:2" ht="30" x14ac:dyDescent="0.25">
      <c r="A109" s="2" t="s">
        <v>104</v>
      </c>
      <c r="B109" s="13" t="s">
        <v>1752</v>
      </c>
    </row>
    <row r="110" spans="1:2" ht="30" x14ac:dyDescent="0.25">
      <c r="A110" s="2" t="s">
        <v>105</v>
      </c>
      <c r="B110" s="13" t="s">
        <v>1795</v>
      </c>
    </row>
    <row r="111" spans="1:2" ht="22.5" x14ac:dyDescent="0.25">
      <c r="A111" s="2" t="s">
        <v>106</v>
      </c>
      <c r="B111" s="13" t="s">
        <v>1754</v>
      </c>
    </row>
    <row r="112" spans="1:2" ht="22.5" x14ac:dyDescent="0.25">
      <c r="A112" s="2" t="s">
        <v>107</v>
      </c>
      <c r="B112" s="13" t="s">
        <v>1796</v>
      </c>
    </row>
    <row r="113" spans="1:2" ht="22.5" x14ac:dyDescent="0.25">
      <c r="A113" s="3" t="s">
        <v>108</v>
      </c>
      <c r="B113" s="13" t="s">
        <v>1747</v>
      </c>
    </row>
    <row r="114" spans="1:2" ht="60" x14ac:dyDescent="0.25">
      <c r="A114" s="2" t="s">
        <v>109</v>
      </c>
      <c r="B114" s="13" t="s">
        <v>1797</v>
      </c>
    </row>
    <row r="115" spans="1:2" ht="22.5" x14ac:dyDescent="0.25">
      <c r="A115" s="2" t="s">
        <v>110</v>
      </c>
      <c r="B115" s="13" t="s">
        <v>1788</v>
      </c>
    </row>
    <row r="116" spans="1:2" ht="22.5" x14ac:dyDescent="0.25">
      <c r="A116" s="2" t="s">
        <v>111</v>
      </c>
      <c r="B116" s="13" t="s">
        <v>1798</v>
      </c>
    </row>
    <row r="117" spans="1:2" ht="22.5" x14ac:dyDescent="0.25">
      <c r="A117" s="2" t="s">
        <v>112</v>
      </c>
      <c r="B117" s="13" t="s">
        <v>1799</v>
      </c>
    </row>
    <row r="118" spans="1:2" ht="22.5" x14ac:dyDescent="0.25">
      <c r="A118" s="2" t="s">
        <v>113</v>
      </c>
      <c r="B118" s="13" t="s">
        <v>1800</v>
      </c>
    </row>
    <row r="119" spans="1:2" ht="30" x14ac:dyDescent="0.25">
      <c r="A119" s="2" t="s">
        <v>114</v>
      </c>
      <c r="B119" s="13" t="s">
        <v>1801</v>
      </c>
    </row>
    <row r="120" spans="1:2" ht="22.5" x14ac:dyDescent="0.25">
      <c r="A120" s="2" t="s">
        <v>115</v>
      </c>
      <c r="B120" s="13" t="s">
        <v>1754</v>
      </c>
    </row>
    <row r="121" spans="1:2" ht="30" x14ac:dyDescent="0.25">
      <c r="A121" s="2" t="s">
        <v>27</v>
      </c>
      <c r="B121" s="13" t="s">
        <v>1802</v>
      </c>
    </row>
    <row r="122" spans="1:2" ht="22.5" x14ac:dyDescent="0.25">
      <c r="A122" s="2" t="s">
        <v>116</v>
      </c>
      <c r="B122" s="13" t="s">
        <v>1803</v>
      </c>
    </row>
    <row r="123" spans="1:2" ht="30" x14ac:dyDescent="0.25">
      <c r="A123" s="2" t="s">
        <v>117</v>
      </c>
      <c r="B123" s="13" t="s">
        <v>1804</v>
      </c>
    </row>
    <row r="124" spans="1:2" ht="45" x14ac:dyDescent="0.25">
      <c r="A124" s="2" t="s">
        <v>118</v>
      </c>
      <c r="B124" s="13" t="s">
        <v>1805</v>
      </c>
    </row>
    <row r="125" spans="1:2" ht="22.5" x14ac:dyDescent="0.25">
      <c r="A125" s="2" t="s">
        <v>119</v>
      </c>
      <c r="B125" s="13" t="s">
        <v>1806</v>
      </c>
    </row>
    <row r="126" spans="1:2" x14ac:dyDescent="0.25">
      <c r="A126" s="2" t="s">
        <v>120</v>
      </c>
      <c r="B126" s="13" t="s">
        <v>1807</v>
      </c>
    </row>
    <row r="127" spans="1:2" ht="22.5" x14ac:dyDescent="0.25">
      <c r="A127" s="2" t="s">
        <v>121</v>
      </c>
      <c r="B127" s="13" t="s">
        <v>1808</v>
      </c>
    </row>
    <row r="128" spans="1:2" ht="30" x14ac:dyDescent="0.25">
      <c r="A128" s="2" t="s">
        <v>122</v>
      </c>
      <c r="B128" s="13" t="s">
        <v>1809</v>
      </c>
    </row>
    <row r="129" spans="1:2" ht="33.75" x14ac:dyDescent="0.25">
      <c r="A129" s="2" t="s">
        <v>123</v>
      </c>
      <c r="B129" s="13" t="s">
        <v>1810</v>
      </c>
    </row>
    <row r="130" spans="1:2" ht="33.75" x14ac:dyDescent="0.25">
      <c r="A130" s="2" t="s">
        <v>124</v>
      </c>
      <c r="B130" s="13" t="s">
        <v>1811</v>
      </c>
    </row>
    <row r="131" spans="1:2" ht="22.5" x14ac:dyDescent="0.25">
      <c r="A131" s="3" t="s">
        <v>125</v>
      </c>
      <c r="B131" s="13" t="s">
        <v>1747</v>
      </c>
    </row>
    <row r="132" spans="1:2" ht="22.5" x14ac:dyDescent="0.25">
      <c r="A132" s="2" t="s">
        <v>126</v>
      </c>
      <c r="B132" s="13" t="s">
        <v>1812</v>
      </c>
    </row>
    <row r="133" spans="1:2" ht="22.5" x14ac:dyDescent="0.25">
      <c r="A133" s="2" t="s">
        <v>127</v>
      </c>
      <c r="B133" s="13" t="s">
        <v>1754</v>
      </c>
    </row>
    <row r="134" spans="1:2" ht="22.5" x14ac:dyDescent="0.25">
      <c r="A134" s="2" t="s">
        <v>128</v>
      </c>
      <c r="B134" s="13" t="s">
        <v>1813</v>
      </c>
    </row>
    <row r="135" spans="1:2" x14ac:dyDescent="0.25">
      <c r="A135" s="2" t="s">
        <v>129</v>
      </c>
      <c r="B135" s="13" t="s">
        <v>1814</v>
      </c>
    </row>
    <row r="136" spans="1:2" x14ac:dyDescent="0.25">
      <c r="A136" s="2" t="s">
        <v>130</v>
      </c>
      <c r="B136" s="13" t="s">
        <v>1815</v>
      </c>
    </row>
    <row r="137" spans="1:2" x14ac:dyDescent="0.25">
      <c r="A137" s="2" t="s">
        <v>131</v>
      </c>
      <c r="B137" s="13" t="s">
        <v>1816</v>
      </c>
    </row>
    <row r="138" spans="1:2" x14ac:dyDescent="0.25">
      <c r="A138" s="2" t="s">
        <v>132</v>
      </c>
      <c r="B138" s="13" t="s">
        <v>1817</v>
      </c>
    </row>
    <row r="139" spans="1:2" ht="30" x14ac:dyDescent="0.25">
      <c r="A139" s="2" t="s">
        <v>133</v>
      </c>
      <c r="B139" s="13" t="s">
        <v>1818</v>
      </c>
    </row>
    <row r="140" spans="1:2" ht="30" x14ac:dyDescent="0.25">
      <c r="A140" s="2" t="s">
        <v>134</v>
      </c>
      <c r="B140" s="13" t="s">
        <v>1819</v>
      </c>
    </row>
    <row r="141" spans="1:2" ht="30" x14ac:dyDescent="0.25">
      <c r="A141" s="2" t="s">
        <v>27</v>
      </c>
      <c r="B141" s="13" t="s">
        <v>1820</v>
      </c>
    </row>
    <row r="142" spans="1:2" ht="30" x14ac:dyDescent="0.25">
      <c r="A142" s="2" t="s">
        <v>135</v>
      </c>
      <c r="B142" s="13" t="s">
        <v>1821</v>
      </c>
    </row>
    <row r="143" spans="1:2" ht="30" x14ac:dyDescent="0.25">
      <c r="A143" s="2" t="s">
        <v>136</v>
      </c>
      <c r="B143" s="13" t="s">
        <v>1822</v>
      </c>
    </row>
    <row r="144" spans="1:2" ht="60" x14ac:dyDescent="0.25">
      <c r="A144" s="2" t="s">
        <v>137</v>
      </c>
      <c r="B144" s="13" t="s">
        <v>1823</v>
      </c>
    </row>
    <row r="145" spans="1:2" ht="30" x14ac:dyDescent="0.25">
      <c r="A145" s="5" t="s">
        <v>138</v>
      </c>
      <c r="B145" s="13" t="s">
        <v>1824</v>
      </c>
    </row>
    <row r="146" spans="1:2" ht="30" x14ac:dyDescent="0.25">
      <c r="A146" s="2" t="s">
        <v>139</v>
      </c>
      <c r="B146" s="13" t="s">
        <v>1825</v>
      </c>
    </row>
    <row r="147" spans="1:2" ht="30" x14ac:dyDescent="0.25">
      <c r="A147" s="2" t="s">
        <v>140</v>
      </c>
      <c r="B147" s="13" t="s">
        <v>1826</v>
      </c>
    </row>
    <row r="148" spans="1:2" ht="33.75" x14ac:dyDescent="0.25">
      <c r="A148" s="2" t="s">
        <v>141</v>
      </c>
      <c r="B148" s="13" t="s">
        <v>1827</v>
      </c>
    </row>
    <row r="149" spans="1:2" ht="22.5" x14ac:dyDescent="0.25">
      <c r="A149" s="6" t="s">
        <v>142</v>
      </c>
      <c r="B149" s="13" t="s">
        <v>1747</v>
      </c>
    </row>
    <row r="150" spans="1:2" ht="30" x14ac:dyDescent="0.25">
      <c r="A150" s="2" t="s">
        <v>143</v>
      </c>
      <c r="B150" s="13" t="s">
        <v>1828</v>
      </c>
    </row>
    <row r="151" spans="1:2" ht="30" x14ac:dyDescent="0.25">
      <c r="A151" s="2" t="s">
        <v>144</v>
      </c>
      <c r="B151" s="13" t="s">
        <v>1821</v>
      </c>
    </row>
    <row r="152" spans="1:2" ht="33.75" x14ac:dyDescent="0.25">
      <c r="A152" s="2" t="s">
        <v>145</v>
      </c>
      <c r="B152" s="13" t="s">
        <v>1829</v>
      </c>
    </row>
    <row r="153" spans="1:2" x14ac:dyDescent="0.25">
      <c r="A153" s="2" t="s">
        <v>146</v>
      </c>
      <c r="B153" s="13" t="s">
        <v>1830</v>
      </c>
    </row>
    <row r="154" spans="1:2" ht="22.5" x14ac:dyDescent="0.25">
      <c r="A154" s="2" t="s">
        <v>147</v>
      </c>
      <c r="B154" s="13" t="s">
        <v>1831</v>
      </c>
    </row>
    <row r="155" spans="1:2" ht="30" x14ac:dyDescent="0.25">
      <c r="A155" s="2" t="s">
        <v>148</v>
      </c>
      <c r="B155" s="13" t="s">
        <v>1832</v>
      </c>
    </row>
    <row r="156" spans="1:2" x14ac:dyDescent="0.25">
      <c r="A156" s="2" t="s">
        <v>132</v>
      </c>
      <c r="B156" s="13" t="s">
        <v>1833</v>
      </c>
    </row>
    <row r="157" spans="1:2" ht="30" x14ac:dyDescent="0.25">
      <c r="A157" s="2" t="s">
        <v>149</v>
      </c>
      <c r="B157" s="13" t="s">
        <v>1818</v>
      </c>
    </row>
    <row r="158" spans="1:2" ht="30" x14ac:dyDescent="0.25">
      <c r="A158" s="2" t="s">
        <v>150</v>
      </c>
      <c r="B158" s="13" t="s">
        <v>1819</v>
      </c>
    </row>
    <row r="159" spans="1:2" ht="30" x14ac:dyDescent="0.25">
      <c r="A159" s="2" t="s">
        <v>27</v>
      </c>
      <c r="B159" s="13" t="s">
        <v>1820</v>
      </c>
    </row>
    <row r="160" spans="1:2" ht="30" x14ac:dyDescent="0.25">
      <c r="A160" s="2" t="s">
        <v>151</v>
      </c>
      <c r="B160" s="13" t="s">
        <v>1821</v>
      </c>
    </row>
    <row r="161" spans="1:2" ht="30" x14ac:dyDescent="0.25">
      <c r="A161" s="2" t="s">
        <v>152</v>
      </c>
      <c r="B161" s="13" t="s">
        <v>1822</v>
      </c>
    </row>
    <row r="162" spans="1:2" ht="60" x14ac:dyDescent="0.25">
      <c r="A162" s="2" t="s">
        <v>153</v>
      </c>
      <c r="B162" s="13" t="s">
        <v>1823</v>
      </c>
    </row>
    <row r="163" spans="1:2" ht="30" x14ac:dyDescent="0.25">
      <c r="A163" s="5" t="s">
        <v>154</v>
      </c>
      <c r="B163" s="13" t="s">
        <v>1824</v>
      </c>
    </row>
    <row r="164" spans="1:2" ht="30" x14ac:dyDescent="0.25">
      <c r="A164" s="2" t="s">
        <v>155</v>
      </c>
      <c r="B164" s="13" t="s">
        <v>1825</v>
      </c>
    </row>
    <row r="165" spans="1:2" ht="33.75" x14ac:dyDescent="0.25">
      <c r="A165" s="2" t="s">
        <v>156</v>
      </c>
      <c r="B165" s="13" t="s">
        <v>1826</v>
      </c>
    </row>
    <row r="166" spans="1:2" ht="33.75" x14ac:dyDescent="0.25">
      <c r="A166" s="2" t="s">
        <v>157</v>
      </c>
      <c r="B166" s="13" t="s">
        <v>1827</v>
      </c>
    </row>
    <row r="167" spans="1:2" ht="22.5" x14ac:dyDescent="0.25">
      <c r="A167" s="6" t="s">
        <v>158</v>
      </c>
      <c r="B167" s="13" t="s">
        <v>1747</v>
      </c>
    </row>
    <row r="168" spans="1:2" ht="33.75" x14ac:dyDescent="0.25">
      <c r="A168" s="2" t="s">
        <v>159</v>
      </c>
      <c r="B168" s="13" t="s">
        <v>1828</v>
      </c>
    </row>
    <row r="169" spans="1:2" ht="33.75" x14ac:dyDescent="0.25">
      <c r="A169" s="2" t="s">
        <v>160</v>
      </c>
      <c r="B169" s="13" t="s">
        <v>1821</v>
      </c>
    </row>
    <row r="170" spans="1:2" ht="33.75" x14ac:dyDescent="0.25">
      <c r="A170" s="2" t="s">
        <v>161</v>
      </c>
      <c r="B170" s="13" t="s">
        <v>1829</v>
      </c>
    </row>
    <row r="171" spans="1:2" ht="22.5" x14ac:dyDescent="0.25">
      <c r="A171" s="2" t="s">
        <v>162</v>
      </c>
      <c r="B171" s="13" t="s">
        <v>1830</v>
      </c>
    </row>
    <row r="172" spans="1:2" ht="22.5" x14ac:dyDescent="0.25">
      <c r="A172" s="2" t="s">
        <v>163</v>
      </c>
      <c r="B172" s="13" t="s">
        <v>1831</v>
      </c>
    </row>
    <row r="173" spans="1:2" ht="30" x14ac:dyDescent="0.25">
      <c r="A173" s="2" t="s">
        <v>164</v>
      </c>
      <c r="B173" s="13" t="s">
        <v>1832</v>
      </c>
    </row>
    <row r="174" spans="1:2" ht="22.5" x14ac:dyDescent="0.25">
      <c r="A174" s="2" t="s">
        <v>165</v>
      </c>
      <c r="B174" s="13" t="s">
        <v>1833</v>
      </c>
    </row>
    <row r="175" spans="1:2" ht="30" x14ac:dyDescent="0.25">
      <c r="A175" s="2" t="s">
        <v>166</v>
      </c>
      <c r="B175" s="13" t="s">
        <v>1818</v>
      </c>
    </row>
    <row r="176" spans="1:2" ht="30" x14ac:dyDescent="0.25">
      <c r="A176" s="2" t="s">
        <v>167</v>
      </c>
      <c r="B176" s="13" t="s">
        <v>1819</v>
      </c>
    </row>
    <row r="177" spans="1:2" ht="30" x14ac:dyDescent="0.25">
      <c r="A177" s="2" t="s">
        <v>168</v>
      </c>
      <c r="B177" s="13" t="s">
        <v>1820</v>
      </c>
    </row>
    <row r="178" spans="1:2" ht="30" x14ac:dyDescent="0.25">
      <c r="A178" s="2" t="s">
        <v>169</v>
      </c>
      <c r="B178" s="13" t="s">
        <v>1821</v>
      </c>
    </row>
    <row r="179" spans="1:2" ht="30" x14ac:dyDescent="0.25">
      <c r="A179" s="2" t="s">
        <v>170</v>
      </c>
      <c r="B179" s="13" t="s">
        <v>1822</v>
      </c>
    </row>
    <row r="180" spans="1:2" ht="60" x14ac:dyDescent="0.25">
      <c r="A180" s="2" t="s">
        <v>171</v>
      </c>
      <c r="B180" s="13" t="s">
        <v>1823</v>
      </c>
    </row>
    <row r="181" spans="1:2" ht="30" x14ac:dyDescent="0.25">
      <c r="A181" s="5" t="s">
        <v>172</v>
      </c>
      <c r="B181" s="13" t="s">
        <v>1824</v>
      </c>
    </row>
    <row r="182" spans="1:2" ht="30" x14ac:dyDescent="0.25">
      <c r="A182" s="2" t="s">
        <v>173</v>
      </c>
      <c r="B182" s="13" t="s">
        <v>1825</v>
      </c>
    </row>
    <row r="183" spans="1:2" ht="33.75" x14ac:dyDescent="0.25">
      <c r="A183" s="2" t="s">
        <v>174</v>
      </c>
      <c r="B183" s="13" t="s">
        <v>1826</v>
      </c>
    </row>
    <row r="184" spans="1:2" ht="45" x14ac:dyDescent="0.25">
      <c r="A184" s="2" t="s">
        <v>175</v>
      </c>
      <c r="B184" s="13" t="s">
        <v>1827</v>
      </c>
    </row>
    <row r="185" spans="1:2" ht="22.5" x14ac:dyDescent="0.25">
      <c r="A185" s="6" t="s">
        <v>176</v>
      </c>
      <c r="B185" s="13" t="s">
        <v>1747</v>
      </c>
    </row>
    <row r="186" spans="1:2" ht="33.75" x14ac:dyDescent="0.25">
      <c r="A186" s="2" t="s">
        <v>177</v>
      </c>
      <c r="B186" s="13" t="s">
        <v>1828</v>
      </c>
    </row>
    <row r="187" spans="1:2" ht="33.75" x14ac:dyDescent="0.25">
      <c r="A187" s="2" t="s">
        <v>178</v>
      </c>
      <c r="B187" s="13" t="s">
        <v>1821</v>
      </c>
    </row>
    <row r="188" spans="1:2" ht="33.75" x14ac:dyDescent="0.25">
      <c r="A188" s="2" t="s">
        <v>179</v>
      </c>
      <c r="B188" s="13" t="s">
        <v>1829</v>
      </c>
    </row>
    <row r="189" spans="1:2" ht="22.5" x14ac:dyDescent="0.25">
      <c r="A189" s="2" t="s">
        <v>180</v>
      </c>
      <c r="B189" s="13" t="s">
        <v>1830</v>
      </c>
    </row>
    <row r="190" spans="1:2" ht="22.5" x14ac:dyDescent="0.25">
      <c r="A190" s="2" t="s">
        <v>181</v>
      </c>
      <c r="B190" s="13" t="s">
        <v>1831</v>
      </c>
    </row>
    <row r="191" spans="1:2" ht="30" x14ac:dyDescent="0.25">
      <c r="A191" s="2" t="s">
        <v>182</v>
      </c>
      <c r="B191" s="13" t="s">
        <v>1832</v>
      </c>
    </row>
    <row r="192" spans="1:2" ht="22.5" x14ac:dyDescent="0.25">
      <c r="A192" s="2" t="s">
        <v>183</v>
      </c>
      <c r="B192" s="13" t="s">
        <v>1833</v>
      </c>
    </row>
    <row r="193" spans="1:2" ht="30" x14ac:dyDescent="0.25">
      <c r="A193" s="2" t="s">
        <v>184</v>
      </c>
      <c r="B193" s="13" t="s">
        <v>1818</v>
      </c>
    </row>
    <row r="194" spans="1:2" ht="30" x14ac:dyDescent="0.25">
      <c r="A194" s="2" t="s">
        <v>185</v>
      </c>
      <c r="B194" s="13" t="s">
        <v>1819</v>
      </c>
    </row>
    <row r="195" spans="1:2" ht="30" x14ac:dyDescent="0.25">
      <c r="A195" s="2" t="s">
        <v>186</v>
      </c>
      <c r="B195" s="13" t="s">
        <v>1820</v>
      </c>
    </row>
    <row r="196" spans="1:2" ht="30" x14ac:dyDescent="0.25">
      <c r="A196" s="2" t="s">
        <v>187</v>
      </c>
      <c r="B196" s="13" t="s">
        <v>1821</v>
      </c>
    </row>
    <row r="197" spans="1:2" ht="30" x14ac:dyDescent="0.25">
      <c r="A197" s="2" t="s">
        <v>188</v>
      </c>
      <c r="B197" s="13" t="s">
        <v>1822</v>
      </c>
    </row>
    <row r="198" spans="1:2" ht="60" x14ac:dyDescent="0.25">
      <c r="A198" s="2" t="s">
        <v>189</v>
      </c>
      <c r="B198" s="13" t="s">
        <v>1823</v>
      </c>
    </row>
    <row r="199" spans="1:2" ht="30" x14ac:dyDescent="0.25">
      <c r="A199" s="5" t="s">
        <v>190</v>
      </c>
      <c r="B199" s="13" t="s">
        <v>1824</v>
      </c>
    </row>
    <row r="200" spans="1:2" ht="30" x14ac:dyDescent="0.25">
      <c r="A200" s="2" t="s">
        <v>191</v>
      </c>
      <c r="B200" s="13" t="s">
        <v>1825</v>
      </c>
    </row>
    <row r="201" spans="1:2" ht="33.75" x14ac:dyDescent="0.25">
      <c r="A201" s="2" t="s">
        <v>192</v>
      </c>
      <c r="B201" s="13" t="s">
        <v>1826</v>
      </c>
    </row>
    <row r="202" spans="1:2" ht="45" x14ac:dyDescent="0.25">
      <c r="A202" s="2" t="s">
        <v>193</v>
      </c>
      <c r="B202" s="13" t="s">
        <v>1827</v>
      </c>
    </row>
    <row r="203" spans="1:2" ht="22.5" x14ac:dyDescent="0.25">
      <c r="A203" s="6" t="s">
        <v>194</v>
      </c>
      <c r="B203" s="13" t="s">
        <v>1747</v>
      </c>
    </row>
    <row r="204" spans="1:2" ht="33.75" x14ac:dyDescent="0.25">
      <c r="A204" s="2" t="s">
        <v>195</v>
      </c>
      <c r="B204" s="13" t="s">
        <v>1828</v>
      </c>
    </row>
    <row r="205" spans="1:2" ht="33.75" x14ac:dyDescent="0.25">
      <c r="A205" s="2" t="s">
        <v>196</v>
      </c>
      <c r="B205" s="13" t="s">
        <v>1821</v>
      </c>
    </row>
    <row r="206" spans="1:2" ht="33.75" x14ac:dyDescent="0.25">
      <c r="A206" s="2" t="s">
        <v>197</v>
      </c>
      <c r="B206" s="13" t="s">
        <v>1829</v>
      </c>
    </row>
    <row r="207" spans="1:2" ht="22.5" x14ac:dyDescent="0.25">
      <c r="A207" s="2" t="s">
        <v>198</v>
      </c>
      <c r="B207" s="13" t="s">
        <v>1830</v>
      </c>
    </row>
    <row r="208" spans="1:2" ht="22.5" x14ac:dyDescent="0.25">
      <c r="A208" s="2" t="s">
        <v>199</v>
      </c>
      <c r="B208" s="13" t="s">
        <v>1831</v>
      </c>
    </row>
    <row r="209" spans="1:2" ht="30" x14ac:dyDescent="0.25">
      <c r="A209" s="2" t="s">
        <v>200</v>
      </c>
      <c r="B209" s="13" t="s">
        <v>1832</v>
      </c>
    </row>
    <row r="210" spans="1:2" ht="22.5" x14ac:dyDescent="0.25">
      <c r="A210" s="2" t="s">
        <v>201</v>
      </c>
      <c r="B210" s="13" t="s">
        <v>1833</v>
      </c>
    </row>
    <row r="211" spans="1:2" ht="30" x14ac:dyDescent="0.25">
      <c r="A211" s="2" t="s">
        <v>202</v>
      </c>
      <c r="B211" s="13" t="s">
        <v>1834</v>
      </c>
    </row>
    <row r="212" spans="1:2" ht="33.75" x14ac:dyDescent="0.25">
      <c r="A212" s="2" t="s">
        <v>203</v>
      </c>
      <c r="B212" s="13" t="s">
        <v>1835</v>
      </c>
    </row>
    <row r="213" spans="1:2" ht="22.5" x14ac:dyDescent="0.25">
      <c r="A213" s="2" t="s">
        <v>204</v>
      </c>
      <c r="B213" s="13" t="s">
        <v>1836</v>
      </c>
    </row>
    <row r="214" spans="1:2" ht="22.5" x14ac:dyDescent="0.25">
      <c r="A214" s="2" t="s">
        <v>205</v>
      </c>
      <c r="B214" s="13" t="s">
        <v>1837</v>
      </c>
    </row>
    <row r="215" spans="1:2" ht="22.5" x14ac:dyDescent="0.25">
      <c r="A215" s="2" t="s">
        <v>206</v>
      </c>
      <c r="B215" s="13" t="s">
        <v>1838</v>
      </c>
    </row>
    <row r="216" spans="1:2" ht="30" x14ac:dyDescent="0.25">
      <c r="A216" s="2" t="s">
        <v>207</v>
      </c>
      <c r="B216" s="13" t="s">
        <v>1839</v>
      </c>
    </row>
    <row r="217" spans="1:2" ht="30" x14ac:dyDescent="0.25">
      <c r="A217" s="2" t="s">
        <v>208</v>
      </c>
      <c r="B217" s="13" t="s">
        <v>1840</v>
      </c>
    </row>
    <row r="218" spans="1:2" ht="30" x14ac:dyDescent="0.25">
      <c r="A218" s="2" t="s">
        <v>126</v>
      </c>
      <c r="B218" s="13" t="s">
        <v>1828</v>
      </c>
    </row>
    <row r="219" spans="1:2" ht="30" x14ac:dyDescent="0.25">
      <c r="A219" s="2" t="s">
        <v>127</v>
      </c>
      <c r="B219" s="13" t="s">
        <v>1841</v>
      </c>
    </row>
    <row r="220" spans="1:2" ht="30" x14ac:dyDescent="0.25">
      <c r="A220" s="2" t="s">
        <v>209</v>
      </c>
      <c r="B220" s="13" t="s">
        <v>1842</v>
      </c>
    </row>
    <row r="221" spans="1:2" x14ac:dyDescent="0.25">
      <c r="A221" s="2" t="s">
        <v>129</v>
      </c>
      <c r="B221" s="13" t="s">
        <v>1843</v>
      </c>
    </row>
    <row r="222" spans="1:2" x14ac:dyDescent="0.25">
      <c r="A222" s="2" t="s">
        <v>130</v>
      </c>
      <c r="B222" s="13" t="s">
        <v>1844</v>
      </c>
    </row>
    <row r="223" spans="1:2" ht="30" x14ac:dyDescent="0.25">
      <c r="A223" s="2" t="s">
        <v>210</v>
      </c>
      <c r="B223" s="13" t="s">
        <v>1845</v>
      </c>
    </row>
    <row r="224" spans="1:2" x14ac:dyDescent="0.25">
      <c r="A224" s="2" t="s">
        <v>132</v>
      </c>
      <c r="B224" s="13" t="s">
        <v>1846</v>
      </c>
    </row>
    <row r="225" spans="1:2" ht="30" x14ac:dyDescent="0.25">
      <c r="A225" s="2" t="s">
        <v>211</v>
      </c>
      <c r="B225" s="13" t="s">
        <v>1847</v>
      </c>
    </row>
    <row r="226" spans="1:2" ht="45" x14ac:dyDescent="0.25">
      <c r="A226" s="3" t="s">
        <v>212</v>
      </c>
      <c r="B226" s="13" t="s">
        <v>1747</v>
      </c>
    </row>
    <row r="227" spans="1:2" ht="22.5" x14ac:dyDescent="0.25">
      <c r="A227" s="3" t="s">
        <v>213</v>
      </c>
      <c r="B227" s="13" t="s">
        <v>1747</v>
      </c>
    </row>
    <row r="228" spans="1:2" ht="33.75" x14ac:dyDescent="0.25">
      <c r="A228" s="3" t="s">
        <v>214</v>
      </c>
      <c r="B228" s="13" t="s">
        <v>1747</v>
      </c>
    </row>
    <row r="229" spans="1:2" ht="22.5" x14ac:dyDescent="0.25">
      <c r="A229" s="3" t="s">
        <v>215</v>
      </c>
      <c r="B229" s="13" t="s">
        <v>1747</v>
      </c>
    </row>
    <row r="230" spans="1:2" x14ac:dyDescent="0.25">
      <c r="A230" s="3" t="s">
        <v>216</v>
      </c>
      <c r="B230" s="13" t="s">
        <v>1747</v>
      </c>
    </row>
    <row r="231" spans="1:2" ht="45" x14ac:dyDescent="0.25">
      <c r="A231" s="3" t="s">
        <v>217</v>
      </c>
      <c r="B231" s="13" t="s">
        <v>1747</v>
      </c>
    </row>
    <row r="232" spans="1:2" ht="22.5" x14ac:dyDescent="0.25">
      <c r="A232" s="3" t="s">
        <v>218</v>
      </c>
      <c r="B232" s="13" t="s">
        <v>1747</v>
      </c>
    </row>
    <row r="233" spans="1:2" x14ac:dyDescent="0.25">
      <c r="A233" s="3" t="s">
        <v>219</v>
      </c>
      <c r="B233" s="13" t="s">
        <v>1747</v>
      </c>
    </row>
    <row r="234" spans="1:2" ht="67.5" x14ac:dyDescent="0.25">
      <c r="A234" s="3" t="s">
        <v>220</v>
      </c>
      <c r="B234" s="13" t="s">
        <v>1747</v>
      </c>
    </row>
    <row r="235" spans="1:2" ht="22.5" x14ac:dyDescent="0.25">
      <c r="A235" s="3" t="s">
        <v>221</v>
      </c>
      <c r="B235" s="13" t="s">
        <v>1747</v>
      </c>
    </row>
    <row r="236" spans="1:2" ht="56.25" x14ac:dyDescent="0.25">
      <c r="A236" s="3" t="s">
        <v>222</v>
      </c>
      <c r="B236" s="13" t="s">
        <v>1747</v>
      </c>
    </row>
    <row r="237" spans="1:2" x14ac:dyDescent="0.25">
      <c r="A237" s="3" t="s">
        <v>223</v>
      </c>
      <c r="B237" s="13" t="s">
        <v>1747</v>
      </c>
    </row>
    <row r="238" spans="1:2" ht="33.75" x14ac:dyDescent="0.25">
      <c r="A238" s="3" t="s">
        <v>224</v>
      </c>
      <c r="B238" s="13" t="s">
        <v>1747</v>
      </c>
    </row>
    <row r="239" spans="1:2" x14ac:dyDescent="0.25">
      <c r="A239" s="3" t="s">
        <v>225</v>
      </c>
      <c r="B239" s="13" t="s">
        <v>1747</v>
      </c>
    </row>
    <row r="240" spans="1:2" x14ac:dyDescent="0.25">
      <c r="A240" s="3" t="s">
        <v>226</v>
      </c>
      <c r="B240" s="13" t="s">
        <v>1747</v>
      </c>
    </row>
    <row r="241" spans="1:2" ht="33.75" x14ac:dyDescent="0.25">
      <c r="A241" s="3" t="s">
        <v>227</v>
      </c>
      <c r="B241" s="13" t="s">
        <v>1747</v>
      </c>
    </row>
    <row r="242" spans="1:2" x14ac:dyDescent="0.25">
      <c r="A242" s="3" t="s">
        <v>228</v>
      </c>
      <c r="B242" s="13" t="s">
        <v>1747</v>
      </c>
    </row>
    <row r="243" spans="1:2" x14ac:dyDescent="0.25">
      <c r="A243" s="3" t="s">
        <v>229</v>
      </c>
      <c r="B243" s="13" t="s">
        <v>1747</v>
      </c>
    </row>
    <row r="244" spans="1:2" ht="33.75" x14ac:dyDescent="0.25">
      <c r="A244" s="3" t="s">
        <v>230</v>
      </c>
      <c r="B244" s="13" t="s">
        <v>1747</v>
      </c>
    </row>
    <row r="245" spans="1:2" ht="33.75" x14ac:dyDescent="0.25">
      <c r="A245" s="3" t="s">
        <v>231</v>
      </c>
      <c r="B245" s="13" t="s">
        <v>1747</v>
      </c>
    </row>
    <row r="246" spans="1:2" ht="22.5" x14ac:dyDescent="0.25">
      <c r="A246" s="3" t="s">
        <v>232</v>
      </c>
      <c r="B246" s="13" t="s">
        <v>1747</v>
      </c>
    </row>
    <row r="247" spans="1:2" ht="22.5" x14ac:dyDescent="0.25">
      <c r="A247" s="3" t="s">
        <v>233</v>
      </c>
      <c r="B247" s="13" t="s">
        <v>1747</v>
      </c>
    </row>
    <row r="248" spans="1:2" ht="22.5" x14ac:dyDescent="0.25">
      <c r="A248" s="3" t="s">
        <v>234</v>
      </c>
      <c r="B248" s="13" t="s">
        <v>1747</v>
      </c>
    </row>
    <row r="249" spans="1:2" ht="22.5" x14ac:dyDescent="0.25">
      <c r="A249" s="3" t="s">
        <v>235</v>
      </c>
      <c r="B249" s="13" t="s">
        <v>1747</v>
      </c>
    </row>
    <row r="250" spans="1:2" ht="45" x14ac:dyDescent="0.25">
      <c r="A250" s="3" t="s">
        <v>236</v>
      </c>
      <c r="B250" s="13" t="s">
        <v>1747</v>
      </c>
    </row>
    <row r="251" spans="1:2" ht="22.5" x14ac:dyDescent="0.25">
      <c r="A251" s="3" t="s">
        <v>237</v>
      </c>
      <c r="B251" s="13" t="s">
        <v>1747</v>
      </c>
    </row>
    <row r="252" spans="1:2" ht="45" x14ac:dyDescent="0.25">
      <c r="A252" s="3" t="s">
        <v>238</v>
      </c>
      <c r="B252" s="13" t="s">
        <v>1747</v>
      </c>
    </row>
    <row r="253" spans="1:2" x14ac:dyDescent="0.25">
      <c r="A253" s="3" t="s">
        <v>226</v>
      </c>
      <c r="B253" s="13" t="s">
        <v>1747</v>
      </c>
    </row>
    <row r="254" spans="1:2" x14ac:dyDescent="0.25">
      <c r="A254" s="3" t="s">
        <v>228</v>
      </c>
      <c r="B254" s="13" t="s">
        <v>1747</v>
      </c>
    </row>
    <row r="255" spans="1:2" ht="33.75" x14ac:dyDescent="0.25">
      <c r="A255" s="3" t="s">
        <v>239</v>
      </c>
      <c r="B255" s="13" t="s">
        <v>1747</v>
      </c>
    </row>
    <row r="256" spans="1:2" ht="22.5" x14ac:dyDescent="0.25">
      <c r="A256" s="3" t="s">
        <v>240</v>
      </c>
      <c r="B256" s="13" t="s">
        <v>1747</v>
      </c>
    </row>
    <row r="257" spans="1:2" ht="22.5" x14ac:dyDescent="0.25">
      <c r="A257" s="3" t="s">
        <v>241</v>
      </c>
      <c r="B257" s="13" t="s">
        <v>1747</v>
      </c>
    </row>
    <row r="258" spans="1:2" x14ac:dyDescent="0.25">
      <c r="A258" s="3" t="s">
        <v>14</v>
      </c>
      <c r="B258" s="13" t="s">
        <v>1747</v>
      </c>
    </row>
    <row r="259" spans="1:2" x14ac:dyDescent="0.25">
      <c r="A259" s="3" t="s">
        <v>242</v>
      </c>
      <c r="B259" s="13" t="s">
        <v>1747</v>
      </c>
    </row>
    <row r="260" spans="1:2" x14ac:dyDescent="0.25">
      <c r="A260" s="9" t="s">
        <v>243</v>
      </c>
      <c r="B260" s="13" t="s">
        <v>1747</v>
      </c>
    </row>
  </sheetData>
  <conditionalFormatting sqref="A6">
    <cfRule type="duplicateValues" dxfId="53" priority="70"/>
    <cfRule type="duplicateValues" dxfId="52" priority="71"/>
    <cfRule type="duplicateValues" dxfId="51" priority="72"/>
    <cfRule type="duplicateValues" dxfId="50" priority="73"/>
    <cfRule type="duplicateValues" dxfId="49" priority="74"/>
    <cfRule type="duplicateValues" dxfId="48" priority="75"/>
    <cfRule type="duplicateValues" dxfId="47" priority="76"/>
    <cfRule type="duplicateValues" dxfId="46" priority="77"/>
    <cfRule type="duplicateValues" dxfId="45" priority="78"/>
    <cfRule type="duplicateValues" dxfId="44" priority="79" stopIfTrue="1"/>
  </conditionalFormatting>
  <conditionalFormatting sqref="A7:A8">
    <cfRule type="duplicateValues" dxfId="43" priority="32"/>
    <cfRule type="duplicateValues" dxfId="42" priority="33" stopIfTrue="1"/>
  </conditionalFormatting>
  <conditionalFormatting sqref="A8">
    <cfRule type="duplicateValues" dxfId="41" priority="22"/>
    <cfRule type="duplicateValues" dxfId="40" priority="23"/>
    <cfRule type="duplicateValues" dxfId="39" priority="24"/>
    <cfRule type="duplicateValues" dxfId="38" priority="25"/>
    <cfRule type="duplicateValues" dxfId="37" priority="26"/>
    <cfRule type="duplicateValues" dxfId="36" priority="27"/>
    <cfRule type="duplicateValues" dxfId="35" priority="28"/>
    <cfRule type="duplicateValues" dxfId="34" priority="29"/>
  </conditionalFormatting>
  <conditionalFormatting sqref="A9">
    <cfRule type="duplicateValues" dxfId="33" priority="31"/>
    <cfRule type="duplicateValues" dxfId="32" priority="34"/>
    <cfRule type="duplicateValues" dxfId="31" priority="35"/>
    <cfRule type="duplicateValues" dxfId="30" priority="36"/>
  </conditionalFormatting>
  <conditionalFormatting sqref="A10:A11">
    <cfRule type="duplicateValues" dxfId="29" priority="37"/>
    <cfRule type="duplicateValues" dxfId="28" priority="38" stopIfTrue="1"/>
  </conditionalFormatting>
  <conditionalFormatting sqref="A14 A12">
    <cfRule type="duplicateValues" dxfId="27" priority="42"/>
    <cfRule type="duplicateValues" dxfId="26" priority="43" stopIfTrue="1"/>
  </conditionalFormatting>
  <conditionalFormatting sqref="A20:A21">
    <cfRule type="duplicateValues" dxfId="25" priority="44"/>
  </conditionalFormatting>
  <conditionalFormatting sqref="A22:A24">
    <cfRule type="duplicateValues" dxfId="24" priority="41"/>
  </conditionalFormatting>
  <conditionalFormatting sqref="A29:A31">
    <cfRule type="duplicateValues" dxfId="23" priority="21"/>
    <cfRule type="duplicateValues" dxfId="22" priority="30"/>
    <cfRule type="duplicateValues" dxfId="21" priority="39"/>
    <cfRule type="duplicateValues" dxfId="20" priority="40"/>
  </conditionalFormatting>
  <conditionalFormatting sqref="A149">
    <cfRule type="duplicateValues" dxfId="19" priority="1"/>
    <cfRule type="duplicateValues" dxfId="18" priority="2"/>
    <cfRule type="duplicateValues" dxfId="17" priority="3"/>
    <cfRule type="duplicateValues" dxfId="16" priority="4"/>
    <cfRule type="duplicateValues" dxfId="15" priority="5" stopIfTrue="1"/>
  </conditionalFormatting>
  <conditionalFormatting sqref="A167">
    <cfRule type="duplicateValues" dxfId="14" priority="6"/>
    <cfRule type="duplicateValues" dxfId="13" priority="7"/>
    <cfRule type="duplicateValues" dxfId="12" priority="8"/>
    <cfRule type="duplicateValues" dxfId="11" priority="9"/>
    <cfRule type="duplicateValues" dxfId="10" priority="10" stopIfTrue="1"/>
  </conditionalFormatting>
  <conditionalFormatting sqref="A185">
    <cfRule type="duplicateValues" dxfId="9" priority="16"/>
    <cfRule type="duplicateValues" dxfId="8" priority="17"/>
    <cfRule type="duplicateValues" dxfId="7" priority="18"/>
    <cfRule type="duplicateValues" dxfId="6" priority="19"/>
    <cfRule type="duplicateValues" dxfId="5" priority="20" stopIfTrue="1"/>
  </conditionalFormatting>
  <conditionalFormatting sqref="A203">
    <cfRule type="duplicateValues" dxfId="4" priority="11"/>
    <cfRule type="duplicateValues" dxfId="3" priority="12"/>
    <cfRule type="duplicateValues" dxfId="2" priority="13"/>
    <cfRule type="duplicateValues" dxfId="1" priority="14"/>
    <cfRule type="duplicateValues" dxfId="0" priority="15" stopIfTrue="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F6A728-8701-4A69-BE41-CA108FF0B824}"/>
</file>

<file path=customXml/itemProps2.xml><?xml version="1.0" encoding="utf-8"?>
<ds:datastoreItem xmlns:ds="http://schemas.openxmlformats.org/officeDocument/2006/customXml" ds:itemID="{3E87D6F5-D540-4C1A-B33F-33E0B8AB64E2}">
  <ds:schemaRefs>
    <ds:schemaRef ds:uri="http://schemas.microsoft.com/sharepoint/v3/contenttype/forms"/>
  </ds:schemaRefs>
</ds:datastoreItem>
</file>

<file path=customXml/itemProps3.xml><?xml version="1.0" encoding="utf-8"?>
<ds:datastoreItem xmlns:ds="http://schemas.openxmlformats.org/officeDocument/2006/customXml" ds:itemID="{09923B00-8CF1-4CE3-ABA0-29C62DA8951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vt:lpstr>
      <vt:lpstr>LIQUIDACION</vt:lpstr>
      <vt:lpstr>NO INGRESAN</vt:lpstr>
      <vt:lpstr>CONSECUTIVOS </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Lady Liliana Rodriguez Uribe</dc:creator>
  <cp:keywords/>
  <dc:description/>
  <cp:lastModifiedBy>Lady Liliana Rodriguez Uribe</cp:lastModifiedBy>
  <cp:revision/>
  <dcterms:created xsi:type="dcterms:W3CDTF">2024-02-16T19:49:06Z</dcterms:created>
  <dcterms:modified xsi:type="dcterms:W3CDTF">2024-09-11T16:13:52Z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