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0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upoafiansa-my.sharepoint.com/personal/lady_rodriguez_spagrupoinmobiliario_com/Documents/ESCRITORIO LADY/ADMINISTRATIVO/CAJA MENOR/"/>
    </mc:Choice>
  </mc:AlternateContent>
  <xr:revisionPtr revIDLastSave="0" documentId="8_{A88A31AA-7B8F-4DF7-A6D5-A6831536286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_FilterDatabase" localSheetId="0" hidden="1">Hoja1!$B$8:$I$8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I18" i="1"/>
  <c r="I17" i="1"/>
  <c r="I16" i="1"/>
  <c r="I13" i="1"/>
  <c r="I10" i="1"/>
  <c r="I9" i="1"/>
  <c r="I12" i="1"/>
  <c r="I11" i="1"/>
  <c r="I14" i="1"/>
  <c r="I15" i="1"/>
  <c r="I25" i="1"/>
  <c r="I26" i="1" l="1"/>
  <c r="G26" i="1"/>
  <c r="H26" i="1" l="1"/>
  <c r="I28" i="1" l="1"/>
  <c r="I29" i="1"/>
</calcChain>
</file>

<file path=xl/sharedStrings.xml><?xml version="1.0" encoding="utf-8"?>
<sst xmlns="http://schemas.openxmlformats.org/spreadsheetml/2006/main" count="64" uniqueCount="39">
  <si>
    <t xml:space="preserve">RESPONSABLE </t>
  </si>
  <si>
    <t>CEDULA</t>
  </si>
  <si>
    <t>SUCURSAL</t>
  </si>
  <si>
    <t>REGIM.</t>
  </si>
  <si>
    <t>C.C/NIT</t>
  </si>
  <si>
    <t>BENEFICIARIO</t>
  </si>
  <si>
    <t>CANT</t>
  </si>
  <si>
    <t>CONCEPTO</t>
  </si>
  <si>
    <t>VALOR</t>
  </si>
  <si>
    <t>IVA</t>
  </si>
  <si>
    <t>TOTAL</t>
  </si>
  <si>
    <t>TOTAL GASTOS</t>
  </si>
  <si>
    <t>TOTAL CAJA</t>
  </si>
  <si>
    <t>Porcentaje de gastos</t>
  </si>
  <si>
    <t>Elaborado por</t>
  </si>
  <si>
    <t>Aprobado por</t>
  </si>
  <si>
    <t>LADY LILIANA RODRIGUEZ URIBE</t>
  </si>
  <si>
    <t>BOGOTA</t>
  </si>
  <si>
    <t>LADY RODRIGUEZ URIBE</t>
  </si>
  <si>
    <t>C.C  1019016345</t>
  </si>
  <si>
    <t xml:space="preserve">TOTAL FONDOS </t>
  </si>
  <si>
    <t>N/A</t>
  </si>
  <si>
    <t>AGUA PURA AMARILES</t>
  </si>
  <si>
    <t>VICTORIA LOZADA</t>
  </si>
  <si>
    <t>BOGOTA DICIEMBRE 29 DE 2023</t>
  </si>
  <si>
    <t>BOTELLON NOV 29</t>
  </si>
  <si>
    <t>BOTELLON DIC 13</t>
  </si>
  <si>
    <t>TRANSPORTE A CENTRO INTERNACIONAL ASEO NOV 30</t>
  </si>
  <si>
    <t>TRANSPORTE A CENTRO INTERNACIONAL ASEO DIC 14</t>
  </si>
  <si>
    <t>ENVIA</t>
  </si>
  <si>
    <t>ENVIO TONER</t>
  </si>
  <si>
    <t>BOTELLON NOV 6</t>
  </si>
  <si>
    <t>BOTELLON NO 15</t>
  </si>
  <si>
    <t>TRANSPORTE A CENTRO INTERNACIONAL ASEO NOV 16</t>
  </si>
  <si>
    <t>TRANSPORTE A CENTRO INTERNACIONAL ASEO NOV 23</t>
  </si>
  <si>
    <t>TRANSPORTE A CENTRO INTERNACIONAL ASEO NOV 9</t>
  </si>
  <si>
    <t>BOTELLON NOV 23</t>
  </si>
  <si>
    <t>LADY RODRIGUEZ</t>
  </si>
  <si>
    <t>COMPRA TARJETAS Y PIN DE INGRESO CENTRO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</si>
</sst>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\ * #,##0_-;\-&quot;$&quot;\ * #,##0_-;_-&quot;$&quot;\ * &quot;-&quot;_-;_-@_-"/>
    <numFmt numFmtId="165" formatCode="&quot;$&quot;\ #,##0"/>
    <numFmt numFmtId="166" formatCode="&quot;$&quot;\ #,##0;[Red]&quot;$&quot;\ #,##0"/>
    <numFmt numFmtId="167" formatCode="_-[$$-409]* #,##0_ ;_-[$$-409]* \-#,##0\ ;_-[$$-409]* &quot;-&quot;??_ ;_-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u/>
      <sz val="9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justify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3" fontId="3" fillId="0" borderId="1" xfId="0" applyNumberFormat="1" applyFont="1" applyBorder="1"/>
    <xf numFmtId="166" fontId="3" fillId="0" borderId="1" xfId="0" applyNumberFormat="1" applyFont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wrapText="1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3" xfId="0" applyFont="1" applyBorder="1"/>
    <xf numFmtId="0" fontId="3" fillId="0" borderId="4" xfId="0" applyFont="1" applyBorder="1"/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0" fontId="3" fillId="0" borderId="2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right"/>
    </xf>
    <xf numFmtId="0" fontId="3" fillId="0" borderId="5" xfId="0" applyFont="1" applyBorder="1" applyAlignment="1">
      <alignment horizontal="left"/>
    </xf>
    <xf numFmtId="0" fontId="5" fillId="0" borderId="0" xfId="0" applyFont="1"/>
    <xf numFmtId="3" fontId="7" fillId="0" borderId="0" xfId="0" applyNumberFormat="1" applyFont="1"/>
    <xf numFmtId="0" fontId="6" fillId="0" borderId="0" xfId="0" applyFont="1" applyAlignment="1">
      <alignment horizontal="left"/>
    </xf>
    <xf numFmtId="0" fontId="8" fillId="0" borderId="0" xfId="0" applyFont="1"/>
    <xf numFmtId="0" fontId="5" fillId="0" borderId="0" xfId="0" applyFont="1" applyAlignment="1">
      <alignment horizontal="right"/>
    </xf>
    <xf numFmtId="0" fontId="9" fillId="0" borderId="1" xfId="0" applyFont="1" applyBorder="1" applyAlignment="1">
      <alignment horizontal="center" vertical="justify" wrapText="1"/>
    </xf>
    <xf numFmtId="3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2" borderId="0" xfId="0" applyFill="1"/>
    <xf numFmtId="167" fontId="0" fillId="0" borderId="0" xfId="0" applyNumberFormat="1"/>
    <xf numFmtId="167" fontId="10" fillId="0" borderId="0" xfId="0" applyNumberFormat="1" applyFont="1"/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1" fillId="0" borderId="0" xfId="0" applyFont="1"/>
    <xf numFmtId="167" fontId="11" fillId="0" borderId="0" xfId="0" applyNumberFormat="1" applyFont="1"/>
    <xf numFmtId="165" fontId="5" fillId="2" borderId="1" xfId="0" applyNumberFormat="1" applyFont="1" applyFill="1" applyBorder="1" applyAlignment="1">
      <alignment horizontal="center" wrapText="1"/>
    </xf>
    <xf numFmtId="3" fontId="2" fillId="0" borderId="1" xfId="0" applyNumberFormat="1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/>
    </xf>
    <xf numFmtId="164" fontId="4" fillId="2" borderId="1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3" fontId="4" fillId="2" borderId="1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3" fontId="3" fillId="0" borderId="3" xfId="0" applyNumberFormat="1" applyFont="1" applyBorder="1" applyAlignment="1">
      <alignment horizontal="left"/>
    </xf>
    <xf numFmtId="3" fontId="3" fillId="0" borderId="4" xfId="0" applyNumberFormat="1" applyFont="1" applyBorder="1" applyAlignment="1">
      <alignment horizontal="left"/>
    </xf>
    <xf numFmtId="3" fontId="3" fillId="0" borderId="3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11" Type="http://schemas.openxmlformats.org/officeDocument/2006/relationships/customXml" Target="../customXml/item3.xml"/><Relationship Id="rId5" Type="http://schemas.openxmlformats.org/officeDocument/2006/relationships/calcChain" Target="calcChain.xml"/><Relationship Id="rId10" Type="http://schemas.openxmlformats.org/officeDocument/2006/relationships/customXml" Target="../customXml/item2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L33"/>
  <sheetViews>
    <sheetView tabSelected="1" topLeftCell="A8" workbookViewId="0">
      <selection activeCell="I21" sqref="I21"/>
    </sheetView>
  </sheetViews>
  <sheetFormatPr baseColWidth="10" defaultRowHeight="15" x14ac:dyDescent="0.25"/>
  <cols>
    <col min="3" max="3" width="12.5703125" bestFit="1" customWidth="1"/>
    <col min="4" max="4" width="27.7109375" bestFit="1" customWidth="1"/>
    <col min="5" max="5" width="6" bestFit="1" customWidth="1"/>
    <col min="6" max="6" width="41.140625" customWidth="1"/>
    <col min="7" max="7" width="13" customWidth="1"/>
    <col min="8" max="8" width="14.140625" customWidth="1"/>
    <col min="11" max="11" width="12.28515625" bestFit="1" customWidth="1"/>
  </cols>
  <sheetData>
    <row r="4" spans="2:9" x14ac:dyDescent="0.25">
      <c r="B4" s="27" t="s">
        <v>24</v>
      </c>
      <c r="I4" s="1"/>
    </row>
    <row r="5" spans="2:9" x14ac:dyDescent="0.25">
      <c r="B5" s="2"/>
      <c r="C5" s="2"/>
      <c r="D5" s="3" t="s">
        <v>0</v>
      </c>
      <c r="E5" s="45" t="s">
        <v>16</v>
      </c>
      <c r="F5" s="45"/>
      <c r="G5" s="45"/>
      <c r="H5" s="45"/>
      <c r="I5" s="2"/>
    </row>
    <row r="6" spans="2:9" x14ac:dyDescent="0.25">
      <c r="B6" s="2"/>
      <c r="D6" s="3" t="s">
        <v>1</v>
      </c>
      <c r="E6" s="24"/>
      <c r="F6" s="52">
        <v>1019016345</v>
      </c>
      <c r="G6" s="52"/>
      <c r="H6" s="52"/>
      <c r="I6" s="2"/>
    </row>
    <row r="7" spans="2:9" x14ac:dyDescent="0.25">
      <c r="B7" s="2"/>
      <c r="C7" s="2"/>
      <c r="D7" s="3" t="s">
        <v>2</v>
      </c>
      <c r="E7" s="3"/>
      <c r="F7" s="28" t="s">
        <v>17</v>
      </c>
      <c r="G7" s="4"/>
      <c r="H7" s="4"/>
      <c r="I7" s="2"/>
    </row>
    <row r="8" spans="2:9" x14ac:dyDescent="0.25">
      <c r="B8" s="5" t="s">
        <v>3</v>
      </c>
      <c r="C8" s="6" t="s">
        <v>4</v>
      </c>
      <c r="D8" s="7" t="s">
        <v>5</v>
      </c>
      <c r="E8" s="7" t="s">
        <v>6</v>
      </c>
      <c r="F8" s="7" t="s">
        <v>7</v>
      </c>
      <c r="G8" s="6" t="s">
        <v>8</v>
      </c>
      <c r="H8" s="7" t="s">
        <v>9</v>
      </c>
      <c r="I8" s="7" t="s">
        <v>10</v>
      </c>
    </row>
    <row r="9" spans="2:9" x14ac:dyDescent="0.25">
      <c r="B9" s="29" t="s">
        <v>21</v>
      </c>
      <c r="C9" s="30">
        <v>1022336552</v>
      </c>
      <c r="D9" s="43" t="s">
        <v>22</v>
      </c>
      <c r="E9" s="31"/>
      <c r="F9" s="41" t="s">
        <v>25</v>
      </c>
      <c r="G9" s="42">
        <v>12000</v>
      </c>
      <c r="H9" s="42">
        <v>0</v>
      </c>
      <c r="I9" s="42">
        <f t="shared" ref="I9" si="0">+G9+H9</f>
        <v>12000</v>
      </c>
    </row>
    <row r="10" spans="2:9" x14ac:dyDescent="0.25">
      <c r="B10" s="29" t="s">
        <v>21</v>
      </c>
      <c r="C10" s="30">
        <v>1022336552</v>
      </c>
      <c r="D10" s="43" t="s">
        <v>22</v>
      </c>
      <c r="E10" s="31"/>
      <c r="F10" s="41" t="s">
        <v>26</v>
      </c>
      <c r="G10" s="42">
        <v>12000</v>
      </c>
      <c r="H10" s="42">
        <v>0</v>
      </c>
      <c r="I10" s="42">
        <f t="shared" ref="I10" si="1">+G10+H10</f>
        <v>12000</v>
      </c>
    </row>
    <row r="11" spans="2:9" x14ac:dyDescent="0.25">
      <c r="B11" s="29" t="s">
        <v>21</v>
      </c>
      <c r="C11" s="44">
        <v>52350966</v>
      </c>
      <c r="D11" s="43" t="s">
        <v>23</v>
      </c>
      <c r="E11" s="43"/>
      <c r="F11" s="41" t="s">
        <v>27</v>
      </c>
      <c r="G11" s="42">
        <v>3000</v>
      </c>
      <c r="H11" s="42">
        <v>0</v>
      </c>
      <c r="I11" s="42">
        <f>+G11+H11</f>
        <v>3000</v>
      </c>
    </row>
    <row r="12" spans="2:9" x14ac:dyDescent="0.25">
      <c r="B12" s="29" t="s">
        <v>21</v>
      </c>
      <c r="C12" s="44">
        <v>52350966</v>
      </c>
      <c r="D12" s="43" t="s">
        <v>23</v>
      </c>
      <c r="E12" s="43"/>
      <c r="F12" s="41" t="s">
        <v>28</v>
      </c>
      <c r="G12" s="42">
        <v>3000</v>
      </c>
      <c r="H12" s="42">
        <v>0</v>
      </c>
      <c r="I12" s="42">
        <f t="shared" ref="I12:I13" si="2">+G12+H12</f>
        <v>3000</v>
      </c>
    </row>
    <row r="13" spans="2:9" x14ac:dyDescent="0.25">
      <c r="B13" s="29" t="s">
        <v>21</v>
      </c>
      <c r="C13" s="30">
        <v>800185306</v>
      </c>
      <c r="D13" s="43" t="s">
        <v>29</v>
      </c>
      <c r="E13" s="31"/>
      <c r="F13" s="41" t="s">
        <v>30</v>
      </c>
      <c r="G13" s="42">
        <v>21000</v>
      </c>
      <c r="H13" s="42">
        <v>0</v>
      </c>
      <c r="I13" s="42">
        <f t="shared" si="2"/>
        <v>21000</v>
      </c>
    </row>
    <row r="14" spans="2:9" x14ac:dyDescent="0.25">
      <c r="B14" s="29" t="s">
        <v>21</v>
      </c>
      <c r="C14" s="30">
        <v>1022336552</v>
      </c>
      <c r="D14" s="43" t="s">
        <v>22</v>
      </c>
      <c r="E14" s="31"/>
      <c r="F14" s="41" t="s">
        <v>36</v>
      </c>
      <c r="G14" s="42">
        <v>12000</v>
      </c>
      <c r="H14" s="42">
        <v>0</v>
      </c>
      <c r="I14" s="42">
        <f>+G14+H14</f>
        <v>12000</v>
      </c>
    </row>
    <row r="15" spans="2:9" x14ac:dyDescent="0.25">
      <c r="B15" s="29" t="s">
        <v>21</v>
      </c>
      <c r="C15" s="30">
        <v>1022336552</v>
      </c>
      <c r="D15" s="43" t="s">
        <v>22</v>
      </c>
      <c r="E15" s="31"/>
      <c r="F15" s="41" t="s">
        <v>32</v>
      </c>
      <c r="G15" s="42">
        <v>12000</v>
      </c>
      <c r="H15" s="42">
        <v>0</v>
      </c>
      <c r="I15" s="42">
        <f>+G15+H15</f>
        <v>12000</v>
      </c>
    </row>
    <row r="16" spans="2:9" x14ac:dyDescent="0.25">
      <c r="B16" s="29" t="s">
        <v>21</v>
      </c>
      <c r="C16" s="44">
        <v>52350966</v>
      </c>
      <c r="D16" s="43" t="s">
        <v>23</v>
      </c>
      <c r="E16" s="43"/>
      <c r="F16" s="41" t="s">
        <v>33</v>
      </c>
      <c r="G16" s="42">
        <v>3000</v>
      </c>
      <c r="H16" s="42">
        <v>0</v>
      </c>
      <c r="I16" s="42">
        <f t="shared" ref="I16:I18" si="3">+G16+H16</f>
        <v>3000</v>
      </c>
    </row>
    <row r="17" spans="2:12" x14ac:dyDescent="0.25">
      <c r="B17" s="29" t="s">
        <v>21</v>
      </c>
      <c r="C17" s="44">
        <v>52350966</v>
      </c>
      <c r="D17" s="43" t="s">
        <v>23</v>
      </c>
      <c r="E17" s="43"/>
      <c r="F17" s="41" t="s">
        <v>34</v>
      </c>
      <c r="G17" s="42">
        <v>3000</v>
      </c>
      <c r="H17" s="42">
        <v>0</v>
      </c>
      <c r="I17" s="42">
        <f t="shared" si="3"/>
        <v>3000</v>
      </c>
    </row>
    <row r="18" spans="2:12" x14ac:dyDescent="0.25">
      <c r="B18" s="29" t="s">
        <v>21</v>
      </c>
      <c r="C18" s="44">
        <v>52350966</v>
      </c>
      <c r="D18" s="43" t="s">
        <v>23</v>
      </c>
      <c r="E18" s="43"/>
      <c r="F18" s="41" t="s">
        <v>35</v>
      </c>
      <c r="G18" s="42">
        <v>3000</v>
      </c>
      <c r="H18" s="42">
        <v>0</v>
      </c>
      <c r="I18" s="42">
        <f t="shared" si="3"/>
        <v>3000</v>
      </c>
    </row>
    <row r="19" spans="2:12" x14ac:dyDescent="0.25">
      <c r="B19" s="29" t="s">
        <v>21</v>
      </c>
      <c r="C19" s="30">
        <v>1022336552</v>
      </c>
      <c r="D19" s="43" t="s">
        <v>22</v>
      </c>
      <c r="E19" s="31"/>
      <c r="F19" s="41" t="s">
        <v>31</v>
      </c>
      <c r="G19" s="42">
        <v>12000</v>
      </c>
      <c r="H19" s="42">
        <v>0</v>
      </c>
      <c r="I19" s="42">
        <f>+G19+H19</f>
        <v>12000</v>
      </c>
    </row>
    <row r="20" spans="2:12" x14ac:dyDescent="0.25">
      <c r="B20" s="29" t="s">
        <v>21</v>
      </c>
      <c r="C20" s="30">
        <v>1019016345</v>
      </c>
      <c r="D20" s="43" t="s">
        <v>37</v>
      </c>
      <c r="E20" s="31"/>
      <c r="F20" s="41" t="s">
        <v>38</v>
      </c>
      <c r="G20" s="42">
        <v>111000</v>
      </c>
      <c r="H20" s="42">
        <v>0</v>
      </c>
      <c r="I20" s="42">
        <v>111000</v>
      </c>
    </row>
    <row r="21" spans="2:12" x14ac:dyDescent="0.25">
      <c r="B21" s="29" t="s">
        <v>21</v>
      </c>
      <c r="C21" s="30"/>
      <c r="D21" s="43"/>
      <c r="E21" s="31"/>
      <c r="F21" s="41"/>
      <c r="G21" s="42"/>
      <c r="H21" s="42"/>
      <c r="I21" s="42"/>
    </row>
    <row r="22" spans="2:12" x14ac:dyDescent="0.25">
      <c r="B22" s="29" t="s">
        <v>21</v>
      </c>
      <c r="C22" s="44"/>
      <c r="D22" s="43"/>
      <c r="E22" s="43"/>
      <c r="F22" s="41"/>
      <c r="G22" s="42"/>
      <c r="H22" s="42"/>
      <c r="I22" s="42"/>
    </row>
    <row r="23" spans="2:12" x14ac:dyDescent="0.25">
      <c r="B23" s="29" t="s">
        <v>21</v>
      </c>
      <c r="C23" s="30"/>
      <c r="D23" s="43"/>
      <c r="E23" s="31"/>
      <c r="F23" s="41"/>
      <c r="G23" s="42"/>
      <c r="H23" s="42"/>
      <c r="I23" s="42"/>
    </row>
    <row r="24" spans="2:12" x14ac:dyDescent="0.25">
      <c r="B24" s="29" t="s">
        <v>21</v>
      </c>
      <c r="C24" s="30"/>
      <c r="D24" s="43"/>
      <c r="E24" s="31"/>
      <c r="F24" s="41"/>
      <c r="G24" s="42"/>
      <c r="H24" s="42"/>
      <c r="I24" s="42"/>
    </row>
    <row r="25" spans="2:12" x14ac:dyDescent="0.25">
      <c r="B25" s="29" t="s">
        <v>21</v>
      </c>
      <c r="C25" s="40"/>
      <c r="D25" s="35"/>
      <c r="E25" s="35"/>
      <c r="F25" s="36"/>
      <c r="G25" s="42"/>
      <c r="H25" s="42">
        <v>0</v>
      </c>
      <c r="I25" s="42">
        <f t="shared" ref="I25" si="4">+G25+H25</f>
        <v>0</v>
      </c>
      <c r="J25" s="32"/>
    </row>
    <row r="26" spans="2:12" x14ac:dyDescent="0.25">
      <c r="B26" s="29" t="s">
        <v>21</v>
      </c>
      <c r="C26" s="9"/>
      <c r="D26" s="10"/>
      <c r="E26" s="8"/>
      <c r="F26" s="11" t="s">
        <v>11</v>
      </c>
      <c r="G26" s="12">
        <f>SUM(G25:G25)</f>
        <v>0</v>
      </c>
      <c r="H26" s="13">
        <f>SUM(H25:H25)</f>
        <v>0</v>
      </c>
      <c r="I26" s="14">
        <f>SUM(I9:I25)</f>
        <v>207000</v>
      </c>
    </row>
    <row r="27" spans="2:12" x14ac:dyDescent="0.25">
      <c r="B27" s="4"/>
      <c r="C27" s="15"/>
      <c r="D27" s="16"/>
      <c r="E27" s="16"/>
      <c r="F27" s="16"/>
      <c r="G27" s="46" t="s">
        <v>20</v>
      </c>
      <c r="H27" s="47"/>
      <c r="I27" s="14">
        <v>500000</v>
      </c>
      <c r="J27" s="37"/>
      <c r="K27" s="38"/>
      <c r="L27" s="37"/>
    </row>
    <row r="28" spans="2:12" x14ac:dyDescent="0.25">
      <c r="B28" s="16"/>
      <c r="C28" s="15"/>
      <c r="D28" s="16"/>
      <c r="E28" s="2"/>
      <c r="F28" s="16"/>
      <c r="G28" s="17" t="s">
        <v>12</v>
      </c>
      <c r="H28" s="18"/>
      <c r="I28" s="39">
        <f>+I27-I26</f>
        <v>293000</v>
      </c>
      <c r="K28" s="33"/>
    </row>
    <row r="29" spans="2:12" x14ac:dyDescent="0.25">
      <c r="B29" s="16"/>
      <c r="C29" s="19"/>
      <c r="D29" s="20"/>
      <c r="E29" s="20"/>
      <c r="F29" s="20"/>
      <c r="G29" s="48" t="s">
        <v>13</v>
      </c>
      <c r="H29" s="49"/>
      <c r="I29" s="21">
        <f>+I26/I27</f>
        <v>0.41399999999999998</v>
      </c>
      <c r="K29" s="34"/>
    </row>
    <row r="30" spans="2:12" x14ac:dyDescent="0.25">
      <c r="B30" s="15"/>
      <c r="C30" s="16"/>
      <c r="D30" s="16"/>
      <c r="E30" s="16"/>
      <c r="F30" s="22"/>
    </row>
    <row r="31" spans="2:12" x14ac:dyDescent="0.25">
      <c r="B31" s="25" t="s">
        <v>18</v>
      </c>
      <c r="C31" s="25"/>
      <c r="D31" s="16"/>
      <c r="F31" s="23"/>
    </row>
    <row r="32" spans="2:12" x14ac:dyDescent="0.25">
      <c r="B32" s="50" t="s">
        <v>14</v>
      </c>
      <c r="C32" s="50"/>
      <c r="D32" s="16"/>
      <c r="F32" s="26" t="s">
        <v>15</v>
      </c>
    </row>
    <row r="33" spans="2:6" x14ac:dyDescent="0.25">
      <c r="B33" s="51" t="s">
        <v>19</v>
      </c>
      <c r="C33" s="51"/>
      <c r="D33" s="4"/>
      <c r="E33" s="16"/>
      <c r="F33" s="22"/>
    </row>
  </sheetData>
  <autoFilter ref="B8:I8" xr:uid="{BA97B377-CDAF-4231-AB9D-5ABBC43BBE36}"/>
  <mergeCells count="6">
    <mergeCell ref="E5:H5"/>
    <mergeCell ref="G27:H27"/>
    <mergeCell ref="G29:H29"/>
    <mergeCell ref="B32:C32"/>
    <mergeCell ref="B33:C33"/>
    <mergeCell ref="F6:H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2B476B9B929C64BB328EC7F34742FF1" ma:contentTypeVersion="12" ma:contentTypeDescription="Crear nuevo documento." ma:contentTypeScope="" ma:versionID="70819d1c6024311a873a26af57349ef9">
  <xsd:schema xmlns:xsd="http://www.w3.org/2001/XMLSchema" xmlns:xs="http://www.w3.org/2001/XMLSchema" xmlns:p="http://schemas.microsoft.com/office/2006/metadata/properties" xmlns:ns2="e3e36fba-f8d7-40c9-80ae-39813dd3b427" xmlns:ns3="b2165bcb-8db3-4afe-b082-f32f3b6ffc0b" targetNamespace="http://schemas.microsoft.com/office/2006/metadata/properties" ma:root="true" ma:fieldsID="7d3a1c41936d6489b9141eb45bf19949" ns2:_="" ns3:_="">
    <xsd:import namespace="e3e36fba-f8d7-40c9-80ae-39813dd3b427"/>
    <xsd:import namespace="b2165bcb-8db3-4afe-b082-f32f3b6ffc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e36fba-f8d7-40c9-80ae-39813dd3b4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Etiquetas de imagen" ma:readOnly="false" ma:fieldId="{5cf76f15-5ced-4ddc-b409-7134ff3c332f}" ma:taxonomyMulti="true" ma:sspId="f81d09a7-8821-4d60-8823-3ff50a85ad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65bcb-8db3-4afe-b082-f32f3b6ffc0b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9eb4e8f3-db3b-4150-9e49-10ce4be12c55}" ma:internalName="TaxCatchAll" ma:showField="CatchAllData" ma:web="b2165bcb-8db3-4afe-b082-f32f3b6ffc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165bcb-8db3-4afe-b082-f32f3b6ffc0b" xsi:nil="true"/>
    <lcf76f155ced4ddcb4097134ff3c332f xmlns="e3e36fba-f8d7-40c9-80ae-39813dd3b42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F371D79-AFD3-4092-A779-69E873CD1FFC}"/>
</file>

<file path=customXml/itemProps2.xml><?xml version="1.0" encoding="utf-8"?>
<ds:datastoreItem xmlns:ds="http://schemas.openxmlformats.org/officeDocument/2006/customXml" ds:itemID="{1D8A0530-F754-4363-B391-E2BC8F299944}"/>
</file>

<file path=customXml/itemProps3.xml><?xml version="1.0" encoding="utf-8"?>
<ds:datastoreItem xmlns:ds="http://schemas.openxmlformats.org/officeDocument/2006/customXml" ds:itemID="{FFD7F053-E873-4B9E-B496-AED0A046C8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HINCAPIE</dc:creator>
  <cp:lastModifiedBy>Lady Liliana Rodriguez Uribe</cp:lastModifiedBy>
  <dcterms:created xsi:type="dcterms:W3CDTF">2019-07-25T15:16:26Z</dcterms:created>
  <dcterms:modified xsi:type="dcterms:W3CDTF">2023-12-29T18:16:04Z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0x010100E2B476B9B929C64BB328EC7F34742FF1</vt:lpwstr>
  </property>
</Properties>
</file>