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persons/person0.xml" ContentType="application/vnd.ms-excel.perso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rupoafiansa-my.sharepoint.com/personal/lady_rodriguez_spagrupoinmobiliario_com/Documents/ESCRITORIO LADY/ADMINISTRATIVO/CAJA MENOR/"/>
    </mc:Choice>
  </mc:AlternateContent>
  <xr:revisionPtr revIDLastSave="0" documentId="8_{64B8D88F-12F5-43EC-B197-77ECF99EEF8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</sheets>
  <definedNames>
    <definedName name="_xlnm._FilterDatabase" localSheetId="0" hidden="1">Hoja1!$B$8:$I$8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1" i="1" l="1"/>
  <c r="I28" i="1"/>
  <c r="I27" i="1"/>
  <c r="I26" i="1"/>
  <c r="I25" i="1"/>
  <c r="I24" i="1"/>
  <c r="I23" i="1"/>
  <c r="I22" i="1"/>
  <c r="I21" i="1"/>
  <c r="I20" i="1"/>
  <c r="I19" i="1"/>
  <c r="I18" i="1"/>
  <c r="I13" i="1"/>
  <c r="I12" i="1"/>
  <c r="I11" i="1"/>
  <c r="I10" i="1"/>
  <c r="I9" i="1"/>
  <c r="I30" i="1"/>
  <c r="G31" i="1" l="1"/>
  <c r="H31" i="1" l="1"/>
  <c r="I33" i="1" l="1"/>
  <c r="I34" i="1"/>
</calcChain>
</file>

<file path=xl/sharedStrings.xml><?xml version="1.0" encoding="utf-8"?>
<sst xmlns="http://schemas.openxmlformats.org/spreadsheetml/2006/main" count="84" uniqueCount="49">
  <si>
    <t xml:space="preserve">RESPONSABLE </t>
  </si>
  <si>
    <t>CEDULA</t>
  </si>
  <si>
    <t>SUCURSAL</t>
  </si>
  <si>
    <t>REGIM.</t>
  </si>
  <si>
    <t>C.C/NIT</t>
  </si>
  <si>
    <t>BENEFICIARIO</t>
  </si>
  <si>
    <t>CANT</t>
  </si>
  <si>
    <t>CONCEPTO</t>
  </si>
  <si>
    <t>VALOR</t>
  </si>
  <si>
    <t>IVA</t>
  </si>
  <si>
    <t>TOTAL</t>
  </si>
  <si>
    <t>TOTAL GASTOS</t>
  </si>
  <si>
    <t>TOTAL CAJA</t>
  </si>
  <si>
    <t>Porcentaje de gastos</t>
  </si>
  <si>
    <t>Elaborado por</t>
  </si>
  <si>
    <t>Aprobado por</t>
  </si>
  <si>
    <t>LADY LILIANA RODRIGUEZ URIBE</t>
  </si>
  <si>
    <t>BOGOTA</t>
  </si>
  <si>
    <t>LADY RODRIGUEZ URIBE</t>
  </si>
  <si>
    <t>C.C  1019016345</t>
  </si>
  <si>
    <t xml:space="preserve">TOTAL FONDOS </t>
  </si>
  <si>
    <t>N/A</t>
  </si>
  <si>
    <t>AGUA PURA AMARILES</t>
  </si>
  <si>
    <t>VICTORIA LOZADA</t>
  </si>
  <si>
    <t>LADY RODRIGUEZ</t>
  </si>
  <si>
    <t>BOGOTA FEBRERO 05 DE 2024</t>
  </si>
  <si>
    <t xml:space="preserve">TRANSPORTE A CENTRO INTERNACIONAL ASEO FEB 01 </t>
  </si>
  <si>
    <t xml:space="preserve">BOTELLON ENERO 14 </t>
  </si>
  <si>
    <t>BOTELLON ENERO 31</t>
  </si>
  <si>
    <t>TRANSPORTE A CENTRO INTERNACIONAL ASEO ENE 25</t>
  </si>
  <si>
    <t>EDWIN CAMILO DIAZ DUARTE</t>
  </si>
  <si>
    <t>RECARGA EXTINTORES BOGOTA</t>
  </si>
  <si>
    <t>ENVIO NOTIFICACIONES ULTIMO CTO MULTIFLEX</t>
  </si>
  <si>
    <t>ENVIA GUIA 016006853466</t>
  </si>
  <si>
    <t>ENVIA GUIA 016006853474</t>
  </si>
  <si>
    <t>ENVIA GUIA016006853486</t>
  </si>
  <si>
    <t>ENVIO ESCANER A CALI</t>
  </si>
  <si>
    <t>ENVIA GUIA016006836149</t>
  </si>
  <si>
    <t>BOTELLON DIC 10</t>
  </si>
  <si>
    <t>TRANSPORTE A CENTRO INTERNACIONAL ASEO DIC 21</t>
  </si>
  <si>
    <t>BOTELLON DIC 28</t>
  </si>
  <si>
    <t>TRANSPORTE A CENTRO INTERNACIONAL ASEO DIC 28</t>
  </si>
  <si>
    <t>TRANSPORTE A CENTRO INTERNACIONAL ASEO ENE 11</t>
  </si>
  <si>
    <t>TRANSPORTE A CENTRO INTERNACIONAL ASEO ENE 18</t>
  </si>
  <si>
    <t>TRANSPORTE A CENTRO INTERNACIONAL ASEO ENE 4</t>
  </si>
  <si>
    <t>BOTELLON 18 ENE</t>
  </si>
  <si>
    <t>BOTELLON 10 ENE</t>
  </si>
  <si>
    <t>TRASNPORTE TRASLADO PC JOSE CASTAÑEDA</t>
  </si>
  <si>
    <t>PAGO ENVIO POR COBRAR TONER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</si>
</sst>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&quot;$&quot;\ * #,##0_-;\-&quot;$&quot;\ * #,##0_-;_-&quot;$&quot;\ * &quot;-&quot;_-;_-@_-"/>
    <numFmt numFmtId="165" formatCode="&quot;$&quot;\ #,##0"/>
    <numFmt numFmtId="166" formatCode="&quot;$&quot;\ #,##0;[Red]&quot;$&quot;\ #,##0"/>
    <numFmt numFmtId="167" formatCode="_-[$$-409]* #,##0_ ;_-[$$-409]* \-#,##0\ ;_-[$$-409]* &quot;-&quot;??_ ;_-@_ 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u/>
      <sz val="9"/>
      <color rgb="FFFF0000"/>
      <name val="Arial"/>
      <family val="2"/>
    </font>
    <font>
      <b/>
      <sz val="11"/>
      <color rgb="FFFF0000"/>
      <name val="Calibri"/>
      <family val="2"/>
      <scheme val="minor"/>
    </font>
    <font>
      <b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5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/>
    <xf numFmtId="0" fontId="2" fillId="0" borderId="0" xfId="0" applyFont="1"/>
    <xf numFmtId="0" fontId="3" fillId="0" borderId="1" xfId="0" applyFont="1" applyBorder="1" applyAlignment="1">
      <alignment horizontal="center" vertical="justify" wrapText="1"/>
    </xf>
    <xf numFmtId="3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3" fillId="0" borderId="1" xfId="0" applyFont="1" applyBorder="1" applyAlignment="1">
      <alignment horizontal="right"/>
    </xf>
    <xf numFmtId="3" fontId="3" fillId="0" borderId="1" xfId="0" applyNumberFormat="1" applyFont="1" applyBorder="1"/>
    <xf numFmtId="166" fontId="3" fillId="0" borderId="1" xfId="0" applyNumberFormat="1" applyFont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wrapText="1"/>
    </xf>
    <xf numFmtId="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3" xfId="0" applyFont="1" applyBorder="1"/>
    <xf numFmtId="0" fontId="3" fillId="0" borderId="4" xfId="0" applyFont="1" applyBorder="1"/>
    <xf numFmtId="3" fontId="3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10" fontId="3" fillId="0" borderId="2" xfId="0" applyNumberFormat="1" applyFont="1" applyBorder="1" applyAlignment="1">
      <alignment horizontal="center"/>
    </xf>
    <xf numFmtId="3" fontId="2" fillId="0" borderId="0" xfId="0" applyNumberFormat="1" applyFont="1" applyAlignment="1">
      <alignment horizontal="right"/>
    </xf>
    <xf numFmtId="0" fontId="3" fillId="0" borderId="5" xfId="0" applyFont="1" applyBorder="1" applyAlignment="1">
      <alignment horizontal="left"/>
    </xf>
    <xf numFmtId="0" fontId="5" fillId="0" borderId="0" xfId="0" applyFont="1"/>
    <xf numFmtId="3" fontId="7" fillId="0" borderId="0" xfId="0" applyNumberFormat="1" applyFont="1"/>
    <xf numFmtId="0" fontId="6" fillId="0" borderId="0" xfId="0" applyFont="1" applyAlignment="1">
      <alignment horizontal="left"/>
    </xf>
    <xf numFmtId="0" fontId="8" fillId="0" borderId="0" xfId="0" applyFont="1"/>
    <xf numFmtId="0" fontId="5" fillId="0" borderId="0" xfId="0" applyFont="1" applyAlignment="1">
      <alignment horizontal="right"/>
    </xf>
    <xf numFmtId="0" fontId="9" fillId="0" borderId="1" xfId="0" applyFont="1" applyBorder="1" applyAlignment="1">
      <alignment horizontal="center" vertical="justify" wrapText="1"/>
    </xf>
    <xf numFmtId="3" fontId="4" fillId="0" borderId="1" xfId="0" applyNumberFormat="1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0" fillId="2" borderId="0" xfId="0" applyFill="1"/>
    <xf numFmtId="167" fontId="0" fillId="0" borderId="0" xfId="0" applyNumberFormat="1"/>
    <xf numFmtId="167" fontId="10" fillId="0" borderId="0" xfId="0" applyNumberFormat="1" applyFont="1"/>
    <xf numFmtId="0" fontId="2" fillId="0" borderId="1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11" fillId="0" borderId="0" xfId="0" applyFont="1"/>
    <xf numFmtId="167" fontId="11" fillId="0" borderId="0" xfId="0" applyNumberFormat="1" applyFont="1"/>
    <xf numFmtId="165" fontId="5" fillId="2" borderId="1" xfId="0" applyNumberFormat="1" applyFont="1" applyFill="1" applyBorder="1" applyAlignment="1">
      <alignment horizontal="center" wrapText="1"/>
    </xf>
    <xf numFmtId="3" fontId="2" fillId="0" borderId="1" xfId="0" applyNumberFormat="1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/>
    </xf>
    <xf numFmtId="164" fontId="4" fillId="2" borderId="1" xfId="1" applyFont="1" applyFill="1" applyBorder="1" applyAlignment="1">
      <alignment horizontal="left"/>
    </xf>
    <xf numFmtId="0" fontId="4" fillId="2" borderId="1" xfId="0" applyFont="1" applyFill="1" applyBorder="1" applyAlignment="1">
      <alignment horizontal="left" vertical="center"/>
    </xf>
    <xf numFmtId="3" fontId="4" fillId="2" borderId="1" xfId="0" applyNumberFormat="1" applyFont="1" applyFill="1" applyBorder="1" applyAlignment="1">
      <alignment horizontal="left" vertical="center"/>
    </xf>
    <xf numFmtId="0" fontId="5" fillId="0" borderId="0" xfId="0" applyFont="1" applyAlignment="1">
      <alignment horizontal="center"/>
    </xf>
    <xf numFmtId="3" fontId="3" fillId="0" borderId="3" xfId="0" applyNumberFormat="1" applyFont="1" applyBorder="1" applyAlignment="1">
      <alignment horizontal="left"/>
    </xf>
    <xf numFmtId="3" fontId="3" fillId="0" borderId="4" xfId="0" applyNumberFormat="1" applyFont="1" applyBorder="1" applyAlignment="1">
      <alignment horizontal="left"/>
    </xf>
    <xf numFmtId="3" fontId="3" fillId="0" borderId="3" xfId="0" applyNumberFormat="1" applyFont="1" applyBorder="1" applyAlignment="1">
      <alignment horizontal="center" wrapText="1"/>
    </xf>
    <xf numFmtId="3" fontId="3" fillId="0" borderId="4" xfId="0" applyNumberFormat="1" applyFont="1" applyBorder="1" applyAlignment="1">
      <alignment horizontal="center" wrapText="1"/>
    </xf>
    <xf numFmtId="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3" fontId="5" fillId="0" borderId="0" xfId="0" applyNumberFormat="1" applyFont="1" applyAlignment="1">
      <alignment horizontal="center"/>
    </xf>
    <xf numFmtId="3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2">
    <cellStyle name="Moneda [0]" xfId="1" builtinId="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styles" Target="styles.xml"/><Relationship Id="rId7" Type="http://schemas.microsoft.com/office/2017/10/relationships/person" Target="persons/person0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11" Type="http://schemas.openxmlformats.org/officeDocument/2006/relationships/customXml" Target="../customXml/item3.xml"/><Relationship Id="rId5" Type="http://schemas.openxmlformats.org/officeDocument/2006/relationships/calcChain" Target="calcChain.xml"/><Relationship Id="rId10" Type="http://schemas.openxmlformats.org/officeDocument/2006/relationships/customXml" Target="../customXml/item2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1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4:L38"/>
  <sheetViews>
    <sheetView tabSelected="1" topLeftCell="A21" workbookViewId="0">
      <selection activeCell="A42" sqref="A42"/>
    </sheetView>
  </sheetViews>
  <sheetFormatPr baseColWidth="10" defaultRowHeight="15" x14ac:dyDescent="0.25"/>
  <cols>
    <col min="3" max="3" width="12.5703125" bestFit="1" customWidth="1"/>
    <col min="4" max="4" width="27.7109375" bestFit="1" customWidth="1"/>
    <col min="5" max="5" width="6" bestFit="1" customWidth="1"/>
    <col min="6" max="6" width="41.140625" customWidth="1"/>
    <col min="7" max="7" width="13" customWidth="1"/>
    <col min="8" max="8" width="14.140625" customWidth="1"/>
    <col min="11" max="11" width="12.28515625" bestFit="1" customWidth="1"/>
  </cols>
  <sheetData>
    <row r="4" spans="2:9" x14ac:dyDescent="0.25">
      <c r="B4" s="27" t="s">
        <v>25</v>
      </c>
      <c r="I4" s="1"/>
    </row>
    <row r="5" spans="2:9" x14ac:dyDescent="0.25">
      <c r="B5" s="2"/>
      <c r="C5" s="2"/>
      <c r="D5" s="3" t="s">
        <v>0</v>
      </c>
      <c r="E5" s="45" t="s">
        <v>16</v>
      </c>
      <c r="F5" s="45"/>
      <c r="G5" s="45"/>
      <c r="H5" s="45"/>
      <c r="I5" s="2"/>
    </row>
    <row r="6" spans="2:9" x14ac:dyDescent="0.25">
      <c r="B6" s="2"/>
      <c r="D6" s="3" t="s">
        <v>1</v>
      </c>
      <c r="E6" s="24"/>
      <c r="F6" s="52">
        <v>1019016345</v>
      </c>
      <c r="G6" s="52"/>
      <c r="H6" s="52"/>
      <c r="I6" s="2"/>
    </row>
    <row r="7" spans="2:9" x14ac:dyDescent="0.25">
      <c r="B7" s="2"/>
      <c r="C7" s="2"/>
      <c r="D7" s="3" t="s">
        <v>2</v>
      </c>
      <c r="E7" s="3"/>
      <c r="F7" s="28" t="s">
        <v>17</v>
      </c>
      <c r="G7" s="4"/>
      <c r="H7" s="4"/>
      <c r="I7" s="2"/>
    </row>
    <row r="8" spans="2:9" x14ac:dyDescent="0.25">
      <c r="B8" s="5" t="s">
        <v>3</v>
      </c>
      <c r="C8" s="6" t="s">
        <v>4</v>
      </c>
      <c r="D8" s="7" t="s">
        <v>5</v>
      </c>
      <c r="E8" s="7" t="s">
        <v>6</v>
      </c>
      <c r="F8" s="7" t="s">
        <v>7</v>
      </c>
      <c r="G8" s="6" t="s">
        <v>8</v>
      </c>
      <c r="H8" s="7" t="s">
        <v>9</v>
      </c>
      <c r="I8" s="7" t="s">
        <v>10</v>
      </c>
    </row>
    <row r="9" spans="2:9" x14ac:dyDescent="0.25">
      <c r="B9" s="29" t="s">
        <v>21</v>
      </c>
      <c r="C9" s="44">
        <v>52350966</v>
      </c>
      <c r="D9" s="43" t="s">
        <v>23</v>
      </c>
      <c r="E9" s="43"/>
      <c r="F9" s="41" t="s">
        <v>26</v>
      </c>
      <c r="G9" s="42">
        <v>3000</v>
      </c>
      <c r="H9" s="42">
        <v>0</v>
      </c>
      <c r="I9" s="42">
        <f>+G9+H9</f>
        <v>3000</v>
      </c>
    </row>
    <row r="10" spans="2:9" x14ac:dyDescent="0.25">
      <c r="B10" s="29" t="s">
        <v>21</v>
      </c>
      <c r="C10" s="30">
        <v>1022336552</v>
      </c>
      <c r="D10" s="43" t="s">
        <v>22</v>
      </c>
      <c r="E10" s="31"/>
      <c r="F10" s="41" t="s">
        <v>27</v>
      </c>
      <c r="G10" s="42">
        <v>12000</v>
      </c>
      <c r="H10" s="42">
        <v>0</v>
      </c>
      <c r="I10" s="42">
        <f t="shared" ref="I10" si="0">+G10+H10</f>
        <v>12000</v>
      </c>
    </row>
    <row r="11" spans="2:9" x14ac:dyDescent="0.25">
      <c r="B11" s="29" t="s">
        <v>21</v>
      </c>
      <c r="C11" s="44">
        <v>52350966</v>
      </c>
      <c r="D11" s="43" t="s">
        <v>23</v>
      </c>
      <c r="E11" s="43"/>
      <c r="F11" s="41" t="s">
        <v>29</v>
      </c>
      <c r="G11" s="42">
        <v>3000</v>
      </c>
      <c r="H11" s="42">
        <v>0</v>
      </c>
      <c r="I11" s="42">
        <f>+G11+H11</f>
        <v>3000</v>
      </c>
    </row>
    <row r="12" spans="2:9" x14ac:dyDescent="0.25">
      <c r="B12" s="29" t="s">
        <v>21</v>
      </c>
      <c r="C12" s="30">
        <v>1022336552</v>
      </c>
      <c r="D12" s="43" t="s">
        <v>22</v>
      </c>
      <c r="E12" s="31"/>
      <c r="F12" s="41" t="s">
        <v>28</v>
      </c>
      <c r="G12" s="42">
        <v>12000</v>
      </c>
      <c r="H12" s="42">
        <v>0</v>
      </c>
      <c r="I12" s="42">
        <f t="shared" ref="I12:I13" si="1">+G12+H12</f>
        <v>12000</v>
      </c>
    </row>
    <row r="13" spans="2:9" x14ac:dyDescent="0.25">
      <c r="B13" s="29" t="s">
        <v>21</v>
      </c>
      <c r="C13" s="53">
        <v>80933287</v>
      </c>
      <c r="D13" s="54" t="s">
        <v>30</v>
      </c>
      <c r="E13" s="7"/>
      <c r="F13" s="35" t="s">
        <v>31</v>
      </c>
      <c r="G13" s="42">
        <v>175000</v>
      </c>
      <c r="H13" s="42">
        <v>0</v>
      </c>
      <c r="I13" s="42">
        <f t="shared" si="1"/>
        <v>175000</v>
      </c>
    </row>
    <row r="14" spans="2:9" ht="25.5" x14ac:dyDescent="0.25">
      <c r="B14" s="29" t="s">
        <v>21</v>
      </c>
      <c r="C14" s="30">
        <v>800185306</v>
      </c>
      <c r="D14" s="43" t="s">
        <v>33</v>
      </c>
      <c r="E14" s="7"/>
      <c r="F14" s="35" t="s">
        <v>32</v>
      </c>
      <c r="G14" s="42">
        <v>6400</v>
      </c>
      <c r="H14" s="42">
        <v>0</v>
      </c>
      <c r="I14" s="42">
        <v>6400</v>
      </c>
    </row>
    <row r="15" spans="2:9" ht="25.5" x14ac:dyDescent="0.25">
      <c r="B15" s="29" t="s">
        <v>21</v>
      </c>
      <c r="C15" s="30">
        <v>800185306</v>
      </c>
      <c r="D15" s="43" t="s">
        <v>34</v>
      </c>
      <c r="E15" s="7"/>
      <c r="F15" s="35" t="s">
        <v>32</v>
      </c>
      <c r="G15" s="42">
        <v>6400</v>
      </c>
      <c r="H15" s="42">
        <v>0</v>
      </c>
      <c r="I15" s="42">
        <v>6400</v>
      </c>
    </row>
    <row r="16" spans="2:9" ht="25.5" x14ac:dyDescent="0.25">
      <c r="B16" s="29" t="s">
        <v>21</v>
      </c>
      <c r="C16" s="30">
        <v>800185306</v>
      </c>
      <c r="D16" s="43" t="s">
        <v>35</v>
      </c>
      <c r="E16" s="7"/>
      <c r="F16" s="35" t="s">
        <v>32</v>
      </c>
      <c r="G16" s="42">
        <v>6400</v>
      </c>
      <c r="H16" s="42">
        <v>0</v>
      </c>
      <c r="I16" s="42">
        <v>6400</v>
      </c>
    </row>
    <row r="17" spans="2:12" x14ac:dyDescent="0.25">
      <c r="B17" s="29" t="s">
        <v>21</v>
      </c>
      <c r="C17" s="30">
        <v>800185306</v>
      </c>
      <c r="D17" s="43" t="s">
        <v>37</v>
      </c>
      <c r="E17" s="7"/>
      <c r="F17" s="35" t="s">
        <v>36</v>
      </c>
      <c r="G17" s="42">
        <v>32050</v>
      </c>
      <c r="H17" s="42">
        <v>0</v>
      </c>
      <c r="I17" s="42">
        <v>32050</v>
      </c>
    </row>
    <row r="18" spans="2:12" x14ac:dyDescent="0.25">
      <c r="B18" s="29" t="s">
        <v>21</v>
      </c>
      <c r="C18" s="30">
        <v>1022336552</v>
      </c>
      <c r="D18" s="43" t="s">
        <v>22</v>
      </c>
      <c r="E18" s="31"/>
      <c r="F18" s="41" t="s">
        <v>38</v>
      </c>
      <c r="G18" s="42">
        <v>12000</v>
      </c>
      <c r="H18" s="42">
        <v>0</v>
      </c>
      <c r="I18" s="42">
        <f t="shared" ref="I18" si="2">+G18+H18</f>
        <v>12000</v>
      </c>
    </row>
    <row r="19" spans="2:12" x14ac:dyDescent="0.25">
      <c r="B19" s="29" t="s">
        <v>21</v>
      </c>
      <c r="C19" s="44">
        <v>52350966</v>
      </c>
      <c r="D19" s="43" t="s">
        <v>23</v>
      </c>
      <c r="E19" s="43"/>
      <c r="F19" s="41" t="s">
        <v>39</v>
      </c>
      <c r="G19" s="42">
        <v>3000</v>
      </c>
      <c r="H19" s="42">
        <v>0</v>
      </c>
      <c r="I19" s="42">
        <f>+G19+H19</f>
        <v>3000</v>
      </c>
    </row>
    <row r="20" spans="2:12" x14ac:dyDescent="0.25">
      <c r="B20" s="29" t="s">
        <v>21</v>
      </c>
      <c r="C20" s="30">
        <v>1022336552</v>
      </c>
      <c r="D20" s="43" t="s">
        <v>22</v>
      </c>
      <c r="E20" s="31"/>
      <c r="F20" s="41" t="s">
        <v>40</v>
      </c>
      <c r="G20" s="42">
        <v>12000</v>
      </c>
      <c r="H20" s="42">
        <v>0</v>
      </c>
      <c r="I20" s="42">
        <f t="shared" ref="I20" si="3">+G20+H20</f>
        <v>12000</v>
      </c>
    </row>
    <row r="21" spans="2:12" x14ac:dyDescent="0.25">
      <c r="B21" s="29" t="s">
        <v>21</v>
      </c>
      <c r="C21" s="44">
        <v>52350966</v>
      </c>
      <c r="D21" s="43" t="s">
        <v>23</v>
      </c>
      <c r="E21" s="43"/>
      <c r="F21" s="41" t="s">
        <v>41</v>
      </c>
      <c r="G21" s="42">
        <v>3000</v>
      </c>
      <c r="H21" s="42">
        <v>0</v>
      </c>
      <c r="I21" s="42">
        <f>+G21+H21</f>
        <v>3000</v>
      </c>
    </row>
    <row r="22" spans="2:12" x14ac:dyDescent="0.25">
      <c r="B22" s="29" t="s">
        <v>21</v>
      </c>
      <c r="C22" s="44">
        <v>52350966</v>
      </c>
      <c r="D22" s="43" t="s">
        <v>23</v>
      </c>
      <c r="E22" s="43"/>
      <c r="F22" s="41" t="s">
        <v>42</v>
      </c>
      <c r="G22" s="42">
        <v>3000</v>
      </c>
      <c r="H22" s="42">
        <v>0</v>
      </c>
      <c r="I22" s="42">
        <f>+G22+H22</f>
        <v>3000</v>
      </c>
    </row>
    <row r="23" spans="2:12" x14ac:dyDescent="0.25">
      <c r="B23" s="29" t="s">
        <v>21</v>
      </c>
      <c r="C23" s="44">
        <v>52350966</v>
      </c>
      <c r="D23" s="43" t="s">
        <v>23</v>
      </c>
      <c r="E23" s="43"/>
      <c r="F23" s="41" t="s">
        <v>43</v>
      </c>
      <c r="G23" s="42">
        <v>3000</v>
      </c>
      <c r="H23" s="42">
        <v>0</v>
      </c>
      <c r="I23" s="42">
        <f>+G23+H23</f>
        <v>3000</v>
      </c>
    </row>
    <row r="24" spans="2:12" x14ac:dyDescent="0.25">
      <c r="B24" s="29" t="s">
        <v>21</v>
      </c>
      <c r="C24" s="44">
        <v>52350966</v>
      </c>
      <c r="D24" s="43" t="s">
        <v>23</v>
      </c>
      <c r="E24" s="43"/>
      <c r="F24" s="41" t="s">
        <v>44</v>
      </c>
      <c r="G24" s="42">
        <v>3000</v>
      </c>
      <c r="H24" s="42">
        <v>0</v>
      </c>
      <c r="I24" s="42">
        <f>+G24+H24</f>
        <v>3000</v>
      </c>
    </row>
    <row r="25" spans="2:12" x14ac:dyDescent="0.25">
      <c r="B25" s="29" t="s">
        <v>21</v>
      </c>
      <c r="C25" s="30">
        <v>1022336552</v>
      </c>
      <c r="D25" s="43" t="s">
        <v>22</v>
      </c>
      <c r="E25" s="31"/>
      <c r="F25" s="41" t="s">
        <v>45</v>
      </c>
      <c r="G25" s="42">
        <v>12000</v>
      </c>
      <c r="H25" s="42">
        <v>0</v>
      </c>
      <c r="I25" s="42">
        <f t="shared" ref="I25" si="4">+G25+H25</f>
        <v>12000</v>
      </c>
    </row>
    <row r="26" spans="2:12" x14ac:dyDescent="0.25">
      <c r="B26" s="29" t="s">
        <v>21</v>
      </c>
      <c r="C26" s="30">
        <v>1022336552</v>
      </c>
      <c r="D26" s="43" t="s">
        <v>22</v>
      </c>
      <c r="E26" s="31"/>
      <c r="F26" s="41" t="s">
        <v>46</v>
      </c>
      <c r="G26" s="42">
        <v>12000</v>
      </c>
      <c r="H26" s="42">
        <v>0</v>
      </c>
      <c r="I26" s="42">
        <f t="shared" ref="I26:I28" si="5">+G26+H26</f>
        <v>12000</v>
      </c>
    </row>
    <row r="27" spans="2:12" x14ac:dyDescent="0.25">
      <c r="B27" s="29" t="s">
        <v>21</v>
      </c>
      <c r="C27" s="30">
        <v>1019016345</v>
      </c>
      <c r="D27" s="43" t="s">
        <v>24</v>
      </c>
      <c r="E27" s="31"/>
      <c r="F27" s="41" t="s">
        <v>47</v>
      </c>
      <c r="G27" s="42">
        <v>14000</v>
      </c>
      <c r="H27" s="42">
        <v>0</v>
      </c>
      <c r="I27" s="42">
        <f t="shared" si="5"/>
        <v>14000</v>
      </c>
    </row>
    <row r="28" spans="2:12" x14ac:dyDescent="0.25">
      <c r="B28" s="29" t="s">
        <v>21</v>
      </c>
      <c r="C28" s="30">
        <v>1019016345</v>
      </c>
      <c r="D28" s="43" t="s">
        <v>24</v>
      </c>
      <c r="E28" s="31"/>
      <c r="F28" s="41" t="s">
        <v>48</v>
      </c>
      <c r="G28" s="42">
        <v>20500</v>
      </c>
      <c r="H28" s="42">
        <v>0</v>
      </c>
      <c r="I28" s="42">
        <f t="shared" si="5"/>
        <v>20500</v>
      </c>
    </row>
    <row r="29" spans="2:12" x14ac:dyDescent="0.25">
      <c r="B29" s="29"/>
      <c r="C29" s="30"/>
      <c r="D29" s="43"/>
      <c r="E29" s="31"/>
      <c r="F29" s="41"/>
      <c r="G29" s="42"/>
      <c r="H29" s="42"/>
      <c r="I29" s="42"/>
    </row>
    <row r="30" spans="2:12" x14ac:dyDescent="0.25">
      <c r="B30" s="29" t="s">
        <v>21</v>
      </c>
      <c r="C30" s="40"/>
      <c r="D30" s="35"/>
      <c r="E30" s="35"/>
      <c r="F30" s="36"/>
      <c r="G30" s="42"/>
      <c r="H30" s="42">
        <v>0</v>
      </c>
      <c r="I30" s="42">
        <f t="shared" ref="I30" si="6">+G30+H30</f>
        <v>0</v>
      </c>
      <c r="J30" s="32"/>
    </row>
    <row r="31" spans="2:12" x14ac:dyDescent="0.25">
      <c r="B31" s="29" t="s">
        <v>21</v>
      </c>
      <c r="C31" s="9"/>
      <c r="D31" s="10"/>
      <c r="E31" s="8"/>
      <c r="F31" s="11" t="s">
        <v>11</v>
      </c>
      <c r="G31" s="12">
        <f>SUM(G30:G30)</f>
        <v>0</v>
      </c>
      <c r="H31" s="13">
        <f>SUM(H30:H30)</f>
        <v>0</v>
      </c>
      <c r="I31" s="14">
        <f>SUM(I9:I30)</f>
        <v>353750</v>
      </c>
    </row>
    <row r="32" spans="2:12" x14ac:dyDescent="0.25">
      <c r="B32" s="4"/>
      <c r="C32" s="15"/>
      <c r="D32" s="16"/>
      <c r="E32" s="16"/>
      <c r="F32" s="16"/>
      <c r="G32" s="46" t="s">
        <v>20</v>
      </c>
      <c r="H32" s="47"/>
      <c r="I32" s="14">
        <v>500000</v>
      </c>
      <c r="J32" s="37"/>
      <c r="K32" s="38"/>
      <c r="L32" s="37"/>
    </row>
    <row r="33" spans="2:11" x14ac:dyDescent="0.25">
      <c r="B33" s="16"/>
      <c r="C33" s="15"/>
      <c r="D33" s="16"/>
      <c r="E33" s="2"/>
      <c r="F33" s="16"/>
      <c r="G33" s="17" t="s">
        <v>12</v>
      </c>
      <c r="H33" s="18"/>
      <c r="I33" s="39">
        <f>+I32-I31</f>
        <v>146250</v>
      </c>
      <c r="K33" s="33"/>
    </row>
    <row r="34" spans="2:11" x14ac:dyDescent="0.25">
      <c r="B34" s="16"/>
      <c r="C34" s="19"/>
      <c r="D34" s="20"/>
      <c r="E34" s="20"/>
      <c r="F34" s="20"/>
      <c r="G34" s="48" t="s">
        <v>13</v>
      </c>
      <c r="H34" s="49"/>
      <c r="I34" s="21">
        <f>+I31/I32</f>
        <v>0.70750000000000002</v>
      </c>
      <c r="K34" s="34"/>
    </row>
    <row r="35" spans="2:11" x14ac:dyDescent="0.25">
      <c r="B35" s="15"/>
      <c r="C35" s="16"/>
      <c r="D35" s="16"/>
      <c r="E35" s="16"/>
      <c r="F35" s="22"/>
    </row>
    <row r="36" spans="2:11" x14ac:dyDescent="0.25">
      <c r="B36" s="25" t="s">
        <v>18</v>
      </c>
      <c r="C36" s="25"/>
      <c r="D36" s="16"/>
      <c r="F36" s="23"/>
    </row>
    <row r="37" spans="2:11" x14ac:dyDescent="0.25">
      <c r="B37" s="50" t="s">
        <v>14</v>
      </c>
      <c r="C37" s="50"/>
      <c r="D37" s="16"/>
      <c r="F37" s="26" t="s">
        <v>15</v>
      </c>
    </row>
    <row r="38" spans="2:11" x14ac:dyDescent="0.25">
      <c r="B38" s="51" t="s">
        <v>19</v>
      </c>
      <c r="C38" s="51"/>
      <c r="D38" s="4"/>
      <c r="E38" s="16"/>
      <c r="F38" s="22"/>
    </row>
  </sheetData>
  <autoFilter ref="B8:I8" xr:uid="{BA97B377-CDAF-4231-AB9D-5ABBC43BBE36}"/>
  <mergeCells count="6">
    <mergeCell ref="E5:H5"/>
    <mergeCell ref="G32:H32"/>
    <mergeCell ref="G34:H34"/>
    <mergeCell ref="B37:C37"/>
    <mergeCell ref="B38:C38"/>
    <mergeCell ref="F6:H6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2B476B9B929C64BB328EC7F34742FF1" ma:contentTypeVersion="13" ma:contentTypeDescription="Crear nuevo documento." ma:contentTypeScope="" ma:versionID="cb9f4877a846625a6d81c073cae07f8f">
  <xsd:schema xmlns:xsd="http://www.w3.org/2001/XMLSchema" xmlns:xs="http://www.w3.org/2001/XMLSchema" xmlns:p="http://schemas.microsoft.com/office/2006/metadata/properties" xmlns:ns2="e3e36fba-f8d7-40c9-80ae-39813dd3b427" xmlns:ns3="b2165bcb-8db3-4afe-b082-f32f3b6ffc0b" targetNamespace="http://schemas.microsoft.com/office/2006/metadata/properties" ma:root="true" ma:fieldsID="0b8e3b83e8ed6b1206ad671d259045e9" ns2:_="" ns3:_="">
    <xsd:import namespace="e3e36fba-f8d7-40c9-80ae-39813dd3b427"/>
    <xsd:import namespace="b2165bcb-8db3-4afe-b082-f32f3b6ffc0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lcf76f155ced4ddcb4097134ff3c332f" minOccurs="0"/>
                <xsd:element ref="ns3:TaxCatchAll" minOccurs="0"/>
                <xsd:element ref="ns2:MediaLengthInSecond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e36fba-f8d7-40c9-80ae-39813dd3b42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16" nillable="true" ma:taxonomy="true" ma:internalName="lcf76f155ced4ddcb4097134ff3c332f" ma:taxonomyFieldName="MediaServiceImageTags" ma:displayName="Etiquetas de imagen" ma:readOnly="false" ma:fieldId="{5cf76f15-5ced-4ddc-b409-7134ff3c332f}" ma:taxonomyMulti="true" ma:sspId="f81d09a7-8821-4d60-8823-3ff50a85add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1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165bcb-8db3-4afe-b082-f32f3b6ffc0b" elementFormDefault="qualified">
    <xsd:import namespace="http://schemas.microsoft.com/office/2006/documentManagement/types"/>
    <xsd:import namespace="http://schemas.microsoft.com/office/infopath/2007/PartnerControls"/>
    <xsd:element name="TaxCatchAll" ma:index="17" nillable="true" ma:displayName="Taxonomy Catch All Column" ma:hidden="true" ma:list="{9eb4e8f3-db3b-4150-9e49-10ce4be12c55}" ma:internalName="TaxCatchAll" ma:showField="CatchAllData" ma:web="b2165bcb-8db3-4afe-b082-f32f3b6ffc0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b2165bcb-8db3-4afe-b082-f32f3b6ffc0b" xsi:nil="true"/>
    <lcf76f155ced4ddcb4097134ff3c332f xmlns="e3e36fba-f8d7-40c9-80ae-39813dd3b427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D1773E1F-26AA-4F16-BED9-E20E0584C717}"/>
</file>

<file path=customXml/itemProps2.xml><?xml version="1.0" encoding="utf-8"?>
<ds:datastoreItem xmlns:ds="http://schemas.openxmlformats.org/officeDocument/2006/customXml" ds:itemID="{0446C0C6-C38E-41BD-AC6C-A8646C3D1B7C}"/>
</file>

<file path=customXml/itemProps3.xml><?xml version="1.0" encoding="utf-8"?>
<ds:datastoreItem xmlns:ds="http://schemas.openxmlformats.org/officeDocument/2006/customXml" ds:itemID="{D65E0365-299F-47EC-86CE-D3B87DD481D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PAOLA HINCAPIE</dc:creator>
  <cp:lastModifiedBy>Lady Liliana Rodriguez Uribe</cp:lastModifiedBy>
  <dcterms:created xsi:type="dcterms:W3CDTF">2019-07-25T15:16:26Z</dcterms:created>
  <dcterms:modified xsi:type="dcterms:W3CDTF">2024-02-05T18:27:12Z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0x010100E2B476B9B929C64BB328EC7F34742FF1</vt:lpwstr>
  </property>
</Properties>
</file>