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4.xml" ContentType="application/vnd.ms-excel.person+xml"/>
  <Override PartName="/xl/persons/person12.xml" ContentType="application/vnd.ms-excel.person+xml"/>
  <Override PartName="/xl/persons/person7.xml" ContentType="application/vnd.ms-excel.person+xml"/>
  <Override PartName="/xl/persons/person1.xml" ContentType="application/vnd.ms-excel.person+xml"/>
  <Override PartName="/xl/persons/person11.xml" ContentType="application/vnd.ms-excel.person+xml"/>
  <Override PartName="/xl/persons/person0.xml" ContentType="application/vnd.ms-excel.person+xml"/>
  <Override PartName="/xl/persons/person6.xml" ContentType="application/vnd.ms-excel.person+xml"/>
  <Override PartName="/xl/persons/person3.xml" ContentType="application/vnd.ms-excel.person+xml"/>
  <Override PartName="/xl/persons/person10.xml" ContentType="application/vnd.ms-excel.person+xml"/>
  <Override PartName="/xl/persons/person2.xml" ContentType="application/vnd.ms-excel.person+xml"/>
  <Override PartName="/xl/persons/person8.xml" ContentType="application/vnd.ms-excel.person+xml"/>
  <Override PartName="/xl/persons/person13.xml" ContentType="application/vnd.ms-excel.person+xml"/>
  <Override PartName="/xl/persons/person5.xml" ContentType="application/vnd.ms-excel.person+xml"/>
  <Override PartName="/xl/persons/person.xml" ContentType="application/vnd.ms-excel.person+xml"/>
  <Override PartName="/xl/persons/person9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upoafiansa-my.sharepoint.com/personal/lady_rodriguez_spagrupoinmobiliario_com/Documents/BACKUP LADY/DOCUMENTOS LADY/COMPRAS DE CARTERA/2023/BOGOTA/KAPITAL/"/>
    </mc:Choice>
  </mc:AlternateContent>
  <xr:revisionPtr revIDLastSave="89" documentId="13_ncr:1_{48638351-D5D6-470B-9D2B-3895933A2DA7}" xr6:coauthVersionLast="47" xr6:coauthVersionMax="47" xr10:uidLastSave="{D6FFAB38-661B-43DA-AF12-03F64B875828}"/>
  <bookViews>
    <workbookView xWindow="-120" yWindow="-120" windowWidth="20730" windowHeight="11160" xr2:uid="{B7AA06A0-A6CC-46D1-B69C-8A2D95F1D212}"/>
  </bookViews>
  <sheets>
    <sheet name="PRIMERA ENTREGA" sheetId="1" r:id="rId1"/>
    <sheet name="LIQUIDACION" sheetId="5" r:id="rId2"/>
    <sheet name="RECAUDOS" sheetId="6" r:id="rId3"/>
    <sheet name="PAGOS A PP" sheetId="7" r:id="rId4"/>
    <sheet name="NEGADOS" sheetId="3" r:id="rId5"/>
    <sheet name="NO ENVIARON CARPETA" sheetId="2" r:id="rId6"/>
    <sheet name="NO INGRESAN" sheetId="4" r:id="rId7"/>
  </sheets>
  <definedNames>
    <definedName name="_xlnm._FilterDatabase" localSheetId="4" hidden="1">NEGADOS!$A$1:$IV$1</definedName>
    <definedName name="_xlnm._FilterDatabase" localSheetId="5" hidden="1">'NO ENVIARON CARPETA'!$A$1:$IU$1</definedName>
    <definedName name="_xlnm._FilterDatabase" localSheetId="0" hidden="1">'PRIMERA ENTREGA'!$A$1:$IW$46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7" l="1"/>
  <c r="B14" i="6"/>
  <c r="F5" i="5" l="1"/>
  <c r="AS18" i="3"/>
  <c r="AI18" i="3"/>
  <c r="AT18" i="3" s="1"/>
  <c r="B26" i="5"/>
  <c r="B31" i="5" s="1"/>
  <c r="B19" i="5"/>
  <c r="AR18" i="3" l="1"/>
  <c r="AS6" i="3" l="1"/>
  <c r="AI6" i="3"/>
  <c r="AT6" i="3" s="1"/>
  <c r="AR6" i="3" l="1"/>
  <c r="AS17" i="3" l="1"/>
  <c r="AI17" i="3"/>
  <c r="AR17" i="3" s="1"/>
  <c r="AT17" i="3" l="1"/>
  <c r="AJ13" i="1"/>
  <c r="AJ7" i="1"/>
  <c r="AJ5" i="1" l="1"/>
  <c r="AJ35" i="1"/>
  <c r="AJ36" i="1"/>
  <c r="AS36" i="1" s="1"/>
  <c r="AJ14" i="1"/>
  <c r="AS14" i="1" s="1"/>
  <c r="AJ37" i="1"/>
  <c r="AS37" i="1" s="1"/>
  <c r="AJ38" i="1"/>
  <c r="AJ15" i="1"/>
  <c r="AS15" i="1" s="1"/>
  <c r="AJ16" i="1"/>
  <c r="AJ18" i="1"/>
  <c r="AJ19" i="1"/>
  <c r="AS19" i="1" s="1"/>
  <c r="AJ20" i="1"/>
  <c r="AS20" i="1" s="1"/>
  <c r="AJ39" i="1"/>
  <c r="AS39" i="1" s="1"/>
  <c r="AJ9" i="1"/>
  <c r="AJ12" i="1"/>
  <c r="AS12" i="1" s="1"/>
  <c r="AJ21" i="1"/>
  <c r="AS21" i="1" s="1"/>
  <c r="AJ10" i="1"/>
  <c r="AS10" i="1" s="1"/>
  <c r="AJ22" i="1"/>
  <c r="AS22" i="1" s="1"/>
  <c r="AJ3" i="1"/>
  <c r="AS3" i="1" s="1"/>
  <c r="AJ23" i="1"/>
  <c r="AS23" i="1" s="1"/>
  <c r="AJ2" i="1"/>
  <c r="AS2" i="1" s="1"/>
  <c r="AJ24" i="1"/>
  <c r="AJ25" i="1"/>
  <c r="AJ41" i="1"/>
  <c r="AS41" i="1" s="1"/>
  <c r="AJ26" i="1"/>
  <c r="AS26" i="1" s="1"/>
  <c r="AJ27" i="1"/>
  <c r="AS27" i="1" s="1"/>
  <c r="AJ6" i="1"/>
  <c r="AS6" i="1" s="1"/>
  <c r="AJ28" i="1"/>
  <c r="AJ29" i="1"/>
  <c r="AJ42" i="1"/>
  <c r="AS42" i="1" s="1"/>
  <c r="AJ4" i="1"/>
  <c r="AS4" i="1" s="1"/>
  <c r="AJ11" i="1"/>
  <c r="AS11" i="1" s="1"/>
  <c r="AJ30" i="1"/>
  <c r="AS30" i="1" s="1"/>
  <c r="AJ43" i="1"/>
  <c r="AS43" i="1" s="1"/>
  <c r="AJ31" i="1"/>
  <c r="AS31" i="1" s="1"/>
  <c r="AJ32" i="1"/>
  <c r="AJ33" i="1"/>
  <c r="AS33" i="1" s="1"/>
  <c r="AJ44" i="1"/>
  <c r="AS44" i="1" s="1"/>
  <c r="AJ45" i="1"/>
  <c r="AS45" i="1" s="1"/>
  <c r="AJ34" i="1"/>
  <c r="AS34" i="1" s="1"/>
  <c r="AT5" i="1"/>
  <c r="AT35" i="1"/>
  <c r="AT13" i="1"/>
  <c r="AU13" i="1" s="1"/>
  <c r="AT36" i="1"/>
  <c r="AT14" i="1"/>
  <c r="AT37" i="1"/>
  <c r="AT38" i="1"/>
  <c r="AT15" i="1"/>
  <c r="AT16" i="1"/>
  <c r="AT17" i="1"/>
  <c r="AT18" i="1"/>
  <c r="AT8" i="1"/>
  <c r="AT19" i="1"/>
  <c r="AT20" i="1"/>
  <c r="AT39" i="1"/>
  <c r="AT9" i="1"/>
  <c r="AT12" i="1"/>
  <c r="AT21" i="1"/>
  <c r="AT10" i="1"/>
  <c r="AT22" i="1"/>
  <c r="AT3" i="1"/>
  <c r="AT23" i="1"/>
  <c r="AT40" i="1"/>
  <c r="AT2" i="1"/>
  <c r="AT24" i="1"/>
  <c r="AT25" i="1"/>
  <c r="AT41" i="1"/>
  <c r="AT26" i="1"/>
  <c r="AT27" i="1"/>
  <c r="AT6" i="1"/>
  <c r="AT28" i="1"/>
  <c r="AT29" i="1"/>
  <c r="AT42" i="1"/>
  <c r="AT4" i="1"/>
  <c r="AT11" i="1"/>
  <c r="AT30" i="1"/>
  <c r="AT43" i="1"/>
  <c r="AT31" i="1"/>
  <c r="AT32" i="1"/>
  <c r="AT33" i="1"/>
  <c r="AT44" i="1"/>
  <c r="AT45" i="1"/>
  <c r="AT34" i="1"/>
  <c r="AT7" i="1"/>
  <c r="AS13" i="1"/>
  <c r="AU41" i="1" l="1"/>
  <c r="AU45" i="1"/>
  <c r="AS38" i="1"/>
  <c r="AU5" i="1"/>
  <c r="AU44" i="1"/>
  <c r="AU38" i="1"/>
  <c r="AU22" i="1"/>
  <c r="AU28" i="1"/>
  <c r="AU39" i="1"/>
  <c r="AU21" i="1"/>
  <c r="AU36" i="1"/>
  <c r="AU10" i="1"/>
  <c r="AU11" i="1"/>
  <c r="AU31" i="1"/>
  <c r="AU34" i="1"/>
  <c r="AU26" i="1"/>
  <c r="AU43" i="1"/>
  <c r="AU42" i="1"/>
  <c r="AS24" i="1"/>
  <c r="AO24" i="1"/>
  <c r="AS28" i="1"/>
  <c r="AU30" i="1"/>
  <c r="AU27" i="1"/>
  <c r="AU19" i="1"/>
  <c r="AU14" i="1"/>
  <c r="AU25" i="1"/>
  <c r="AU33" i="1"/>
  <c r="AU4" i="1"/>
  <c r="AU6" i="1"/>
  <c r="AS25" i="1"/>
  <c r="AU24" i="1"/>
  <c r="AU3" i="1"/>
  <c r="AU12" i="1"/>
  <c r="AU32" i="1"/>
  <c r="AU29" i="1"/>
  <c r="AU9" i="1"/>
  <c r="AU20" i="1"/>
  <c r="AU37" i="1"/>
  <c r="AU23" i="1"/>
  <c r="AS9" i="1"/>
  <c r="AS29" i="1"/>
  <c r="AU15" i="1"/>
  <c r="AS32" i="1"/>
  <c r="AU2" i="1"/>
  <c r="AS5" i="1"/>
  <c r="AC16" i="3"/>
  <c r="AH16" i="3" s="1"/>
  <c r="AH15" i="3"/>
  <c r="AH14" i="3"/>
  <c r="AH13" i="3"/>
  <c r="AH12" i="3"/>
  <c r="AH11" i="3"/>
  <c r="AH10" i="3"/>
  <c r="AC10" i="3"/>
  <c r="AH9" i="3"/>
  <c r="AH8" i="3"/>
  <c r="AH5" i="3"/>
  <c r="AH4" i="3"/>
  <c r="AH3" i="3"/>
  <c r="AH2" i="3"/>
  <c r="AU18" i="1" l="1"/>
  <c r="AS18" i="1"/>
  <c r="AS16" i="1"/>
  <c r="AU16" i="1"/>
  <c r="AU35" i="1"/>
  <c r="AS35" i="1"/>
  <c r="AO7" i="1"/>
  <c r="AS7" i="1"/>
  <c r="AU7" i="1"/>
  <c r="AH14" i="2"/>
  <c r="AH13" i="2"/>
  <c r="AH12" i="2"/>
  <c r="AH11" i="2"/>
  <c r="AH10" i="2"/>
  <c r="AH9" i="2"/>
  <c r="AH8" i="2"/>
  <c r="AH7" i="2"/>
  <c r="AH6" i="2"/>
  <c r="AH5" i="2"/>
  <c r="AH4" i="2"/>
  <c r="AH3" i="2"/>
  <c r="AH2" i="2"/>
  <c r="AE40" i="1" l="1"/>
  <c r="AJ40" i="1" s="1"/>
  <c r="AJ17" i="1"/>
  <c r="AJ8" i="1"/>
  <c r="AJ46" i="1" l="1"/>
  <c r="B3" i="5" s="1"/>
  <c r="AU8" i="1"/>
  <c r="AS8" i="1"/>
  <c r="AU17" i="1"/>
  <c r="AS17" i="1"/>
  <c r="AS40" i="1"/>
  <c r="AU40" i="1"/>
  <c r="AU46" i="1" l="1"/>
  <c r="B4" i="5" s="1"/>
  <c r="B5" i="5" s="1"/>
  <c r="B6" i="5" s="1"/>
  <c r="F6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E15" authorId="0" shapeId="0" xr:uid="{36B7583F-823C-43D3-AE55-B1BE508C4162}">
      <text>
        <r>
          <rPr>
            <sz val="11"/>
            <color rgb="FF000000"/>
            <rFont val="Calibri"/>
            <family val="2"/>
          </rPr>
          <t>HACER INCREMENTO MARZO</t>
        </r>
      </text>
    </comment>
    <comment ref="AE17" authorId="0" shapeId="0" xr:uid="{E96310FA-3C7F-4EBC-A581-6E048D319D0F}">
      <text>
        <r>
          <rPr>
            <sz val="11"/>
            <color theme="1"/>
            <rFont val="Calibri"/>
            <family val="2"/>
            <scheme val="minor"/>
          </rPr>
          <t xml:space="preserve">=700000*5,62%+700000 HACER INCREMENTO MARZO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C13" authorId="0" shapeId="0" xr:uid="{240F8EB3-1370-448D-8E52-C8402CA36499}">
      <text>
        <r>
          <rPr>
            <sz val="11"/>
            <color theme="1"/>
            <rFont val="Calibri"/>
            <family val="2"/>
            <scheme val="minor"/>
          </rPr>
          <t xml:space="preserve">HACER INCRMENTO MARZO
</t>
        </r>
      </text>
    </comment>
  </commentList>
</comments>
</file>

<file path=xl/sharedStrings.xml><?xml version="1.0" encoding="utf-8"?>
<sst xmlns="http://schemas.openxmlformats.org/spreadsheetml/2006/main" count="6739" uniqueCount="1008">
  <si>
    <t>INM CEDENTE</t>
  </si>
  <si>
    <t>CTO CEDENTE</t>
  </si>
  <si>
    <t>GESTOR DE REVISION</t>
  </si>
  <si>
    <t>INM SPA</t>
  </si>
  <si>
    <t>CTO SPA</t>
  </si>
  <si>
    <t>NUMERO DE SOLICITUD AFFI</t>
  </si>
  <si>
    <t>RESULTADO AFFI</t>
  </si>
  <si>
    <t>MOTIVO NEGACION</t>
  </si>
  <si>
    <t>SUBSANACION</t>
  </si>
  <si>
    <t xml:space="preserve">FACTURACION </t>
  </si>
  <si>
    <t xml:space="preserve">RECAUDO </t>
  </si>
  <si>
    <t>PAGO PP</t>
  </si>
  <si>
    <t>PAZ Y SALVO ADMIN</t>
  </si>
  <si>
    <t>PAZ Y SALVO PP</t>
  </si>
  <si>
    <t>ASEGURADORA ANTERIOR</t>
  </si>
  <si>
    <t>AFIANZADORA SPA</t>
  </si>
  <si>
    <t>No ASEGURABLE AFFI</t>
  </si>
  <si>
    <t xml:space="preserve">tipo de inmueble </t>
  </si>
  <si>
    <t>CLAUSULA CESION CTO ADMIN</t>
  </si>
  <si>
    <t>CLAUSULA CESION CTO ARR</t>
  </si>
  <si>
    <t>MES INGRESO A SPA</t>
  </si>
  <si>
    <t>FECHA POSIBLE DESOCUPACION</t>
  </si>
  <si>
    <t>MES DESOCUPACION</t>
  </si>
  <si>
    <t>TIPO DE BLOQUEO</t>
  </si>
  <si>
    <t>TIPO DE DOCUMENTO ARRENDATARIO</t>
  </si>
  <si>
    <t>NACIONALIDAD</t>
  </si>
  <si>
    <t>CEDULA O NIT</t>
  </si>
  <si>
    <t>ARRENDATARIO</t>
  </si>
  <si>
    <t>CANON</t>
  </si>
  <si>
    <t xml:space="preserve"> IVA DEL 19% </t>
  </si>
  <si>
    <t xml:space="preserve"> ADMON </t>
  </si>
  <si>
    <t xml:space="preserve"> RETEFUENTE </t>
  </si>
  <si>
    <t xml:space="preserve"> RETEICA </t>
  </si>
  <si>
    <t xml:space="preserve"> TOTAL CANON + ADMON </t>
  </si>
  <si>
    <t xml:space="preserve"> ADMIN INCLUIDA EN VALOR DE CANON SI/NO</t>
  </si>
  <si>
    <t xml:space="preserve"> INCREMENTO CONVENIDO </t>
  </si>
  <si>
    <t>% COMISION CANON CEDENTE</t>
  </si>
  <si>
    <t>RETENCION POR COMISION PP</t>
  </si>
  <si>
    <t xml:space="preserve"> VALOR COMISION CANON CEDENTE </t>
  </si>
  <si>
    <t>%COMISION ADMIN CEDENTE</t>
  </si>
  <si>
    <t xml:space="preserve"> VALOR COMISION ADMIN CEDENTE </t>
  </si>
  <si>
    <t>% SEGURO SIN IVA CEDENTE</t>
  </si>
  <si>
    <t>VALOR SEGURO CEDENTE</t>
  </si>
  <si>
    <t>% COMISION SPA</t>
  </si>
  <si>
    <t>TOTAL COMISION SPA</t>
  </si>
  <si>
    <t>VALOR GASTOS BANCARIOS</t>
  </si>
  <si>
    <t>POLIZA DE SERVICIOS PUBLICOS SI / NO</t>
  </si>
  <si>
    <t>VALOR AMPARO INTEGRAL</t>
  </si>
  <si>
    <t>VALOR CUPON</t>
  </si>
  <si>
    <t>DESTINACION</t>
  </si>
  <si>
    <t>DIRECCION INMUEBLE</t>
  </si>
  <si>
    <t>CIUDAD INMUEBLE</t>
  </si>
  <si>
    <t>CODIGO POSTAL ARRENDATARIO</t>
  </si>
  <si>
    <t>BARRIO</t>
  </si>
  <si>
    <t>ESTRATO</t>
  </si>
  <si>
    <t>REFERENCIA CATASTRAL - CHIP (BOGOTA)</t>
  </si>
  <si>
    <t>MATRICULA INMOBILIARIA</t>
  </si>
  <si>
    <t>E-MAIL
ARRENDATARIO</t>
  </si>
  <si>
    <t>TELEFONOS ARRENDATARIOS</t>
  </si>
  <si>
    <t>CELULAR ARRENDATARIOS</t>
  </si>
  <si>
    <t>DIRECCION CORRESPONDENCIA ARRENDATARIO</t>
  </si>
  <si>
    <t>CIUDAD CORRESPONDENCIA ARRENDATARIO</t>
  </si>
  <si>
    <t>tipo_clasificacion</t>
  </si>
  <si>
    <t>VIGENCIA DEL CONTRATO</t>
  </si>
  <si>
    <t>FECHA INICIO CONTRATO</t>
  </si>
  <si>
    <t>FECHA FINAL CONTRATO</t>
  </si>
  <si>
    <t>FECHA DE CAUSACION</t>
  </si>
  <si>
    <t>FECHA DE CESION</t>
  </si>
  <si>
    <t>TIPO DE DOCUMENTO DEUDOR SOLIDARIO 1</t>
  </si>
  <si>
    <t>CEDULA O NIT 1</t>
  </si>
  <si>
    <t>NOMBRE 1er DEDUOR SOLIDARIO</t>
  </si>
  <si>
    <t>CODIGO POSTAL DEUDOR 1</t>
  </si>
  <si>
    <t>DIRECCION</t>
  </si>
  <si>
    <t xml:space="preserve">CIUDAD </t>
  </si>
  <si>
    <t>CELULAR</t>
  </si>
  <si>
    <t>TELEFONOS</t>
  </si>
  <si>
    <t>EMAIL</t>
  </si>
  <si>
    <t>TIPO DE DOCUMENTO DEUDOR SOLIDARIO 2</t>
  </si>
  <si>
    <t>CEDULA O NIT 2</t>
  </si>
  <si>
    <t>NOMBRE 2doDEDUOR SOLIDARIO</t>
  </si>
  <si>
    <t>CODIGO POSTAL DEUDOR 2</t>
  </si>
  <si>
    <t>TIPO DE DOCUMENTO DEUDOR SOLIDARIO 3</t>
  </si>
  <si>
    <t>CEDULA O NIT 3</t>
  </si>
  <si>
    <t>NOMBRE 3er DEDUOR SOLIDARIO</t>
  </si>
  <si>
    <t>CODIGO POSTAL DEUDOR 3</t>
  </si>
  <si>
    <t>CIUDAD</t>
  </si>
  <si>
    <t>CEDULA O NIT 4</t>
  </si>
  <si>
    <t>TIPO DE DOCUMENTO DEUDOR SOLIDARIO 4</t>
  </si>
  <si>
    <t>NOMBRE 4er DEDUOR SOLIDARIO</t>
  </si>
  <si>
    <t>APELLIDOS DEUDOR 4</t>
  </si>
  <si>
    <t>NOMBRES DEUDOR 4</t>
  </si>
  <si>
    <t>CODIGO POSTAL DEUDOR 4</t>
  </si>
  <si>
    <t>TIPO DE DOCUMENTO PROPIETARIO</t>
  </si>
  <si>
    <t>CEDULA O NIT PROPIETARIO</t>
  </si>
  <si>
    <t>PROPIETARIO</t>
  </si>
  <si>
    <t>PARTICIPACION</t>
  </si>
  <si>
    <t>DIRECCION CORRESPONDENCIA</t>
  </si>
  <si>
    <t>TELEFONO FIJO</t>
  </si>
  <si>
    <t>CELULAR 2</t>
  </si>
  <si>
    <t>REGIMEN TRIBUTARIO PROPIETARIO</t>
  </si>
  <si>
    <t>CIUDAD DE RESIDENCIA PROPIETARIO</t>
  </si>
  <si>
    <t>CODIGO POSTAL PROPIETARIO</t>
  </si>
  <si>
    <t>BENEFICIARIO DE GIRO</t>
  </si>
  <si>
    <t>CEDULA BENEFICARIO GIRO</t>
  </si>
  <si>
    <t>FORMA DE PAGO
(TRANS - CHEQUE)</t>
  </si>
  <si>
    <t>BANCO</t>
  </si>
  <si>
    <t>TIPO DE CUENTA</t>
  </si>
  <si>
    <t>No DE CUENTA</t>
  </si>
  <si>
    <t>DIA DE PAGO</t>
  </si>
  <si>
    <t xml:space="preserve">COPROPIETARIO 1 </t>
  </si>
  <si>
    <t>TIPO DE DOCUMENTO COPROPIETARIO 1</t>
  </si>
  <si>
    <t>CEDULA COPROPIETARIO 1</t>
  </si>
  <si>
    <t>PARTICIPACIÓN COP 1</t>
  </si>
  <si>
    <t>DIRECCION DE CORRESPONDENCIA COP 1</t>
  </si>
  <si>
    <t>CELULAR COP 1</t>
  </si>
  <si>
    <t>E-MAIL COP 1</t>
  </si>
  <si>
    <t>REGIMEN TRIBUTARIO COP 1</t>
  </si>
  <si>
    <t>CIUDAD DE RESIDENCIA PROPIETARIO COP 1</t>
  </si>
  <si>
    <t>CODIGO POSTAL COP 1</t>
  </si>
  <si>
    <t>BENEFICIARIO DE GIRO COP 1</t>
  </si>
  <si>
    <t>CEDULA BENEFICARIO GIRO COP 1</t>
  </si>
  <si>
    <t>FORMA DE PAGO
(TRANS - CHEQUE) COP 1</t>
  </si>
  <si>
    <t>BANCO COP 1</t>
  </si>
  <si>
    <t>TIPO DE CUENTA COP 1</t>
  </si>
  <si>
    <t>No DE CUENTA COP 1</t>
  </si>
  <si>
    <t xml:space="preserve">COPROPIETARIO 2 </t>
  </si>
  <si>
    <t>TIPO DE DOCUMENTO COPROPIETARIO 2</t>
  </si>
  <si>
    <t>CEDULA COPROPIETARIO 2</t>
  </si>
  <si>
    <t>PARTICIPACIÓN COP 2</t>
  </si>
  <si>
    <t>DIRECCION DE CORRESPONDENCIA COP 2</t>
  </si>
  <si>
    <t>CELULAR COP 2</t>
  </si>
  <si>
    <t>E-MAIL COP 2</t>
  </si>
  <si>
    <t>REGIMEN TRIBUTARIO COP 2</t>
  </si>
  <si>
    <t>CIUDAD DE RESIDENCIA PROPIETARIO COP 2</t>
  </si>
  <si>
    <t>CODIGO POSTAL COP 2</t>
  </si>
  <si>
    <t>BENEFICIARIO DE GIRO COP 2</t>
  </si>
  <si>
    <t>CEDULA BENEFICARIO GIRO COP 2</t>
  </si>
  <si>
    <t>FORMA DE PAGO
(TRANS - CHEQUE) COP 2</t>
  </si>
  <si>
    <t>BANCO COP 2</t>
  </si>
  <si>
    <t>TIPO DE CUENTA COP 2</t>
  </si>
  <si>
    <t>No DE CUENTA COP 2</t>
  </si>
  <si>
    <t xml:space="preserve">COPROPIETARIO 3 </t>
  </si>
  <si>
    <t>TIPO DE DOCUMENTO COPROPIETARIO 3</t>
  </si>
  <si>
    <t>CEDULA COPROPIETARIO 3</t>
  </si>
  <si>
    <t>PARTICIPACIÓN COP 3</t>
  </si>
  <si>
    <t>DIRECCION DE CORRESPONDENCIA COP 3</t>
  </si>
  <si>
    <t>CELULAR COP 3</t>
  </si>
  <si>
    <t>E-MAIL COP 3</t>
  </si>
  <si>
    <t>REGIMEN TRIBUTARIO COP 3</t>
  </si>
  <si>
    <t>CIUDAD DE RESIDENCIA PROPIETARIO COP 3</t>
  </si>
  <si>
    <t>CODIGO POSTAL COP 3</t>
  </si>
  <si>
    <t>BENEFICIARIO DE GIRO COP 3</t>
  </si>
  <si>
    <t>CEDULA BENEFICARIO GIRO COP 3</t>
  </si>
  <si>
    <t>FORMA DE PAGO
(TRANS - CHEQUE) COP 3</t>
  </si>
  <si>
    <t>BANCO COP 3</t>
  </si>
  <si>
    <t>TIPO DE CUENTA COP 3</t>
  </si>
  <si>
    <t>No DE CUENTA COP 3</t>
  </si>
  <si>
    <t xml:space="preserve">COPROPIETARIO 4 </t>
  </si>
  <si>
    <t>TIPO DE DOCUMENTO COPROPIETARIO 4</t>
  </si>
  <si>
    <t>CEDULA COPROPIETARIO 4</t>
  </si>
  <si>
    <t>PARTICIPACIÓN COP 4</t>
  </si>
  <si>
    <t>DIRECCION DE CORRESPONDENCIA COP 4</t>
  </si>
  <si>
    <t>CELULAR COP 4</t>
  </si>
  <si>
    <t>E-MAIL COP 4</t>
  </si>
  <si>
    <t>REGIMEN TRIBUTARIO COP 4</t>
  </si>
  <si>
    <t>CIUDAD DE RESIDENCIA PROPIETARIO COP 4</t>
  </si>
  <si>
    <t>CODIGO POSTAL COP 4</t>
  </si>
  <si>
    <t>BENEFICIARIO DE GIRO COP 4</t>
  </si>
  <si>
    <t>CEDULA BENEFICARIO GIRO COP 4</t>
  </si>
  <si>
    <t>FORMA DE PAGO
(TRANS - CHEQUE) COP 4</t>
  </si>
  <si>
    <t>BANCO COP 4</t>
  </si>
  <si>
    <t>TIPO DE CUENTA COP 4</t>
  </si>
  <si>
    <t>No DE CUENTA COP 4</t>
  </si>
  <si>
    <t>NIT ADMON</t>
  </si>
  <si>
    <t>NOMBRE DE UNIDAD O CONJUNTO RESIDENCIAL</t>
  </si>
  <si>
    <t>NOMBRE ADMINISTRADOR</t>
  </si>
  <si>
    <t>FORMA DE PAGO
 (TRANS - CHEQUE)</t>
  </si>
  <si>
    <t>No DE CUETNA</t>
  </si>
  <si>
    <t xml:space="preserve">quien paga la admon </t>
  </si>
  <si>
    <t>CONTRATO ARRENDAMIENTO VERIFICAR QUE SEA ORIGINAL</t>
  </si>
  <si>
    <t>ESTADO DE DETERIORO</t>
  </si>
  <si>
    <t xml:space="preserve"> FIRMAS DEL ARRENDATARIO Y /O DEUDOR SOLIDARIO,</t>
  </si>
  <si>
    <t>FIRMA DEL ARRENDADOR</t>
  </si>
  <si>
    <t>LINDEROS</t>
  </si>
  <si>
    <t>CLAUSULA REPORTE CENTRALES DE RIESGO - AUTORIZACION</t>
  </si>
  <si>
    <t>CLAUSULA ABANDONO</t>
  </si>
  <si>
    <t>CLAUSULA PENAL</t>
  </si>
  <si>
    <t>CLAUSULA DE ADMINISTRACION ( QUE ESPECIFIQUE QUIEN ES EL RESPONSABLE DEL PAGO)</t>
  </si>
  <si>
    <t>CLAUSULA DE SANCIONES PENALES</t>
  </si>
  <si>
    <t>PODER DEL ARRENDATARIO Y/O DEUDOR SOLIDARIO SI ACTUA CON APODERADO</t>
  </si>
  <si>
    <t>CADENA DE ENDOSOS</t>
  </si>
  <si>
    <t>CERT DE CAMARA EN CASO DE SER PERSONA JURIDICA</t>
  </si>
  <si>
    <t>ACTA DE ENTREGA</t>
  </si>
  <si>
    <t>INVENTARIO</t>
  </si>
  <si>
    <t>COPIA CEDULA DEL ARRENDATARIO</t>
  </si>
  <si>
    <t>RUT</t>
  </si>
  <si>
    <t>ASEGURABLE</t>
  </si>
  <si>
    <t>FORMULARIO ASEGURADORA(ARRENDATARIO)</t>
  </si>
  <si>
    <t>FORMULARIO ASEGURADORA(DEUDOR SOLIDARIO)</t>
  </si>
  <si>
    <t>COPIA CC DEUDOR 1</t>
  </si>
  <si>
    <t>COPIA CC DEUDOR 2</t>
  </si>
  <si>
    <t>COPIA CC DEUDOR 3</t>
  </si>
  <si>
    <t>COPIA CC DEUDOR 4</t>
  </si>
  <si>
    <t>CONTRATO MANDATO VERIFICAR QUE SEA ORIGINAL</t>
  </si>
  <si>
    <t>FIRMA PROPIETARIO Y ARRENDADOR</t>
  </si>
  <si>
    <t>PODER DEL PROPIETARIO SI ACTUA CON APODERADO</t>
  </si>
  <si>
    <t>FOTOCOPIA CEDULA PROPIETARIO</t>
  </si>
  <si>
    <t>CERTIFICADO DE TRADICION</t>
  </si>
  <si>
    <t>CERT DE CAMARA ( PERSONA JURIDICA)</t>
  </si>
  <si>
    <t>OBSERVACIONES</t>
  </si>
  <si>
    <t>NOTAS</t>
  </si>
  <si>
    <t> </t>
  </si>
  <si>
    <t>GRANADA DE NUEVA CASTILLA</t>
  </si>
  <si>
    <t>MERY</t>
  </si>
  <si>
    <t>NO</t>
  </si>
  <si>
    <t xml:space="preserve">NO </t>
  </si>
  <si>
    <t>SIN SEGURO</t>
  </si>
  <si>
    <t>AFFI</t>
  </si>
  <si>
    <t>APTO</t>
  </si>
  <si>
    <t xml:space="preserve">SI </t>
  </si>
  <si>
    <t>NOVIEMBRE</t>
  </si>
  <si>
    <t>NO APLICA</t>
  </si>
  <si>
    <t>CC</t>
  </si>
  <si>
    <t xml:space="preserve">COLOMBIANA </t>
  </si>
  <si>
    <t>ADRIANA PAOLA CELY CARDENAS</t>
  </si>
  <si>
    <t>N/A</t>
  </si>
  <si>
    <t>SI</t>
  </si>
  <si>
    <t>VIVIENDA</t>
  </si>
  <si>
    <t>CR 90A 8A 68 TORRE 4 APTO 912 AGRUPACION RESIDENCIAL GRANADA CASTILLA RESERVADO</t>
  </si>
  <si>
    <t>BOGOTA</t>
  </si>
  <si>
    <t>CASTILLA</t>
  </si>
  <si>
    <t>adrianacely55@gmail.com</t>
  </si>
  <si>
    <t>NATURAL</t>
  </si>
  <si>
    <t>1 AÑO</t>
  </si>
  <si>
    <t xml:space="preserve">C.C </t>
  </si>
  <si>
    <t>COLOMBIANA</t>
  </si>
  <si>
    <t>LUIS GERMAN CELY TOLEDO</t>
  </si>
  <si>
    <t>CL 76 4B 58 BARRIO JARDIN</t>
  </si>
  <si>
    <t>germancely09@gmail.com</t>
  </si>
  <si>
    <t>C.C</t>
  </si>
  <si>
    <t>RICARDO ANDRES QUINTERO MARULANDA</t>
  </si>
  <si>
    <t>NO TIENE</t>
  </si>
  <si>
    <t>NEQUI</t>
  </si>
  <si>
    <t>AGRUPACION RESIDENCIAL GRANADA DE CASTILLA</t>
  </si>
  <si>
    <t xml:space="preserve">CONTRATO EN FOTOCOPIA 
MANDATO FIRMA DIGITAL
</t>
  </si>
  <si>
    <t>TINTALA 1 FASE 2</t>
  </si>
  <si>
    <t>AP108266031051988</t>
  </si>
  <si>
    <t>AMILCAR ANTONIO SANCHEZ RIVERA</t>
  </si>
  <si>
    <t>JHOAN SEBASTIAN CUARTAS</t>
  </si>
  <si>
    <t xml:space="preserve">SAYDI CERQUERA </t>
  </si>
  <si>
    <t>BANCOLOMBIA</t>
  </si>
  <si>
    <t>AHORROS</t>
  </si>
  <si>
    <t>TORRES DE TINTALA 1</t>
  </si>
  <si>
    <t>ANA JULIA NUÑEZ DE GRAJALES</t>
  </si>
  <si>
    <t>CL 60 BIS A 90A 50 INT 26 APTO 502</t>
  </si>
  <si>
    <t>dayana-dash@hotmail.com</t>
  </si>
  <si>
    <t>DIANA MARCELA GRAJALES NUÑEZ</t>
  </si>
  <si>
    <t>COLOMBIANO</t>
  </si>
  <si>
    <t>GUILLERMO GRAJALES</t>
  </si>
  <si>
    <t>ORLANDO HURTADO BONILLA</t>
  </si>
  <si>
    <t>NO VIENE</t>
  </si>
  <si>
    <t>mjk692@hotmail.com</t>
  </si>
  <si>
    <t>TB</t>
  </si>
  <si>
    <t xml:space="preserve">CONJUNTO RESIDENCIAL TORRES DE TINTALA 2 </t>
  </si>
  <si>
    <t>CAJA SOCIAL</t>
  </si>
  <si>
    <t>FALTA FIRMA ARRENDADOR EN CONTRATO DE ARRENDAMIENTO</t>
  </si>
  <si>
    <t>TORRES DE TINTALA 2</t>
  </si>
  <si>
    <t>DANILO</t>
  </si>
  <si>
    <t xml:space="preserve">AFIANSA </t>
  </si>
  <si>
    <t xml:space="preserve">ANDERSON DAVID MESA MARROS </t>
  </si>
  <si>
    <t>CLL 6 BIS A 90 A 80 T 16 AP 401</t>
  </si>
  <si>
    <t>TINTALA</t>
  </si>
  <si>
    <t>MEZAANDERSON545@GMAIL.COM</t>
  </si>
  <si>
    <t>YESICA REINA</t>
  </si>
  <si>
    <t>YESICAREINAACOSTA155@GMAIL.COM</t>
  </si>
  <si>
    <t>ryp598@gmail.com</t>
  </si>
  <si>
    <t>ARAMINTA DE ARIZA</t>
  </si>
  <si>
    <t>PORTAL DE CASTILLA III</t>
  </si>
  <si>
    <t>ANDREA</t>
  </si>
  <si>
    <t>JULIO</t>
  </si>
  <si>
    <t>BERONICA EUGENIA CASTRO CARDONA</t>
  </si>
  <si>
    <t>CRA 88 6A - 86 TORRE7 APTO 103</t>
  </si>
  <si>
    <t>beronicacastrocardona@gmail.com</t>
  </si>
  <si>
    <t>GLADIZ JARAMILLO MIRA</t>
  </si>
  <si>
    <t>morajaramillo@hotmail.com</t>
  </si>
  <si>
    <t xml:space="preserve">LUZ HELENA CARVAJAL VALENCIA </t>
  </si>
  <si>
    <t>nallyvalencia050@gmail.com</t>
  </si>
  <si>
    <t>EEUU</t>
  </si>
  <si>
    <t>DAVIVIENDA</t>
  </si>
  <si>
    <t>PORTAL DE CASTILLA 3 P.H</t>
  </si>
  <si>
    <t>COPIA</t>
  </si>
  <si>
    <t>MANDATO EN COPIA NO VIENE FIRMA DE DESUDOR EN CTO</t>
  </si>
  <si>
    <t>DICIEMBRE</t>
  </si>
  <si>
    <t>BERTHA YANETH MONSALVO ESTRADA</t>
  </si>
  <si>
    <t>bermones@hotmail.com</t>
  </si>
  <si>
    <t>CRA 94 H BIS #82C -22</t>
  </si>
  <si>
    <t xml:space="preserve">ESTEBAN DE JESUS CODINA RONDON </t>
  </si>
  <si>
    <t>oxem23@gmail.com</t>
  </si>
  <si>
    <t>ANLLY MIDRED PERDOMO PASTRANA</t>
  </si>
  <si>
    <t>CLLE 67B BIS # 111C - 60</t>
  </si>
  <si>
    <t>anlly2404@hotmail.com</t>
  </si>
  <si>
    <t>JHON SEBASTIAN GONZALEZ MONTEALEGRE</t>
  </si>
  <si>
    <t>sebas-719@hotmail.com</t>
  </si>
  <si>
    <t>MANDATO EN COPIA FIRMA ADMON ORIGI</t>
  </si>
  <si>
    <t>VIZCAYA</t>
  </si>
  <si>
    <t xml:space="preserve">CAMILA ANDREA DUARTE AVILA </t>
  </si>
  <si>
    <t>CR 90A 6A 8 67 INT 5 APTO 0436 CON VIZCAYA CASTILLA RESERVADO ET 3</t>
  </si>
  <si>
    <t>JULIO CESAR DUARTE LARROTTA</t>
  </si>
  <si>
    <t>duardel@yahoo.com.mx</t>
  </si>
  <si>
    <t xml:space="preserve">AVILA MARTINEZ MARY LUZ </t>
  </si>
  <si>
    <t>mayavi2306@gmail.com</t>
  </si>
  <si>
    <t>LYNDA CAROLINA CHAMORRO NIÑO</t>
  </si>
  <si>
    <t>lynca1103c@hotmail.com</t>
  </si>
  <si>
    <t>ORIGINAL</t>
  </si>
  <si>
    <t>NA</t>
  </si>
  <si>
    <t>FOTOCOPIA</t>
  </si>
  <si>
    <t>CONTRATO MANDATO FOTOCOPIA , 
FIRMA DIGITAL ARRENDADOR EN CONTRATO DE ARRENDAMIENTO
FALTA FIRMA DE ARRENDADOR EN INVENTARIO</t>
  </si>
  <si>
    <t>TINTALA FASE 6</t>
  </si>
  <si>
    <t>CASA</t>
  </si>
  <si>
    <t>MARGARITA PIÑEROS</t>
  </si>
  <si>
    <t>ADRIANA YISELA HORTA CULMA</t>
  </si>
  <si>
    <t>ayise.horta14@hotmail.com</t>
  </si>
  <si>
    <t>AGRUPACION DE VIVIENDA TINTALA ETAPA IV PH</t>
  </si>
  <si>
    <t>FIRMA DIGITAL ARRENDADOR  EN CONTRATO ARRENDAMIENTO
FIRMA DIGITAL EN  MANDATO</t>
  </si>
  <si>
    <t>GERONA DEL PORVENIR 1</t>
  </si>
  <si>
    <t>AFIANSA</t>
  </si>
  <si>
    <t>PASAPORTE</t>
  </si>
  <si>
    <t>VENEZOLANO</t>
  </si>
  <si>
    <t>carlos-jz@hotmail.com</t>
  </si>
  <si>
    <t>VENEZOLANA</t>
  </si>
  <si>
    <t>0-87032549</t>
  </si>
  <si>
    <t>MARIA BETHANIA PULIDO</t>
  </si>
  <si>
    <t>MAILACIEN@GMAIL.COM</t>
  </si>
  <si>
    <t xml:space="preserve">JEIDER ANDRES SAJONERO VASQUEZ </t>
  </si>
  <si>
    <t>NALLELYSORAYA04@GMAIL.COM</t>
  </si>
  <si>
    <t>DILMA VASQUEZ LOPEZ</t>
  </si>
  <si>
    <t>SANTA MARIA RESERVADO 2</t>
  </si>
  <si>
    <t>CONTRATO DE MANDATO SIN FIRMA DE LOS PROPIETARIOS</t>
  </si>
  <si>
    <t>LA MAGDALENA</t>
  </si>
  <si>
    <t xml:space="preserve">CLL 7 92 A 56 CASA 245 </t>
  </si>
  <si>
    <t>NELSON EDUARDO GACHA BERNAL</t>
  </si>
  <si>
    <t>yimaja2010@hotmail.com</t>
  </si>
  <si>
    <t>AGRUPACION UNIFAMILIAR LA MAGDALENA</t>
  </si>
  <si>
    <t>MANDATO EN COPIA</t>
  </si>
  <si>
    <t xml:space="preserve">DIEGO ARMANDO THOMAS URIBE </t>
  </si>
  <si>
    <t xml:space="preserve">FREDY FRANCISCO FIGUEROA </t>
  </si>
  <si>
    <t>TORRES DE TINTALA</t>
  </si>
  <si>
    <t>INTERNET</t>
  </si>
  <si>
    <t>BOSQUES DE CASTILLA</t>
  </si>
  <si>
    <t>HEYDI CAROLINA CHAPARRO LOPEZ</t>
  </si>
  <si>
    <t>CRA 80BIS # 7A - 15 APTO 205 TORRE 2</t>
  </si>
  <si>
    <t>heydi.chaparro@gmail.com</t>
  </si>
  <si>
    <t>JHON ALEXANDER PEÑALOZA GALINDO</t>
  </si>
  <si>
    <t>jhalexpg@hotamil.com</t>
  </si>
  <si>
    <t>HERNANDO ALVAREZ</t>
  </si>
  <si>
    <t>MANDATO EN COPIA, CTO ARR VIENEN DOS ORIGINALES EN UN O VIENE FIRMA ARR Y EN EL OTRO FIRMA DE CODEUDOR</t>
  </si>
  <si>
    <t>TINTALA 2 FASE 1</t>
  </si>
  <si>
    <t>EDWIN ANDRES CASTILLO VEGA</t>
  </si>
  <si>
    <t>CL 6 A 88 51 IN 1 AP 401</t>
  </si>
  <si>
    <t>edwinandres0212@gmail.com</t>
  </si>
  <si>
    <t xml:space="preserve">KAREN JULIETHMARTINEZ </t>
  </si>
  <si>
    <t>CALLE 132 94 16</t>
  </si>
  <si>
    <t>karenierp@hotmail.com</t>
  </si>
  <si>
    <t>MANDATO FOTOCOPIA , 
FALTA FIRMA DE DEUDOR EN CONTRATO ARRENDAMIENTO 
FIRMA DIGITAL ARRENDADOR  CONTRATO ARRENDAMIENTO
FALTA FIRMA INVENTARIO ARRENDADOR</t>
  </si>
  <si>
    <t>GERONA DEL PORVENIR 2</t>
  </si>
  <si>
    <t>EDWIN GIOVANNY OSPINA YARA</t>
  </si>
  <si>
    <t>CRA 93B # 34 - 15 APTO 1006 INT2</t>
  </si>
  <si>
    <t>TINTAL</t>
  </si>
  <si>
    <t>edwinyara023@gmail.com</t>
  </si>
  <si>
    <t>MARIA HILDA YARA</t>
  </si>
  <si>
    <t>mariahildayara@gmail.com</t>
  </si>
  <si>
    <t>ESPERANZA ARENAS</t>
  </si>
  <si>
    <t>ARTEMISA90@GMAIL.COM</t>
  </si>
  <si>
    <t>GERONA DEL PORVENIR</t>
  </si>
  <si>
    <t>TINTALA 1 FASE 1</t>
  </si>
  <si>
    <t xml:space="preserve">EDWIN ALFONSO RUIZ VASQUEZ </t>
  </si>
  <si>
    <t>CRA 88 6 32 IN 33 APTO 401</t>
  </si>
  <si>
    <t>niwde@hotmail.com</t>
  </si>
  <si>
    <t>YEISON YAIR POLO PIEDRIZ</t>
  </si>
  <si>
    <t>piedrizyeison79@gmail.com</t>
  </si>
  <si>
    <t xml:space="preserve">CLARA CECILIA AGUILERA </t>
  </si>
  <si>
    <t>clarace._@outlook.es</t>
  </si>
  <si>
    <t>CLARA CECILIA AGUILERA</t>
  </si>
  <si>
    <t>INVENTARIO SIN FIRMA ARRENDATARIO</t>
  </si>
  <si>
    <t xml:space="preserve">TORRES DE TINTALA 2 </t>
  </si>
  <si>
    <t>ELIAS ENRIQUE PEREZ LOPEZ</t>
  </si>
  <si>
    <t>CL 6 BIS A 90A 80 INT 19 APTO 201</t>
  </si>
  <si>
    <t>ELIASPEREZ20202@GMAIL.COM</t>
  </si>
  <si>
    <t>DARIO GONZALEZ NAVARRO</t>
  </si>
  <si>
    <t>KRA 84 33 66 SUR</t>
  </si>
  <si>
    <t>DARIOJGN30@GMAIL.COM</t>
  </si>
  <si>
    <t>ANDREA MACHADO</t>
  </si>
  <si>
    <t>a_machado23@yahoo.es</t>
  </si>
  <si>
    <t>CONTRATO DE MANDATO ESTA CON COPIA</t>
  </si>
  <si>
    <t>CIUDAD TINTAL 2 ETAPA 4</t>
  </si>
  <si>
    <t>ESTEFANIA</t>
  </si>
  <si>
    <t>CRA 93 D 6 37 IN 2 AP 203</t>
  </si>
  <si>
    <t>FRANCI LIZETH GARCIA</t>
  </si>
  <si>
    <t>316 244 2429</t>
  </si>
  <si>
    <t>alejandromillanl@hotmail.com</t>
  </si>
  <si>
    <t>AV VILLAS</t>
  </si>
  <si>
    <t>7915 CONVENIO</t>
  </si>
  <si>
    <t>081149627</t>
  </si>
  <si>
    <t>LOCAL JUVENAL</t>
  </si>
  <si>
    <t>LOCAL</t>
  </si>
  <si>
    <t>EMILCE MARISELA GUIO NIÑO</t>
  </si>
  <si>
    <t>COMERCIO</t>
  </si>
  <si>
    <t>CRA 8 18 83 Local 119</t>
  </si>
  <si>
    <t>VERACRUZ</t>
  </si>
  <si>
    <t>50C-1113322</t>
  </si>
  <si>
    <t>maricelaguio@gmail.com</t>
  </si>
  <si>
    <t>ADRIANA DEL PILAR GUIO NIÑO</t>
  </si>
  <si>
    <t>guionino2012@hotmail.com</t>
  </si>
  <si>
    <t>RUBY YAZMIN ARIZA PEÑA</t>
  </si>
  <si>
    <t>BANCO BOGOTA</t>
  </si>
  <si>
    <t>FIRMA DE MANDATO DEL ARRENDARO EN DIGITAL 
2 CONTRATOS ORIGINAL PERO EL ARRENDATARIO FIRMO UNO Y EL DEUDOR OTRO</t>
  </si>
  <si>
    <t>TINTALA 2 FASE 2</t>
  </si>
  <si>
    <t xml:space="preserve">EVER BORDA RIVERA </t>
  </si>
  <si>
    <t>DALILA ROCIO CAICEDO</t>
  </si>
  <si>
    <t>ESTELA RONDEROS</t>
  </si>
  <si>
    <t>R</t>
  </si>
  <si>
    <t>KR 93 D 6A 15 INT2 APT101 ETAPA 10 MZ2 LOTE 2BPH</t>
  </si>
  <si>
    <t>jojocalgaryg@gmail.com</t>
  </si>
  <si>
    <t>MARIA ISABEL GONZALEZ DIAZ</t>
  </si>
  <si>
    <t>BEATRIZ GALARZA MORA</t>
  </si>
  <si>
    <t>anagalarza1812@hotmail.com</t>
  </si>
  <si>
    <t>MANDATO EN COPIA SIN FIRMA DE ADMON</t>
  </si>
  <si>
    <t>GLORIA INES ORTIZ MEJIA</t>
  </si>
  <si>
    <t>CLL 6 A 87 A 15 TORRE 22 APTO 203</t>
  </si>
  <si>
    <t>gloriz2502@gmail.com</t>
  </si>
  <si>
    <t>LUIS ANTONIO BENAVIDES DIAZ</t>
  </si>
  <si>
    <t>CLAUDIA LORENA GARZON</t>
  </si>
  <si>
    <t>CLAULOREN-GS@HOTMAIL.COM</t>
  </si>
  <si>
    <t>TINTALA 1 FASE 2 AGRUPACION 6 PH</t>
  </si>
  <si>
    <t xml:space="preserve">CRA 92 8-18 APTO 202 CONJUNTO RESIDENCIAL SAN FELIPE DE NUEVA CASTILLA </t>
  </si>
  <si>
    <t>GLORIA MARCELA MORENO</t>
  </si>
  <si>
    <t>NAYARIT YULIETH PALACIO SOTO</t>
  </si>
  <si>
    <t>CESAR AUGUSTO RUBIANO DIAZ</t>
  </si>
  <si>
    <t>cerub101@gmail.com</t>
  </si>
  <si>
    <t>CONJUNTO RESIDENCIAL SAN FELIPE DE NUEVA CASTILLA</t>
  </si>
  <si>
    <t xml:space="preserve">FALTA FIRMA DEUDOR </t>
  </si>
  <si>
    <t>CIUDAD TINTAL 2 ETAPA 5</t>
  </si>
  <si>
    <t>COLOLOMBIANA</t>
  </si>
  <si>
    <t>HAROLD MAURICIO CLARET VALENCIA</t>
  </si>
  <si>
    <t>CLLE 6 A 93D-39 INT 2 APTO 204</t>
  </si>
  <si>
    <t>hrclaret18@hotmail.com</t>
  </si>
  <si>
    <t>JENNYFER PADILLA PEREA</t>
  </si>
  <si>
    <t>jepadillape@gmail.com</t>
  </si>
  <si>
    <t>BEATRIZ HELENA BELTRAN SOGAMOSO</t>
  </si>
  <si>
    <t>hellen-1303@hotmail.com</t>
  </si>
  <si>
    <t>TINTAL II</t>
  </si>
  <si>
    <t xml:space="preserve">AV VILLAS </t>
  </si>
  <si>
    <t>LIBERTADOR</t>
  </si>
  <si>
    <t>HAROLD MUÑOZ RINCON</t>
  </si>
  <si>
    <t>CL 6 BIS A 90A 80 TORRE 11 APTO 302 CONJUNTO RESIDENCIAL TORRES DE TINTALA II ETAPA 1</t>
  </si>
  <si>
    <t>IVAN CAMILO MUÑOZ RINCON</t>
  </si>
  <si>
    <t>BLANCA STELLA GUTIERREZ DE PRADA</t>
  </si>
  <si>
    <t>313 284 37 24</t>
  </si>
  <si>
    <t>CONJUNTO RESIDENCIAL TORRES DE TINTALA 2 ETAPA 1</t>
  </si>
  <si>
    <t>FALTA FIRMA ARRENDADOR EN MANDATO</t>
  </si>
  <si>
    <t>EL LIBERTADOR</t>
  </si>
  <si>
    <t>CALLE 6 BIS A 90A 80 TORRE 16 APTO 503</t>
  </si>
  <si>
    <t>DIEGO FERNANDO OVIEDO MESA</t>
  </si>
  <si>
    <t>anderscorp@hotmail.com</t>
  </si>
  <si>
    <t>BBVA</t>
  </si>
  <si>
    <t>FORMULARIO NO COICIDE CON DEUDOR SOLIDARIO DEL CONTRATO. CONTRATO DE MANDATO EN COPIA</t>
  </si>
  <si>
    <t>ALTOS DE TINTALA 1</t>
  </si>
  <si>
    <t>ENERO</t>
  </si>
  <si>
    <t>IBETH CONSUELO RUIZ</t>
  </si>
  <si>
    <t>CRA 93D #6-80 TORRE 4 APTO 401</t>
  </si>
  <si>
    <t>MILTON GIOVANI GRISALES CIFUENTES</t>
  </si>
  <si>
    <t>03240893281</t>
  </si>
  <si>
    <t>ALTOS DE TINTALA</t>
  </si>
  <si>
    <t>NO VIENEN FORMULARIOS NI CEDULAS</t>
  </si>
  <si>
    <t>PRADOS DE CASTILLA 2</t>
  </si>
  <si>
    <t xml:space="preserve">JAIRO ANDRES AMAYA </t>
  </si>
  <si>
    <t>CL 6 A 88D 60 IN 20 APT 603</t>
  </si>
  <si>
    <t>jairoamaya@hotmail.es</t>
  </si>
  <si>
    <t>JULIETH MARCELA ORTZ</t>
  </si>
  <si>
    <t>JULIETH-1562@HOTMAIL.COM</t>
  </si>
  <si>
    <t>andresgomezmendoza95@gmail.com</t>
  </si>
  <si>
    <t>JENNY MERLADIS GARCIA MARIN</t>
  </si>
  <si>
    <t>CRA95A #26 -38SUR APTO 205 INT1 PARQUEADERO6</t>
  </si>
  <si>
    <t>marladis841@gmail.com</t>
  </si>
  <si>
    <t>HEIDDY DANIELA MONTOYA GARCIA</t>
  </si>
  <si>
    <t>dm3810814@gmail.com</t>
  </si>
  <si>
    <t>YURANY RUIZ ORTIZ</t>
  </si>
  <si>
    <t>yurilu10@hotmail.com</t>
  </si>
  <si>
    <t xml:space="preserve"> </t>
  </si>
  <si>
    <t>MANDATO EN COPIA FALTA FIRMA DE ADMON EN CTO DE ARR</t>
  </si>
  <si>
    <t>KRA 88 # 6a - 90 TORRE 7 APTO 203</t>
  </si>
  <si>
    <t>jessypineda0311@gmail.com</t>
  </si>
  <si>
    <t>LAURA NATALIA PINEDA RODREIGUEZ</t>
  </si>
  <si>
    <t>LAUPINEDARODRI11@GMAIL.COM</t>
  </si>
  <si>
    <t>WGUZMAN2060@HOTMAIL.COM</t>
  </si>
  <si>
    <t>CIUDAD TINTAL 2 ETAPA 6</t>
  </si>
  <si>
    <t>JESUS ALFREDO JAIMES MENDOZA</t>
  </si>
  <si>
    <t xml:space="preserve">CLL 6 A 93 D 67 TORRE 9 APTO 303 CONJUNTO RESIDENCIAL CIDUDAD TINTAL 2 ETAPA 6 </t>
  </si>
  <si>
    <t>50C-2020122</t>
  </si>
  <si>
    <t>JENNY PAOLA JAIMES MENDOZA</t>
  </si>
  <si>
    <t>ISABEL ORDOÑEZ DE RUBIO</t>
  </si>
  <si>
    <t>isabel.ovillamizar@hotmail.com</t>
  </si>
  <si>
    <t>CONJUNTO RESIDENCIAL CIUDAD TINTAL 2 ETAPA 6</t>
  </si>
  <si>
    <t>FIRMA DIGITAL ARRENDADOR  EN CONTRATO ARRENDAMIENTO</t>
  </si>
  <si>
    <t xml:space="preserve">JHON PINTO </t>
  </si>
  <si>
    <t>JINETH ANDREA ARIAS BENAVIDES</t>
  </si>
  <si>
    <t>ANDRES VELASQUEZ</t>
  </si>
  <si>
    <t>andresvelasquezospina@gmail.com</t>
  </si>
  <si>
    <t>098 442 96832</t>
  </si>
  <si>
    <t>RESERVA DE FONTIBON</t>
  </si>
  <si>
    <t xml:space="preserve">FONTIBON PH </t>
  </si>
  <si>
    <t>50C-2018781</t>
  </si>
  <si>
    <t>jcjcaballero@hotmail.com</t>
  </si>
  <si>
    <t>LUZ MERY PEDROZO</t>
  </si>
  <si>
    <t>luz.mery1707@hotmail.com</t>
  </si>
  <si>
    <t>LUZ AMPARO MANCERA BONILLA</t>
  </si>
  <si>
    <t>luzj0912@hotmail.com</t>
  </si>
  <si>
    <t xml:space="preserve">CONJUNTO CERRADO RESERVA DE FONTIBON </t>
  </si>
  <si>
    <t xml:space="preserve">FALTA FIRMA ARRENDADOR EN CONTRATO ARRENDAMIENTO </t>
  </si>
  <si>
    <t>JHONY ANDERSON ROZO VARGAS</t>
  </si>
  <si>
    <t>STEFANIA MARTINEZ MEDINA</t>
  </si>
  <si>
    <t>MEZA DIAZ MARTHA</t>
  </si>
  <si>
    <t>joaquinchacon26@gmail.com</t>
  </si>
  <si>
    <t>FIRMA</t>
  </si>
  <si>
    <t>AFIASA</t>
  </si>
  <si>
    <t xml:space="preserve">JOSE MIGUEL ZAPARAN CARDONA </t>
  </si>
  <si>
    <t>CLL 6 BIS A 90 A 80 T 11 AP 403</t>
  </si>
  <si>
    <t>jomizac997@outlook.com</t>
  </si>
  <si>
    <t>SULLY KATHERIN NAVARRO</t>
  </si>
  <si>
    <t>sullykatherin3@gmail.com</t>
  </si>
  <si>
    <t>MARCELA PATRICIA PARDO SANCHEZ</t>
  </si>
  <si>
    <t>lamarcepardo81@gmail.com</t>
  </si>
  <si>
    <t>JOSEPH DAVID BAQUERO AGUILAR</t>
  </si>
  <si>
    <t>CRA 93D 6 37 INT 14 APTO 501 CONJUNTO RESIDENCIAL TINTAL ETAPA 4</t>
  </si>
  <si>
    <t>OSORIO LI</t>
  </si>
  <si>
    <t>josephba@gmail.com</t>
  </si>
  <si>
    <t>LEIDY TATIANA SIERRA NEISA</t>
  </si>
  <si>
    <t>IVETH JULIANA SIERRA NEISA</t>
  </si>
  <si>
    <t>WILMAR ORLANDO PORRAS BORDA</t>
  </si>
  <si>
    <t>HILDA LILIANA RINCON SANABRIA</t>
  </si>
  <si>
    <t>rinconsanabria@gmail.com</t>
  </si>
  <si>
    <t>CONJUNTO RESIDENCIAL CIUDAD TINTAL 2 ETAPA 4</t>
  </si>
  <si>
    <t>FALTA FIMRA ARRENDATARIO CONTRATO DE ARRENDAMIENTO</t>
  </si>
  <si>
    <t>SANTAFE DE TINTAL III</t>
  </si>
  <si>
    <t>CL 6D 88D - 59 INT 19 APTO304 MZ2</t>
  </si>
  <si>
    <t>julianbas@gmail.com</t>
  </si>
  <si>
    <t>judabaruiz@gmail.com</t>
  </si>
  <si>
    <t>ariza19x@gmail.com</t>
  </si>
  <si>
    <t>SANTAFE DEL TINTAL</t>
  </si>
  <si>
    <t>PRADOS DE CASTILLA 3</t>
  </si>
  <si>
    <t>JUAN DIEGO SALAZAR GOMEZ</t>
  </si>
  <si>
    <t>CL 6A 89 42 TORRE 20 APTO 504</t>
  </si>
  <si>
    <t>juandipanda1998@hotmail.com</t>
  </si>
  <si>
    <t>LAURA VILLA</t>
  </si>
  <si>
    <t>alexduke@gmail.com</t>
  </si>
  <si>
    <t>JORGE ALEXANDER GOMEZ DUQUE</t>
  </si>
  <si>
    <t>MYRIAM JANNETH ANAYA JIMENEZ</t>
  </si>
  <si>
    <t>jnneth1272@gmail.com</t>
  </si>
  <si>
    <t>CONJUNTO RESIDENCIAL PRADOS DE CASTILLA III</t>
  </si>
  <si>
    <t>FONTIBON</t>
  </si>
  <si>
    <t>JUAN PABLO ROJAS TRUJILLO</t>
  </si>
  <si>
    <t>CLLE 22I # 100-24 APTO 202 PH</t>
  </si>
  <si>
    <t>juan.rojas@inxaitcorp.com</t>
  </si>
  <si>
    <t>CRA 111A 22J-90</t>
  </si>
  <si>
    <t>MANUEL ALEJANDRO ROJAS TRUJILLO</t>
  </si>
  <si>
    <t>CLLE 12F #2-95</t>
  </si>
  <si>
    <t>alek366@hotmail.com</t>
  </si>
  <si>
    <t>WILLIAM GUZMAN 01</t>
  </si>
  <si>
    <t>JULIET ALEJANDRA RESTREPO SALGUERO</t>
  </si>
  <si>
    <t xml:space="preserve">CRA 93D #6-80 TORRE 3 APTO 702 </t>
  </si>
  <si>
    <t>AAA0217MNKCCOD</t>
  </si>
  <si>
    <t>50C-1768649</t>
  </si>
  <si>
    <t>VIVIANA ANGELICA DEVIA CASTRO</t>
  </si>
  <si>
    <t>vivis54265@gmail.com</t>
  </si>
  <si>
    <t>MAURICIO ALEJANDRO RODRIGUEZ</t>
  </si>
  <si>
    <t>mauricioalejandro80@hotamil.com</t>
  </si>
  <si>
    <t>MANDATO EN COPIA NO VIENE FORMULARIO ARRENDATARIO COMPLETO</t>
  </si>
  <si>
    <t>KIARA YALITH AGUILAR  MARTINEZ</t>
  </si>
  <si>
    <t>CL 6D 88D 59 INT 5 APTO 503 CONJUNTO RESIDENCIAL SANTAFE DE TINTAL SUPER MZ 2</t>
  </si>
  <si>
    <t>NI</t>
  </si>
  <si>
    <t>kyaguilas57@hotmail.com</t>
  </si>
  <si>
    <t>ADRIANA ESTEPHANI AGUILAR MARTINEZ</t>
  </si>
  <si>
    <t>sthepaguilar@hotmail.com</t>
  </si>
  <si>
    <t>MAYRA ALEJANDRA GUEVARA ACOSTA</t>
  </si>
  <si>
    <t>CONJUNTO RESIDENCIAL SANTAFE DE TINTAL SUPER MZ 2</t>
  </si>
  <si>
    <t xml:space="preserve"> NO</t>
  </si>
  <si>
    <t>CIUDAD TINTAL 2 ETAPA 10</t>
  </si>
  <si>
    <t xml:space="preserve">LEIDY LIZETH CAMACHO VALENCIA </t>
  </si>
  <si>
    <t>KRA 93D 6A 15 TORRE 2 APTO 501</t>
  </si>
  <si>
    <t>LEIDYCAMACHO@UNITEC.EDU.CO</t>
  </si>
  <si>
    <t>JAIME ANDERSONN RAMIREZ ROMERO</t>
  </si>
  <si>
    <t>KRA 55A # 51A 20 SUR</t>
  </si>
  <si>
    <t>JAGANDIPIXEL@GMAIL.COM</t>
  </si>
  <si>
    <t>YURY MARCELA CALDERON BONILLA</t>
  </si>
  <si>
    <t>marcelacal1984@gmail.com</t>
  </si>
  <si>
    <t>ITAU</t>
  </si>
  <si>
    <t xml:space="preserve">NEQUI </t>
  </si>
  <si>
    <t>CIUDAD TINTAL 2 ETAPA 11</t>
  </si>
  <si>
    <t>LEONARDO TOVAR</t>
  </si>
  <si>
    <t xml:space="preserve">LISETH </t>
  </si>
  <si>
    <t>JORGE PARRA</t>
  </si>
  <si>
    <t>jorpavar@gmail.com</t>
  </si>
  <si>
    <t>049 618031 23</t>
  </si>
  <si>
    <t>P.P 5989063</t>
  </si>
  <si>
    <t>LIMBER ANDRES FAGUNDEZ</t>
  </si>
  <si>
    <t>DIEGO ALEXANDER MONTESINO</t>
  </si>
  <si>
    <t>WALTER DARIO LONDOÑO</t>
  </si>
  <si>
    <t>londonowalter@gmail.com</t>
  </si>
  <si>
    <t xml:space="preserve">LINA ALEXANDRA AVILA RINCON </t>
  </si>
  <si>
    <t>KRA 116A 15C-70 TORRE 5 APTO 1703</t>
  </si>
  <si>
    <t>lina21avila@gmail.com</t>
  </si>
  <si>
    <t>DIANA PAOLA NIETO GAONA</t>
  </si>
  <si>
    <t>dnietogaona@gmail.com</t>
  </si>
  <si>
    <t xml:space="preserve">RESERVAS DE FONTIBON P.H </t>
  </si>
  <si>
    <t>PINOS DE NUEVA CASTILLA</t>
  </si>
  <si>
    <t>cristalguzt@gmail.com</t>
  </si>
  <si>
    <t>eachala27@gmail.com</t>
  </si>
  <si>
    <t xml:space="preserve">ADRIANA MEDINA RUEDA </t>
  </si>
  <si>
    <t>adrianameo602@gmail.com</t>
  </si>
  <si>
    <t>FIRMA DE ADMON EN MANDATO Y CONTRATO ARRENDAMIENTO ES UNA COPIA</t>
  </si>
  <si>
    <t>LUIS ALFONSO HENAO RAMIREZ</t>
  </si>
  <si>
    <t xml:space="preserve">CL 6 BIS A 90A 50 TORRE 14 APTO 404 CONJUNTO RESIDENCIAS TORRES DE TINTALA </t>
  </si>
  <si>
    <t>alfonsohenao729@gmail.com</t>
  </si>
  <si>
    <t>JUAN CARLOS HENAO RAMIREZ</t>
  </si>
  <si>
    <t>juancarloshenaoramirez840@gmail.com</t>
  </si>
  <si>
    <t>CARLOS HUMBERTO SABOGAL MORALES</t>
  </si>
  <si>
    <t>csaboga@yahoo.es</t>
  </si>
  <si>
    <t xml:space="preserve">CONJUNTO RESIDENCIAL TORRES DE TINTALA </t>
  </si>
  <si>
    <t>FIRMA DIGITAL ARRENDADOR EN MANDATO 
FIRMA DIGITAL ARRENDADOR EN CONTRATO ARRENDAMIENTO 
FALTA FIRMA ARRENDADOR EN INVENTARIO</t>
  </si>
  <si>
    <t>SANTAFE DEL TINTAL II</t>
  </si>
  <si>
    <t>PPT</t>
  </si>
  <si>
    <t>LUIS ENRRIQUE SAAVEDRA HERNANDEZ</t>
  </si>
  <si>
    <t xml:space="preserve">CR 90 6A 98 INT 18 APTO 304 AGRUPACION SANTE FE DEL TINTAL </t>
  </si>
  <si>
    <t>luissink.13@gmail.com</t>
  </si>
  <si>
    <t>PP</t>
  </si>
  <si>
    <t>YENNY DEL CARMEN HERNANDEZ</t>
  </si>
  <si>
    <t xml:space="preserve">AV AMERICAS MARIA PAZ </t>
  </si>
  <si>
    <t>yenny367@gmail.com</t>
  </si>
  <si>
    <t>CARLOS ALBERTO ROJAS CASTRO</t>
  </si>
  <si>
    <t>camilaro25@hotmail.com</t>
  </si>
  <si>
    <t xml:space="preserve">AGRUPACION SANTE FE DEL TINTAL </t>
  </si>
  <si>
    <t xml:space="preserve">CONTRATO MANDATO FOTOCOPIA  FALTA FIRMA DEL ARRENDADOR EN CONTRATO ARRENDAMIENTO
   </t>
  </si>
  <si>
    <t>LUZ ANGELA URREA PARRA</t>
  </si>
  <si>
    <t>KRA 93D 6 37 APTO 303 INT 12</t>
  </si>
  <si>
    <t>MILLER ALFONSO RAMIREZ MELO</t>
  </si>
  <si>
    <t>NESTOR MAURICIO JIMENEZ</t>
  </si>
  <si>
    <t>mauricio920@msn.com</t>
  </si>
  <si>
    <t>MARCOS ANGELO RODRIGUEZ MUÑOZ</t>
  </si>
  <si>
    <t>CALLE 6A 89 42 INT 7 APTO 203 CONJUNTO PRADOS DE CASTILLA III</t>
  </si>
  <si>
    <t>50C-1518563</t>
  </si>
  <si>
    <t>CARLOS EDUARDO QUICENO</t>
  </si>
  <si>
    <t>MARIA DEL PILAR ORTIZ</t>
  </si>
  <si>
    <t xml:space="preserve">FALTA FIRMA ARRENDADRO EN MANDATO Y ARRENDAMIENTO 
</t>
  </si>
  <si>
    <t>MARIA TERESA LOBO PACHECO</t>
  </si>
  <si>
    <t xml:space="preserve">ALVARO DAVID LOPEZ  DUARTE </t>
  </si>
  <si>
    <t>DIANA CAROLINA TORRES BELTRAN</t>
  </si>
  <si>
    <t>TINTALA 2 LOTE 3B</t>
  </si>
  <si>
    <t>MARYANNY SOTO BELTRAN</t>
  </si>
  <si>
    <t>CALLE 6A 88D 71 CASA 147 AGRUPACION DE VIVIENDA TINTALA II LOTE 3B</t>
  </si>
  <si>
    <t>mariannysoto.2019@gmail.ocm</t>
  </si>
  <si>
    <t>MICHAEL ALEXANDER BURTRAGO BOYACA</t>
  </si>
  <si>
    <t>maikolburtrago15099@gmail.com</t>
  </si>
  <si>
    <t xml:space="preserve">CALLE 63 17 12 </t>
  </si>
  <si>
    <t>villerlaysoto1509@gmail.com</t>
  </si>
  <si>
    <t>JAIME QUEZADA QUINTERO</t>
  </si>
  <si>
    <t>jaimequesada17@hotmail.com</t>
  </si>
  <si>
    <t>AGRUPACION DE VIVIENDA TINTALA II LOTE 3B</t>
  </si>
  <si>
    <t>MANDATO FOTOCOPIA 
FIRMA DIGITAL ARRENDADOR CONTRATO ARRENDAMIENTO 
FALTA FIRMA INVENTARIO ARRENDADOR</t>
  </si>
  <si>
    <t>LA PRADERA CLUB RESIDENCIAL</t>
  </si>
  <si>
    <t>KRA 77 19 35 APTO 802 IN 1</t>
  </si>
  <si>
    <t>MILENAANGARITA2012@HOTMAIL.COM</t>
  </si>
  <si>
    <t>YENIT SAUCEDO</t>
  </si>
  <si>
    <t>YESAUTO2828@HOTMAIL.COM</t>
  </si>
  <si>
    <t>maryucal@hotmail.com</t>
  </si>
  <si>
    <t>SAN FELIPE DE CASTILLA</t>
  </si>
  <si>
    <t>NAYARIT PALACIO SOTO</t>
  </si>
  <si>
    <t>JESUS RAMON SOTO</t>
  </si>
  <si>
    <t>311 278 5673</t>
  </si>
  <si>
    <t>NAZLY YURANY PEREZ</t>
  </si>
  <si>
    <t>yperez710@gmail.com</t>
  </si>
  <si>
    <t>NYDIA STELLA SANCHEZ</t>
  </si>
  <si>
    <t>CRA 69 A BIS # 8 A 25 T3 APTO 512 Toledo</t>
  </si>
  <si>
    <t>nysalop@gmail.com</t>
  </si>
  <si>
    <t>SERGIO IVAN MARTINEZ</t>
  </si>
  <si>
    <t>318 2644357</t>
  </si>
  <si>
    <t>hendemalaver@gmail.com</t>
  </si>
  <si>
    <t>CONJUNTO RESIDENCIAL CIUDAD TINTAL II ETAPA 6</t>
  </si>
  <si>
    <t>NELTON RODRIGO NARANJO ARTUNDUAGA</t>
  </si>
  <si>
    <t>CLLE 6A 88D 60 TORRE 2 APTO 201</t>
  </si>
  <si>
    <t>JUSY MARA NARANJO ARTUNDUAGA</t>
  </si>
  <si>
    <t>LUZ MERY MARTIN MATEUS</t>
  </si>
  <si>
    <t>CRA 105C # 65-16</t>
  </si>
  <si>
    <t>merymm87@hotmail.com</t>
  </si>
  <si>
    <t>PRADOS DE CASTILLA 2 PH</t>
  </si>
  <si>
    <t>CAMILO ANDRES SILVA CASTILLO</t>
  </si>
  <si>
    <t>CL 6 A 87 A 15 APTO 304 INT 23</t>
  </si>
  <si>
    <t>NICOLASPAEZ@GMAIL.COM</t>
  </si>
  <si>
    <t xml:space="preserve">GINA PAOLA ACOSTA </t>
  </si>
  <si>
    <t>CALLE 10 81F 70</t>
  </si>
  <si>
    <t>GIPAO-3103@HOTMAIL.COM</t>
  </si>
  <si>
    <t>ITALIA</t>
  </si>
  <si>
    <t>PAULA PRIETO GOMEZ</t>
  </si>
  <si>
    <t>DIANA TARAZONA</t>
  </si>
  <si>
    <t>34 695 72 30</t>
  </si>
  <si>
    <t>895 96639047</t>
  </si>
  <si>
    <t>ROLAND SARMIENTO BOBADILLA</t>
  </si>
  <si>
    <t>JAIME JAVIER BASTIAS BASTIAS</t>
  </si>
  <si>
    <t>jaime2147@hotmail.com</t>
  </si>
  <si>
    <t>SANDRA YOLIMA NEIRA ZAMUDIO</t>
  </si>
  <si>
    <t>KRA 94 6C 77  IN 20 AP 403</t>
  </si>
  <si>
    <t>NICOLAS DAVID CUELLAR</t>
  </si>
  <si>
    <t>9154 CONVENIO</t>
  </si>
  <si>
    <t>FIRMA ADMINISTRADOR MANDATO EN COPIA</t>
  </si>
  <si>
    <t>SANTIAGO NICOLAS VARGAS</t>
  </si>
  <si>
    <t>EFREN LIZARDO VARGAS</t>
  </si>
  <si>
    <t>LUZ MARINA ZONA</t>
  </si>
  <si>
    <t>314 441 3299</t>
  </si>
  <si>
    <t>lmzona@yahoo.es</t>
  </si>
  <si>
    <t>137 851 861</t>
  </si>
  <si>
    <t>SEBASTIAN MARTIN ROLDAN</t>
  </si>
  <si>
    <t>ULISES MANRIQUE NAUZA</t>
  </si>
  <si>
    <t>ROSSANA BARRERA RODRIGUEZ</t>
  </si>
  <si>
    <t>ROSANABARRERARODRIGUEZ@HOTMAIL.COM</t>
  </si>
  <si>
    <t>STEPHANY KARINA CARDENAS BERNAL</t>
  </si>
  <si>
    <t>CL 6 BIS A90 A 80 TORRE 23 APTO 102 CONJUNTO RESIDENCIAL TORRES DE TINTALA II</t>
  </si>
  <si>
    <t>karinacardenas2004@gmail.com</t>
  </si>
  <si>
    <t>JHON EDWIN CASTRO VERGARA</t>
  </si>
  <si>
    <t>jhonpiscastro@gmail.com</t>
  </si>
  <si>
    <t>CONJUNTO RESIDENCIAL TORRES DE TINTALA II</t>
  </si>
  <si>
    <t>MANDATO Y ARRENDAMIENTO FIRMA DIGITAL POR ARRENDADOR</t>
  </si>
  <si>
    <t>PRADOS DE CASTILLA 1</t>
  </si>
  <si>
    <t>PET</t>
  </si>
  <si>
    <t>JESUS ALEJANDRO PAEZ BELLY</t>
  </si>
  <si>
    <t>CL 6A 88-20 T3 APTO 604 PRADOS DE CASTILLA 1 PH</t>
  </si>
  <si>
    <t>basiclifeincolombia@gmail.com</t>
  </si>
  <si>
    <t>CRA70 #22D-72</t>
  </si>
  <si>
    <t>GLORIA ESTEFANI DIAZ RAMOS</t>
  </si>
  <si>
    <t>CLLE 22D 70-75</t>
  </si>
  <si>
    <t>gedi1996@hotmail.com</t>
  </si>
  <si>
    <t>EDITH  VICTORIA BOHORQUEZ MORENO</t>
  </si>
  <si>
    <t>edithjuanes@hotmail.com</t>
  </si>
  <si>
    <t>PRADOS DE CASTILLA 1 PH</t>
  </si>
  <si>
    <t>AMERICAS DE TINTAL</t>
  </si>
  <si>
    <t>WILBER MIGUEL NEIRA PERLAZA</t>
  </si>
  <si>
    <t>CALLE 2 # 93 D-30 APTO 3002 TORRE 1</t>
  </si>
  <si>
    <t>wester.n@hotmail.com</t>
  </si>
  <si>
    <t>JESUS ELKIN NEIRA</t>
  </si>
  <si>
    <t>CALLE 2 93 D 69</t>
  </si>
  <si>
    <t>neiraperlaza@yahoo.es</t>
  </si>
  <si>
    <t>GERMAN OSORNO</t>
  </si>
  <si>
    <t>313 821 2032</t>
  </si>
  <si>
    <t>german.osorno@gmail.com</t>
  </si>
  <si>
    <t>2010461397-1</t>
  </si>
  <si>
    <t xml:space="preserve">CONJUNTO RESIDENCIAL AMERICAS DEL TINTAL </t>
  </si>
  <si>
    <t>10841 CONVENIO</t>
  </si>
  <si>
    <t>NO HAY FIRMA DEL ARRENDATARIO</t>
  </si>
  <si>
    <t xml:space="preserve">WILLIAM ALBERTO BARRERA RIVERA </t>
  </si>
  <si>
    <t>CL 6 BIS A 90A 80 INT 16 APTO 204</t>
  </si>
  <si>
    <t>eilliambarrera725@gmail.com</t>
  </si>
  <si>
    <t xml:space="preserve">ELIZABETH GARCIA RAMIREZ </t>
  </si>
  <si>
    <t>ELYGARCIAR@GMAIL.COM</t>
  </si>
  <si>
    <t xml:space="preserve">RUBIELA GARCIA TORRES </t>
  </si>
  <si>
    <t>jessicajohannagomez@hotmail.com</t>
  </si>
  <si>
    <t>ALSACIA OCCIDENTAL</t>
  </si>
  <si>
    <t>CALEB9211@HOTMAIL.COM</t>
  </si>
  <si>
    <t>ANDERSON JAIR APARICIO</t>
  </si>
  <si>
    <t>ANDERSONAPARICIO27@GMAIL.COM</t>
  </si>
  <si>
    <t>ELISA AVELLANEDA AVELLANEDA</t>
  </si>
  <si>
    <t>alejandrov0013@gmail.com</t>
  </si>
  <si>
    <t>29942822861</t>
  </si>
  <si>
    <t>ALSACIA OCCIDENTAL PH</t>
  </si>
  <si>
    <t>AVELLENA AVELLANA MARIA ELISA</t>
  </si>
  <si>
    <t xml:space="preserve">CALLE 10 86 90 </t>
  </si>
  <si>
    <t xml:space="preserve">YORBEY ANDRES HENAO GARCIA </t>
  </si>
  <si>
    <t>CL 64 No 89- 42 TORRE 22 APT 202 CONJUNTO RESIDENCIAL PRADOS DE CASTILLA III</t>
  </si>
  <si>
    <t>yerby.henao@correo.policia.co</t>
  </si>
  <si>
    <t>GUILLERMO LEON HENAO JARAMILLO</t>
  </si>
  <si>
    <t>gullermohenao27@hotmail.com</t>
  </si>
  <si>
    <t>CIUDAD TINTAL 2 ETAPA 1</t>
  </si>
  <si>
    <t>CE</t>
  </si>
  <si>
    <t>FRANCY KATHERIN ROSALES ROPERO</t>
  </si>
  <si>
    <t>CRA 93D # 6A 15 INT 2 APTO 101 ETAPA 10 MZ2 OTE2B PH</t>
  </si>
  <si>
    <t>CIUDAD TINTAL</t>
  </si>
  <si>
    <t>AAA0208UAXR</t>
  </si>
  <si>
    <t>50C-1733043</t>
  </si>
  <si>
    <t>JOSE LUIS GRANADOS</t>
  </si>
  <si>
    <t>joseluisgranados961@gmail.com</t>
  </si>
  <si>
    <t>HEIDY YASMIN HERNANDEZ SANCHEZ</t>
  </si>
  <si>
    <t>KIMSAYO406@GMAIL.COM</t>
  </si>
  <si>
    <t>EDUARD ARNOVI MORENO TORRES</t>
  </si>
  <si>
    <t>e.moreno.t@hotmail.com</t>
  </si>
  <si>
    <t>JOHANNA MILEYA CELY RAMIREZ</t>
  </si>
  <si>
    <t>67701148-8</t>
  </si>
  <si>
    <t>NO ESTA FIRMA DE ADMON EN CTO DE ARR</t>
  </si>
  <si>
    <t>PRADOS DE CASTILLA 5</t>
  </si>
  <si>
    <t>CARLOS ALBERTO GIRALDO</t>
  </si>
  <si>
    <t>ROBINSON FUQUENE CAÑOS</t>
  </si>
  <si>
    <t xml:space="preserve">KRA 90 6A 98 INT 5 APTO 103 </t>
  </si>
  <si>
    <t>ROBIN_0918@HOTMAIL.COM</t>
  </si>
  <si>
    <t>FRANCY ELENA QUIÑONES RIVERA</t>
  </si>
  <si>
    <t>KRA 72A 8B 84</t>
  </si>
  <si>
    <t>francyrivera1993@gmail.com</t>
  </si>
  <si>
    <t xml:space="preserve">LUZ HELENA CARVAJAL VALENCIA 3 </t>
  </si>
  <si>
    <t>SANTA FE DE TINTAL 3</t>
  </si>
  <si>
    <t>KARIN YURLEY MEJIA ROMERO</t>
  </si>
  <si>
    <t>CLLE 6 A 93D-39 INT 8 APTO 502</t>
  </si>
  <si>
    <t>31-11-2023</t>
  </si>
  <si>
    <t>FRANCISCO REBOLLEDO GUAREGUA</t>
  </si>
  <si>
    <t>MILEDYS GALEANO GALEANO</t>
  </si>
  <si>
    <t>milega10@hotmail.com</t>
  </si>
  <si>
    <t xml:space="preserve">CTO ARR EN COPIA NO VIENEN FORMULARIOS </t>
  </si>
  <si>
    <t>ESTEFY HERNANDEZ BENAVIDES</t>
  </si>
  <si>
    <t>CRA 92 8 18 TORRE 11 APTO 441 AGRUPACION RESIDENCIAL SAN FELIPE DE CASTILLA</t>
  </si>
  <si>
    <t>stephania1496@outlook.com</t>
  </si>
  <si>
    <t>BRIGITTE PAOLA BROCHERO REDONDO</t>
  </si>
  <si>
    <t>BRIGITTE1990@HOTMAIL.COM</t>
  </si>
  <si>
    <t>LUZ MARINA ZONA RODRIGUEZ</t>
  </si>
  <si>
    <t>AGRUPACION RESIDENCIAL SAN FELIPE DE CASTILLA</t>
  </si>
  <si>
    <t>RICARDO ANTONIO OROZCO BOHORQUEZ</t>
  </si>
  <si>
    <t>KR 93 D 6 80 TO 4 APTO 803 CONJUNTO RESIDENCIAL ALTOS DE TINTALA 1</t>
  </si>
  <si>
    <t>orozcoinvesting1031@gmail.com</t>
  </si>
  <si>
    <t>JULIBETH DEL CARMEN LAGUNA CHAVEZ</t>
  </si>
  <si>
    <t>julibethlaguna23@gmail.com</t>
  </si>
  <si>
    <t>conjunto residencial altos de tintala 1</t>
  </si>
  <si>
    <t>no</t>
  </si>
  <si>
    <t>si</t>
  </si>
  <si>
    <t>no viene</t>
  </si>
  <si>
    <t>NO VIENE CONTRATO DE MANDATO-HAY DOS CONTRATOS DE ARRENDATARIO UNO CON FIRMA EL OTRO SIN FIRMA</t>
  </si>
  <si>
    <t>xxxx</t>
  </si>
  <si>
    <t xml:space="preserve">NEGADO </t>
  </si>
  <si>
    <t>FALTA FIRMA DE ARRENDATARIO</t>
  </si>
  <si>
    <t xml:space="preserve">CALLE 6 A 93 D - 67 APTO 501 TORRE 11 ETAPA 6 </t>
  </si>
  <si>
    <t xml:space="preserve">CONTRATO SIN FIRMAS, NO HAY FIRMA DEL ARRENDATARIO NI DEUDOR </t>
  </si>
  <si>
    <t>NEGADO</t>
  </si>
  <si>
    <t>CONTRATO SIN FIRMAS</t>
  </si>
  <si>
    <t>GLORIA MARIA LOPEZ DE MORENO</t>
  </si>
  <si>
    <t>FALTA FIRMA DE DEUDOR SOLIDARIO</t>
  </si>
  <si>
    <t>ELIECER JOSE HERNANDEZ COLLANTE</t>
  </si>
  <si>
    <t>CONTRATO DE ARRENDAMIENTO EN FOTOCOPIA</t>
  </si>
  <si>
    <t>MANDATO EN FOTOCOPIA Y FALTA FIRMA ARRENDADOR CONTRATO DE ARRENDAMIENTO E INVENTARIO, CONFIRMAR VALORES
SE ANEXA TERCERO QUE NO ESTA EN BASE DE DATOS</t>
  </si>
  <si>
    <t>DATOS DE PROPIETARIA POR CONFIRMAR VEIA EN MATRIZ OTRO NOMBRE, CTO ARR SIN FIRMA ARRENDADOR</t>
  </si>
  <si>
    <t>MANDATO EN COPIA SIN FIRMA DE ADMON, FIRMA DE ARREDNADOR EN FOTOCOPIA</t>
  </si>
  <si>
    <t xml:space="preserve">JULIAN DARIO BASTO RUIZ </t>
  </si>
  <si>
    <t>FIRMAS EN FOTOCOPIA</t>
  </si>
  <si>
    <t>NO VIENE MANDATO NI PAPEL ALGUNO DE PP PARA VERIFICAR INFO, CONTRATO DE ARRENDAMIENTO CON FIRMAS EN FOTOCOPIA</t>
  </si>
  <si>
    <t>CONTRATO EN FOTOCOPIA</t>
  </si>
  <si>
    <t>MANDATO EN COPIA, FIRMA DE ARRENDADOR EN FOTOCOPIA</t>
  </si>
  <si>
    <t>JESSICA ALEXANDRA PINEDA RODRIGUEZ</t>
  </si>
  <si>
    <t>FIRMA DE ADMON COPIA, FALT AFIRMA DE ARRENDADOR</t>
  </si>
  <si>
    <t>CARLOS JAVIER ZAPATA ROMAN</t>
  </si>
  <si>
    <t>FIRMA DE PROPIETARIO NO ESTA Y FIRMA DE ADMINISTRADOR ESTA EN COPIA. FALTA FIRMA DE ARRENDADOR</t>
  </si>
  <si>
    <t>NO VIENEN FORMULARIOS NI CEDULAS, FALTA FIRMA DE ARRENDADOR</t>
  </si>
  <si>
    <t>CONTRATO INCOMPLETO EN UNA COPIA FIRMA ARR Y EN OTRA DEUDOR</t>
  </si>
  <si>
    <t>YEISON CALEB MOLINA GONZALEZ</t>
  </si>
  <si>
    <t>CONTRATO CONFIRMAS EN FOTOCOPIA</t>
  </si>
  <si>
    <t>MANDATO Y ARRENDAMIENTO FIRMA DIGITAL ARRENDADOR, CONTRATO CON FIRMAS EN FOTOCOPIA</t>
  </si>
  <si>
    <t>JHONATHAN CABALLERO JAIMES</t>
  </si>
  <si>
    <t>CONTRATO INCOMPLETO EN UNA COPIA FIRMA ARR Y EN TORA DEUDOR</t>
  </si>
  <si>
    <t>FIRMA DE PROPIETARIO ESTA CON COPIA, FIRMA DE ARRENDADOR EN COPIA</t>
  </si>
  <si>
    <t>MILENA ANGARITA RUIDIAZ</t>
  </si>
  <si>
    <t>CONTRATO MANDATO CON COPIA DE FIRMA ADMON, FIRMA DE ARRENDADOR EN CPIA</t>
  </si>
  <si>
    <t>CONTRATO CON FIRMAS EN FOTOCOPIA</t>
  </si>
  <si>
    <t>CTO CON ERROR EN DIRECCION</t>
  </si>
  <si>
    <t xml:space="preserve">CONTRATO DE MANDATO ESTA CON COPIA, FALTA FIRMA DE ARRENDADOR </t>
  </si>
  <si>
    <t>HERNAN RICARDO FORERO GARCIA</t>
  </si>
  <si>
    <t>CAMILA JHOANA LAGUÑA PIÑEROS</t>
  </si>
  <si>
    <t>MANDATO EN COPIA / FORMULARIO NO COINCIDE CON ARRENDATARIO, FIRMA DE ARRENDADOR EN COPIA</t>
  </si>
  <si>
    <t>CONTRATO SIN FIRMA DE ARRENDATARIO Y ARRENDADOR</t>
  </si>
  <si>
    <t>EDWIN ARMANDO RODRIGUEZ CARRERO</t>
  </si>
  <si>
    <t>MAYRA ALEJANDRA GONZALEZ ARTURO</t>
  </si>
  <si>
    <t>CL 7 No 92 A 56 CASA 245</t>
  </si>
  <si>
    <t xml:space="preserve">GIRALDO GONZALEZ CUADROS </t>
  </si>
  <si>
    <t>MIGUEL ANGEL CAPACHO SALAZAR</t>
  </si>
  <si>
    <t xml:space="preserve">CLL 7 No 90 -41 CASA 175 AGRUPACION PINOS DE NUEVA CASTILLA </t>
  </si>
  <si>
    <t>ANDRES FABIAN GARZON VALENCIA</t>
  </si>
  <si>
    <t>EDGAR ARTURO CHALA CELIS</t>
  </si>
  <si>
    <t>SE ACTUALIZO INFORMACION SEGÚN CONTRATO DE ARRENDAMIENTO</t>
  </si>
  <si>
    <t>ECONOMICO</t>
  </si>
  <si>
    <t>SOLVENCIA ECONOMICA</t>
  </si>
  <si>
    <t>PTE</t>
  </si>
  <si>
    <t>APROBADO</t>
  </si>
  <si>
    <t>FALTA FIRMA DE DEUDOR, RIESGO ECONOMICO</t>
  </si>
  <si>
    <t>IPC</t>
  </si>
  <si>
    <t>% SEGURO SIN IVA</t>
  </si>
  <si>
    <t>SIMPLIFICADO</t>
  </si>
  <si>
    <t>12 MESES</t>
  </si>
  <si>
    <t>KAREN DAYANA FANDIÑO GUTIERREZ</t>
  </si>
  <si>
    <t>ALEXANDER MORA JARAMILLO</t>
  </si>
  <si>
    <t>camiladuarte2379@gmail.com</t>
  </si>
  <si>
    <t>CALLE 6A 89 47 CASA 600 AGRUPACION DE VIVIENDA TINTALA ETAPA IV</t>
  </si>
  <si>
    <t>CR 95A No 26 - 38 APTO 1001 INT 4</t>
  </si>
  <si>
    <t>YINA MARIA DEL ROSARIO JARAMILLO</t>
  </si>
  <si>
    <t>FRIDA GIOVANNA GONZALEZ CORTES</t>
  </si>
  <si>
    <t>YENCI YANIRA CONTRERAS MORENO</t>
  </si>
  <si>
    <t>CARLOS ANDRES GOMEZ MENDOZA</t>
  </si>
  <si>
    <t>CRA 95A #26 -38 SUR APTO 205 INT1 PARQUEADERO6</t>
  </si>
  <si>
    <t>WILLIAM ANTONIO GUZMAN MANJARRES</t>
  </si>
  <si>
    <t>CRA 116A 15C 70 TORRE 1 APTO 307 CONJUNTO CERRADO RESERVA DE FONTIBON</t>
  </si>
  <si>
    <t>CONFIRMAR CANON, INFOR DE GIRO DOS PP, INFO ADMIN</t>
  </si>
  <si>
    <t>JUAN DAVID BASTO RUIZ</t>
  </si>
  <si>
    <t>YIMMI ANDRES ARIZA HERREÑO</t>
  </si>
  <si>
    <t>JAVIER AMAYA AYA</t>
  </si>
  <si>
    <t>amparoaya.g@gmail.com</t>
  </si>
  <si>
    <t>VILLERLAY NIÑO SOTO</t>
  </si>
  <si>
    <t>JORGE LUIS SANCHEZ SANDINO</t>
  </si>
  <si>
    <t>LADY MARYURY CALDERON GALINDEZ</t>
  </si>
  <si>
    <t xml:space="preserve">DANIEL MAURICIO CUELLAR </t>
  </si>
  <si>
    <t>RUBY JAZMIN ARIZA</t>
  </si>
  <si>
    <t>CL 10B 86 81 APTO 104 INT 20</t>
  </si>
  <si>
    <t>JUAN SEBASTIAN SUAREZ GONZALEZ</t>
  </si>
  <si>
    <t>JUAN PABLO DE AVILA BALDOVINO</t>
  </si>
  <si>
    <t>francyrosales12@gmail.com</t>
  </si>
  <si>
    <t>sanfelipedecastillaph@gmail.com</t>
  </si>
  <si>
    <t>PSE</t>
  </si>
  <si>
    <t>INMOBILIARIA</t>
  </si>
  <si>
    <t>tintaladetorres1@gmail.com</t>
  </si>
  <si>
    <t>REF APTO</t>
  </si>
  <si>
    <t>TV 88 No  19 A - 60 APTO 202 INT 5</t>
  </si>
  <si>
    <t>DTO DE $85.000 INSTALACION CALENTADOR 4 CUOTAS</t>
  </si>
  <si>
    <t xml:space="preserve">NAYELI BERNAL </t>
  </si>
  <si>
    <t>camila.laguaz18@gmail.com</t>
  </si>
  <si>
    <t xml:space="preserve">CL 6 BIS A 90A 80 TORRE 11 APTO 303  CONJUNTO RESIDENCIAS TORRES DE TINTALA </t>
  </si>
  <si>
    <t>FALTA CORREO ARR</t>
  </si>
  <si>
    <t>MILENA HERNANDEZ LOZANO</t>
  </si>
  <si>
    <t>hmile82@gmail.com</t>
  </si>
  <si>
    <t>rcedwin07@gmail.com</t>
  </si>
  <si>
    <t>CALLE 24 No 2 - 40 ESTE LA FINCA 7 TORRE 19 APTO 103</t>
  </si>
  <si>
    <t>MADRID</t>
  </si>
  <si>
    <t xml:space="preserve">SE DEBE INCREMENTAR EL 7% EN DICIEMBRE </t>
  </si>
  <si>
    <t>COBRAR 730.000 JUNIO 2024</t>
  </si>
  <si>
    <t>ALEJANDRO MILLAN LAVERDE</t>
  </si>
  <si>
    <t>CONJUNTO RESIDENCIAL CIUDAD TINTAL II ETAPA 4</t>
  </si>
  <si>
    <t>ciudadtintal2et.4@gmail.com</t>
  </si>
  <si>
    <t>SAN FELIPE DE NUEVA CASTILLA</t>
  </si>
  <si>
    <t>RFE APTO</t>
  </si>
  <si>
    <t>CONJUNTO RESIDENCIAL CIUDAD TINTAL II ETAPA 5</t>
  </si>
  <si>
    <t>ciudadtintal2etapa5@hotmail.com</t>
  </si>
  <si>
    <t>blancastella12@hotmail.com</t>
  </si>
  <si>
    <t>nacho954@hotmail.com</t>
  </si>
  <si>
    <t>lilia@yahoo.com</t>
  </si>
  <si>
    <t>MAUTICIO BUSTOS</t>
  </si>
  <si>
    <t>3240893281 FRANCIA</t>
  </si>
  <si>
    <t>aldmaobugu1129@gmail.com</t>
  </si>
  <si>
    <t>CONJUNTO RESIDENCIAL PRADOS DE CASTILLA II PH</t>
  </si>
  <si>
    <t>admonpradosdecastillados@gmail.com</t>
  </si>
  <si>
    <t>admon.tintal.2012@gmail.com</t>
  </si>
  <si>
    <t>CARLOS ANDRES VELASQUEZ OSPINA</t>
  </si>
  <si>
    <t>REF</t>
  </si>
  <si>
    <t>pradosdecastillatres@hotmail.com</t>
  </si>
  <si>
    <t>ahorros</t>
  </si>
  <si>
    <t>julietrestrepo7@gmail.com</t>
  </si>
  <si>
    <t xml:space="preserve">PARAMETRIZAR DESCUENTO DE $45000 POR SEGUROS EN SERVICIOS </t>
  </si>
  <si>
    <t>*634650164860</t>
  </si>
  <si>
    <t>luzangela030@gmail.com</t>
  </si>
  <si>
    <t>angelo.santi03@gmail.com</t>
  </si>
  <si>
    <t>O3115278599</t>
  </si>
  <si>
    <t>KRA 94 6C 77  TORRE 8 APTO 502</t>
  </si>
  <si>
    <t>MARISOL REYES PEÑA</t>
  </si>
  <si>
    <t>maryrey834@hotmail.com</t>
  </si>
  <si>
    <t>TRASLADARON A ARRENDATARIO A OTRO INM, NO HAY CONTRATO</t>
  </si>
  <si>
    <t>gmarcelaml98@gmail.com</t>
  </si>
  <si>
    <t>neltonrodrigo@gmail.com</t>
  </si>
  <si>
    <t>tugafnxto@gmail.com</t>
  </si>
  <si>
    <t>alexandrarios2525@gmail.com</t>
  </si>
  <si>
    <t>cl 6 A No 89 - 42 int 22 APTO 203</t>
  </si>
  <si>
    <t>pilitaromero57@gmail.com</t>
  </si>
  <si>
    <t>ehcall.0@gmail.com</t>
  </si>
  <si>
    <t>economico</t>
  </si>
  <si>
    <t xml:space="preserve">CONCEPTO </t>
  </si>
  <si>
    <t>VALOR</t>
  </si>
  <si>
    <t xml:space="preserve">VALOR CANONES </t>
  </si>
  <si>
    <t>VALOR COMISIONES</t>
  </si>
  <si>
    <t>TOTAL A FACTURAR</t>
  </si>
  <si>
    <t>IMPUESTOS</t>
  </si>
  <si>
    <t>RETENCION EN LA FUENTE</t>
  </si>
  <si>
    <t>RETEICA 11.04/1000</t>
  </si>
  <si>
    <t xml:space="preserve">DESCUENTOS </t>
  </si>
  <si>
    <t>50% ENVIO NOTIFICACIONES</t>
  </si>
  <si>
    <t>TOTAL DESCUENTOS</t>
  </si>
  <si>
    <t>ABONOS</t>
  </si>
  <si>
    <t>TOTAL ABONOS</t>
  </si>
  <si>
    <t>PAGOS</t>
  </si>
  <si>
    <t xml:space="preserve">TOTAL A GIRAR </t>
  </si>
  <si>
    <t>VALOR COMISIONES X 12</t>
  </si>
  <si>
    <t>CUENTAS DE COBRO</t>
  </si>
  <si>
    <t>1RA</t>
  </si>
  <si>
    <t>2DA</t>
  </si>
  <si>
    <t>TOTAL 60%</t>
  </si>
  <si>
    <t>OK</t>
  </si>
  <si>
    <t>FALTA</t>
  </si>
  <si>
    <t>RECHAZADO</t>
  </si>
  <si>
    <t>OK*</t>
  </si>
  <si>
    <t>PAGO KAPITAL</t>
  </si>
  <si>
    <t>PAGO KAPITAL Y SPA</t>
  </si>
  <si>
    <t xml:space="preserve">PP NO ACEPTA CESION </t>
  </si>
  <si>
    <t xml:space="preserve">REVISAR PARA DEVOLVER </t>
  </si>
  <si>
    <t xml:space="preserve">RECAUDOS </t>
  </si>
  <si>
    <t>PAGOS A PROPIETARIOS POR KAPITAL</t>
  </si>
  <si>
    <t>LIQUIDACION NEGOCIACION KAPITAL</t>
  </si>
  <si>
    <t>ultima</t>
  </si>
  <si>
    <t>INM</t>
  </si>
  <si>
    <t xml:space="preserve">VALOR </t>
  </si>
  <si>
    <t>TOTAL</t>
  </si>
  <si>
    <t>VALORES</t>
  </si>
  <si>
    <t>RECIBIDO</t>
  </si>
  <si>
    <t>RECIBIDO+ PAGO</t>
  </si>
  <si>
    <t>CARTA PP</t>
  </si>
  <si>
    <t xml:space="preserve">REPARACION LAVAPLATOS POR KAPITAL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</si>
</sst>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2" formatCode="_-&quot;XDR&quot;* #,##0_-;\-&quot;XDR&quot;* #,##0_-;_-&quot;XDR&quot;* &quot;-&quot;_-;_-@_-"/>
    <numFmt numFmtId="44" formatCode="_-&quot;XDR&quot;* #,##0.00_-;\-&quot;XDR&quot;* #,##0.00_-;_-&quot;XDR&quot;* &quot;-&quot;??_-;_-@_-"/>
    <numFmt numFmtId="164" formatCode="[$ $]#,##0"/>
    <numFmt numFmtId="165" formatCode="&quot;$&quot;#,##0"/>
    <numFmt numFmtId="166" formatCode="mmmm/yyyy"/>
    <numFmt numFmtId="167" formatCode="_-[$$-409]* #,##0.00_ ;_-[$$-409]* \-#,##0.00\ ;_-[$$-409]* &quot;-&quot;??_ ;_-@_ "/>
    <numFmt numFmtId="168" formatCode="_-[$$-409]* #,##0_ ;_-[$$-409]* \-#,##0\ ;_-[$$-409]* &quot;-&quot;??_ ;_-@_ "/>
    <numFmt numFmtId="169" formatCode="_([$$-240A]\ * #,##0_);_([$$-240A]\ * \(#,##0\);_([$$-240A]\ * &quot;-&quot;??_);_(@_)"/>
    <numFmt numFmtId="170" formatCode="&quot;$&quot;\ #,##0_);[Red]\(&quot;$&quot;\ #,##0\)"/>
    <numFmt numFmtId="171" formatCode="_([$$-240A]\ * #,##0.00_);_([$$-240A]\ * \(#,##0.00\);_([$$-240A]\ * &quot;-&quot;??_);_(@_)"/>
    <numFmt numFmtId="172" formatCode="_-[$$-409]* #,##0.0_ ;_-[$$-409]* \-#,##0.0\ ;_-[$$-409]* &quot;-&quot;??_ ;_-@_ "/>
    <numFmt numFmtId="173" formatCode="_-[$$-2C0A]\ * #,##0_-;\-[$$-2C0A]\ * #,##0_-;_-[$$-2C0A]\ * &quot;-&quot;??_-;_-@_-"/>
    <numFmt numFmtId="174" formatCode="#,##0;[Red]#,##0"/>
    <numFmt numFmtId="175" formatCode="_-[$$-240A]\ * #,##0_-;\-[$$-240A]\ * #,##0_-;_-[$$-240A]\ * &quot;-&quot;??_-;_-@_-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0000"/>
      <name val="Calibri"/>
      <family val="2"/>
    </font>
    <font>
      <b/>
      <sz val="8"/>
      <color theme="1"/>
      <name val="Calibri"/>
      <family val="2"/>
    </font>
    <font>
      <b/>
      <sz val="8"/>
      <name val="Calibri"/>
      <family val="2"/>
    </font>
    <font>
      <sz val="8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u/>
      <sz val="11"/>
      <color theme="1"/>
      <name val="Calibri"/>
      <family val="2"/>
    </font>
    <font>
      <u/>
      <sz val="11"/>
      <color theme="1"/>
      <name val="Arial"/>
      <family val="2"/>
    </font>
    <font>
      <sz val="9"/>
      <color theme="1"/>
      <name val="&quot;Quattrocento Sans&quot;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8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u/>
      <sz val="11"/>
      <color rgb="FF000000"/>
      <name val="Calibri"/>
      <family val="2"/>
    </font>
    <font>
      <u/>
      <sz val="11"/>
      <color theme="1"/>
      <name val="Arial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Verdana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00B0F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42" fontId="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6" fillId="0" borderId="0" applyFont="0" applyFill="0" applyBorder="0" applyAlignment="0" applyProtection="0"/>
    <xf numFmtId="0" fontId="6" fillId="0" borderId="0"/>
  </cellStyleXfs>
  <cellXfs count="370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/>
    </xf>
    <xf numFmtId="0" fontId="0" fillId="0" borderId="1" xfId="0" applyBorder="1"/>
    <xf numFmtId="164" fontId="7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7" fontId="0" fillId="0" borderId="1" xfId="2" applyNumberFormat="1" applyFont="1" applyFill="1" applyBorder="1" applyAlignment="1">
      <alignment horizontal="center"/>
    </xf>
    <xf numFmtId="164" fontId="0" fillId="0" borderId="1" xfId="0" applyNumberFormat="1" applyBorder="1"/>
    <xf numFmtId="0" fontId="0" fillId="0" borderId="1" xfId="0" applyBorder="1" applyAlignment="1">
      <alignment horizontal="center"/>
    </xf>
    <xf numFmtId="10" fontId="7" fillId="0" borderId="1" xfId="0" applyNumberFormat="1" applyFont="1" applyBorder="1" applyAlignment="1">
      <alignment horizontal="center"/>
    </xf>
    <xf numFmtId="9" fontId="7" fillId="0" borderId="1" xfId="0" applyNumberFormat="1" applyFont="1" applyBorder="1" applyAlignment="1">
      <alignment horizontal="center"/>
    </xf>
    <xf numFmtId="167" fontId="0" fillId="0" borderId="1" xfId="2" applyNumberFormat="1" applyFont="1" applyFill="1" applyBorder="1"/>
    <xf numFmtId="14" fontId="7" fillId="0" borderId="1" xfId="0" applyNumberFormat="1" applyFont="1" applyBorder="1" applyAlignment="1">
      <alignment horizontal="center"/>
    </xf>
    <xf numFmtId="14" fontId="0" fillId="0" borderId="1" xfId="0" applyNumberFormat="1" applyBorder="1"/>
    <xf numFmtId="0" fontId="0" fillId="0" borderId="2" xfId="0" applyBorder="1"/>
    <xf numFmtId="0" fontId="10" fillId="0" borderId="1" xfId="0" applyFont="1" applyBorder="1" applyAlignment="1">
      <alignment horizontal="center"/>
    </xf>
    <xf numFmtId="0" fontId="7" fillId="0" borderId="1" xfId="0" applyFont="1" applyBorder="1"/>
    <xf numFmtId="49" fontId="7" fillId="0" borderId="1" xfId="0" applyNumberFormat="1" applyFont="1" applyBorder="1"/>
    <xf numFmtId="166" fontId="7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6" borderId="0" xfId="0" applyFill="1"/>
    <xf numFmtId="0" fontId="0" fillId="7" borderId="0" xfId="0" applyFill="1"/>
    <xf numFmtId="0" fontId="8" fillId="0" borderId="1" xfId="0" applyFont="1" applyBorder="1"/>
    <xf numFmtId="0" fontId="9" fillId="0" borderId="1" xfId="0" applyFont="1" applyBorder="1"/>
    <xf numFmtId="0" fontId="11" fillId="0" borderId="1" xfId="0" applyFont="1" applyBorder="1"/>
    <xf numFmtId="0" fontId="9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2" fillId="2" borderId="5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164" fontId="7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2" fontId="2" fillId="2" borderId="1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2" fillId="3" borderId="5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6" fillId="2" borderId="1" xfId="0" applyFont="1" applyFill="1" applyBorder="1" applyAlignment="1">
      <alignment horizontal="left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/>
    </xf>
    <xf numFmtId="9" fontId="0" fillId="0" borderId="0" xfId="0" applyNumberFormat="1" applyAlignment="1">
      <alignment horizontal="center"/>
    </xf>
    <xf numFmtId="0" fontId="3" fillId="2" borderId="5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4" borderId="5" xfId="0" applyFont="1" applyFill="1" applyBorder="1" applyAlignment="1">
      <alignment vertical="center" wrapText="1"/>
    </xf>
    <xf numFmtId="0" fontId="22" fillId="0" borderId="3" xfId="0" applyFont="1" applyBorder="1"/>
    <xf numFmtId="0" fontId="0" fillId="8" borderId="0" xfId="0" applyFill="1"/>
    <xf numFmtId="0" fontId="7" fillId="0" borderId="0" xfId="0" applyFont="1" applyAlignment="1">
      <alignment horizontal="left"/>
    </xf>
    <xf numFmtId="0" fontId="7" fillId="0" borderId="0" xfId="0" applyFont="1"/>
    <xf numFmtId="0" fontId="7" fillId="9" borderId="1" xfId="0" applyFont="1" applyFill="1" applyBorder="1" applyAlignment="1">
      <alignment horizontal="center"/>
    </xf>
    <xf numFmtId="0" fontId="7" fillId="9" borderId="1" xfId="0" applyFont="1" applyFill="1" applyBorder="1"/>
    <xf numFmtId="0" fontId="7" fillId="9" borderId="2" xfId="0" applyFont="1" applyFill="1" applyBorder="1" applyAlignment="1">
      <alignment horizontal="center"/>
    </xf>
    <xf numFmtId="0" fontId="22" fillId="9" borderId="3" xfId="0" applyFont="1" applyFill="1" applyBorder="1"/>
    <xf numFmtId="0" fontId="0" fillId="9" borderId="4" xfId="0" applyFill="1" applyBorder="1"/>
    <xf numFmtId="0" fontId="0" fillId="9" borderId="1" xfId="0" applyFill="1" applyBorder="1"/>
    <xf numFmtId="0" fontId="7" fillId="9" borderId="1" xfId="0" applyFont="1" applyFill="1" applyBorder="1" applyAlignment="1">
      <alignment horizontal="left"/>
    </xf>
    <xf numFmtId="164" fontId="7" fillId="9" borderId="1" xfId="0" applyNumberFormat="1" applyFont="1" applyFill="1" applyBorder="1" applyAlignment="1">
      <alignment horizontal="right"/>
    </xf>
    <xf numFmtId="165" fontId="7" fillId="9" borderId="1" xfId="0" applyNumberFormat="1" applyFont="1" applyFill="1" applyBorder="1" applyAlignment="1">
      <alignment horizontal="center"/>
    </xf>
    <xf numFmtId="167" fontId="0" fillId="9" borderId="1" xfId="2" applyNumberFormat="1" applyFont="1" applyFill="1" applyBorder="1" applyAlignment="1">
      <alignment horizontal="center"/>
    </xf>
    <xf numFmtId="164" fontId="0" fillId="9" borderId="1" xfId="0" applyNumberFormat="1" applyFill="1" applyBorder="1"/>
    <xf numFmtId="0" fontId="0" fillId="9" borderId="1" xfId="0" applyFill="1" applyBorder="1" applyAlignment="1">
      <alignment horizontal="center"/>
    </xf>
    <xf numFmtId="10" fontId="7" fillId="9" borderId="1" xfId="0" applyNumberFormat="1" applyFont="1" applyFill="1" applyBorder="1" applyAlignment="1">
      <alignment horizontal="center"/>
    </xf>
    <xf numFmtId="9" fontId="7" fillId="9" borderId="1" xfId="0" applyNumberFormat="1" applyFont="1" applyFill="1" applyBorder="1" applyAlignment="1">
      <alignment horizontal="center"/>
    </xf>
    <xf numFmtId="167" fontId="0" fillId="9" borderId="1" xfId="2" applyNumberFormat="1" applyFont="1" applyFill="1" applyBorder="1"/>
    <xf numFmtId="164" fontId="7" fillId="9" borderId="1" xfId="0" applyNumberFormat="1" applyFont="1" applyFill="1" applyBorder="1" applyAlignment="1">
      <alignment horizontal="center"/>
    </xf>
    <xf numFmtId="0" fontId="15" fillId="9" borderId="1" xfId="3" applyFill="1" applyBorder="1"/>
    <xf numFmtId="14" fontId="7" fillId="9" borderId="1" xfId="0" applyNumberFormat="1" applyFont="1" applyFill="1" applyBorder="1" applyAlignment="1">
      <alignment horizontal="center"/>
    </xf>
    <xf numFmtId="16" fontId="0" fillId="9" borderId="1" xfId="0" applyNumberFormat="1" applyFill="1" applyBorder="1"/>
    <xf numFmtId="14" fontId="0" fillId="9" borderId="1" xfId="0" applyNumberFormat="1" applyFill="1" applyBorder="1"/>
    <xf numFmtId="0" fontId="7" fillId="9" borderId="1" xfId="0" applyFont="1" applyFill="1" applyBorder="1" applyAlignment="1">
      <alignment horizontal="left" vertical="top"/>
    </xf>
    <xf numFmtId="0" fontId="0" fillId="9" borderId="1" xfId="0" applyFill="1" applyBorder="1" applyAlignment="1">
      <alignment horizontal="left"/>
    </xf>
    <xf numFmtId="9" fontId="0" fillId="9" borderId="1" xfId="0" applyNumberFormat="1" applyFill="1" applyBorder="1" applyAlignment="1">
      <alignment horizontal="center"/>
    </xf>
    <xf numFmtId="0" fontId="0" fillId="9" borderId="2" xfId="0" applyFill="1" applyBorder="1"/>
    <xf numFmtId="0" fontId="0" fillId="9" borderId="3" xfId="0" applyFill="1" applyBorder="1"/>
    <xf numFmtId="0" fontId="0" fillId="9" borderId="0" xfId="0" applyFill="1"/>
    <xf numFmtId="0" fontId="18" fillId="9" borderId="1" xfId="0" applyFont="1" applyFill="1" applyBorder="1" applyAlignment="1">
      <alignment horizontal="center"/>
    </xf>
    <xf numFmtId="0" fontId="18" fillId="9" borderId="1" xfId="0" applyFont="1" applyFill="1" applyBorder="1"/>
    <xf numFmtId="0" fontId="18" fillId="9" borderId="1" xfId="0" applyFont="1" applyFill="1" applyBorder="1" applyAlignment="1">
      <alignment horizontal="left"/>
    </xf>
    <xf numFmtId="164" fontId="18" fillId="9" borderId="1" xfId="0" applyNumberFormat="1" applyFont="1" applyFill="1" applyBorder="1" applyAlignment="1">
      <alignment horizontal="right"/>
    </xf>
    <xf numFmtId="165" fontId="18" fillId="9" borderId="1" xfId="0" applyNumberFormat="1" applyFont="1" applyFill="1" applyBorder="1" applyAlignment="1">
      <alignment horizontal="center"/>
    </xf>
    <xf numFmtId="10" fontId="18" fillId="9" borderId="1" xfId="0" applyNumberFormat="1" applyFont="1" applyFill="1" applyBorder="1" applyAlignment="1">
      <alignment horizontal="center"/>
    </xf>
    <xf numFmtId="9" fontId="18" fillId="9" borderId="1" xfId="0" applyNumberFormat="1" applyFont="1" applyFill="1" applyBorder="1" applyAlignment="1">
      <alignment horizontal="center"/>
    </xf>
    <xf numFmtId="164" fontId="18" fillId="9" borderId="1" xfId="0" applyNumberFormat="1" applyFont="1" applyFill="1" applyBorder="1" applyAlignment="1">
      <alignment horizontal="center"/>
    </xf>
    <xf numFmtId="14" fontId="18" fillId="9" borderId="1" xfId="0" applyNumberFormat="1" applyFont="1" applyFill="1" applyBorder="1" applyAlignment="1">
      <alignment horizontal="center"/>
    </xf>
    <xf numFmtId="0" fontId="18" fillId="9" borderId="1" xfId="0" applyFont="1" applyFill="1" applyBorder="1" applyAlignment="1">
      <alignment horizontal="left" vertical="top"/>
    </xf>
    <xf numFmtId="0" fontId="19" fillId="9" borderId="1" xfId="0" applyFont="1" applyFill="1" applyBorder="1"/>
    <xf numFmtId="0" fontId="10" fillId="9" borderId="1" xfId="0" applyFont="1" applyFill="1" applyBorder="1" applyAlignment="1">
      <alignment horizontal="center"/>
    </xf>
    <xf numFmtId="0" fontId="20" fillId="9" borderId="1" xfId="0" applyFont="1" applyFill="1" applyBorder="1"/>
    <xf numFmtId="0" fontId="14" fillId="9" borderId="1" xfId="0" applyFont="1" applyFill="1" applyBorder="1"/>
    <xf numFmtId="3" fontId="7" fillId="9" borderId="1" xfId="0" applyNumberFormat="1" applyFont="1" applyFill="1" applyBorder="1" applyAlignment="1">
      <alignment horizontal="left"/>
    </xf>
    <xf numFmtId="0" fontId="0" fillId="9" borderId="1" xfId="0" applyFill="1" applyBorder="1" applyAlignment="1">
      <alignment wrapText="1"/>
    </xf>
    <xf numFmtId="0" fontId="9" fillId="9" borderId="1" xfId="0" applyFont="1" applyFill="1" applyBorder="1" applyAlignment="1">
      <alignment horizontal="left"/>
    </xf>
    <xf numFmtId="167" fontId="0" fillId="9" borderId="3" xfId="2" applyNumberFormat="1" applyFont="1" applyFill="1" applyBorder="1" applyAlignment="1">
      <alignment horizontal="center"/>
    </xf>
    <xf numFmtId="164" fontId="0" fillId="9" borderId="3" xfId="0" applyNumberFormat="1" applyFill="1" applyBorder="1"/>
    <xf numFmtId="0" fontId="0" fillId="9" borderId="3" xfId="0" applyFill="1" applyBorder="1" applyAlignment="1">
      <alignment horizontal="center"/>
    </xf>
    <xf numFmtId="0" fontId="3" fillId="3" borderId="5" xfId="0" applyFont="1" applyFill="1" applyBorder="1" applyAlignment="1">
      <alignment vertical="center" wrapText="1"/>
    </xf>
    <xf numFmtId="0" fontId="23" fillId="9" borderId="3" xfId="0" applyFont="1" applyFill="1" applyBorder="1"/>
    <xf numFmtId="0" fontId="23" fillId="0" borderId="3" xfId="0" applyFont="1" applyBorder="1"/>
    <xf numFmtId="0" fontId="18" fillId="9" borderId="2" xfId="0" applyFont="1" applyFill="1" applyBorder="1" applyAlignment="1">
      <alignment horizontal="center"/>
    </xf>
    <xf numFmtId="0" fontId="15" fillId="9" borderId="1" xfId="3" applyFill="1" applyBorder="1" applyAlignment="1"/>
    <xf numFmtId="0" fontId="9" fillId="9" borderId="1" xfId="0" applyFont="1" applyFill="1" applyBorder="1" applyAlignment="1">
      <alignment horizontal="left" vertical="top"/>
    </xf>
    <xf numFmtId="0" fontId="10" fillId="9" borderId="1" xfId="0" applyFont="1" applyFill="1" applyBorder="1" applyAlignment="1">
      <alignment horizontal="left"/>
    </xf>
    <xf numFmtId="9" fontId="0" fillId="9" borderId="1" xfId="0" applyNumberFormat="1" applyFill="1" applyBorder="1"/>
    <xf numFmtId="167" fontId="0" fillId="9" borderId="1" xfId="2" applyNumberFormat="1" applyFont="1" applyFill="1" applyBorder="1" applyAlignment="1"/>
    <xf numFmtId="0" fontId="6" fillId="9" borderId="1" xfId="0" applyFont="1" applyFill="1" applyBorder="1" applyAlignment="1">
      <alignment horizontal="left"/>
    </xf>
    <xf numFmtId="0" fontId="6" fillId="9" borderId="1" xfId="0" applyFont="1" applyFill="1" applyBorder="1" applyAlignment="1">
      <alignment horizontal="center"/>
    </xf>
    <xf numFmtId="0" fontId="19" fillId="9" borderId="1" xfId="0" applyFont="1" applyFill="1" applyBorder="1" applyAlignment="1">
      <alignment horizontal="left"/>
    </xf>
    <xf numFmtId="0" fontId="9" fillId="0" borderId="0" xfId="0" applyFont="1"/>
    <xf numFmtId="0" fontId="7" fillId="10" borderId="1" xfId="0" applyFont="1" applyFill="1" applyBorder="1" applyAlignment="1">
      <alignment horizontal="center"/>
    </xf>
    <xf numFmtId="0" fontId="7" fillId="10" borderId="1" xfId="0" applyFont="1" applyFill="1" applyBorder="1"/>
    <xf numFmtId="0" fontId="7" fillId="10" borderId="2" xfId="0" applyFont="1" applyFill="1" applyBorder="1" applyAlignment="1">
      <alignment horizontal="center"/>
    </xf>
    <xf numFmtId="0" fontId="23" fillId="10" borderId="3" xfId="0" applyFont="1" applyFill="1" applyBorder="1"/>
    <xf numFmtId="0" fontId="22" fillId="10" borderId="3" xfId="0" applyFont="1" applyFill="1" applyBorder="1"/>
    <xf numFmtId="0" fontId="0" fillId="10" borderId="4" xfId="0" applyFill="1" applyBorder="1"/>
    <xf numFmtId="0" fontId="0" fillId="10" borderId="1" xfId="0" applyFill="1" applyBorder="1"/>
    <xf numFmtId="14" fontId="0" fillId="10" borderId="1" xfId="0" applyNumberFormat="1" applyFill="1" applyBorder="1"/>
    <xf numFmtId="0" fontId="7" fillId="10" borderId="1" xfId="0" applyFont="1" applyFill="1" applyBorder="1" applyAlignment="1">
      <alignment horizontal="left"/>
    </xf>
    <xf numFmtId="164" fontId="7" fillId="10" borderId="1" xfId="0" applyNumberFormat="1" applyFont="1" applyFill="1" applyBorder="1" applyAlignment="1">
      <alignment horizontal="right"/>
    </xf>
    <xf numFmtId="165" fontId="7" fillId="10" borderId="1" xfId="0" applyNumberFormat="1" applyFont="1" applyFill="1" applyBorder="1" applyAlignment="1">
      <alignment horizontal="center"/>
    </xf>
    <xf numFmtId="167" fontId="0" fillId="10" borderId="1" xfId="2" applyNumberFormat="1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10" fontId="7" fillId="10" borderId="1" xfId="0" applyNumberFormat="1" applyFont="1" applyFill="1" applyBorder="1" applyAlignment="1">
      <alignment horizontal="center"/>
    </xf>
    <xf numFmtId="9" fontId="7" fillId="10" borderId="1" xfId="0" applyNumberFormat="1" applyFont="1" applyFill="1" applyBorder="1" applyAlignment="1">
      <alignment horizontal="center"/>
    </xf>
    <xf numFmtId="167" fontId="0" fillId="10" borderId="1" xfId="2" applyNumberFormat="1" applyFont="1" applyFill="1" applyBorder="1"/>
    <xf numFmtId="164" fontId="7" fillId="10" borderId="1" xfId="0" applyNumberFormat="1" applyFont="1" applyFill="1" applyBorder="1" applyAlignment="1">
      <alignment horizontal="center"/>
    </xf>
    <xf numFmtId="0" fontId="15" fillId="10" borderId="1" xfId="3" applyFill="1" applyBorder="1"/>
    <xf numFmtId="14" fontId="7" fillId="10" borderId="1" xfId="0" applyNumberFormat="1" applyFont="1" applyFill="1" applyBorder="1" applyAlignment="1">
      <alignment horizontal="center"/>
    </xf>
    <xf numFmtId="0" fontId="7" fillId="10" borderId="1" xfId="0" applyFont="1" applyFill="1" applyBorder="1" applyAlignment="1">
      <alignment horizontal="left" vertical="top"/>
    </xf>
    <xf numFmtId="0" fontId="0" fillId="10" borderId="1" xfId="0" applyFill="1" applyBorder="1" applyAlignment="1">
      <alignment horizontal="left"/>
    </xf>
    <xf numFmtId="9" fontId="0" fillId="10" borderId="1" xfId="0" applyNumberFormat="1" applyFill="1" applyBorder="1" applyAlignment="1">
      <alignment horizontal="center"/>
    </xf>
    <xf numFmtId="0" fontId="10" fillId="10" borderId="1" xfId="0" applyFont="1" applyFill="1" applyBorder="1" applyAlignment="1">
      <alignment horizontal="left"/>
    </xf>
    <xf numFmtId="9" fontId="0" fillId="10" borderId="1" xfId="0" applyNumberFormat="1" applyFill="1" applyBorder="1"/>
    <xf numFmtId="0" fontId="0" fillId="10" borderId="2" xfId="0" applyFill="1" applyBorder="1"/>
    <xf numFmtId="0" fontId="0" fillId="10" borderId="3" xfId="0" applyFill="1" applyBorder="1"/>
    <xf numFmtId="0" fontId="11" fillId="10" borderId="1" xfId="0" applyFont="1" applyFill="1" applyBorder="1"/>
    <xf numFmtId="168" fontId="0" fillId="9" borderId="3" xfId="0" applyNumberFormat="1" applyFill="1" applyBorder="1" applyAlignment="1">
      <alignment horizontal="center"/>
    </xf>
    <xf numFmtId="10" fontId="0" fillId="9" borderId="3" xfId="0" applyNumberFormat="1" applyFill="1" applyBorder="1"/>
    <xf numFmtId="168" fontId="0" fillId="9" borderId="3" xfId="0" applyNumberFormat="1" applyFill="1" applyBorder="1"/>
    <xf numFmtId="0" fontId="15" fillId="10" borderId="1" xfId="4" applyFill="1" applyBorder="1"/>
    <xf numFmtId="0" fontId="15" fillId="9" borderId="0" xfId="3" applyFill="1" applyBorder="1" applyAlignment="1"/>
    <xf numFmtId="164" fontId="0" fillId="10" borderId="3" xfId="0" applyNumberFormat="1" applyFill="1" applyBorder="1"/>
    <xf numFmtId="168" fontId="0" fillId="10" borderId="3" xfId="0" applyNumberFormat="1" applyFill="1" applyBorder="1" applyAlignment="1">
      <alignment horizontal="center"/>
    </xf>
    <xf numFmtId="10" fontId="0" fillId="10" borderId="3" xfId="0" applyNumberFormat="1" applyFill="1" applyBorder="1"/>
    <xf numFmtId="168" fontId="0" fillId="10" borderId="3" xfId="0" applyNumberFormat="1" applyFill="1" applyBorder="1"/>
    <xf numFmtId="168" fontId="0" fillId="0" borderId="0" xfId="0" applyNumberFormat="1"/>
    <xf numFmtId="0" fontId="7" fillId="7" borderId="1" xfId="0" applyFont="1" applyFill="1" applyBorder="1" applyAlignment="1">
      <alignment horizontal="center"/>
    </xf>
    <xf numFmtId="0" fontId="7" fillId="7" borderId="1" xfId="0" applyFont="1" applyFill="1" applyBorder="1"/>
    <xf numFmtId="0" fontId="7" fillId="7" borderId="2" xfId="0" applyFont="1" applyFill="1" applyBorder="1" applyAlignment="1">
      <alignment horizontal="center"/>
    </xf>
    <xf numFmtId="0" fontId="23" fillId="7" borderId="3" xfId="0" applyFont="1" applyFill="1" applyBorder="1"/>
    <xf numFmtId="0" fontId="22" fillId="7" borderId="3" xfId="0" applyFont="1" applyFill="1" applyBorder="1"/>
    <xf numFmtId="0" fontId="0" fillId="7" borderId="1" xfId="0" applyFill="1" applyBorder="1"/>
    <xf numFmtId="0" fontId="0" fillId="7" borderId="3" xfId="0" applyFill="1" applyBorder="1"/>
    <xf numFmtId="14" fontId="0" fillId="7" borderId="1" xfId="0" applyNumberFormat="1" applyFill="1" applyBorder="1"/>
    <xf numFmtId="0" fontId="7" fillId="7" borderId="1" xfId="0" applyFont="1" applyFill="1" applyBorder="1" applyAlignment="1">
      <alignment horizontal="left"/>
    </xf>
    <xf numFmtId="164" fontId="7" fillId="7" borderId="1" xfId="0" applyNumberFormat="1" applyFont="1" applyFill="1" applyBorder="1" applyAlignment="1">
      <alignment horizontal="right"/>
    </xf>
    <xf numFmtId="165" fontId="7" fillId="7" borderId="1" xfId="0" applyNumberFormat="1" applyFont="1" applyFill="1" applyBorder="1" applyAlignment="1">
      <alignment horizontal="center"/>
    </xf>
    <xf numFmtId="167" fontId="0" fillId="7" borderId="1" xfId="2" applyNumberFormat="1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0" fontId="7" fillId="7" borderId="1" xfId="0" applyNumberFormat="1" applyFont="1" applyFill="1" applyBorder="1" applyAlignment="1">
      <alignment horizontal="center"/>
    </xf>
    <xf numFmtId="9" fontId="7" fillId="7" borderId="1" xfId="0" applyNumberFormat="1" applyFont="1" applyFill="1" applyBorder="1" applyAlignment="1">
      <alignment horizontal="center"/>
    </xf>
    <xf numFmtId="167" fontId="0" fillId="7" borderId="1" xfId="2" applyNumberFormat="1" applyFont="1" applyFill="1" applyBorder="1"/>
    <xf numFmtId="164" fontId="7" fillId="7" borderId="1" xfId="0" applyNumberFormat="1" applyFont="1" applyFill="1" applyBorder="1" applyAlignment="1">
      <alignment horizontal="center"/>
    </xf>
    <xf numFmtId="0" fontId="15" fillId="7" borderId="1" xfId="3" applyFill="1" applyBorder="1"/>
    <xf numFmtId="14" fontId="7" fillId="7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left" vertical="top"/>
    </xf>
    <xf numFmtId="0" fontId="0" fillId="7" borderId="1" xfId="0" applyFill="1" applyBorder="1" applyAlignment="1">
      <alignment horizontal="left"/>
    </xf>
    <xf numFmtId="9" fontId="0" fillId="7" borderId="1" xfId="0" applyNumberFormat="1" applyFill="1" applyBorder="1" applyAlignment="1">
      <alignment horizontal="center"/>
    </xf>
    <xf numFmtId="0" fontId="0" fillId="7" borderId="2" xfId="0" applyFill="1" applyBorder="1"/>
    <xf numFmtId="0" fontId="0" fillId="7" borderId="4" xfId="0" applyFill="1" applyBorder="1"/>
    <xf numFmtId="164" fontId="0" fillId="7" borderId="1" xfId="0" applyNumberFormat="1" applyFill="1" applyBorder="1"/>
    <xf numFmtId="0" fontId="9" fillId="7" borderId="1" xfId="0" applyFont="1" applyFill="1" applyBorder="1" applyAlignment="1">
      <alignment horizontal="left" vertical="top"/>
    </xf>
    <xf numFmtId="0" fontId="9" fillId="7" borderId="1" xfId="0" applyFont="1" applyFill="1" applyBorder="1"/>
    <xf numFmtId="0" fontId="0" fillId="7" borderId="1" xfId="0" applyFill="1" applyBorder="1" applyAlignment="1">
      <alignment wrapText="1"/>
    </xf>
    <xf numFmtId="0" fontId="9" fillId="7" borderId="1" xfId="0" applyFont="1" applyFill="1" applyBorder="1" applyAlignment="1">
      <alignment horizontal="left"/>
    </xf>
    <xf numFmtId="0" fontId="9" fillId="7" borderId="1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left"/>
    </xf>
    <xf numFmtId="0" fontId="17" fillId="7" borderId="3" xfId="0" applyFont="1" applyFill="1" applyBorder="1"/>
    <xf numFmtId="168" fontId="0" fillId="7" borderId="1" xfId="0" applyNumberFormat="1" applyFill="1" applyBorder="1" applyAlignment="1">
      <alignment horizontal="center"/>
    </xf>
    <xf numFmtId="10" fontId="0" fillId="7" borderId="1" xfId="0" applyNumberFormat="1" applyFill="1" applyBorder="1"/>
    <xf numFmtId="168" fontId="0" fillId="7" borderId="1" xfId="0" applyNumberFormat="1" applyFill="1" applyBorder="1"/>
    <xf numFmtId="0" fontId="7" fillId="7" borderId="0" xfId="0" applyFont="1" applyFill="1" applyAlignment="1">
      <alignment horizontal="left"/>
    </xf>
    <xf numFmtId="0" fontId="6" fillId="9" borderId="0" xfId="0" applyFont="1" applyFill="1" applyAlignment="1">
      <alignment horizontal="left"/>
    </xf>
    <xf numFmtId="0" fontId="6" fillId="9" borderId="0" xfId="0" applyFont="1" applyFill="1" applyAlignment="1">
      <alignment horizontal="center"/>
    </xf>
    <xf numFmtId="0" fontId="7" fillId="9" borderId="0" xfId="0" applyFont="1" applyFill="1" applyAlignment="1">
      <alignment horizontal="left" vertical="top"/>
    </xf>
    <xf numFmtId="0" fontId="18" fillId="7" borderId="1" xfId="0" applyFont="1" applyFill="1" applyBorder="1"/>
    <xf numFmtId="0" fontId="7" fillId="9" borderId="0" xfId="0" applyFont="1" applyFill="1"/>
    <xf numFmtId="0" fontId="2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9" fontId="1" fillId="0" borderId="1" xfId="5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169" fontId="24" fillId="0" borderId="1" xfId="5" applyNumberFormat="1" applyFont="1" applyBorder="1" applyAlignment="1">
      <alignment vertical="center"/>
    </xf>
    <xf numFmtId="170" fontId="25" fillId="8" borderId="1" xfId="6" applyNumberFormat="1" applyFont="1" applyFill="1" applyBorder="1"/>
    <xf numFmtId="168" fontId="1" fillId="8" borderId="1" xfId="0" applyNumberFormat="1" applyFont="1" applyFill="1" applyBorder="1" applyAlignment="1">
      <alignment horizontal="center" vertical="center" wrapText="1"/>
    </xf>
    <xf numFmtId="0" fontId="27" fillId="1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8" fontId="1" fillId="8" borderId="1" xfId="5" applyNumberFormat="1" applyFont="1" applyFill="1" applyBorder="1" applyAlignment="1">
      <alignment vertical="center"/>
    </xf>
    <xf numFmtId="169" fontId="24" fillId="0" borderId="1" xfId="0" applyNumberFormat="1" applyFont="1" applyBorder="1" applyAlignment="1">
      <alignment vertical="center" wrapText="1"/>
    </xf>
    <xf numFmtId="14" fontId="1" fillId="0" borderId="1" xfId="0" applyNumberFormat="1" applyFont="1" applyBorder="1" applyAlignment="1">
      <alignment horizontal="left" vertical="center" wrapText="1"/>
    </xf>
    <xf numFmtId="171" fontId="28" fillId="8" borderId="1" xfId="5" applyNumberFormat="1" applyFont="1" applyFill="1" applyBorder="1" applyAlignment="1">
      <alignment vertical="center"/>
    </xf>
    <xf numFmtId="0" fontId="24" fillId="10" borderId="1" xfId="0" applyFont="1" applyFill="1" applyBorder="1" applyAlignment="1">
      <alignment horizontal="center" vertical="center" wrapText="1"/>
    </xf>
    <xf numFmtId="14" fontId="1" fillId="8" borderId="1" xfId="0" applyNumberFormat="1" applyFont="1" applyFill="1" applyBorder="1" applyAlignment="1">
      <alignment horizontal="left" vertical="center" wrapText="1"/>
    </xf>
    <xf numFmtId="0" fontId="0" fillId="14" borderId="0" xfId="0" applyFill="1"/>
    <xf numFmtId="0" fontId="0" fillId="14" borderId="1" xfId="0" applyFill="1" applyBorder="1"/>
    <xf numFmtId="0" fontId="0" fillId="14" borderId="1" xfId="0" applyFill="1" applyBorder="1" applyAlignment="1">
      <alignment horizontal="center"/>
    </xf>
    <xf numFmtId="14" fontId="7" fillId="14" borderId="1" xfId="0" applyNumberFormat="1" applyFont="1" applyFill="1" applyBorder="1" applyAlignment="1">
      <alignment horizontal="center"/>
    </xf>
    <xf numFmtId="14" fontId="0" fillId="14" borderId="1" xfId="0" applyNumberFormat="1" applyFill="1" applyBorder="1"/>
    <xf numFmtId="0" fontId="7" fillId="14" borderId="1" xfId="0" applyFont="1" applyFill="1" applyBorder="1" applyAlignment="1">
      <alignment horizontal="left" vertical="top"/>
    </xf>
    <xf numFmtId="0" fontId="0" fillId="14" borderId="1" xfId="0" applyFill="1" applyBorder="1" applyAlignment="1">
      <alignment horizontal="left"/>
    </xf>
    <xf numFmtId="0" fontId="7" fillId="14" borderId="1" xfId="0" applyFont="1" applyFill="1" applyBorder="1"/>
    <xf numFmtId="9" fontId="0" fillId="14" borderId="1" xfId="0" applyNumberFormat="1" applyFill="1" applyBorder="1" applyAlignment="1">
      <alignment horizontal="center"/>
    </xf>
    <xf numFmtId="0" fontId="18" fillId="14" borderId="1" xfId="0" applyFont="1" applyFill="1" applyBorder="1"/>
    <xf numFmtId="0" fontId="7" fillId="14" borderId="1" xfId="0" applyFont="1" applyFill="1" applyBorder="1" applyAlignment="1">
      <alignment horizontal="left"/>
    </xf>
    <xf numFmtId="0" fontId="7" fillId="14" borderId="1" xfId="0" applyFont="1" applyFill="1" applyBorder="1" applyAlignment="1">
      <alignment horizontal="center"/>
    </xf>
    <xf numFmtId="0" fontId="0" fillId="14" borderId="1" xfId="0" applyFill="1" applyBorder="1" applyAlignment="1">
      <alignment wrapText="1"/>
    </xf>
    <xf numFmtId="0" fontId="15" fillId="14" borderId="1" xfId="4" applyFill="1" applyBorder="1"/>
    <xf numFmtId="3" fontId="7" fillId="14" borderId="1" xfId="0" applyNumberFormat="1" applyFont="1" applyFill="1" applyBorder="1" applyAlignment="1">
      <alignment horizontal="left"/>
    </xf>
    <xf numFmtId="0" fontId="0" fillId="8" borderId="1" xfId="0" applyFill="1" applyBorder="1"/>
    <xf numFmtId="0" fontId="15" fillId="8" borderId="1" xfId="3" applyFill="1" applyBorder="1"/>
    <xf numFmtId="0" fontId="0" fillId="8" borderId="1" xfId="0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14" fontId="7" fillId="8" borderId="1" xfId="0" applyNumberFormat="1" applyFont="1" applyFill="1" applyBorder="1" applyAlignment="1">
      <alignment horizontal="center"/>
    </xf>
    <xf numFmtId="14" fontId="0" fillId="8" borderId="1" xfId="0" applyNumberFormat="1" applyFill="1" applyBorder="1"/>
    <xf numFmtId="0" fontId="6" fillId="8" borderId="1" xfId="0" applyFont="1" applyFill="1" applyBorder="1" applyAlignment="1">
      <alignment horizontal="left"/>
    </xf>
    <xf numFmtId="0" fontId="7" fillId="8" borderId="1" xfId="0" applyFont="1" applyFill="1" applyBorder="1" applyAlignment="1">
      <alignment horizontal="left" vertical="top"/>
    </xf>
    <xf numFmtId="0" fontId="0" fillId="8" borderId="1" xfId="0" applyFill="1" applyBorder="1" applyAlignment="1">
      <alignment horizontal="left"/>
    </xf>
    <xf numFmtId="0" fontId="7" fillId="8" borderId="1" xfId="0" applyFont="1" applyFill="1" applyBorder="1"/>
    <xf numFmtId="9" fontId="0" fillId="8" borderId="1" xfId="0" applyNumberFormat="1" applyFill="1" applyBorder="1" applyAlignment="1">
      <alignment horizontal="center"/>
    </xf>
    <xf numFmtId="0" fontId="18" fillId="8" borderId="1" xfId="0" applyFont="1" applyFill="1" applyBorder="1" applyAlignment="1">
      <alignment horizontal="center"/>
    </xf>
    <xf numFmtId="0" fontId="18" fillId="8" borderId="1" xfId="0" applyFont="1" applyFill="1" applyBorder="1"/>
    <xf numFmtId="0" fontId="7" fillId="8" borderId="1" xfId="0" applyFont="1" applyFill="1" applyBorder="1" applyAlignment="1">
      <alignment horizontal="left"/>
    </xf>
    <xf numFmtId="0" fontId="9" fillId="8" borderId="1" xfId="0" applyFont="1" applyFill="1" applyBorder="1" applyAlignment="1">
      <alignment horizontal="left"/>
    </xf>
    <xf numFmtId="0" fontId="7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wrapText="1"/>
    </xf>
    <xf numFmtId="164" fontId="7" fillId="14" borderId="1" xfId="0" applyNumberFormat="1" applyFont="1" applyFill="1" applyBorder="1" applyAlignment="1">
      <alignment horizontal="right"/>
    </xf>
    <xf numFmtId="165" fontId="7" fillId="14" borderId="1" xfId="0" applyNumberFormat="1" applyFont="1" applyFill="1" applyBorder="1" applyAlignment="1">
      <alignment horizontal="center"/>
    </xf>
    <xf numFmtId="167" fontId="0" fillId="14" borderId="1" xfId="2" applyNumberFormat="1" applyFont="1" applyFill="1" applyBorder="1" applyAlignment="1">
      <alignment horizontal="center"/>
    </xf>
    <xf numFmtId="10" fontId="7" fillId="14" borderId="1" xfId="0" applyNumberFormat="1" applyFont="1" applyFill="1" applyBorder="1" applyAlignment="1">
      <alignment horizontal="center"/>
    </xf>
    <xf numFmtId="9" fontId="7" fillId="14" borderId="1" xfId="0" applyNumberFormat="1" applyFont="1" applyFill="1" applyBorder="1" applyAlignment="1">
      <alignment horizontal="center"/>
    </xf>
    <xf numFmtId="167" fontId="0" fillId="14" borderId="1" xfId="2" applyNumberFormat="1" applyFont="1" applyFill="1" applyBorder="1"/>
    <xf numFmtId="164" fontId="7" fillId="14" borderId="1" xfId="0" applyNumberFormat="1" applyFont="1" applyFill="1" applyBorder="1" applyAlignment="1">
      <alignment horizontal="center"/>
    </xf>
    <xf numFmtId="164" fontId="7" fillId="8" borderId="1" xfId="0" applyNumberFormat="1" applyFont="1" applyFill="1" applyBorder="1" applyAlignment="1">
      <alignment horizontal="right"/>
    </xf>
    <xf numFmtId="165" fontId="7" fillId="8" borderId="1" xfId="0" applyNumberFormat="1" applyFont="1" applyFill="1" applyBorder="1" applyAlignment="1">
      <alignment horizontal="center"/>
    </xf>
    <xf numFmtId="167" fontId="0" fillId="8" borderId="1" xfId="2" applyNumberFormat="1" applyFont="1" applyFill="1" applyBorder="1" applyAlignment="1">
      <alignment horizontal="center"/>
    </xf>
    <xf numFmtId="10" fontId="7" fillId="8" borderId="1" xfId="0" applyNumberFormat="1" applyFont="1" applyFill="1" applyBorder="1" applyAlignment="1">
      <alignment horizontal="center"/>
    </xf>
    <xf numFmtId="9" fontId="7" fillId="8" borderId="1" xfId="0" applyNumberFormat="1" applyFont="1" applyFill="1" applyBorder="1" applyAlignment="1">
      <alignment horizontal="center"/>
    </xf>
    <xf numFmtId="167" fontId="0" fillId="8" borderId="1" xfId="2" applyNumberFormat="1" applyFont="1" applyFill="1" applyBorder="1"/>
    <xf numFmtId="164" fontId="7" fillId="8" borderId="1" xfId="0" applyNumberFormat="1" applyFont="1" applyFill="1" applyBorder="1" applyAlignment="1">
      <alignment horizontal="center"/>
    </xf>
    <xf numFmtId="1" fontId="18" fillId="8" borderId="1" xfId="0" applyNumberFormat="1" applyFont="1" applyFill="1" applyBorder="1" applyAlignment="1">
      <alignment horizontal="left"/>
    </xf>
    <xf numFmtId="0" fontId="18" fillId="8" borderId="1" xfId="0" applyFont="1" applyFill="1" applyBorder="1" applyAlignment="1">
      <alignment horizontal="left"/>
    </xf>
    <xf numFmtId="164" fontId="18" fillId="8" borderId="1" xfId="0" applyNumberFormat="1" applyFont="1" applyFill="1" applyBorder="1" applyAlignment="1">
      <alignment horizontal="right"/>
    </xf>
    <xf numFmtId="165" fontId="18" fillId="8" borderId="1" xfId="0" applyNumberFormat="1" applyFont="1" applyFill="1" applyBorder="1" applyAlignment="1">
      <alignment horizontal="center"/>
    </xf>
    <xf numFmtId="9" fontId="18" fillId="8" borderId="1" xfId="0" applyNumberFormat="1" applyFont="1" applyFill="1" applyBorder="1" applyAlignment="1">
      <alignment horizontal="center"/>
    </xf>
    <xf numFmtId="164" fontId="18" fillId="8" borderId="1" xfId="0" applyNumberFormat="1" applyFont="1" applyFill="1" applyBorder="1" applyAlignment="1">
      <alignment horizontal="center"/>
    </xf>
    <xf numFmtId="14" fontId="18" fillId="8" borderId="1" xfId="0" applyNumberFormat="1" applyFont="1" applyFill="1" applyBorder="1" applyAlignment="1">
      <alignment horizontal="center"/>
    </xf>
    <xf numFmtId="0" fontId="18" fillId="8" borderId="1" xfId="0" applyFont="1" applyFill="1" applyBorder="1" applyAlignment="1">
      <alignment horizontal="left" vertical="top"/>
    </xf>
    <xf numFmtId="0" fontId="11" fillId="8" borderId="1" xfId="0" applyFont="1" applyFill="1" applyBorder="1"/>
    <xf numFmtId="0" fontId="10" fillId="8" borderId="1" xfId="0" applyFont="1" applyFill="1" applyBorder="1" applyAlignment="1">
      <alignment horizontal="left"/>
    </xf>
    <xf numFmtId="3" fontId="7" fillId="8" borderId="1" xfId="0" applyNumberFormat="1" applyFont="1" applyFill="1" applyBorder="1" applyAlignment="1">
      <alignment horizontal="left"/>
    </xf>
    <xf numFmtId="3" fontId="18" fillId="8" borderId="1" xfId="0" applyNumberFormat="1" applyFont="1" applyFill="1" applyBorder="1" applyAlignment="1">
      <alignment horizontal="left"/>
    </xf>
    <xf numFmtId="3" fontId="7" fillId="8" borderId="1" xfId="0" applyNumberFormat="1" applyFont="1" applyFill="1" applyBorder="1" applyAlignment="1">
      <alignment horizontal="left" vertical="top"/>
    </xf>
    <xf numFmtId="3" fontId="18" fillId="8" borderId="1" xfId="0" applyNumberFormat="1" applyFont="1" applyFill="1" applyBorder="1" applyAlignment="1">
      <alignment horizontal="left" vertical="top"/>
    </xf>
    <xf numFmtId="0" fontId="15" fillId="8" borderId="1" xfId="4" applyFill="1" applyBorder="1"/>
    <xf numFmtId="0" fontId="7" fillId="8" borderId="1" xfId="0" applyFont="1" applyFill="1" applyBorder="1" applyAlignment="1">
      <alignment horizontal="left" wrapText="1"/>
    </xf>
    <xf numFmtId="0" fontId="10" fillId="8" borderId="1" xfId="0" applyFont="1" applyFill="1" applyBorder="1" applyAlignment="1">
      <alignment horizontal="center"/>
    </xf>
    <xf numFmtId="0" fontId="9" fillId="8" borderId="1" xfId="0" applyFont="1" applyFill="1" applyBorder="1"/>
    <xf numFmtId="10" fontId="18" fillId="8" borderId="1" xfId="0" applyNumberFormat="1" applyFont="1" applyFill="1" applyBorder="1" applyAlignment="1">
      <alignment horizontal="center"/>
    </xf>
    <xf numFmtId="0" fontId="19" fillId="8" borderId="1" xfId="0" applyFont="1" applyFill="1" applyBorder="1"/>
    <xf numFmtId="9" fontId="0" fillId="8" borderId="1" xfId="0" applyNumberFormat="1" applyFill="1" applyBorder="1"/>
    <xf numFmtId="0" fontId="9" fillId="8" borderId="1" xfId="0" applyFont="1" applyFill="1" applyBorder="1" applyAlignment="1">
      <alignment horizontal="center"/>
    </xf>
    <xf numFmtId="49" fontId="7" fillId="8" borderId="1" xfId="0" applyNumberFormat="1" applyFont="1" applyFill="1" applyBorder="1" applyAlignment="1">
      <alignment horizontal="left"/>
    </xf>
    <xf numFmtId="0" fontId="12" fillId="8" borderId="1" xfId="0" applyFont="1" applyFill="1" applyBorder="1"/>
    <xf numFmtId="49" fontId="7" fillId="8" borderId="1" xfId="0" applyNumberFormat="1" applyFont="1" applyFill="1" applyBorder="1" applyAlignment="1">
      <alignment horizontal="center"/>
    </xf>
    <xf numFmtId="167" fontId="0" fillId="8" borderId="1" xfId="2" applyNumberFormat="1" applyFont="1" applyFill="1" applyBorder="1" applyAlignment="1"/>
    <xf numFmtId="0" fontId="15" fillId="8" borderId="1" xfId="3" applyFill="1" applyBorder="1" applyAlignment="1"/>
    <xf numFmtId="0" fontId="17" fillId="8" borderId="1" xfId="0" applyFont="1" applyFill="1" applyBorder="1"/>
    <xf numFmtId="3" fontId="9" fillId="8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3" fillId="14" borderId="1" xfId="0" applyFont="1" applyFill="1" applyBorder="1"/>
    <xf numFmtId="0" fontId="22" fillId="14" borderId="1" xfId="0" applyFont="1" applyFill="1" applyBorder="1"/>
    <xf numFmtId="164" fontId="0" fillId="14" borderId="1" xfId="0" applyNumberFormat="1" applyFill="1" applyBorder="1"/>
    <xf numFmtId="168" fontId="0" fillId="14" borderId="1" xfId="0" applyNumberFormat="1" applyFill="1" applyBorder="1" applyAlignment="1">
      <alignment horizontal="center"/>
    </xf>
    <xf numFmtId="10" fontId="0" fillId="14" borderId="1" xfId="0" applyNumberFormat="1" applyFill="1" applyBorder="1"/>
    <xf numFmtId="168" fontId="0" fillId="14" borderId="1" xfId="0" applyNumberFormat="1" applyFill="1" applyBorder="1"/>
    <xf numFmtId="0" fontId="23" fillId="8" borderId="1" xfId="0" applyFont="1" applyFill="1" applyBorder="1"/>
    <xf numFmtId="0" fontId="22" fillId="8" borderId="1" xfId="0" applyFont="1" applyFill="1" applyBorder="1"/>
    <xf numFmtId="164" fontId="0" fillId="8" borderId="1" xfId="0" applyNumberFormat="1" applyFill="1" applyBorder="1"/>
    <xf numFmtId="168" fontId="0" fillId="8" borderId="1" xfId="0" applyNumberFormat="1" applyFill="1" applyBorder="1" applyAlignment="1">
      <alignment horizontal="center"/>
    </xf>
    <xf numFmtId="10" fontId="0" fillId="8" borderId="1" xfId="0" applyNumberFormat="1" applyFill="1" applyBorder="1"/>
    <xf numFmtId="168" fontId="0" fillId="8" borderId="1" xfId="0" applyNumberFormat="1" applyFill="1" applyBorder="1"/>
    <xf numFmtId="0" fontId="21" fillId="8" borderId="1" xfId="0" applyFont="1" applyFill="1" applyBorder="1"/>
    <xf numFmtId="0" fontId="15" fillId="14" borderId="1" xfId="3" applyFill="1" applyBorder="1"/>
    <xf numFmtId="0" fontId="9" fillId="14" borderId="1" xfId="0" applyFont="1" applyFill="1" applyBorder="1" applyAlignment="1">
      <alignment horizontal="left" vertical="top"/>
    </xf>
    <xf numFmtId="0" fontId="15" fillId="14" borderId="1" xfId="3" applyFill="1" applyBorder="1" applyAlignment="1"/>
    <xf numFmtId="0" fontId="17" fillId="14" borderId="1" xfId="0" applyFont="1" applyFill="1" applyBorder="1"/>
    <xf numFmtId="0" fontId="9" fillId="14" borderId="1" xfId="0" applyFont="1" applyFill="1" applyBorder="1" applyAlignment="1">
      <alignment horizontal="left"/>
    </xf>
    <xf numFmtId="0" fontId="10" fillId="14" borderId="1" xfId="0" applyFont="1" applyFill="1" applyBorder="1" applyAlignment="1">
      <alignment horizontal="left"/>
    </xf>
    <xf numFmtId="0" fontId="7" fillId="15" borderId="1" xfId="0" applyFont="1" applyFill="1" applyBorder="1" applyAlignment="1">
      <alignment horizontal="center"/>
    </xf>
    <xf numFmtId="0" fontId="7" fillId="15" borderId="1" xfId="0" applyFont="1" applyFill="1" applyBorder="1"/>
    <xf numFmtId="0" fontId="22" fillId="15" borderId="1" xfId="0" applyFont="1" applyFill="1" applyBorder="1"/>
    <xf numFmtId="0" fontId="0" fillId="15" borderId="1" xfId="0" applyFill="1" applyBorder="1"/>
    <xf numFmtId="14" fontId="0" fillId="15" borderId="1" xfId="0" applyNumberFormat="1" applyFill="1" applyBorder="1"/>
    <xf numFmtId="0" fontId="7" fillId="15" borderId="1" xfId="0" applyFont="1" applyFill="1" applyBorder="1" applyAlignment="1">
      <alignment horizontal="left"/>
    </xf>
    <xf numFmtId="164" fontId="7" fillId="15" borderId="1" xfId="0" applyNumberFormat="1" applyFont="1" applyFill="1" applyBorder="1" applyAlignment="1">
      <alignment horizontal="right"/>
    </xf>
    <xf numFmtId="165" fontId="7" fillId="15" borderId="1" xfId="0" applyNumberFormat="1" applyFont="1" applyFill="1" applyBorder="1" applyAlignment="1">
      <alignment horizontal="center"/>
    </xf>
    <xf numFmtId="167" fontId="0" fillId="15" borderId="1" xfId="2" applyNumberFormat="1" applyFont="1" applyFill="1" applyBorder="1" applyAlignment="1">
      <alignment horizontal="center"/>
    </xf>
    <xf numFmtId="164" fontId="0" fillId="15" borderId="1" xfId="0" applyNumberFormat="1" applyFill="1" applyBorder="1"/>
    <xf numFmtId="0" fontId="0" fillId="15" borderId="1" xfId="0" applyFill="1" applyBorder="1" applyAlignment="1">
      <alignment horizontal="center"/>
    </xf>
    <xf numFmtId="10" fontId="7" fillId="15" borderId="1" xfId="0" applyNumberFormat="1" applyFont="1" applyFill="1" applyBorder="1" applyAlignment="1">
      <alignment horizontal="center"/>
    </xf>
    <xf numFmtId="9" fontId="7" fillId="15" borderId="1" xfId="0" applyNumberFormat="1" applyFont="1" applyFill="1" applyBorder="1" applyAlignment="1">
      <alignment horizontal="center"/>
    </xf>
    <xf numFmtId="167" fontId="0" fillId="15" borderId="1" xfId="2" applyNumberFormat="1" applyFont="1" applyFill="1" applyBorder="1"/>
    <xf numFmtId="164" fontId="7" fillId="15" borderId="1" xfId="0" applyNumberFormat="1" applyFont="1" applyFill="1" applyBorder="1" applyAlignment="1">
      <alignment horizontal="center"/>
    </xf>
    <xf numFmtId="168" fontId="0" fillId="15" borderId="1" xfId="0" applyNumberFormat="1" applyFill="1" applyBorder="1" applyAlignment="1">
      <alignment horizontal="center"/>
    </xf>
    <xf numFmtId="10" fontId="0" fillId="15" borderId="1" xfId="0" applyNumberFormat="1" applyFill="1" applyBorder="1"/>
    <xf numFmtId="168" fontId="0" fillId="15" borderId="1" xfId="0" applyNumberFormat="1" applyFill="1" applyBorder="1"/>
    <xf numFmtId="0" fontId="15" fillId="15" borderId="1" xfId="3" applyFill="1" applyBorder="1"/>
    <xf numFmtId="14" fontId="7" fillId="15" borderId="1" xfId="0" applyNumberFormat="1" applyFont="1" applyFill="1" applyBorder="1" applyAlignment="1">
      <alignment horizontal="center"/>
    </xf>
    <xf numFmtId="0" fontId="9" fillId="15" borderId="1" xfId="0" applyFont="1" applyFill="1" applyBorder="1" applyAlignment="1">
      <alignment horizontal="left" vertical="top"/>
    </xf>
    <xf numFmtId="0" fontId="0" fillId="15" borderId="1" xfId="0" applyFill="1" applyBorder="1" applyAlignment="1">
      <alignment horizontal="left"/>
    </xf>
    <xf numFmtId="9" fontId="0" fillId="15" borderId="1" xfId="0" applyNumberFormat="1" applyFill="1" applyBorder="1" applyAlignment="1">
      <alignment horizontal="center"/>
    </xf>
    <xf numFmtId="0" fontId="9" fillId="15" borderId="1" xfId="0" applyFont="1" applyFill="1" applyBorder="1"/>
    <xf numFmtId="1" fontId="7" fillId="15" borderId="1" xfId="0" applyNumberFormat="1" applyFont="1" applyFill="1" applyBorder="1" applyAlignment="1">
      <alignment horizontal="left"/>
    </xf>
    <xf numFmtId="0" fontId="0" fillId="15" borderId="1" xfId="0" applyFill="1" applyBorder="1" applyAlignment="1">
      <alignment wrapText="1"/>
    </xf>
    <xf numFmtId="0" fontId="0" fillId="15" borderId="0" xfId="0" applyFill="1"/>
    <xf numFmtId="172" fontId="0" fillId="8" borderId="1" xfId="0" applyNumberFormat="1" applyFill="1" applyBorder="1"/>
    <xf numFmtId="173" fontId="0" fillId="8" borderId="1" xfId="0" applyNumberFormat="1" applyFill="1" applyBorder="1"/>
    <xf numFmtId="0" fontId="15" fillId="15" borderId="1" xfId="4" applyFill="1" applyBorder="1"/>
    <xf numFmtId="164" fontId="0" fillId="0" borderId="0" xfId="0" applyNumberFormat="1"/>
    <xf numFmtId="169" fontId="1" fillId="0" borderId="1" xfId="0" applyNumberFormat="1" applyFont="1" applyBorder="1" applyAlignment="1">
      <alignment vertical="center" wrapText="1"/>
    </xf>
    <xf numFmtId="174" fontId="0" fillId="0" borderId="0" xfId="0" applyNumberFormat="1"/>
    <xf numFmtId="1" fontId="0" fillId="0" borderId="0" xfId="0" applyNumberFormat="1"/>
    <xf numFmtId="0" fontId="23" fillId="7" borderId="1" xfId="0" applyFont="1" applyFill="1" applyBorder="1"/>
    <xf numFmtId="169" fontId="28" fillId="8" borderId="1" xfId="5" applyNumberFormat="1" applyFont="1" applyFill="1" applyBorder="1" applyAlignment="1">
      <alignment vertical="center"/>
    </xf>
    <xf numFmtId="167" fontId="0" fillId="0" borderId="0" xfId="0" applyNumberFormat="1"/>
    <xf numFmtId="0" fontId="29" fillId="0" borderId="1" xfId="0" applyFont="1" applyBorder="1" applyAlignment="1">
      <alignment horizontal="center"/>
    </xf>
    <xf numFmtId="168" fontId="0" fillId="0" borderId="1" xfId="0" applyNumberFormat="1" applyBorder="1"/>
    <xf numFmtId="0" fontId="29" fillId="0" borderId="1" xfId="0" applyFont="1" applyBorder="1"/>
    <xf numFmtId="168" fontId="29" fillId="0" borderId="1" xfId="0" applyNumberFormat="1" applyFont="1" applyBorder="1"/>
    <xf numFmtId="0" fontId="29" fillId="0" borderId="1" xfId="0" applyFont="1" applyBorder="1" applyAlignment="1">
      <alignment horizontal="left"/>
    </xf>
    <xf numFmtId="170" fontId="25" fillId="8" borderId="0" xfId="6" applyNumberFormat="1" applyFont="1" applyFill="1"/>
    <xf numFmtId="170" fontId="25" fillId="0" borderId="1" xfId="6" applyNumberFormat="1" applyFont="1" applyBorder="1"/>
    <xf numFmtId="170" fontId="26" fillId="0" borderId="1" xfId="6" applyNumberFormat="1" applyFont="1" applyBorder="1"/>
    <xf numFmtId="175" fontId="24" fillId="10" borderId="1" xfId="0" applyNumberFormat="1" applyFont="1" applyFill="1" applyBorder="1" applyAlignment="1">
      <alignment vertical="center"/>
    </xf>
    <xf numFmtId="0" fontId="23" fillId="16" borderId="1" xfId="0" applyFont="1" applyFill="1" applyBorder="1"/>
    <xf numFmtId="0" fontId="23" fillId="10" borderId="1" xfId="0" applyFont="1" applyFill="1" applyBorder="1"/>
    <xf numFmtId="0" fontId="0" fillId="10" borderId="0" xfId="0" applyFill="1"/>
    <xf numFmtId="0" fontId="24" fillId="11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 wrapText="1"/>
    </xf>
    <xf numFmtId="0" fontId="24" fillId="13" borderId="1" xfId="0" applyFont="1" applyFill="1" applyBorder="1" applyAlignment="1">
      <alignment horizontal="center" vertical="center" wrapText="1"/>
    </xf>
  </cellXfs>
  <cellStyles count="7">
    <cellStyle name="Hipervínculo" xfId="4" builtinId="8"/>
    <cellStyle name="Hyperlink" xfId="3" xr:uid="{00000000-000B-0000-0000-000008000000}"/>
    <cellStyle name="Moneda" xfId="5" builtinId="4"/>
    <cellStyle name="Moneda [0]" xfId="2" builtinId="7"/>
    <cellStyle name="Normal" xfId="0" builtinId="0"/>
    <cellStyle name="Normal 14" xfId="6" xr:uid="{AC59551D-7B2C-457C-8CF7-330EAF02523E}"/>
    <cellStyle name="Normal 2" xfId="1" xr:uid="{915198EC-2D0B-4A68-96AF-8C15660161A7}"/>
  </cellStyles>
  <dxfs count="2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fgColor rgb="FF92D050"/>
          <bgColor rgb="FF000000"/>
        </patternFill>
      </fill>
    </dxf>
  </dxfs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18" Type="http://schemas.microsoft.com/office/2017/10/relationships/person" Target="persons/person4.xml"/><Relationship Id="rId26" Type="http://schemas.microsoft.com/office/2017/10/relationships/person" Target="persons/person12.xml"/><Relationship Id="rId3" Type="http://schemas.openxmlformats.org/officeDocument/2006/relationships/worksheet" Target="worksheets/sheet3.xml"/><Relationship Id="rId21" Type="http://schemas.microsoft.com/office/2017/10/relationships/person" Target="persons/person7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17" Type="http://schemas.microsoft.com/office/2017/10/relationships/person" Target="persons/person1.xml"/><Relationship Id="rId25" Type="http://schemas.microsoft.com/office/2017/10/relationships/person" Target="persons/person11.xml"/><Relationship Id="rId2" Type="http://schemas.openxmlformats.org/officeDocument/2006/relationships/worksheet" Target="worksheets/sheet2.xml"/><Relationship Id="rId16" Type="http://schemas.microsoft.com/office/2017/10/relationships/person" Target="persons/person0.xml"/><Relationship Id="rId20" Type="http://schemas.microsoft.com/office/2017/10/relationships/person" Target="persons/person6.xml"/><Relationship Id="rId29" Type="http://schemas.microsoft.com/office/2017/10/relationships/person" Target="persons/person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24" Type="http://schemas.microsoft.com/office/2017/10/relationships/person" Target="persons/person10.xml"/><Relationship Id="rId5" Type="http://schemas.openxmlformats.org/officeDocument/2006/relationships/worksheet" Target="worksheets/sheet5.xml"/><Relationship Id="rId15" Type="http://schemas.microsoft.com/office/2017/10/relationships/person" Target="persons/person2.xml"/><Relationship Id="rId23" Type="http://schemas.microsoft.com/office/2017/10/relationships/person" Target="persons/person8.xml"/><Relationship Id="rId28" Type="http://schemas.microsoft.com/office/2017/10/relationships/person" Target="persons/person13.xml"/><Relationship Id="rId10" Type="http://schemas.openxmlformats.org/officeDocument/2006/relationships/sharedStrings" Target="sharedStrings.xml"/><Relationship Id="rId19" Type="http://schemas.microsoft.com/office/2017/10/relationships/person" Target="persons/person5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Relationship Id="rId27" Type="http://schemas.microsoft.com/office/2017/10/relationships/person" Target="persons/person.xml"/><Relationship Id="rId22" Type="http://schemas.microsoft.com/office/2017/10/relationships/person" Target="persons/person9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ALEB9211@HOTMAIL.COM" TargetMode="External"/><Relationship Id="rId21" Type="http://schemas.openxmlformats.org/officeDocument/2006/relationships/hyperlink" Target="mailto:jojocalgaryg@gmail.com" TargetMode="External"/><Relationship Id="rId42" Type="http://schemas.openxmlformats.org/officeDocument/2006/relationships/hyperlink" Target="mailto:jepadillape@gmail.com" TargetMode="External"/><Relationship Id="rId47" Type="http://schemas.openxmlformats.org/officeDocument/2006/relationships/hyperlink" Target="mailto:heydi.chaparro@gmail.com" TargetMode="External"/><Relationship Id="rId63" Type="http://schemas.openxmlformats.org/officeDocument/2006/relationships/hyperlink" Target="mailto:juandipanda1998@hotmail.com" TargetMode="External"/><Relationship Id="rId68" Type="http://schemas.openxmlformats.org/officeDocument/2006/relationships/hyperlink" Target="mailto:BRIGITTE1990@HOTMAIL.COM" TargetMode="External"/><Relationship Id="rId84" Type="http://schemas.openxmlformats.org/officeDocument/2006/relationships/hyperlink" Target="mailto:tintaladetorres1@gmail.com" TargetMode="External"/><Relationship Id="rId89" Type="http://schemas.openxmlformats.org/officeDocument/2006/relationships/hyperlink" Target="mailto:pradosdecastillatres@hotmail.com" TargetMode="External"/><Relationship Id="rId7" Type="http://schemas.openxmlformats.org/officeDocument/2006/relationships/hyperlink" Target="mailto:dnietogaona@gmail.com" TargetMode="External"/><Relationship Id="rId71" Type="http://schemas.openxmlformats.org/officeDocument/2006/relationships/hyperlink" Target="mailto:julibethlaguna23@gmail.com" TargetMode="External"/><Relationship Id="rId92" Type="http://schemas.openxmlformats.org/officeDocument/2006/relationships/hyperlink" Target="mailto:ciudadtintal2et.4@gmail.com" TargetMode="External"/><Relationship Id="rId2" Type="http://schemas.openxmlformats.org/officeDocument/2006/relationships/hyperlink" Target="mailto:yurilu10@hotmail.com" TargetMode="External"/><Relationship Id="rId16" Type="http://schemas.openxmlformats.org/officeDocument/2006/relationships/hyperlink" Target="mailto:jaimequesada17@hotmail.com" TargetMode="External"/><Relationship Id="rId29" Type="http://schemas.openxmlformats.org/officeDocument/2006/relationships/hyperlink" Target="mailto:jomizac997@outlook.com" TargetMode="External"/><Relationship Id="rId11" Type="http://schemas.openxmlformats.org/officeDocument/2006/relationships/hyperlink" Target="mailto:amparoaya.g@gmail.com" TargetMode="External"/><Relationship Id="rId24" Type="http://schemas.openxmlformats.org/officeDocument/2006/relationships/hyperlink" Target="mailto:marladis841@gmail.com" TargetMode="External"/><Relationship Id="rId32" Type="http://schemas.openxmlformats.org/officeDocument/2006/relationships/hyperlink" Target="mailto:piedrizyeison79@gmail.com" TargetMode="External"/><Relationship Id="rId37" Type="http://schemas.openxmlformats.org/officeDocument/2006/relationships/hyperlink" Target="mailto:YESAUTO2828@HOTMAIL.COM" TargetMode="External"/><Relationship Id="rId40" Type="http://schemas.openxmlformats.org/officeDocument/2006/relationships/hyperlink" Target="mailto:YESICAREINAACOSTA155@GMAIL.COM" TargetMode="External"/><Relationship Id="rId45" Type="http://schemas.openxmlformats.org/officeDocument/2006/relationships/hyperlink" Target="mailto:jcjcaballero@hotmail.com" TargetMode="External"/><Relationship Id="rId53" Type="http://schemas.openxmlformats.org/officeDocument/2006/relationships/hyperlink" Target="mailto:yerby.henao@correo.policia.co" TargetMode="External"/><Relationship Id="rId58" Type="http://schemas.openxmlformats.org/officeDocument/2006/relationships/hyperlink" Target="mailto:JULIETH-1562@HOTMAIL.COM" TargetMode="External"/><Relationship Id="rId66" Type="http://schemas.openxmlformats.org/officeDocument/2006/relationships/hyperlink" Target="mailto:Imzona@yahoo.es" TargetMode="External"/><Relationship Id="rId74" Type="http://schemas.openxmlformats.org/officeDocument/2006/relationships/hyperlink" Target="mailto:sanfelipedecastillaph@gmail.com" TargetMode="External"/><Relationship Id="rId79" Type="http://schemas.openxmlformats.org/officeDocument/2006/relationships/hyperlink" Target="mailto:ciudadtintal2et.4@gmail.com" TargetMode="External"/><Relationship Id="rId87" Type="http://schemas.openxmlformats.org/officeDocument/2006/relationships/hyperlink" Target="mailto:admon.tintal.2012@gmail.com" TargetMode="External"/><Relationship Id="rId102" Type="http://schemas.openxmlformats.org/officeDocument/2006/relationships/printerSettings" Target="../printerSettings/printerSettings1.bin"/><Relationship Id="rId5" Type="http://schemas.openxmlformats.org/officeDocument/2006/relationships/hyperlink" Target="mailto:lina21avila@gmail.com" TargetMode="External"/><Relationship Id="rId61" Type="http://schemas.openxmlformats.org/officeDocument/2006/relationships/hyperlink" Target="mailto:eilliambarrera725@gmail.com" TargetMode="External"/><Relationship Id="rId82" Type="http://schemas.openxmlformats.org/officeDocument/2006/relationships/hyperlink" Target="mailto:ciudadtintal2etapa5@hotmail.com" TargetMode="External"/><Relationship Id="rId90" Type="http://schemas.openxmlformats.org/officeDocument/2006/relationships/hyperlink" Target="mailto:julietrestrepo7@gmail.com" TargetMode="External"/><Relationship Id="rId95" Type="http://schemas.openxmlformats.org/officeDocument/2006/relationships/hyperlink" Target="mailto:maryrey834@hotmail.com" TargetMode="External"/><Relationship Id="rId19" Type="http://schemas.openxmlformats.org/officeDocument/2006/relationships/hyperlink" Target="mailto:cristalguzt@gmail.com" TargetMode="External"/><Relationship Id="rId14" Type="http://schemas.openxmlformats.org/officeDocument/2006/relationships/hyperlink" Target="mailto:villerlaysoto1509@gmail.com" TargetMode="External"/><Relationship Id="rId22" Type="http://schemas.openxmlformats.org/officeDocument/2006/relationships/hyperlink" Target="mailto:carlos-jz@hotmail.com" TargetMode="External"/><Relationship Id="rId27" Type="http://schemas.openxmlformats.org/officeDocument/2006/relationships/hyperlink" Target="mailto:ANDERSONAPARICIO27@GMAIL.COM" TargetMode="External"/><Relationship Id="rId30" Type="http://schemas.openxmlformats.org/officeDocument/2006/relationships/hyperlink" Target="mailto:sullykatherin3@gmail.com" TargetMode="External"/><Relationship Id="rId35" Type="http://schemas.openxmlformats.org/officeDocument/2006/relationships/hyperlink" Target="mailto:morajaramillo@hotmail.com" TargetMode="External"/><Relationship Id="rId43" Type="http://schemas.openxmlformats.org/officeDocument/2006/relationships/hyperlink" Target="mailto:vivis54265@gmail.com" TargetMode="External"/><Relationship Id="rId48" Type="http://schemas.openxmlformats.org/officeDocument/2006/relationships/hyperlink" Target="mailto:jhalexpg@hotamil.com" TargetMode="External"/><Relationship Id="rId56" Type="http://schemas.openxmlformats.org/officeDocument/2006/relationships/hyperlink" Target="mailto:ryp598@gmail.com" TargetMode="External"/><Relationship Id="rId64" Type="http://schemas.openxmlformats.org/officeDocument/2006/relationships/hyperlink" Target="mailto:alexduke@gmail.com" TargetMode="External"/><Relationship Id="rId69" Type="http://schemas.openxmlformats.org/officeDocument/2006/relationships/hyperlink" Target="mailto:cerub101@gmail.com" TargetMode="External"/><Relationship Id="rId77" Type="http://schemas.openxmlformats.org/officeDocument/2006/relationships/hyperlink" Target="mailto:hmile82@gmail.com" TargetMode="External"/><Relationship Id="rId100" Type="http://schemas.openxmlformats.org/officeDocument/2006/relationships/hyperlink" Target="mailto:pilitaromero57@gmail.com" TargetMode="External"/><Relationship Id="rId8" Type="http://schemas.openxmlformats.org/officeDocument/2006/relationships/hyperlink" Target="mailto:duardel@yahoo.com.mx" TargetMode="External"/><Relationship Id="rId51" Type="http://schemas.openxmlformats.org/officeDocument/2006/relationships/hyperlink" Target="mailto:mariahildayara@gmail.com" TargetMode="External"/><Relationship Id="rId72" Type="http://schemas.openxmlformats.org/officeDocument/2006/relationships/hyperlink" Target="mailto:camiladuarte2379@gmail.com" TargetMode="External"/><Relationship Id="rId80" Type="http://schemas.openxmlformats.org/officeDocument/2006/relationships/hyperlink" Target="mailto:ryp598@gmail.com" TargetMode="External"/><Relationship Id="rId85" Type="http://schemas.openxmlformats.org/officeDocument/2006/relationships/hyperlink" Target="mailto:lilia@yahoo.com" TargetMode="External"/><Relationship Id="rId93" Type="http://schemas.openxmlformats.org/officeDocument/2006/relationships/hyperlink" Target="mailto:angelo.santi03@gmail.com" TargetMode="External"/><Relationship Id="rId98" Type="http://schemas.openxmlformats.org/officeDocument/2006/relationships/hyperlink" Target="mailto:tugafnxto@gmail.com" TargetMode="External"/><Relationship Id="rId3" Type="http://schemas.openxmlformats.org/officeDocument/2006/relationships/hyperlink" Target="mailto:merymm87@hotmail.com" TargetMode="External"/><Relationship Id="rId12" Type="http://schemas.openxmlformats.org/officeDocument/2006/relationships/hyperlink" Target="mailto:mariannysoto.2019@gmail.ocm" TargetMode="External"/><Relationship Id="rId17" Type="http://schemas.openxmlformats.org/officeDocument/2006/relationships/hyperlink" Target="mailto:jessypineda0311@gmail.com" TargetMode="External"/><Relationship Id="rId25" Type="http://schemas.openxmlformats.org/officeDocument/2006/relationships/hyperlink" Target="mailto:dm3810814@gmail.com" TargetMode="External"/><Relationship Id="rId33" Type="http://schemas.openxmlformats.org/officeDocument/2006/relationships/hyperlink" Target="mailto:clarace._@outlook.es" TargetMode="External"/><Relationship Id="rId38" Type="http://schemas.openxmlformats.org/officeDocument/2006/relationships/hyperlink" Target="mailto:MEZAANDERSON545@GMAIL.COM" TargetMode="External"/><Relationship Id="rId46" Type="http://schemas.openxmlformats.org/officeDocument/2006/relationships/hyperlink" Target="mailto:luz.mery1707@hotmail.com" TargetMode="External"/><Relationship Id="rId59" Type="http://schemas.openxmlformats.org/officeDocument/2006/relationships/hyperlink" Target="mailto:jhonpiscastro@gmail.com" TargetMode="External"/><Relationship Id="rId67" Type="http://schemas.openxmlformats.org/officeDocument/2006/relationships/hyperlink" Target="mailto:stephania1496@outlook.com" TargetMode="External"/><Relationship Id="rId103" Type="http://schemas.openxmlformats.org/officeDocument/2006/relationships/vmlDrawing" Target="../drawings/vmlDrawing1.vml"/><Relationship Id="rId20" Type="http://schemas.openxmlformats.org/officeDocument/2006/relationships/hyperlink" Target="mailto:eachala27@gmail.com" TargetMode="External"/><Relationship Id="rId41" Type="http://schemas.openxmlformats.org/officeDocument/2006/relationships/hyperlink" Target="mailto:hrclaret18@hotmail.com" TargetMode="External"/><Relationship Id="rId54" Type="http://schemas.openxmlformats.org/officeDocument/2006/relationships/hyperlink" Target="mailto:guionino2012@hotmail.com" TargetMode="External"/><Relationship Id="rId62" Type="http://schemas.openxmlformats.org/officeDocument/2006/relationships/hyperlink" Target="mailto:ELYGARCIAR@GMAIL.COM" TargetMode="External"/><Relationship Id="rId70" Type="http://schemas.openxmlformats.org/officeDocument/2006/relationships/hyperlink" Target="mailto:orozcoinvesting1031@gmail.com" TargetMode="External"/><Relationship Id="rId75" Type="http://schemas.openxmlformats.org/officeDocument/2006/relationships/hyperlink" Target="mailto:tintaladetorres1@gmail.com" TargetMode="External"/><Relationship Id="rId83" Type="http://schemas.openxmlformats.org/officeDocument/2006/relationships/hyperlink" Target="mailto:nacho954@hotmail.com" TargetMode="External"/><Relationship Id="rId88" Type="http://schemas.openxmlformats.org/officeDocument/2006/relationships/hyperlink" Target="mailto:andresvelasquezospina@gmail.com" TargetMode="External"/><Relationship Id="rId91" Type="http://schemas.openxmlformats.org/officeDocument/2006/relationships/hyperlink" Target="mailto:luzangela030@gmail.com" TargetMode="External"/><Relationship Id="rId96" Type="http://schemas.openxmlformats.org/officeDocument/2006/relationships/hyperlink" Target="mailto:gmarcelaml98@gmail.com" TargetMode="External"/><Relationship Id="rId1" Type="http://schemas.openxmlformats.org/officeDocument/2006/relationships/hyperlink" Target="mailto:aldmaobugu1129@gmail.com" TargetMode="External"/><Relationship Id="rId6" Type="http://schemas.openxmlformats.org/officeDocument/2006/relationships/hyperlink" Target="mailto:judabaruiz@gmail.com" TargetMode="External"/><Relationship Id="rId15" Type="http://schemas.openxmlformats.org/officeDocument/2006/relationships/hyperlink" Target="mailto:maikolburtrago15099@gmail.com" TargetMode="External"/><Relationship Id="rId23" Type="http://schemas.openxmlformats.org/officeDocument/2006/relationships/hyperlink" Target="mailto:MAILACIEN@GMAIL.COM" TargetMode="External"/><Relationship Id="rId28" Type="http://schemas.openxmlformats.org/officeDocument/2006/relationships/hyperlink" Target="mailto:alejandrov0013@gmail.com" TargetMode="External"/><Relationship Id="rId36" Type="http://schemas.openxmlformats.org/officeDocument/2006/relationships/hyperlink" Target="mailto:MILENAANGARITA2012@HOTMAIL.COM" TargetMode="External"/><Relationship Id="rId49" Type="http://schemas.openxmlformats.org/officeDocument/2006/relationships/hyperlink" Target="mailto:dayana-dash@hotmail.com" TargetMode="External"/><Relationship Id="rId57" Type="http://schemas.openxmlformats.org/officeDocument/2006/relationships/hyperlink" Target="mailto:gullermohenao27@hotmail.com" TargetMode="External"/><Relationship Id="rId10" Type="http://schemas.openxmlformats.org/officeDocument/2006/relationships/hyperlink" Target="mailto:ariza19x@gmail.com" TargetMode="External"/><Relationship Id="rId31" Type="http://schemas.openxmlformats.org/officeDocument/2006/relationships/hyperlink" Target="mailto:niwde@hotmail.com" TargetMode="External"/><Relationship Id="rId44" Type="http://schemas.openxmlformats.org/officeDocument/2006/relationships/hyperlink" Target="mailto:mauricioalejandro80@hotamil.com" TargetMode="External"/><Relationship Id="rId52" Type="http://schemas.openxmlformats.org/officeDocument/2006/relationships/hyperlink" Target="mailto:maricelaguio@gmail.com" TargetMode="External"/><Relationship Id="rId60" Type="http://schemas.openxmlformats.org/officeDocument/2006/relationships/hyperlink" Target="mailto:karinacardenas2004@gmail.com" TargetMode="External"/><Relationship Id="rId65" Type="http://schemas.openxmlformats.org/officeDocument/2006/relationships/hyperlink" Target="mailto:alexduke@gmail.com" TargetMode="External"/><Relationship Id="rId73" Type="http://schemas.openxmlformats.org/officeDocument/2006/relationships/hyperlink" Target="mailto:blancastella12@hotmail.com" TargetMode="External"/><Relationship Id="rId78" Type="http://schemas.openxmlformats.org/officeDocument/2006/relationships/hyperlink" Target="mailto:rcedwin07@gmail.com" TargetMode="External"/><Relationship Id="rId81" Type="http://schemas.openxmlformats.org/officeDocument/2006/relationships/hyperlink" Target="mailto:sanfelipedecastillaph@gmail.com" TargetMode="External"/><Relationship Id="rId86" Type="http://schemas.openxmlformats.org/officeDocument/2006/relationships/hyperlink" Target="mailto:admonpradosdecastillados@gmail.com" TargetMode="External"/><Relationship Id="rId94" Type="http://schemas.openxmlformats.org/officeDocument/2006/relationships/hyperlink" Target="mailto:pradosdecastillatres@hotmail.com" TargetMode="External"/><Relationship Id="rId99" Type="http://schemas.openxmlformats.org/officeDocument/2006/relationships/hyperlink" Target="mailto:alexandrarios2525@gmail.com" TargetMode="External"/><Relationship Id="rId101" Type="http://schemas.openxmlformats.org/officeDocument/2006/relationships/hyperlink" Target="mailto:ehcall.0@gmail.com" TargetMode="External"/><Relationship Id="rId4" Type="http://schemas.openxmlformats.org/officeDocument/2006/relationships/hyperlink" Target="mailto:julianbas@gmail.com" TargetMode="External"/><Relationship Id="rId9" Type="http://schemas.openxmlformats.org/officeDocument/2006/relationships/hyperlink" Target="mailto:mayavi2306@gmail.com" TargetMode="External"/><Relationship Id="rId13" Type="http://schemas.openxmlformats.org/officeDocument/2006/relationships/hyperlink" Target="mailto:gloriz2502@gmail.com" TargetMode="External"/><Relationship Id="rId18" Type="http://schemas.openxmlformats.org/officeDocument/2006/relationships/hyperlink" Target="mailto:LAUPINEDARODRI11@GMAIL.COM" TargetMode="External"/><Relationship Id="rId39" Type="http://schemas.openxmlformats.org/officeDocument/2006/relationships/hyperlink" Target="mailto:josephba@gmail.com" TargetMode="External"/><Relationship Id="rId34" Type="http://schemas.openxmlformats.org/officeDocument/2006/relationships/hyperlink" Target="mailto:beronicacastrocardona@gmail.com" TargetMode="External"/><Relationship Id="rId50" Type="http://schemas.openxmlformats.org/officeDocument/2006/relationships/hyperlink" Target="mailto:edwinyara023@gmail.com" TargetMode="External"/><Relationship Id="rId55" Type="http://schemas.openxmlformats.org/officeDocument/2006/relationships/hyperlink" Target="mailto:jairoamaya@hotmail.es" TargetMode="External"/><Relationship Id="rId76" Type="http://schemas.openxmlformats.org/officeDocument/2006/relationships/hyperlink" Target="mailto:camila.laguaz18@gmail.com" TargetMode="External"/><Relationship Id="rId97" Type="http://schemas.openxmlformats.org/officeDocument/2006/relationships/hyperlink" Target="mailto:neltonrodrigo@gmail.com" TargetMode="External"/><Relationship Id="rId10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luissink.13@gmail.com" TargetMode="External"/><Relationship Id="rId13" Type="http://schemas.openxmlformats.org/officeDocument/2006/relationships/hyperlink" Target="mailto:ROBIN_0918@HOTMAIL.COM" TargetMode="External"/><Relationship Id="rId18" Type="http://schemas.openxmlformats.org/officeDocument/2006/relationships/hyperlink" Target="mailto:anlly2404@hotmail.com" TargetMode="External"/><Relationship Id="rId26" Type="http://schemas.openxmlformats.org/officeDocument/2006/relationships/hyperlink" Target="mailto:DARIOJGN30@GMAIL.COM" TargetMode="External"/><Relationship Id="rId39" Type="http://schemas.openxmlformats.org/officeDocument/2006/relationships/hyperlink" Target="mailto:alfonsohenao729@gmail.com" TargetMode="External"/><Relationship Id="rId3" Type="http://schemas.openxmlformats.org/officeDocument/2006/relationships/hyperlink" Target="mailto:edwinandres0212@gmail.com" TargetMode="External"/><Relationship Id="rId21" Type="http://schemas.openxmlformats.org/officeDocument/2006/relationships/hyperlink" Target="mailto:neiraperlaza@yahoo.es" TargetMode="External"/><Relationship Id="rId34" Type="http://schemas.openxmlformats.org/officeDocument/2006/relationships/hyperlink" Target="mailto:joseluisgranados961@gmail.com" TargetMode="External"/><Relationship Id="rId7" Type="http://schemas.openxmlformats.org/officeDocument/2006/relationships/hyperlink" Target="mailto:alek366@hotmail.com" TargetMode="External"/><Relationship Id="rId12" Type="http://schemas.openxmlformats.org/officeDocument/2006/relationships/hyperlink" Target="mailto:JAGANDIPIXEL@GMAIL.COM" TargetMode="External"/><Relationship Id="rId17" Type="http://schemas.openxmlformats.org/officeDocument/2006/relationships/hyperlink" Target="mailto:oxem23@gmail.com" TargetMode="External"/><Relationship Id="rId25" Type="http://schemas.openxmlformats.org/officeDocument/2006/relationships/hyperlink" Target="mailto:ELIASPEREZ20202@GMAIL.COM" TargetMode="External"/><Relationship Id="rId33" Type="http://schemas.openxmlformats.org/officeDocument/2006/relationships/hyperlink" Target="mailto:germancely09@gmail.com" TargetMode="External"/><Relationship Id="rId38" Type="http://schemas.openxmlformats.org/officeDocument/2006/relationships/hyperlink" Target="mailto:juancarloshenaoramirez840@gmail.com" TargetMode="External"/><Relationship Id="rId2" Type="http://schemas.openxmlformats.org/officeDocument/2006/relationships/hyperlink" Target="mailto:gedi1996@hotmail.com" TargetMode="External"/><Relationship Id="rId16" Type="http://schemas.openxmlformats.org/officeDocument/2006/relationships/hyperlink" Target="mailto:bermones@hotmail.com" TargetMode="External"/><Relationship Id="rId20" Type="http://schemas.openxmlformats.org/officeDocument/2006/relationships/hyperlink" Target="mailto:wester.n@hotmail.com" TargetMode="External"/><Relationship Id="rId29" Type="http://schemas.openxmlformats.org/officeDocument/2006/relationships/hyperlink" Target="mailto:nallyvalencia050@gmail.com" TargetMode="External"/><Relationship Id="rId1" Type="http://schemas.openxmlformats.org/officeDocument/2006/relationships/hyperlink" Target="mailto:basiclifeincolombia@gmail.com" TargetMode="External"/><Relationship Id="rId6" Type="http://schemas.openxmlformats.org/officeDocument/2006/relationships/hyperlink" Target="mailto:juan.rojas@inxaitcorp.com" TargetMode="External"/><Relationship Id="rId11" Type="http://schemas.openxmlformats.org/officeDocument/2006/relationships/hyperlink" Target="mailto:LEIDYCAMACHO@UNITEC.EDU.CO" TargetMode="External"/><Relationship Id="rId24" Type="http://schemas.openxmlformats.org/officeDocument/2006/relationships/hyperlink" Target="mailto:ryp598@gmail.com" TargetMode="External"/><Relationship Id="rId32" Type="http://schemas.openxmlformats.org/officeDocument/2006/relationships/hyperlink" Target="mailto:adrianacely55@gmail.com" TargetMode="External"/><Relationship Id="rId37" Type="http://schemas.openxmlformats.org/officeDocument/2006/relationships/hyperlink" Target="mailto:alfonsohenao729@gmail.com" TargetMode="External"/><Relationship Id="rId40" Type="http://schemas.openxmlformats.org/officeDocument/2006/relationships/hyperlink" Target="mailto:juancarloshenaoramirez840@gmail.com" TargetMode="External"/><Relationship Id="rId5" Type="http://schemas.openxmlformats.org/officeDocument/2006/relationships/hyperlink" Target="mailto:nallyvalencia050@gmail.com" TargetMode="External"/><Relationship Id="rId15" Type="http://schemas.openxmlformats.org/officeDocument/2006/relationships/hyperlink" Target="mailto:nallyvalencia050@gmail.com" TargetMode="External"/><Relationship Id="rId23" Type="http://schemas.openxmlformats.org/officeDocument/2006/relationships/hyperlink" Target="mailto:sthepaguilar@hotmail.com" TargetMode="External"/><Relationship Id="rId28" Type="http://schemas.openxmlformats.org/officeDocument/2006/relationships/hyperlink" Target="mailto:GIPAO-3103@HOTMAIL.COM" TargetMode="External"/><Relationship Id="rId36" Type="http://schemas.openxmlformats.org/officeDocument/2006/relationships/hyperlink" Target="mailto:francyrosales12@gmail.com" TargetMode="External"/><Relationship Id="rId10" Type="http://schemas.openxmlformats.org/officeDocument/2006/relationships/hyperlink" Target="mailto:milega10@hotmail.com" TargetMode="External"/><Relationship Id="rId19" Type="http://schemas.openxmlformats.org/officeDocument/2006/relationships/hyperlink" Target="mailto:sebas-719@hotmail.com" TargetMode="External"/><Relationship Id="rId31" Type="http://schemas.openxmlformats.org/officeDocument/2006/relationships/hyperlink" Target="mailto:nysalop@gmail.com" TargetMode="External"/><Relationship Id="rId4" Type="http://schemas.openxmlformats.org/officeDocument/2006/relationships/hyperlink" Target="mailto:karenierp@hotmail.com" TargetMode="External"/><Relationship Id="rId9" Type="http://schemas.openxmlformats.org/officeDocument/2006/relationships/hyperlink" Target="mailto:yenny367@gmail.com" TargetMode="External"/><Relationship Id="rId14" Type="http://schemas.openxmlformats.org/officeDocument/2006/relationships/hyperlink" Target="mailto:francyrivera1993@gmail.com" TargetMode="External"/><Relationship Id="rId22" Type="http://schemas.openxmlformats.org/officeDocument/2006/relationships/hyperlink" Target="mailto:kyaguilas57@hotmail.com" TargetMode="External"/><Relationship Id="rId27" Type="http://schemas.openxmlformats.org/officeDocument/2006/relationships/hyperlink" Target="mailto:NICOLASPAEZ@GMAIL.COM" TargetMode="External"/><Relationship Id="rId30" Type="http://schemas.openxmlformats.org/officeDocument/2006/relationships/hyperlink" Target="mailto:yperez710@gmail.com" TargetMode="External"/><Relationship Id="rId35" Type="http://schemas.openxmlformats.org/officeDocument/2006/relationships/hyperlink" Target="mailto:KIMSAYO406@GMAIL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cerub101@gmail.com" TargetMode="External"/><Relationship Id="rId2" Type="http://schemas.openxmlformats.org/officeDocument/2006/relationships/hyperlink" Target="mailto:jorpavar@gmail.com" TargetMode="External"/><Relationship Id="rId1" Type="http://schemas.openxmlformats.org/officeDocument/2006/relationships/hyperlink" Target="mailto:andresvelasquezospina@gmail.com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hyperlink" Target="mailto:Imzona@yahoo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CA244-C498-40D8-B5A5-8D8B3F5D0C35}">
  <dimension ref="A1:IW46"/>
  <sheetViews>
    <sheetView tabSelected="1" workbookViewId="0">
      <pane xSplit="3" ySplit="1" topLeftCell="D2" activePane="bottomRight" state="frozen"/>
      <selection pane="topRight"/>
      <selection pane="bottomLeft"/>
      <selection pane="bottomRight" activeCell="D7" sqref="D7"/>
    </sheetView>
  </sheetViews>
  <sheetFormatPr baseColWidth="10" defaultColWidth="11.42578125" defaultRowHeight="20.25" customHeight="1"/>
  <cols>
    <col min="1" max="1" width="6.7109375" customWidth="1"/>
    <col min="2" max="2" width="9.85546875" customWidth="1"/>
    <col min="3" max="4" width="28.85546875" customWidth="1"/>
    <col min="5" max="5" width="6.7109375" customWidth="1"/>
    <col min="6" max="6" width="6.5703125" customWidth="1"/>
    <col min="7" max="7" width="11" customWidth="1"/>
    <col min="8" max="8" width="11.28515625" customWidth="1"/>
    <col min="9" max="9" width="8" customWidth="1"/>
    <col min="10" max="10" width="10.5703125" customWidth="1"/>
    <col min="11" max="11" width="11.85546875" customWidth="1"/>
    <col min="12" max="12" width="23.85546875" customWidth="1"/>
    <col min="13" max="13" width="19.28515625" customWidth="1"/>
    <col min="14" max="14" width="9.7109375" customWidth="1"/>
    <col min="15" max="15" width="11.42578125" customWidth="1"/>
    <col min="16" max="16" width="11.5703125" customWidth="1"/>
    <col min="17" max="17" width="11" customWidth="1"/>
    <col min="18" max="18" width="9.85546875" customWidth="1"/>
    <col min="19" max="19" width="7.42578125" customWidth="1"/>
    <col min="20" max="21" width="8.85546875" customWidth="1"/>
    <col min="22" max="24" width="11.42578125" customWidth="1"/>
    <col min="25" max="25" width="7.42578125" customWidth="1"/>
    <col min="26" max="26" width="11.42578125" customWidth="1"/>
    <col min="27" max="27" width="14.7109375" customWidth="1"/>
    <col min="28" max="28" width="18.5703125" style="29" customWidth="1"/>
    <col min="29" max="29" width="36.85546875" style="29" bestFit="1" customWidth="1"/>
    <col min="30" max="30" width="36.85546875" style="29" customWidth="1"/>
    <col min="31" max="31" width="10.5703125" style="43" customWidth="1"/>
    <col min="32" max="32" width="9.5703125" customWidth="1"/>
    <col min="33" max="33" width="8.5703125" customWidth="1"/>
    <col min="34" max="34" width="9.140625" customWidth="1"/>
    <col min="35" max="35" width="6.5703125" customWidth="1"/>
    <col min="36" max="36" width="13.140625" bestFit="1" customWidth="1"/>
    <col min="37" max="37" width="10" customWidth="1"/>
    <col min="38" max="38" width="10.28515625" customWidth="1"/>
    <col min="39" max="39" width="9.5703125" customWidth="1"/>
    <col min="40" max="40" width="11.140625" customWidth="1"/>
    <col min="41" max="41" width="9.7109375" customWidth="1"/>
    <col min="42" max="42" width="9.28515625" customWidth="1"/>
    <col min="43" max="43" width="8.140625" customWidth="1"/>
    <col min="44" max="44" width="10.42578125" customWidth="1"/>
    <col min="45" max="45" width="11.42578125" customWidth="1"/>
    <col min="46" max="46" width="9.5703125" customWidth="1"/>
    <col min="47" max="47" width="13" bestFit="1" customWidth="1"/>
    <col min="48" max="48" width="11.28515625" customWidth="1"/>
    <col min="49" max="49" width="10.140625" customWidth="1"/>
    <col min="50" max="50" width="7.42578125" customWidth="1"/>
    <col min="51" max="52" width="10.5703125" customWidth="1"/>
    <col min="53" max="53" width="42.85546875" customWidth="1"/>
    <col min="54" max="54" width="13" customWidth="1"/>
    <col min="55" max="55" width="11.42578125" customWidth="1"/>
    <col min="56" max="57" width="13.7109375" customWidth="1"/>
    <col min="58" max="58" width="10.85546875" customWidth="1"/>
    <col min="59" max="59" width="14.28515625" customWidth="1"/>
    <col min="60" max="60" width="37.7109375" customWidth="1"/>
    <col min="61" max="62" width="12" customWidth="1"/>
    <col min="63" max="64" width="11.42578125" customWidth="1"/>
    <col min="65" max="65" width="13.5703125" bestFit="1" customWidth="1"/>
    <col min="66" max="66" width="10.42578125" customWidth="1"/>
    <col min="67" max="67" width="11.7109375" customWidth="1"/>
    <col min="68" max="68" width="11.42578125" customWidth="1"/>
    <col min="69" max="69" width="12.28515625" customWidth="1"/>
    <col min="70" max="70" width="10.7109375" bestFit="1" customWidth="1"/>
    <col min="71" max="71" width="10" customWidth="1"/>
    <col min="72" max="72" width="13.28515625" customWidth="1"/>
    <col min="73" max="73" width="13.7109375" style="29" customWidth="1"/>
    <col min="74" max="74" width="35.28515625" style="29" customWidth="1"/>
    <col min="75" max="75" width="8.28515625" customWidth="1"/>
    <col min="76" max="76" width="21.85546875" customWidth="1"/>
    <col min="77" max="77" width="8.5703125" customWidth="1"/>
    <col min="78" max="79" width="12" customWidth="1"/>
    <col min="80" max="80" width="23" customWidth="1"/>
    <col min="81" max="81" width="11.85546875" customWidth="1"/>
    <col min="82" max="82" width="11.42578125" customWidth="1"/>
    <col min="83" max="83" width="13.42578125" bestFit="1" customWidth="1"/>
    <col min="84" max="84" width="35.140625" customWidth="1"/>
    <col min="85" max="85" width="7.7109375" customWidth="1"/>
    <col min="86" max="86" width="20.85546875" customWidth="1"/>
    <col min="87" max="87" width="6.28515625" customWidth="1"/>
    <col min="88" max="88" width="12" customWidth="1"/>
    <col min="89" max="89" width="8.28515625" customWidth="1"/>
    <col min="90" max="90" width="5.28515625" customWidth="1"/>
    <col min="91" max="91" width="10" customWidth="1"/>
    <col min="92" max="92" width="11.42578125" customWidth="1"/>
    <col min="93" max="93" width="12" customWidth="1"/>
    <col min="94" max="94" width="9.7109375" customWidth="1"/>
    <col min="95" max="95" width="7.7109375" customWidth="1"/>
    <col min="96" max="96" width="8.140625" customWidth="1"/>
    <col min="97" max="97" width="6.28515625" customWidth="1"/>
    <col min="98" max="98" width="12" customWidth="1"/>
    <col min="99" max="99" width="8.28515625" customWidth="1"/>
    <col min="100" max="100" width="5.28515625" customWidth="1"/>
    <col min="101" max="101" width="11.140625" customWidth="1"/>
    <col min="102" max="102" width="10" customWidth="1"/>
    <col min="103" max="103" width="11.42578125" customWidth="1"/>
    <col min="104" max="104" width="9.7109375" customWidth="1"/>
    <col min="105" max="105" width="8.42578125" customWidth="1"/>
    <col min="106" max="106" width="7.85546875" customWidth="1"/>
    <col min="107" max="107" width="7.7109375" customWidth="1"/>
    <col min="108" max="108" width="8.140625" customWidth="1"/>
    <col min="109" max="109" width="6.28515625" customWidth="1"/>
    <col min="110" max="110" width="6.85546875" customWidth="1"/>
    <col min="111" max="111" width="8.28515625" customWidth="1"/>
    <col min="112" max="112" width="5.28515625" customWidth="1"/>
    <col min="113" max="113" width="10" customWidth="1"/>
    <col min="114" max="114" width="12.42578125" style="50" customWidth="1"/>
    <col min="115" max="115" width="10" style="29" customWidth="1"/>
    <col min="116" max="116" width="13.28515625" customWidth="1"/>
    <col min="117" max="117" width="45.28515625" customWidth="1"/>
    <col min="118" max="118" width="11.28515625" style="54" customWidth="1"/>
    <col min="119" max="119" width="10.5703125" customWidth="1"/>
    <col min="120" max="120" width="12" customWidth="1"/>
    <col min="121" max="121" width="15.7109375" customWidth="1"/>
    <col min="122" max="122" width="12" customWidth="1"/>
    <col min="123" max="123" width="36" customWidth="1"/>
    <col min="124" max="124" width="13.5703125" bestFit="1" customWidth="1"/>
    <col min="125" max="126" width="9.7109375" customWidth="1"/>
    <col min="127" max="127" width="10.28515625" customWidth="1"/>
    <col min="128" max="128" width="12.42578125" bestFit="1" customWidth="1"/>
    <col min="129" max="129" width="8.28515625" customWidth="1"/>
    <col min="130" max="130" width="19.140625" style="29" customWidth="1"/>
    <col min="131" max="131" width="19.42578125" style="29" customWidth="1"/>
    <col min="132" max="132" width="14.28515625" style="29" customWidth="1"/>
    <col min="133" max="133" width="9.5703125" customWidth="1"/>
    <col min="134" max="135" width="10.5703125" customWidth="1"/>
    <col min="136" max="136" width="11.42578125" customWidth="1"/>
    <col min="137" max="137" width="12.85546875" bestFit="1" customWidth="1"/>
    <col min="138" max="138" width="12" customWidth="1"/>
    <col min="139" max="139" width="10.5703125" customWidth="1"/>
    <col min="140" max="140" width="13.28515625" bestFit="1" customWidth="1"/>
    <col min="141" max="141" width="9.85546875" customWidth="1"/>
    <col min="142" max="142" width="9.140625" customWidth="1"/>
    <col min="143" max="143" width="10" customWidth="1"/>
    <col min="144" max="144" width="10.140625" customWidth="1"/>
    <col min="145" max="145" width="10.42578125" customWidth="1"/>
    <col min="146" max="146" width="11.85546875" bestFit="1" customWidth="1"/>
    <col min="147" max="147" width="11" customWidth="1"/>
    <col min="148" max="148" width="9.85546875" customWidth="1"/>
    <col min="149" max="149" width="10.42578125" customWidth="1"/>
    <col min="150" max="150" width="13.28515625" customWidth="1"/>
    <col min="151" max="151" width="9.5703125" customWidth="1"/>
    <col min="152" max="153" width="10.5703125" customWidth="1"/>
    <col min="154" max="154" width="11.42578125" customWidth="1"/>
    <col min="155" max="155" width="10.5703125" customWidth="1"/>
    <col min="156" max="156" width="11.28515625" customWidth="1"/>
    <col min="157" max="157" width="10.5703125" customWidth="1"/>
    <col min="158" max="158" width="11" customWidth="1"/>
    <col min="159" max="159" width="9.85546875" customWidth="1"/>
    <col min="160" max="160" width="9.140625" customWidth="1"/>
    <col min="161" max="161" width="10" customWidth="1"/>
    <col min="162" max="162" width="10.140625" customWidth="1"/>
    <col min="163" max="163" width="10.42578125" customWidth="1"/>
    <col min="164" max="164" width="9.85546875" customWidth="1"/>
    <col min="165" max="165" width="11" customWidth="1"/>
    <col min="166" max="166" width="9.85546875" customWidth="1"/>
    <col min="167" max="167" width="10.42578125" customWidth="1"/>
    <col min="168" max="168" width="10.7109375" customWidth="1"/>
    <col min="169" max="169" width="9.5703125" customWidth="1"/>
    <col min="170" max="171" width="10.5703125" customWidth="1"/>
    <col min="172" max="172" width="11.42578125" customWidth="1"/>
    <col min="173" max="173" width="10.5703125" customWidth="1"/>
    <col min="174" max="174" width="11.28515625" customWidth="1"/>
    <col min="175" max="175" width="10.5703125" customWidth="1"/>
    <col min="176" max="176" width="11" customWidth="1"/>
    <col min="177" max="177" width="9.85546875" customWidth="1"/>
    <col min="178" max="178" width="9.140625" customWidth="1"/>
    <col min="179" max="179" width="10" customWidth="1"/>
    <col min="180" max="180" width="10.140625" customWidth="1"/>
    <col min="181" max="181" width="10.42578125" customWidth="1"/>
    <col min="182" max="182" width="9.85546875" customWidth="1"/>
    <col min="183" max="183" width="11" customWidth="1"/>
    <col min="184" max="184" width="9.85546875" customWidth="1"/>
    <col min="185" max="185" width="10.42578125" customWidth="1"/>
    <col min="186" max="186" width="10.7109375" customWidth="1"/>
    <col min="187" max="187" width="9.5703125" customWidth="1"/>
    <col min="188" max="189" width="10.5703125" customWidth="1"/>
    <col min="190" max="190" width="11.42578125" customWidth="1"/>
    <col min="191" max="192" width="10.5703125" customWidth="1"/>
    <col min="193" max="193" width="11.28515625" customWidth="1"/>
    <col min="194" max="194" width="10.5703125" customWidth="1"/>
    <col min="195" max="195" width="11" customWidth="1"/>
    <col min="196" max="196" width="9.85546875" customWidth="1"/>
    <col min="197" max="197" width="9.140625" customWidth="1"/>
    <col min="198" max="198" width="10" customWidth="1"/>
    <col min="199" max="199" width="10.140625" customWidth="1"/>
    <col min="200" max="200" width="10.42578125" customWidth="1"/>
    <col min="201" max="201" width="9.85546875" customWidth="1"/>
    <col min="202" max="202" width="11" customWidth="1"/>
    <col min="203" max="203" width="9.85546875" customWidth="1"/>
    <col min="204" max="204" width="10.42578125" customWidth="1"/>
    <col min="205" max="205" width="10.7109375" customWidth="1"/>
    <col min="206" max="206" width="9.5703125" customWidth="1"/>
    <col min="207" max="207" width="10.85546875" customWidth="1"/>
    <col min="208" max="208" width="51.5703125" bestFit="1" customWidth="1"/>
    <col min="209" max="209" width="10.5703125" customWidth="1"/>
    <col min="210" max="210" width="8.140625" customWidth="1"/>
    <col min="211" max="211" width="10.5703125" customWidth="1"/>
    <col min="212" max="212" width="6.85546875" customWidth="1"/>
    <col min="213" max="213" width="5.28515625" customWidth="1"/>
    <col min="214" max="214" width="10.28515625" customWidth="1"/>
    <col min="215" max="215" width="9.85546875" customWidth="1"/>
    <col min="216" max="216" width="8.28515625" customWidth="1"/>
    <col min="217" max="217" width="12.28515625" style="29" bestFit="1" customWidth="1"/>
    <col min="218" max="218" width="16.28515625" style="29" customWidth="1"/>
    <col min="219" max="219" width="10.85546875" customWidth="1"/>
    <col min="220" max="220" width="9.5703125" customWidth="1"/>
    <col min="221" max="221" width="13.5703125" bestFit="1" customWidth="1"/>
    <col min="222" max="222" width="11" customWidth="1"/>
    <col min="223" max="223" width="8.42578125" customWidth="1"/>
    <col min="224" max="224" width="11.42578125" customWidth="1"/>
    <col min="225" max="225" width="12.28515625" customWidth="1"/>
    <col min="226" max="226" width="7.42578125" customWidth="1"/>
    <col min="227" max="227" width="11" customWidth="1"/>
    <col min="228" max="228" width="8.85546875" customWidth="1"/>
    <col min="229" max="229" width="8.28515625" customWidth="1"/>
    <col min="230" max="230" width="13.42578125" customWidth="1"/>
    <col min="231" max="231" width="10.28515625" customWidth="1"/>
    <col min="232" max="232" width="11.42578125" customWidth="1"/>
    <col min="233" max="233" width="8.85546875" customWidth="1"/>
    <col min="234" max="234" width="9.42578125" customWidth="1"/>
    <col min="235" max="235" width="7" customWidth="1"/>
    <col min="236" max="236" width="9.140625" customWidth="1"/>
    <col min="237" max="237" width="11.42578125" customWidth="1"/>
    <col min="238" max="238" width="8.5703125" customWidth="1"/>
    <col min="239" max="239" width="9.5703125" customWidth="1"/>
    <col min="240" max="240" width="12.7109375" customWidth="1"/>
    <col min="241" max="241" width="11.140625" customWidth="1"/>
    <col min="242" max="245" width="7.7109375" customWidth="1"/>
    <col min="246" max="246" width="11.28515625" customWidth="1"/>
    <col min="247" max="247" width="11.140625" customWidth="1"/>
    <col min="248" max="248" width="11.42578125" customWidth="1"/>
    <col min="249" max="249" width="9.140625" customWidth="1"/>
    <col min="250" max="250" width="8.28515625" customWidth="1"/>
    <col min="251" max="251" width="9.7109375" customWidth="1"/>
    <col min="252" max="252" width="10.28515625" customWidth="1"/>
    <col min="253" max="253" width="8.140625" customWidth="1"/>
    <col min="254" max="254" width="9.7109375" customWidth="1"/>
    <col min="255" max="255" width="40.140625" customWidth="1"/>
    <col min="256" max="256" width="16.28515625" customWidth="1"/>
    <col min="257" max="257" width="9.7109375" customWidth="1"/>
  </cols>
  <sheetData>
    <row r="1" spans="1:257" s="8" customFormat="1" ht="45" customHeight="1">
      <c r="A1" s="294" t="s">
        <v>3</v>
      </c>
      <c r="B1" s="295" t="s">
        <v>0</v>
      </c>
      <c r="C1" s="1" t="s">
        <v>1</v>
      </c>
      <c r="D1" s="296" t="s">
        <v>2</v>
      </c>
      <c r="E1" s="294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97" t="s">
        <v>12</v>
      </c>
      <c r="O1" s="297" t="s">
        <v>13</v>
      </c>
      <c r="P1" s="1" t="s">
        <v>14</v>
      </c>
      <c r="Q1" s="2" t="s">
        <v>15</v>
      </c>
      <c r="R1" s="2" t="s">
        <v>16</v>
      </c>
      <c r="S1" s="1" t="s">
        <v>17</v>
      </c>
      <c r="T1" s="2" t="s">
        <v>18</v>
      </c>
      <c r="U1" s="2" t="s">
        <v>19</v>
      </c>
      <c r="V1" s="2" t="s">
        <v>20</v>
      </c>
      <c r="W1" s="1" t="s">
        <v>21</v>
      </c>
      <c r="X1" s="1" t="s">
        <v>22</v>
      </c>
      <c r="Y1" s="2" t="s">
        <v>23</v>
      </c>
      <c r="Z1" s="1" t="s">
        <v>24</v>
      </c>
      <c r="AA1" s="1" t="s">
        <v>25</v>
      </c>
      <c r="AB1" s="26" t="s">
        <v>26</v>
      </c>
      <c r="AC1" s="26" t="s">
        <v>27</v>
      </c>
      <c r="AD1" s="26"/>
      <c r="AE1" s="298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883</v>
      </c>
      <c r="AS1" s="1" t="s">
        <v>42</v>
      </c>
      <c r="AT1" s="2" t="s">
        <v>43</v>
      </c>
      <c r="AU1" s="2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 t="s">
        <v>50</v>
      </c>
      <c r="BB1" s="1" t="s">
        <v>51</v>
      </c>
      <c r="BC1" s="2" t="s">
        <v>52</v>
      </c>
      <c r="BD1" s="3" t="s">
        <v>53</v>
      </c>
      <c r="BE1" s="3" t="s">
        <v>54</v>
      </c>
      <c r="BF1" s="1" t="s">
        <v>55</v>
      </c>
      <c r="BG1" s="1" t="s">
        <v>56</v>
      </c>
      <c r="BH1" s="1" t="s">
        <v>57</v>
      </c>
      <c r="BI1" s="1" t="s">
        <v>58</v>
      </c>
      <c r="BJ1" s="1" t="s">
        <v>59</v>
      </c>
      <c r="BK1" s="1" t="s">
        <v>60</v>
      </c>
      <c r="BL1" s="1" t="s">
        <v>61</v>
      </c>
      <c r="BM1" s="1" t="s">
        <v>62</v>
      </c>
      <c r="BN1" s="1" t="s">
        <v>63</v>
      </c>
      <c r="BO1" s="1" t="s">
        <v>64</v>
      </c>
      <c r="BP1" s="1" t="s">
        <v>65</v>
      </c>
      <c r="BQ1" s="1" t="s">
        <v>66</v>
      </c>
      <c r="BR1" s="2" t="s">
        <v>67</v>
      </c>
      <c r="BS1" s="1" t="s">
        <v>68</v>
      </c>
      <c r="BT1" s="1" t="s">
        <v>25</v>
      </c>
      <c r="BU1" s="26" t="s">
        <v>69</v>
      </c>
      <c r="BV1" s="26" t="s">
        <v>70</v>
      </c>
      <c r="BW1" s="2" t="s">
        <v>71</v>
      </c>
      <c r="BX1" s="1" t="s">
        <v>72</v>
      </c>
      <c r="BY1" s="1" t="s">
        <v>73</v>
      </c>
      <c r="BZ1" s="1" t="s">
        <v>74</v>
      </c>
      <c r="CA1" s="1" t="s">
        <v>75</v>
      </c>
      <c r="CB1" s="1" t="s">
        <v>76</v>
      </c>
      <c r="CC1" s="1" t="s">
        <v>77</v>
      </c>
      <c r="CD1" s="1" t="s">
        <v>25</v>
      </c>
      <c r="CE1" s="1" t="s">
        <v>78</v>
      </c>
      <c r="CF1" s="1" t="s">
        <v>79</v>
      </c>
      <c r="CG1" s="4" t="s">
        <v>80</v>
      </c>
      <c r="CH1" s="1" t="s">
        <v>72</v>
      </c>
      <c r="CI1" s="1" t="s">
        <v>73</v>
      </c>
      <c r="CJ1" s="1" t="s">
        <v>74</v>
      </c>
      <c r="CK1" s="1" t="s">
        <v>75</v>
      </c>
      <c r="CL1" s="1" t="s">
        <v>76</v>
      </c>
      <c r="CM1" s="1" t="s">
        <v>81</v>
      </c>
      <c r="CN1" s="1" t="s">
        <v>25</v>
      </c>
      <c r="CO1" s="1" t="s">
        <v>82</v>
      </c>
      <c r="CP1" s="1" t="s">
        <v>83</v>
      </c>
      <c r="CQ1" s="4" t="s">
        <v>84</v>
      </c>
      <c r="CR1" s="1" t="s">
        <v>72</v>
      </c>
      <c r="CS1" s="1" t="s">
        <v>85</v>
      </c>
      <c r="CT1" s="1" t="s">
        <v>74</v>
      </c>
      <c r="CU1" s="1" t="s">
        <v>75</v>
      </c>
      <c r="CV1" s="1" t="s">
        <v>76</v>
      </c>
      <c r="CW1" s="1" t="s">
        <v>86</v>
      </c>
      <c r="CX1" s="1" t="s">
        <v>87</v>
      </c>
      <c r="CY1" s="1" t="s">
        <v>25</v>
      </c>
      <c r="CZ1" s="1" t="s">
        <v>88</v>
      </c>
      <c r="DA1" s="1" t="s">
        <v>89</v>
      </c>
      <c r="DB1" s="1" t="s">
        <v>90</v>
      </c>
      <c r="DC1" s="2" t="s">
        <v>91</v>
      </c>
      <c r="DD1" s="1" t="s">
        <v>72</v>
      </c>
      <c r="DE1" s="1" t="s">
        <v>85</v>
      </c>
      <c r="DF1" s="1" t="s">
        <v>74</v>
      </c>
      <c r="DG1" s="1" t="s">
        <v>75</v>
      </c>
      <c r="DH1" s="1" t="s">
        <v>76</v>
      </c>
      <c r="DI1" s="1" t="s">
        <v>92</v>
      </c>
      <c r="DJ1" s="51" t="s">
        <v>93</v>
      </c>
      <c r="DK1" s="26" t="s">
        <v>92</v>
      </c>
      <c r="DL1" s="1" t="s">
        <v>25</v>
      </c>
      <c r="DM1" s="1" t="s">
        <v>94</v>
      </c>
      <c r="DN1" s="52" t="s">
        <v>95</v>
      </c>
      <c r="DO1" s="1" t="s">
        <v>96</v>
      </c>
      <c r="DP1" s="1" t="s">
        <v>97</v>
      </c>
      <c r="DQ1" s="1" t="s">
        <v>74</v>
      </c>
      <c r="DR1" s="1" t="s">
        <v>98</v>
      </c>
      <c r="DS1" s="1" t="s">
        <v>76</v>
      </c>
      <c r="DT1" s="1" t="s">
        <v>99</v>
      </c>
      <c r="DU1" s="1" t="s">
        <v>100</v>
      </c>
      <c r="DV1" s="4" t="s">
        <v>101</v>
      </c>
      <c r="DW1" s="1" t="s">
        <v>102</v>
      </c>
      <c r="DX1" s="1" t="s">
        <v>103</v>
      </c>
      <c r="DY1" s="1" t="s">
        <v>104</v>
      </c>
      <c r="DZ1" s="36" t="s">
        <v>105</v>
      </c>
      <c r="EA1" s="36" t="s">
        <v>106</v>
      </c>
      <c r="EB1" s="44" t="s">
        <v>107</v>
      </c>
      <c r="EC1" s="1" t="s">
        <v>108</v>
      </c>
      <c r="ED1" s="1" t="s">
        <v>109</v>
      </c>
      <c r="EE1" s="1" t="s">
        <v>110</v>
      </c>
      <c r="EF1" s="1" t="s">
        <v>25</v>
      </c>
      <c r="EG1" s="1" t="s">
        <v>111</v>
      </c>
      <c r="EH1" s="1" t="s">
        <v>112</v>
      </c>
      <c r="EI1" s="1" t="s">
        <v>113</v>
      </c>
      <c r="EJ1" s="5" t="s">
        <v>114</v>
      </c>
      <c r="EK1" s="1" t="s">
        <v>115</v>
      </c>
      <c r="EL1" s="1" t="s">
        <v>116</v>
      </c>
      <c r="EM1" s="1" t="s">
        <v>117</v>
      </c>
      <c r="EN1" s="4" t="s">
        <v>118</v>
      </c>
      <c r="EO1" s="1" t="s">
        <v>119</v>
      </c>
      <c r="EP1" s="1" t="s">
        <v>120</v>
      </c>
      <c r="EQ1" s="1" t="s">
        <v>121</v>
      </c>
      <c r="ER1" s="1" t="s">
        <v>122</v>
      </c>
      <c r="ES1" s="1" t="s">
        <v>123</v>
      </c>
      <c r="ET1" s="1" t="s">
        <v>124</v>
      </c>
      <c r="EU1" s="1" t="s">
        <v>108</v>
      </c>
      <c r="EV1" s="1" t="s">
        <v>125</v>
      </c>
      <c r="EW1" s="1" t="s">
        <v>126</v>
      </c>
      <c r="EX1" s="1" t="s">
        <v>25</v>
      </c>
      <c r="EY1" s="1" t="s">
        <v>127</v>
      </c>
      <c r="EZ1" s="1" t="s">
        <v>128</v>
      </c>
      <c r="FA1" s="1" t="s">
        <v>129</v>
      </c>
      <c r="FB1" s="5" t="s">
        <v>130</v>
      </c>
      <c r="FC1" s="1" t="s">
        <v>131</v>
      </c>
      <c r="FD1" s="1" t="s">
        <v>132</v>
      </c>
      <c r="FE1" s="1" t="s">
        <v>133</v>
      </c>
      <c r="FF1" s="4" t="s">
        <v>134</v>
      </c>
      <c r="FG1" s="1" t="s">
        <v>135</v>
      </c>
      <c r="FH1" s="1" t="s">
        <v>136</v>
      </c>
      <c r="FI1" s="1" t="s">
        <v>137</v>
      </c>
      <c r="FJ1" s="1" t="s">
        <v>138</v>
      </c>
      <c r="FK1" s="1" t="s">
        <v>139</v>
      </c>
      <c r="FL1" s="1" t="s">
        <v>140</v>
      </c>
      <c r="FM1" s="1" t="s">
        <v>108</v>
      </c>
      <c r="FN1" s="1" t="s">
        <v>141</v>
      </c>
      <c r="FO1" s="1" t="s">
        <v>142</v>
      </c>
      <c r="FP1" s="1" t="s">
        <v>25</v>
      </c>
      <c r="FQ1" s="1" t="s">
        <v>143</v>
      </c>
      <c r="FR1" s="1" t="s">
        <v>144</v>
      </c>
      <c r="FS1" s="1" t="s">
        <v>145</v>
      </c>
      <c r="FT1" s="5" t="s">
        <v>146</v>
      </c>
      <c r="FU1" s="1" t="s">
        <v>147</v>
      </c>
      <c r="FV1" s="1" t="s">
        <v>148</v>
      </c>
      <c r="FW1" s="1" t="s">
        <v>149</v>
      </c>
      <c r="FX1" s="4" t="s">
        <v>150</v>
      </c>
      <c r="FY1" s="1" t="s">
        <v>151</v>
      </c>
      <c r="FZ1" s="1" t="s">
        <v>152</v>
      </c>
      <c r="GA1" s="1" t="s">
        <v>153</v>
      </c>
      <c r="GB1" s="1" t="s">
        <v>154</v>
      </c>
      <c r="GC1" s="1" t="s">
        <v>155</v>
      </c>
      <c r="GD1" s="1" t="s">
        <v>156</v>
      </c>
      <c r="GE1" s="1" t="s">
        <v>108</v>
      </c>
      <c r="GF1" s="1" t="s">
        <v>157</v>
      </c>
      <c r="GG1" s="1" t="s">
        <v>158</v>
      </c>
      <c r="GH1" s="1" t="s">
        <v>25</v>
      </c>
      <c r="GI1" s="1" t="s">
        <v>158</v>
      </c>
      <c r="GJ1" s="1" t="s">
        <v>159</v>
      </c>
      <c r="GK1" s="1" t="s">
        <v>160</v>
      </c>
      <c r="GL1" s="1" t="s">
        <v>161</v>
      </c>
      <c r="GM1" s="5" t="s">
        <v>162</v>
      </c>
      <c r="GN1" s="1" t="s">
        <v>163</v>
      </c>
      <c r="GO1" s="1" t="s">
        <v>164</v>
      </c>
      <c r="GP1" s="1" t="s">
        <v>165</v>
      </c>
      <c r="GQ1" s="4" t="s">
        <v>166</v>
      </c>
      <c r="GR1" s="1" t="s">
        <v>167</v>
      </c>
      <c r="GS1" s="1" t="s">
        <v>168</v>
      </c>
      <c r="GT1" s="1" t="s">
        <v>169</v>
      </c>
      <c r="GU1" s="1" t="s">
        <v>170</v>
      </c>
      <c r="GV1" s="1" t="s">
        <v>171</v>
      </c>
      <c r="GW1" s="1" t="s">
        <v>172</v>
      </c>
      <c r="GX1" s="1" t="s">
        <v>108</v>
      </c>
      <c r="GY1" s="1" t="s">
        <v>173</v>
      </c>
      <c r="GZ1" s="1" t="s">
        <v>174</v>
      </c>
      <c r="HA1" s="1" t="s">
        <v>175</v>
      </c>
      <c r="HB1" s="1" t="s">
        <v>72</v>
      </c>
      <c r="HC1" s="1" t="s">
        <v>97</v>
      </c>
      <c r="HD1" s="1" t="s">
        <v>74</v>
      </c>
      <c r="HE1" s="1" t="s">
        <v>76</v>
      </c>
      <c r="HF1" s="1" t="s">
        <v>102</v>
      </c>
      <c r="HG1" s="1" t="s">
        <v>103</v>
      </c>
      <c r="HH1" s="1" t="s">
        <v>176</v>
      </c>
      <c r="HI1" s="26" t="s">
        <v>105</v>
      </c>
      <c r="HJ1" s="26" t="s">
        <v>106</v>
      </c>
      <c r="HK1" s="1" t="s">
        <v>177</v>
      </c>
      <c r="HL1" s="1" t="s">
        <v>108</v>
      </c>
      <c r="HM1" s="1" t="s">
        <v>178</v>
      </c>
      <c r="HN1" s="2" t="s">
        <v>179</v>
      </c>
      <c r="HO1" s="2" t="s">
        <v>180</v>
      </c>
      <c r="HP1" s="2" t="s">
        <v>181</v>
      </c>
      <c r="HQ1" s="2" t="s">
        <v>182</v>
      </c>
      <c r="HR1" s="2" t="s">
        <v>183</v>
      </c>
      <c r="HS1" s="2" t="s">
        <v>184</v>
      </c>
      <c r="HT1" s="2" t="s">
        <v>185</v>
      </c>
      <c r="HU1" s="2" t="s">
        <v>186</v>
      </c>
      <c r="HV1" s="2" t="s">
        <v>187</v>
      </c>
      <c r="HW1" s="2" t="s">
        <v>188</v>
      </c>
      <c r="HX1" s="2" t="s">
        <v>189</v>
      </c>
      <c r="HY1" s="2" t="s">
        <v>190</v>
      </c>
      <c r="HZ1" s="2" t="s">
        <v>191</v>
      </c>
      <c r="IA1" s="2" t="s">
        <v>192</v>
      </c>
      <c r="IB1" s="2" t="s">
        <v>193</v>
      </c>
      <c r="IC1" s="2" t="s">
        <v>194</v>
      </c>
      <c r="ID1" s="2" t="s">
        <v>195</v>
      </c>
      <c r="IE1" s="2" t="s">
        <v>196</v>
      </c>
      <c r="IF1" s="2" t="s">
        <v>197</v>
      </c>
      <c r="IG1" s="2" t="s">
        <v>198</v>
      </c>
      <c r="IH1" s="2" t="s">
        <v>199</v>
      </c>
      <c r="II1" s="2" t="s">
        <v>200</v>
      </c>
      <c r="IJ1" s="2" t="s">
        <v>201</v>
      </c>
      <c r="IK1" s="2" t="s">
        <v>202</v>
      </c>
      <c r="IL1" s="2" t="s">
        <v>203</v>
      </c>
      <c r="IM1" s="2" t="s">
        <v>204</v>
      </c>
      <c r="IN1" s="2" t="s">
        <v>205</v>
      </c>
      <c r="IO1" s="2" t="s">
        <v>193</v>
      </c>
      <c r="IP1" s="2" t="s">
        <v>195</v>
      </c>
      <c r="IQ1" s="2" t="s">
        <v>206</v>
      </c>
      <c r="IR1" s="2" t="s">
        <v>207</v>
      </c>
      <c r="IS1" s="2" t="s">
        <v>208</v>
      </c>
      <c r="IT1" s="2" t="s">
        <v>12</v>
      </c>
      <c r="IU1" s="2" t="s">
        <v>209</v>
      </c>
      <c r="IV1" s="6" t="s">
        <v>210</v>
      </c>
      <c r="IW1" s="6" t="s">
        <v>211</v>
      </c>
    </row>
    <row r="2" spans="1:257" s="62" customFormat="1" ht="20.25" customHeight="1">
      <c r="A2" s="364">
        <v>56229</v>
      </c>
      <c r="B2" s="249">
        <v>18</v>
      </c>
      <c r="C2" s="243" t="s">
        <v>495</v>
      </c>
      <c r="D2" s="245" t="s">
        <v>213</v>
      </c>
      <c r="E2" s="365">
        <v>56229</v>
      </c>
      <c r="F2" s="306">
        <v>57228</v>
      </c>
      <c r="G2" s="234">
        <v>10076949</v>
      </c>
      <c r="H2" s="234" t="s">
        <v>880</v>
      </c>
      <c r="I2" s="234"/>
      <c r="J2" s="234"/>
      <c r="K2" s="234" t="s">
        <v>988</v>
      </c>
      <c r="L2" s="310" t="s">
        <v>988</v>
      </c>
      <c r="M2" s="234" t="s">
        <v>988</v>
      </c>
      <c r="N2" s="234" t="s">
        <v>1006</v>
      </c>
      <c r="O2" s="234" t="s">
        <v>214</v>
      </c>
      <c r="P2" s="234" t="s">
        <v>216</v>
      </c>
      <c r="Q2" s="234" t="s">
        <v>217</v>
      </c>
      <c r="R2" s="234">
        <v>10076949</v>
      </c>
      <c r="S2" s="234" t="s">
        <v>218</v>
      </c>
      <c r="T2" s="234" t="s">
        <v>214</v>
      </c>
      <c r="U2" s="234" t="s">
        <v>219</v>
      </c>
      <c r="V2" s="234" t="s">
        <v>220</v>
      </c>
      <c r="W2" s="239" t="s">
        <v>221</v>
      </c>
      <c r="X2" s="234" t="s">
        <v>221</v>
      </c>
      <c r="Y2" s="234"/>
      <c r="Z2" s="234" t="s">
        <v>222</v>
      </c>
      <c r="AA2" s="234" t="s">
        <v>257</v>
      </c>
      <c r="AB2" s="247">
        <v>1143377929</v>
      </c>
      <c r="AC2" s="247" t="s">
        <v>496</v>
      </c>
      <c r="AD2" s="247" t="s">
        <v>922</v>
      </c>
      <c r="AE2" s="258">
        <v>850000</v>
      </c>
      <c r="AF2" s="234">
        <v>0</v>
      </c>
      <c r="AG2" s="259">
        <v>104168</v>
      </c>
      <c r="AH2" s="260">
        <v>0</v>
      </c>
      <c r="AI2" s="260">
        <v>0</v>
      </c>
      <c r="AJ2" s="307">
        <f>+AE2</f>
        <v>850000</v>
      </c>
      <c r="AK2" s="236" t="s">
        <v>226</v>
      </c>
      <c r="AL2" s="261" t="s">
        <v>882</v>
      </c>
      <c r="AM2" s="262">
        <v>0.12</v>
      </c>
      <c r="AN2" s="263">
        <v>0</v>
      </c>
      <c r="AO2" s="264">
        <v>102000</v>
      </c>
      <c r="AP2" s="263">
        <v>0</v>
      </c>
      <c r="AQ2" s="263">
        <v>0</v>
      </c>
      <c r="AR2" s="261">
        <v>2.1600000000000001E-2</v>
      </c>
      <c r="AS2" s="308">
        <f t="shared" ref="AS2:AS12" si="0">+AJ2*AR2</f>
        <v>18360</v>
      </c>
      <c r="AT2" s="309">
        <f t="shared" ref="AT2:AT12" si="1">+AM2-AR2</f>
        <v>9.8399999999999987E-2</v>
      </c>
      <c r="AU2" s="310">
        <f t="shared" ref="AU2:AU12" si="2">+AJ2*AT2</f>
        <v>83639.999999999985</v>
      </c>
      <c r="AV2" s="260">
        <v>0</v>
      </c>
      <c r="AW2" s="236" t="s">
        <v>214</v>
      </c>
      <c r="AX2" s="260">
        <v>0</v>
      </c>
      <c r="AY2" s="263">
        <v>0</v>
      </c>
      <c r="AZ2" s="234" t="s">
        <v>227</v>
      </c>
      <c r="BA2" s="234" t="s">
        <v>497</v>
      </c>
      <c r="BB2" s="234" t="s">
        <v>229</v>
      </c>
      <c r="BC2" s="234">
        <v>11001</v>
      </c>
      <c r="BD2" s="234" t="s">
        <v>367</v>
      </c>
      <c r="BE2" s="234"/>
      <c r="BF2" s="234"/>
      <c r="BG2" s="234" t="s">
        <v>498</v>
      </c>
      <c r="BH2" s="234"/>
      <c r="BI2" s="236"/>
      <c r="BJ2" s="249">
        <v>3008582674</v>
      </c>
      <c r="BK2" s="234" t="s">
        <v>497</v>
      </c>
      <c r="BL2" s="234" t="s">
        <v>229</v>
      </c>
      <c r="BM2" s="234" t="s">
        <v>884</v>
      </c>
      <c r="BN2" s="234" t="s">
        <v>885</v>
      </c>
      <c r="BO2" s="238">
        <v>44986</v>
      </c>
      <c r="BP2" s="239">
        <v>45350</v>
      </c>
      <c r="BQ2" s="239">
        <v>45231</v>
      </c>
      <c r="BR2" s="239">
        <v>45231</v>
      </c>
      <c r="BS2" s="234" t="s">
        <v>234</v>
      </c>
      <c r="BT2" s="234" t="s">
        <v>235</v>
      </c>
      <c r="BU2" s="247">
        <v>1098750477</v>
      </c>
      <c r="BV2" s="247" t="s">
        <v>499</v>
      </c>
      <c r="BW2" s="234">
        <v>11001</v>
      </c>
      <c r="BX2" s="234" t="s">
        <v>497</v>
      </c>
      <c r="BY2" s="234" t="s">
        <v>229</v>
      </c>
      <c r="BZ2" s="249">
        <v>3243181497</v>
      </c>
      <c r="CA2" s="234"/>
      <c r="CB2" s="234"/>
      <c r="CC2" s="234"/>
      <c r="CD2" s="234"/>
      <c r="CE2" s="234"/>
      <c r="CF2" s="234"/>
      <c r="CG2" s="234"/>
      <c r="CH2" s="234"/>
      <c r="CI2" s="234"/>
      <c r="CJ2" s="234"/>
      <c r="CK2" s="234"/>
      <c r="CL2" s="234"/>
      <c r="CM2" s="234"/>
      <c r="CN2" s="234"/>
      <c r="CO2" s="234"/>
      <c r="CP2" s="234"/>
      <c r="CQ2" s="234"/>
      <c r="CR2" s="234"/>
      <c r="CS2" s="234"/>
      <c r="CT2" s="234"/>
      <c r="CU2" s="234"/>
      <c r="CV2" s="234"/>
      <c r="CW2" s="234"/>
      <c r="CX2" s="234"/>
      <c r="CY2" s="234"/>
      <c r="CZ2" s="234"/>
      <c r="DA2" s="234"/>
      <c r="DB2" s="234"/>
      <c r="DC2" s="234"/>
      <c r="DD2" s="234"/>
      <c r="DE2" s="234"/>
      <c r="DF2" s="234"/>
      <c r="DG2" s="234"/>
      <c r="DH2" s="234"/>
      <c r="DI2" s="234" t="s">
        <v>222</v>
      </c>
      <c r="DJ2" s="241">
        <v>60275955</v>
      </c>
      <c r="DK2" s="242" t="s">
        <v>239</v>
      </c>
      <c r="DL2" s="234" t="s">
        <v>235</v>
      </c>
      <c r="DM2" s="243" t="s">
        <v>500</v>
      </c>
      <c r="DN2" s="244">
        <v>1</v>
      </c>
      <c r="DO2" s="234"/>
      <c r="DP2" s="234"/>
      <c r="DQ2" s="249">
        <v>3202476037</v>
      </c>
      <c r="DR2" s="234"/>
      <c r="DS2" s="273" t="s">
        <v>501</v>
      </c>
      <c r="DT2" s="234" t="s">
        <v>884</v>
      </c>
      <c r="DU2" s="234" t="s">
        <v>229</v>
      </c>
      <c r="DV2" s="234">
        <v>11001</v>
      </c>
      <c r="DW2" s="243" t="s">
        <v>500</v>
      </c>
      <c r="DX2" s="241">
        <v>60275955</v>
      </c>
      <c r="DY2" s="234" t="s">
        <v>262</v>
      </c>
      <c r="DZ2" s="247" t="s">
        <v>242</v>
      </c>
      <c r="EA2" s="247" t="s">
        <v>251</v>
      </c>
      <c r="EB2" s="247">
        <v>3202476037</v>
      </c>
      <c r="EC2" s="234">
        <v>10</v>
      </c>
      <c r="ED2" s="234"/>
      <c r="EE2" s="234"/>
      <c r="EF2" s="234"/>
      <c r="EG2" s="234"/>
      <c r="EH2" s="234"/>
      <c r="EI2" s="234"/>
      <c r="EJ2" s="234"/>
      <c r="EK2" s="234"/>
      <c r="EL2" s="234"/>
      <c r="EM2" s="234"/>
      <c r="EN2" s="234"/>
      <c r="EO2" s="234"/>
      <c r="EP2" s="234"/>
      <c r="EQ2" s="234"/>
      <c r="ER2" s="249"/>
      <c r="ES2" s="249"/>
      <c r="ET2" s="249"/>
      <c r="EU2" s="234"/>
      <c r="EV2" s="234"/>
      <c r="EW2" s="234"/>
      <c r="EX2" s="234"/>
      <c r="EY2" s="234"/>
      <c r="EZ2" s="234"/>
      <c r="FA2" s="234"/>
      <c r="FB2" s="234"/>
      <c r="FC2" s="234"/>
      <c r="FD2" s="234"/>
      <c r="FE2" s="234"/>
      <c r="FF2" s="234"/>
      <c r="FG2" s="234"/>
      <c r="FH2" s="234"/>
      <c r="FI2" s="234"/>
      <c r="FJ2" s="234"/>
      <c r="FK2" s="234"/>
      <c r="FL2" s="234"/>
      <c r="FM2" s="234"/>
      <c r="FN2" s="234"/>
      <c r="FO2" s="234"/>
      <c r="FP2" s="234"/>
      <c r="FQ2" s="234"/>
      <c r="FR2" s="234"/>
      <c r="FS2" s="234"/>
      <c r="FT2" s="234"/>
      <c r="FU2" s="234"/>
      <c r="FV2" s="234"/>
      <c r="FW2" s="234"/>
      <c r="FX2" s="234"/>
      <c r="FY2" s="234"/>
      <c r="FZ2" s="234"/>
      <c r="GA2" s="234"/>
      <c r="GB2" s="234"/>
      <c r="GC2" s="234"/>
      <c r="GD2" s="234"/>
      <c r="GE2" s="234"/>
      <c r="GF2" s="234"/>
      <c r="GG2" s="234"/>
      <c r="GH2" s="234"/>
      <c r="GI2" s="234"/>
      <c r="GJ2" s="234"/>
      <c r="GK2" s="234"/>
      <c r="GL2" s="234"/>
      <c r="GM2" s="234"/>
      <c r="GN2" s="234"/>
      <c r="GO2" s="234"/>
      <c r="GP2" s="234"/>
      <c r="GQ2" s="234"/>
      <c r="GR2" s="234"/>
      <c r="GS2" s="234"/>
      <c r="GT2" s="234"/>
      <c r="GU2" s="234"/>
      <c r="GV2" s="234"/>
      <c r="GW2" s="234"/>
      <c r="GX2" s="234"/>
      <c r="GY2" s="234">
        <v>900491034</v>
      </c>
      <c r="GZ2" s="234" t="s">
        <v>502</v>
      </c>
      <c r="HA2" s="234"/>
      <c r="HB2" s="234"/>
      <c r="HC2" s="234">
        <v>4582052</v>
      </c>
      <c r="HD2" s="234"/>
      <c r="HE2" s="279" t="s">
        <v>945</v>
      </c>
      <c r="HF2" s="234" t="s">
        <v>502</v>
      </c>
      <c r="HG2" s="234">
        <v>900491034</v>
      </c>
      <c r="HH2" s="234" t="s">
        <v>913</v>
      </c>
      <c r="HI2" s="247" t="s">
        <v>400</v>
      </c>
      <c r="HJ2" s="247" t="s">
        <v>913</v>
      </c>
      <c r="HK2" s="249" t="s">
        <v>916</v>
      </c>
      <c r="HL2" s="234">
        <v>10</v>
      </c>
      <c r="HM2" s="234" t="s">
        <v>914</v>
      </c>
      <c r="HN2" s="234" t="s">
        <v>313</v>
      </c>
      <c r="HO2" s="234" t="s">
        <v>226</v>
      </c>
      <c r="HP2" s="234" t="s">
        <v>226</v>
      </c>
      <c r="HQ2" s="234" t="s">
        <v>226</v>
      </c>
      <c r="HR2" s="234" t="s">
        <v>214</v>
      </c>
      <c r="HS2" s="234" t="s">
        <v>226</v>
      </c>
      <c r="HT2" s="234" t="s">
        <v>226</v>
      </c>
      <c r="HU2" s="234" t="s">
        <v>226</v>
      </c>
      <c r="HV2" s="234" t="s">
        <v>226</v>
      </c>
      <c r="HW2" s="234" t="s">
        <v>219</v>
      </c>
      <c r="HX2" s="234" t="s">
        <v>214</v>
      </c>
      <c r="HY2" s="234" t="s">
        <v>214</v>
      </c>
      <c r="HZ2" s="234" t="s">
        <v>214</v>
      </c>
      <c r="IA2" s="234" t="s">
        <v>214</v>
      </c>
      <c r="IB2" s="234" t="s">
        <v>219</v>
      </c>
      <c r="IC2" s="234" t="s">
        <v>226</v>
      </c>
      <c r="ID2" s="234" t="s">
        <v>214</v>
      </c>
      <c r="IE2" s="234" t="s">
        <v>214</v>
      </c>
      <c r="IF2" s="234" t="s">
        <v>226</v>
      </c>
      <c r="IG2" s="234" t="s">
        <v>226</v>
      </c>
      <c r="IH2" s="234" t="s">
        <v>226</v>
      </c>
      <c r="II2" s="234"/>
      <c r="IJ2" s="234"/>
      <c r="IK2" s="234"/>
      <c r="IL2" s="234" t="s">
        <v>313</v>
      </c>
      <c r="IM2" s="234" t="s">
        <v>226</v>
      </c>
      <c r="IN2" s="234" t="s">
        <v>214</v>
      </c>
      <c r="IO2" s="234" t="s">
        <v>214</v>
      </c>
      <c r="IP2" s="234" t="s">
        <v>214</v>
      </c>
      <c r="IQ2" s="234" t="s">
        <v>226</v>
      </c>
      <c r="IR2" s="234" t="s">
        <v>215</v>
      </c>
      <c r="IS2" s="234" t="s">
        <v>214</v>
      </c>
      <c r="IT2" s="234" t="s">
        <v>214</v>
      </c>
      <c r="IU2" s="250" t="s">
        <v>503</v>
      </c>
      <c r="IV2" s="234"/>
      <c r="IW2" s="234"/>
    </row>
    <row r="3" spans="1:257" s="219" customFormat="1" ht="20.25" customHeight="1">
      <c r="A3" s="364">
        <v>56226</v>
      </c>
      <c r="B3" s="249">
        <v>33</v>
      </c>
      <c r="C3" s="243" t="s">
        <v>474</v>
      </c>
      <c r="D3" s="249" t="s">
        <v>267</v>
      </c>
      <c r="E3" s="365">
        <v>56226</v>
      </c>
      <c r="F3" s="306">
        <v>57225</v>
      </c>
      <c r="G3" s="234">
        <v>10076946</v>
      </c>
      <c r="H3" s="234" t="s">
        <v>880</v>
      </c>
      <c r="I3" s="234"/>
      <c r="J3" s="234"/>
      <c r="K3" s="234" t="s">
        <v>988</v>
      </c>
      <c r="L3" s="234" t="s">
        <v>988</v>
      </c>
      <c r="M3" s="234" t="s">
        <v>988</v>
      </c>
      <c r="N3" s="234" t="s">
        <v>1004</v>
      </c>
      <c r="O3" s="234"/>
      <c r="P3" s="234" t="s">
        <v>216</v>
      </c>
      <c r="Q3" s="234" t="s">
        <v>217</v>
      </c>
      <c r="R3" s="234">
        <v>10076946</v>
      </c>
      <c r="S3" s="234" t="s">
        <v>218</v>
      </c>
      <c r="T3" s="234" t="s">
        <v>214</v>
      </c>
      <c r="U3" s="234" t="s">
        <v>219</v>
      </c>
      <c r="V3" s="234" t="s">
        <v>220</v>
      </c>
      <c r="W3" s="239" t="s">
        <v>221</v>
      </c>
      <c r="X3" s="234" t="s">
        <v>221</v>
      </c>
      <c r="Y3" s="234"/>
      <c r="Z3" s="234" t="s">
        <v>222</v>
      </c>
      <c r="AA3" s="234" t="s">
        <v>235</v>
      </c>
      <c r="AB3" s="247">
        <v>80733518</v>
      </c>
      <c r="AC3" s="247" t="s">
        <v>475</v>
      </c>
      <c r="AD3" s="247"/>
      <c r="AE3" s="258">
        <v>813274</v>
      </c>
      <c r="AF3" s="234">
        <v>0</v>
      </c>
      <c r="AG3" s="259">
        <v>93960</v>
      </c>
      <c r="AH3" s="260">
        <v>0</v>
      </c>
      <c r="AI3" s="260">
        <v>0</v>
      </c>
      <c r="AJ3" s="307">
        <f>+AE3</f>
        <v>813274</v>
      </c>
      <c r="AK3" s="236" t="s">
        <v>226</v>
      </c>
      <c r="AL3" s="261" t="s">
        <v>882</v>
      </c>
      <c r="AM3" s="262">
        <v>0.12</v>
      </c>
      <c r="AN3" s="263">
        <v>0</v>
      </c>
      <c r="AO3" s="264">
        <v>84000</v>
      </c>
      <c r="AP3" s="263">
        <v>0</v>
      </c>
      <c r="AQ3" s="263">
        <v>0</v>
      </c>
      <c r="AR3" s="261">
        <v>2.1600000000000001E-2</v>
      </c>
      <c r="AS3" s="308">
        <f t="shared" si="0"/>
        <v>17566.718400000002</v>
      </c>
      <c r="AT3" s="309">
        <f t="shared" si="1"/>
        <v>9.8399999999999987E-2</v>
      </c>
      <c r="AU3" s="310">
        <f t="shared" si="2"/>
        <v>80026.161599999992</v>
      </c>
      <c r="AV3" s="260">
        <v>0</v>
      </c>
      <c r="AW3" s="236" t="s">
        <v>214</v>
      </c>
      <c r="AX3" s="260">
        <v>0</v>
      </c>
      <c r="AY3" s="263">
        <v>0</v>
      </c>
      <c r="AZ3" s="234" t="s">
        <v>227</v>
      </c>
      <c r="BA3" s="234" t="s">
        <v>476</v>
      </c>
      <c r="BB3" s="234" t="s">
        <v>229</v>
      </c>
      <c r="BC3" s="234">
        <v>11001</v>
      </c>
      <c r="BD3" s="234" t="s">
        <v>230</v>
      </c>
      <c r="BE3" s="234"/>
      <c r="BF3" s="234"/>
      <c r="BG3" s="234"/>
      <c r="BH3" s="235" t="s">
        <v>477</v>
      </c>
      <c r="BI3" s="236"/>
      <c r="BJ3" s="249">
        <v>3123344407</v>
      </c>
      <c r="BK3" s="234" t="s">
        <v>476</v>
      </c>
      <c r="BL3" s="234" t="s">
        <v>229</v>
      </c>
      <c r="BM3" s="234" t="s">
        <v>884</v>
      </c>
      <c r="BN3" s="234" t="s">
        <v>885</v>
      </c>
      <c r="BO3" s="238">
        <v>44348</v>
      </c>
      <c r="BP3" s="239">
        <v>45443</v>
      </c>
      <c r="BQ3" s="239">
        <v>45231</v>
      </c>
      <c r="BR3" s="239">
        <v>45231</v>
      </c>
      <c r="BS3" s="234" t="s">
        <v>234</v>
      </c>
      <c r="BT3" s="234" t="s">
        <v>235</v>
      </c>
      <c r="BU3" s="247">
        <v>1016099959</v>
      </c>
      <c r="BV3" s="247" t="s">
        <v>478</v>
      </c>
      <c r="BW3" s="234">
        <v>11001</v>
      </c>
      <c r="BX3" s="234" t="s">
        <v>476</v>
      </c>
      <c r="BY3" s="234" t="s">
        <v>229</v>
      </c>
      <c r="BZ3" s="249">
        <v>3057668624</v>
      </c>
      <c r="CA3" s="234"/>
      <c r="CB3" s="235" t="s">
        <v>479</v>
      </c>
      <c r="CC3" s="234"/>
      <c r="CD3" s="234"/>
      <c r="CE3" s="234"/>
      <c r="CF3" s="234"/>
      <c r="CG3" s="234"/>
      <c r="CH3" s="234"/>
      <c r="CI3" s="234"/>
      <c r="CJ3" s="234"/>
      <c r="CK3" s="234"/>
      <c r="CL3" s="234"/>
      <c r="CM3" s="234"/>
      <c r="CN3" s="234"/>
      <c r="CO3" s="234"/>
      <c r="CP3" s="234"/>
      <c r="CQ3" s="234"/>
      <c r="CR3" s="234"/>
      <c r="CS3" s="234"/>
      <c r="CT3" s="234"/>
      <c r="CU3" s="234"/>
      <c r="CV3" s="234"/>
      <c r="CW3" s="234"/>
      <c r="CX3" s="234"/>
      <c r="CY3" s="234"/>
      <c r="CZ3" s="234"/>
      <c r="DA3" s="234"/>
      <c r="DB3" s="234"/>
      <c r="DC3" s="234"/>
      <c r="DD3" s="234"/>
      <c r="DE3" s="234"/>
      <c r="DF3" s="234"/>
      <c r="DG3" s="234"/>
      <c r="DH3" s="234"/>
      <c r="DI3" s="234" t="s">
        <v>222</v>
      </c>
      <c r="DJ3" s="241">
        <v>1012422959</v>
      </c>
      <c r="DK3" s="242" t="s">
        <v>239</v>
      </c>
      <c r="DL3" s="234" t="s">
        <v>235</v>
      </c>
      <c r="DM3" s="243" t="s">
        <v>894</v>
      </c>
      <c r="DN3" s="244">
        <v>1</v>
      </c>
      <c r="DO3" s="234"/>
      <c r="DP3" s="234"/>
      <c r="DQ3" s="249">
        <v>3142402307</v>
      </c>
      <c r="DR3" s="234"/>
      <c r="DS3" s="282" t="s">
        <v>480</v>
      </c>
      <c r="DT3" s="234" t="s">
        <v>884</v>
      </c>
      <c r="DU3" s="234" t="s">
        <v>229</v>
      </c>
      <c r="DV3" s="234">
        <v>11001</v>
      </c>
      <c r="DW3" s="243" t="s">
        <v>894</v>
      </c>
      <c r="DX3" s="241">
        <v>1012422959</v>
      </c>
      <c r="DY3" s="234" t="s">
        <v>262</v>
      </c>
      <c r="DZ3" s="247" t="s">
        <v>250</v>
      </c>
      <c r="EA3" s="247" t="s">
        <v>251</v>
      </c>
      <c r="EB3" s="248">
        <v>4020213723</v>
      </c>
      <c r="EC3" s="234">
        <v>10</v>
      </c>
      <c r="ED3" s="234"/>
      <c r="EE3" s="234"/>
      <c r="EF3" s="234"/>
      <c r="EG3" s="234"/>
      <c r="EH3" s="234"/>
      <c r="EI3" s="234"/>
      <c r="EJ3" s="234"/>
      <c r="EK3" s="234"/>
      <c r="EL3" s="234"/>
      <c r="EM3" s="234"/>
      <c r="EN3" s="234"/>
      <c r="EO3" s="234"/>
      <c r="EP3" s="234"/>
      <c r="EQ3" s="234"/>
      <c r="ER3" s="249"/>
      <c r="ES3" s="249"/>
      <c r="ET3" s="249"/>
      <c r="EU3" s="234"/>
      <c r="EV3" s="234"/>
      <c r="EW3" s="234"/>
      <c r="EX3" s="234"/>
      <c r="EY3" s="234"/>
      <c r="EZ3" s="234"/>
      <c r="FA3" s="234"/>
      <c r="FB3" s="234"/>
      <c r="FC3" s="234"/>
      <c r="FD3" s="234"/>
      <c r="FE3" s="234"/>
      <c r="FF3" s="234"/>
      <c r="FG3" s="234"/>
      <c r="FH3" s="234"/>
      <c r="FI3" s="234"/>
      <c r="FJ3" s="234"/>
      <c r="FK3" s="234"/>
      <c r="FL3" s="234"/>
      <c r="FM3" s="234"/>
      <c r="FN3" s="234"/>
      <c r="FO3" s="234"/>
      <c r="FP3" s="234"/>
      <c r="FQ3" s="234"/>
      <c r="FR3" s="234"/>
      <c r="FS3" s="234"/>
      <c r="FT3" s="234"/>
      <c r="FU3" s="234"/>
      <c r="FV3" s="234"/>
      <c r="FW3" s="234"/>
      <c r="FX3" s="234"/>
      <c r="FY3" s="234"/>
      <c r="FZ3" s="234"/>
      <c r="GA3" s="234"/>
      <c r="GB3" s="234"/>
      <c r="GC3" s="234"/>
      <c r="GD3" s="234"/>
      <c r="GE3" s="234"/>
      <c r="GF3" s="234"/>
      <c r="GG3" s="234"/>
      <c r="GH3" s="234"/>
      <c r="GI3" s="234"/>
      <c r="GJ3" s="234"/>
      <c r="GK3" s="234"/>
      <c r="GL3" s="234"/>
      <c r="GM3" s="234"/>
      <c r="GN3" s="234"/>
      <c r="GO3" s="234"/>
      <c r="GP3" s="234"/>
      <c r="GQ3" s="234"/>
      <c r="GR3" s="234"/>
      <c r="GS3" s="234"/>
      <c r="GT3" s="234"/>
      <c r="GU3" s="234"/>
      <c r="GV3" s="234"/>
      <c r="GW3" s="234"/>
      <c r="GX3" s="234"/>
      <c r="GY3" s="234">
        <v>830074181</v>
      </c>
      <c r="GZ3" s="243" t="s">
        <v>943</v>
      </c>
      <c r="HA3" s="234"/>
      <c r="HB3" s="234"/>
      <c r="HC3" s="234">
        <v>7550951</v>
      </c>
      <c r="HD3" s="234"/>
      <c r="HE3" s="279" t="s">
        <v>944</v>
      </c>
      <c r="HF3" s="243" t="s">
        <v>943</v>
      </c>
      <c r="HG3" s="234">
        <v>830074181</v>
      </c>
      <c r="HH3" s="234" t="s">
        <v>913</v>
      </c>
      <c r="HI3" s="247" t="s">
        <v>400</v>
      </c>
      <c r="HJ3" s="247" t="s">
        <v>913</v>
      </c>
      <c r="HK3" s="249" t="s">
        <v>916</v>
      </c>
      <c r="HL3" s="234">
        <v>10</v>
      </c>
      <c r="HM3" s="234" t="s">
        <v>914</v>
      </c>
      <c r="HN3" s="234" t="s">
        <v>226</v>
      </c>
      <c r="HO3" s="234" t="s">
        <v>226</v>
      </c>
      <c r="HP3" s="234" t="s">
        <v>226</v>
      </c>
      <c r="HQ3" s="234" t="s">
        <v>226</v>
      </c>
      <c r="HR3" s="234" t="s">
        <v>214</v>
      </c>
      <c r="HS3" s="234" t="s">
        <v>226</v>
      </c>
      <c r="HT3" s="234" t="s">
        <v>226</v>
      </c>
      <c r="HU3" s="234" t="s">
        <v>226</v>
      </c>
      <c r="HV3" s="234" t="s">
        <v>226</v>
      </c>
      <c r="HW3" s="234" t="s">
        <v>226</v>
      </c>
      <c r="HX3" s="234" t="s">
        <v>214</v>
      </c>
      <c r="HY3" s="234" t="s">
        <v>214</v>
      </c>
      <c r="HZ3" s="234" t="s">
        <v>214</v>
      </c>
      <c r="IA3" s="234" t="s">
        <v>214</v>
      </c>
      <c r="IB3" s="234" t="s">
        <v>226</v>
      </c>
      <c r="IC3" s="234" t="s">
        <v>226</v>
      </c>
      <c r="ID3" s="234" t="s">
        <v>214</v>
      </c>
      <c r="IE3" s="234" t="s">
        <v>214</v>
      </c>
      <c r="IF3" s="234" t="s">
        <v>226</v>
      </c>
      <c r="IG3" s="234" t="s">
        <v>226</v>
      </c>
      <c r="IH3" s="234" t="s">
        <v>226</v>
      </c>
      <c r="II3" s="234"/>
      <c r="IJ3" s="234"/>
      <c r="IK3" s="234"/>
      <c r="IL3" s="234" t="s">
        <v>219</v>
      </c>
      <c r="IM3" s="234" t="s">
        <v>226</v>
      </c>
      <c r="IN3" s="234" t="s">
        <v>214</v>
      </c>
      <c r="IO3" s="234" t="s">
        <v>214</v>
      </c>
      <c r="IP3" s="234" t="s">
        <v>214</v>
      </c>
      <c r="IQ3" s="234" t="s">
        <v>214</v>
      </c>
      <c r="IR3" s="234" t="s">
        <v>215</v>
      </c>
      <c r="IS3" s="234" t="s">
        <v>214</v>
      </c>
      <c r="IT3" s="234" t="s">
        <v>214</v>
      </c>
      <c r="IU3" s="250"/>
      <c r="IV3" s="234"/>
      <c r="IW3" s="234"/>
    </row>
    <row r="4" spans="1:257" s="62" customFormat="1" ht="20.25" customHeight="1">
      <c r="A4" s="364">
        <v>56247</v>
      </c>
      <c r="B4" s="230">
        <v>14</v>
      </c>
      <c r="C4" s="226" t="s">
        <v>394</v>
      </c>
      <c r="D4" s="230" t="s">
        <v>267</v>
      </c>
      <c r="E4" s="365">
        <v>56247</v>
      </c>
      <c r="F4" s="300">
        <v>57246</v>
      </c>
      <c r="G4" s="220">
        <v>10076967</v>
      </c>
      <c r="H4" s="220" t="s">
        <v>880</v>
      </c>
      <c r="I4" s="220"/>
      <c r="J4" s="220"/>
      <c r="K4" s="220" t="s">
        <v>988</v>
      </c>
      <c r="L4" s="220" t="s">
        <v>988</v>
      </c>
      <c r="M4" s="220" t="s">
        <v>988</v>
      </c>
      <c r="N4" s="220" t="s">
        <v>1006</v>
      </c>
      <c r="O4" s="220"/>
      <c r="P4" s="220" t="s">
        <v>216</v>
      </c>
      <c r="Q4" s="220" t="s">
        <v>217</v>
      </c>
      <c r="R4" s="220">
        <v>10076967</v>
      </c>
      <c r="S4" s="220" t="s">
        <v>218</v>
      </c>
      <c r="T4" s="220" t="s">
        <v>214</v>
      </c>
      <c r="U4" s="220" t="s">
        <v>219</v>
      </c>
      <c r="V4" s="220" t="s">
        <v>220</v>
      </c>
      <c r="W4" s="223" t="s">
        <v>221</v>
      </c>
      <c r="X4" s="220" t="s">
        <v>221</v>
      </c>
      <c r="Y4" s="220"/>
      <c r="Z4" s="220" t="s">
        <v>222</v>
      </c>
      <c r="AA4" s="220" t="s">
        <v>235</v>
      </c>
      <c r="AB4" s="229">
        <v>1106897863</v>
      </c>
      <c r="AC4" s="229" t="s">
        <v>642</v>
      </c>
      <c r="AD4" s="229"/>
      <c r="AE4" s="251">
        <v>748000</v>
      </c>
      <c r="AF4" s="220">
        <v>0</v>
      </c>
      <c r="AG4" s="252">
        <v>87600</v>
      </c>
      <c r="AH4" s="253">
        <v>0</v>
      </c>
      <c r="AI4" s="253">
        <v>0</v>
      </c>
      <c r="AJ4" s="301">
        <f>+AE4</f>
        <v>748000</v>
      </c>
      <c r="AK4" s="221" t="s">
        <v>226</v>
      </c>
      <c r="AL4" s="254" t="s">
        <v>882</v>
      </c>
      <c r="AM4" s="255">
        <v>0.12</v>
      </c>
      <c r="AN4" s="256">
        <v>0</v>
      </c>
      <c r="AO4" s="257">
        <v>81600</v>
      </c>
      <c r="AP4" s="256">
        <v>0</v>
      </c>
      <c r="AQ4" s="256">
        <v>0</v>
      </c>
      <c r="AR4" s="254">
        <v>2.1600000000000001E-2</v>
      </c>
      <c r="AS4" s="302">
        <f t="shared" si="0"/>
        <v>16156.800000000001</v>
      </c>
      <c r="AT4" s="303">
        <f t="shared" si="1"/>
        <v>9.8399999999999987E-2</v>
      </c>
      <c r="AU4" s="304">
        <f t="shared" si="2"/>
        <v>73603.199999999997</v>
      </c>
      <c r="AV4" s="253">
        <v>0</v>
      </c>
      <c r="AW4" s="221" t="s">
        <v>214</v>
      </c>
      <c r="AX4" s="253">
        <v>0</v>
      </c>
      <c r="AY4" s="256">
        <v>0</v>
      </c>
      <c r="AZ4" s="220" t="s">
        <v>227</v>
      </c>
      <c r="BA4" s="220" t="s">
        <v>643</v>
      </c>
      <c r="BB4" s="220" t="s">
        <v>229</v>
      </c>
      <c r="BC4" s="220">
        <v>11001</v>
      </c>
      <c r="BD4" s="220" t="s">
        <v>367</v>
      </c>
      <c r="BE4" s="220"/>
      <c r="BF4" s="220"/>
      <c r="BG4" s="220"/>
      <c r="BH4" s="232" t="s">
        <v>953</v>
      </c>
      <c r="BI4" s="221"/>
      <c r="BJ4" s="230">
        <v>3208728906</v>
      </c>
      <c r="BK4" s="220" t="s">
        <v>643</v>
      </c>
      <c r="BL4" s="220" t="s">
        <v>229</v>
      </c>
      <c r="BM4" s="220" t="s">
        <v>884</v>
      </c>
      <c r="BN4" s="220" t="s">
        <v>885</v>
      </c>
      <c r="BO4" s="222">
        <v>44659</v>
      </c>
      <c r="BP4" s="223">
        <v>45389</v>
      </c>
      <c r="BQ4" s="223">
        <v>45231</v>
      </c>
      <c r="BR4" s="223">
        <v>45238</v>
      </c>
      <c r="BS4" s="220" t="s">
        <v>234</v>
      </c>
      <c r="BT4" s="220" t="s">
        <v>235</v>
      </c>
      <c r="BU4" s="233">
        <v>1019047756</v>
      </c>
      <c r="BV4" s="229" t="s">
        <v>644</v>
      </c>
      <c r="BW4" s="220">
        <v>11001</v>
      </c>
      <c r="BX4" s="220" t="s">
        <v>643</v>
      </c>
      <c r="BY4" s="220" t="s">
        <v>229</v>
      </c>
      <c r="BZ4" s="230">
        <v>3016992219</v>
      </c>
      <c r="CA4" s="220"/>
      <c r="CB4" s="220"/>
      <c r="CC4" s="220"/>
      <c r="CD4" s="220"/>
      <c r="CE4" s="220"/>
      <c r="CF4" s="220"/>
      <c r="CG4" s="220"/>
      <c r="CH4" s="220"/>
      <c r="CI4" s="220"/>
      <c r="CJ4" s="220"/>
      <c r="CK4" s="220"/>
      <c r="CL4" s="220"/>
      <c r="CM4" s="220"/>
      <c r="CN4" s="220"/>
      <c r="CO4" s="220"/>
      <c r="CP4" s="220"/>
      <c r="CQ4" s="220"/>
      <c r="CR4" s="220"/>
      <c r="CS4" s="220"/>
      <c r="CT4" s="220"/>
      <c r="CU4" s="220"/>
      <c r="CV4" s="220"/>
      <c r="CW4" s="220"/>
      <c r="CX4" s="220"/>
      <c r="CY4" s="220"/>
      <c r="CZ4" s="220"/>
      <c r="DA4" s="220"/>
      <c r="DB4" s="220"/>
      <c r="DC4" s="220"/>
      <c r="DD4" s="220"/>
      <c r="DE4" s="220"/>
      <c r="DF4" s="220"/>
      <c r="DG4" s="220"/>
      <c r="DH4" s="220"/>
      <c r="DI4" s="220" t="s">
        <v>222</v>
      </c>
      <c r="DJ4" s="224">
        <v>79405487</v>
      </c>
      <c r="DK4" s="225" t="s">
        <v>239</v>
      </c>
      <c r="DL4" s="220" t="s">
        <v>235</v>
      </c>
      <c r="DM4" s="226" t="s">
        <v>645</v>
      </c>
      <c r="DN4" s="227">
        <v>1</v>
      </c>
      <c r="DO4" s="220"/>
      <c r="DP4" s="220"/>
      <c r="DQ4" s="230">
        <v>3114515004</v>
      </c>
      <c r="DR4" s="220"/>
      <c r="DS4" s="228" t="s">
        <v>646</v>
      </c>
      <c r="DT4" s="220" t="s">
        <v>884</v>
      </c>
      <c r="DU4" s="220" t="s">
        <v>229</v>
      </c>
      <c r="DV4" s="220">
        <v>11001</v>
      </c>
      <c r="DW4" s="226" t="s">
        <v>645</v>
      </c>
      <c r="DX4" s="224">
        <v>79405487</v>
      </c>
      <c r="DY4" s="220" t="s">
        <v>262</v>
      </c>
      <c r="DZ4" s="229" t="s">
        <v>250</v>
      </c>
      <c r="EA4" s="229" t="s">
        <v>251</v>
      </c>
      <c r="EB4" s="229">
        <v>89530825010</v>
      </c>
      <c r="EC4" s="220">
        <v>18</v>
      </c>
      <c r="ED4" s="220"/>
      <c r="EE4" s="220"/>
      <c r="EF4" s="220"/>
      <c r="EG4" s="220"/>
      <c r="EH4" s="220"/>
      <c r="EI4" s="220"/>
      <c r="EJ4" s="220"/>
      <c r="EK4" s="220"/>
      <c r="EL4" s="220"/>
      <c r="EM4" s="220"/>
      <c r="EN4" s="220"/>
      <c r="EO4" s="220"/>
      <c r="EP4" s="220"/>
      <c r="EQ4" s="220"/>
      <c r="ER4" s="230"/>
      <c r="ES4" s="230"/>
      <c r="ET4" s="230"/>
      <c r="EU4" s="220"/>
      <c r="EV4" s="220"/>
      <c r="EW4" s="220"/>
      <c r="EX4" s="220"/>
      <c r="EY4" s="220"/>
      <c r="EZ4" s="220"/>
      <c r="FA4" s="220"/>
      <c r="FB4" s="220"/>
      <c r="FC4" s="220"/>
      <c r="FD4" s="220"/>
      <c r="FE4" s="220"/>
      <c r="FF4" s="220"/>
      <c r="FG4" s="220"/>
      <c r="FH4" s="220"/>
      <c r="FI4" s="220"/>
      <c r="FJ4" s="220"/>
      <c r="FK4" s="220"/>
      <c r="FL4" s="220"/>
      <c r="FM4" s="220"/>
      <c r="FN4" s="220"/>
      <c r="FO4" s="220"/>
      <c r="FP4" s="220"/>
      <c r="FQ4" s="220"/>
      <c r="FR4" s="220"/>
      <c r="FS4" s="220"/>
      <c r="FT4" s="220"/>
      <c r="FU4" s="220"/>
      <c r="FV4" s="220"/>
      <c r="FW4" s="220"/>
      <c r="FX4" s="220"/>
      <c r="FY4" s="220"/>
      <c r="FZ4" s="220"/>
      <c r="GA4" s="220"/>
      <c r="GB4" s="220"/>
      <c r="GC4" s="220"/>
      <c r="GD4" s="220"/>
      <c r="GE4" s="220"/>
      <c r="GF4" s="220"/>
      <c r="GG4" s="220"/>
      <c r="GH4" s="220"/>
      <c r="GI4" s="220"/>
      <c r="GJ4" s="220"/>
      <c r="GK4" s="220"/>
      <c r="GL4" s="220"/>
      <c r="GM4" s="220"/>
      <c r="GN4" s="220"/>
      <c r="GO4" s="220"/>
      <c r="GP4" s="220"/>
      <c r="GQ4" s="220"/>
      <c r="GR4" s="220"/>
      <c r="GS4" s="220"/>
      <c r="GT4" s="220"/>
      <c r="GU4" s="220"/>
      <c r="GV4" s="220"/>
      <c r="GW4" s="220"/>
      <c r="GX4" s="220"/>
      <c r="GY4" s="220">
        <v>900516539</v>
      </c>
      <c r="GZ4" s="226" t="s">
        <v>541</v>
      </c>
      <c r="HA4" s="220"/>
      <c r="HB4" s="220"/>
      <c r="HC4" s="220">
        <v>7538853</v>
      </c>
      <c r="HD4" s="220"/>
      <c r="HE4" s="232" t="s">
        <v>932</v>
      </c>
      <c r="HF4" s="226" t="s">
        <v>541</v>
      </c>
      <c r="HG4" s="220">
        <v>900516539</v>
      </c>
      <c r="HH4" s="220" t="s">
        <v>913</v>
      </c>
      <c r="HI4" s="229" t="s">
        <v>400</v>
      </c>
      <c r="HJ4" s="229" t="s">
        <v>934</v>
      </c>
      <c r="HK4" s="230"/>
      <c r="HL4" s="220"/>
      <c r="HM4" s="220" t="s">
        <v>914</v>
      </c>
      <c r="HN4" s="220" t="s">
        <v>226</v>
      </c>
      <c r="HO4" s="220" t="s">
        <v>226</v>
      </c>
      <c r="HP4" s="220" t="s">
        <v>226</v>
      </c>
      <c r="HQ4" s="220" t="s">
        <v>214</v>
      </c>
      <c r="HR4" s="220" t="s">
        <v>214</v>
      </c>
      <c r="HS4" s="220" t="s">
        <v>226</v>
      </c>
      <c r="HT4" s="220" t="s">
        <v>226</v>
      </c>
      <c r="HU4" s="220" t="s">
        <v>226</v>
      </c>
      <c r="HV4" s="220" t="s">
        <v>226</v>
      </c>
      <c r="HW4" s="220" t="s">
        <v>219</v>
      </c>
      <c r="HX4" s="220" t="s">
        <v>214</v>
      </c>
      <c r="HY4" s="220" t="s">
        <v>214</v>
      </c>
      <c r="HZ4" s="220" t="s">
        <v>214</v>
      </c>
      <c r="IA4" s="220" t="s">
        <v>214</v>
      </c>
      <c r="IB4" s="220" t="s">
        <v>226</v>
      </c>
      <c r="IC4" s="220" t="s">
        <v>226</v>
      </c>
      <c r="ID4" s="220" t="s">
        <v>214</v>
      </c>
      <c r="IE4" s="220" t="s">
        <v>214</v>
      </c>
      <c r="IF4" s="220" t="s">
        <v>214</v>
      </c>
      <c r="IG4" s="220" t="s">
        <v>214</v>
      </c>
      <c r="IH4" s="220" t="s">
        <v>214</v>
      </c>
      <c r="II4" s="220"/>
      <c r="IJ4" s="220"/>
      <c r="IK4" s="220"/>
      <c r="IL4" s="220" t="s">
        <v>290</v>
      </c>
      <c r="IM4" s="220" t="s">
        <v>226</v>
      </c>
      <c r="IN4" s="220" t="s">
        <v>214</v>
      </c>
      <c r="IO4" s="220" t="s">
        <v>226</v>
      </c>
      <c r="IP4" s="220" t="s">
        <v>214</v>
      </c>
      <c r="IQ4" s="220" t="s">
        <v>214</v>
      </c>
      <c r="IR4" s="220" t="s">
        <v>215</v>
      </c>
      <c r="IS4" s="220" t="s">
        <v>214</v>
      </c>
      <c r="IT4" s="220" t="s">
        <v>214</v>
      </c>
      <c r="IU4" s="220" t="s">
        <v>863</v>
      </c>
      <c r="IV4" s="220"/>
      <c r="IW4" s="220"/>
    </row>
    <row r="5" spans="1:257" s="62" customFormat="1" ht="20.25" customHeight="1">
      <c r="A5" s="364">
        <v>56202</v>
      </c>
      <c r="B5" s="249">
        <v>59</v>
      </c>
      <c r="C5" s="243" t="s">
        <v>252</v>
      </c>
      <c r="D5" s="249" t="s">
        <v>213</v>
      </c>
      <c r="E5" s="365">
        <v>56202</v>
      </c>
      <c r="F5" s="306">
        <v>57201</v>
      </c>
      <c r="G5" s="234">
        <v>10076922</v>
      </c>
      <c r="H5" s="234" t="s">
        <v>880</v>
      </c>
      <c r="I5" s="234"/>
      <c r="J5" s="234"/>
      <c r="K5" s="234" t="s">
        <v>988</v>
      </c>
      <c r="L5" s="310">
        <v>650000</v>
      </c>
      <c r="M5" s="234" t="s">
        <v>988</v>
      </c>
      <c r="N5" s="234" t="s">
        <v>214</v>
      </c>
      <c r="O5" s="234" t="s">
        <v>215</v>
      </c>
      <c r="P5" s="234" t="s">
        <v>216</v>
      </c>
      <c r="Q5" s="234" t="s">
        <v>217</v>
      </c>
      <c r="R5" s="234">
        <v>10076922</v>
      </c>
      <c r="S5" s="234" t="s">
        <v>218</v>
      </c>
      <c r="T5" s="234" t="s">
        <v>214</v>
      </c>
      <c r="U5" s="234" t="s">
        <v>219</v>
      </c>
      <c r="V5" s="234" t="s">
        <v>220</v>
      </c>
      <c r="W5" s="234" t="s">
        <v>221</v>
      </c>
      <c r="X5" s="234" t="s">
        <v>221</v>
      </c>
      <c r="Y5" s="234"/>
      <c r="Z5" s="234" t="s">
        <v>222</v>
      </c>
      <c r="AA5" s="234" t="s">
        <v>235</v>
      </c>
      <c r="AB5" s="247">
        <v>31144114</v>
      </c>
      <c r="AC5" s="247" t="s">
        <v>253</v>
      </c>
      <c r="AD5" s="247"/>
      <c r="AE5" s="258">
        <v>650000</v>
      </c>
      <c r="AF5" s="234">
        <v>0</v>
      </c>
      <c r="AG5" s="259">
        <v>82000</v>
      </c>
      <c r="AH5" s="260">
        <v>0</v>
      </c>
      <c r="AI5" s="260">
        <v>0</v>
      </c>
      <c r="AJ5" s="307">
        <f>+AE5</f>
        <v>650000</v>
      </c>
      <c r="AK5" s="236" t="s">
        <v>226</v>
      </c>
      <c r="AL5" s="261" t="s">
        <v>882</v>
      </c>
      <c r="AM5" s="262">
        <v>0.12</v>
      </c>
      <c r="AN5" s="263">
        <v>0</v>
      </c>
      <c r="AO5" s="264">
        <v>78000</v>
      </c>
      <c r="AP5" s="263">
        <v>0</v>
      </c>
      <c r="AQ5" s="263">
        <v>0</v>
      </c>
      <c r="AR5" s="261">
        <v>2.1600000000000001E-2</v>
      </c>
      <c r="AS5" s="308">
        <f t="shared" si="0"/>
        <v>14040</v>
      </c>
      <c r="AT5" s="309">
        <f t="shared" si="1"/>
        <v>9.8399999999999987E-2</v>
      </c>
      <c r="AU5" s="310">
        <f t="shared" si="2"/>
        <v>63959.999999999993</v>
      </c>
      <c r="AV5" s="260">
        <v>0</v>
      </c>
      <c r="AW5" s="236" t="s">
        <v>214</v>
      </c>
      <c r="AX5" s="260">
        <v>0</v>
      </c>
      <c r="AY5" s="263">
        <v>0</v>
      </c>
      <c r="AZ5" s="234" t="s">
        <v>227</v>
      </c>
      <c r="BA5" s="234" t="s">
        <v>254</v>
      </c>
      <c r="BB5" s="234" t="s">
        <v>229</v>
      </c>
      <c r="BC5" s="234">
        <v>11001</v>
      </c>
      <c r="BD5" s="234"/>
      <c r="BE5" s="234"/>
      <c r="BF5" s="234"/>
      <c r="BG5" s="234"/>
      <c r="BH5" s="235" t="s">
        <v>255</v>
      </c>
      <c r="BI5" s="236"/>
      <c r="BJ5" s="249">
        <v>3160424267</v>
      </c>
      <c r="BK5" s="234" t="s">
        <v>254</v>
      </c>
      <c r="BL5" s="234" t="s">
        <v>229</v>
      </c>
      <c r="BM5" s="234" t="s">
        <v>884</v>
      </c>
      <c r="BN5" s="234" t="s">
        <v>885</v>
      </c>
      <c r="BO5" s="238">
        <v>44875</v>
      </c>
      <c r="BP5" s="239">
        <v>45605</v>
      </c>
      <c r="BQ5" s="239">
        <v>45231</v>
      </c>
      <c r="BR5" s="239">
        <v>45240</v>
      </c>
      <c r="BS5" s="234" t="s">
        <v>234</v>
      </c>
      <c r="BT5" s="234" t="s">
        <v>235</v>
      </c>
      <c r="BU5" s="247">
        <v>1114818091</v>
      </c>
      <c r="BV5" s="247" t="s">
        <v>256</v>
      </c>
      <c r="BW5" s="234">
        <v>11001</v>
      </c>
      <c r="BX5" s="234" t="s">
        <v>254</v>
      </c>
      <c r="BY5" s="234" t="s">
        <v>229</v>
      </c>
      <c r="BZ5" s="249">
        <v>3183914121</v>
      </c>
      <c r="CA5" s="234"/>
      <c r="CB5" s="234"/>
      <c r="CC5" s="234" t="s">
        <v>222</v>
      </c>
      <c r="CD5" s="234" t="s">
        <v>257</v>
      </c>
      <c r="CE5" s="266">
        <v>16250069</v>
      </c>
      <c r="CF5" s="266" t="s">
        <v>258</v>
      </c>
      <c r="CG5" s="234">
        <v>11001</v>
      </c>
      <c r="CH5" s="234" t="s">
        <v>254</v>
      </c>
      <c r="CI5" s="234" t="s">
        <v>229</v>
      </c>
      <c r="CJ5" s="245">
        <v>3183914121</v>
      </c>
      <c r="CK5" s="234"/>
      <c r="CL5" s="234"/>
      <c r="CM5" s="234"/>
      <c r="CN5" s="234"/>
      <c r="CO5" s="234"/>
      <c r="CP5" s="234"/>
      <c r="CQ5" s="234"/>
      <c r="CR5" s="234"/>
      <c r="CS5" s="234"/>
      <c r="CT5" s="234"/>
      <c r="CU5" s="234"/>
      <c r="CV5" s="234"/>
      <c r="CW5" s="234"/>
      <c r="CX5" s="234"/>
      <c r="CY5" s="234"/>
      <c r="CZ5" s="234"/>
      <c r="DA5" s="234"/>
      <c r="DB5" s="234"/>
      <c r="DC5" s="234"/>
      <c r="DD5" s="234"/>
      <c r="DE5" s="234"/>
      <c r="DF5" s="234"/>
      <c r="DG5" s="234"/>
      <c r="DH5" s="234"/>
      <c r="DI5" s="234" t="s">
        <v>222</v>
      </c>
      <c r="DJ5" s="241">
        <v>79471308</v>
      </c>
      <c r="DK5" s="242" t="s">
        <v>239</v>
      </c>
      <c r="DL5" s="234" t="s">
        <v>257</v>
      </c>
      <c r="DM5" s="243" t="s">
        <v>259</v>
      </c>
      <c r="DN5" s="244">
        <v>1</v>
      </c>
      <c r="DO5" s="234"/>
      <c r="DP5" s="234"/>
      <c r="DQ5" s="249">
        <v>3103348771</v>
      </c>
      <c r="DR5" s="234"/>
      <c r="DS5" s="243" t="s">
        <v>261</v>
      </c>
      <c r="DT5" s="234" t="s">
        <v>884</v>
      </c>
      <c r="DU5" s="234" t="s">
        <v>229</v>
      </c>
      <c r="DV5" s="234">
        <v>11001</v>
      </c>
      <c r="DW5" s="246" t="s">
        <v>259</v>
      </c>
      <c r="DX5" s="234">
        <v>79471308</v>
      </c>
      <c r="DY5" s="234" t="s">
        <v>262</v>
      </c>
      <c r="DZ5" s="247" t="s">
        <v>250</v>
      </c>
      <c r="EA5" s="247" t="s">
        <v>251</v>
      </c>
      <c r="EB5" s="247">
        <v>3103348771</v>
      </c>
      <c r="EC5" s="234">
        <v>20</v>
      </c>
      <c r="ED5" s="234"/>
      <c r="EE5" s="234"/>
      <c r="EF5" s="234"/>
      <c r="EG5" s="234"/>
      <c r="EH5" s="234"/>
      <c r="EI5" s="234"/>
      <c r="EJ5" s="234"/>
      <c r="EK5" s="234"/>
      <c r="EL5" s="234"/>
      <c r="EM5" s="234"/>
      <c r="EN5" s="234"/>
      <c r="EO5" s="234"/>
      <c r="EP5" s="234"/>
      <c r="EQ5" s="234"/>
      <c r="ER5" s="249"/>
      <c r="ES5" s="249"/>
      <c r="ET5" s="249"/>
      <c r="EU5" s="234"/>
      <c r="EV5" s="234"/>
      <c r="EW5" s="234"/>
      <c r="EX5" s="234"/>
      <c r="EY5" s="234"/>
      <c r="EZ5" s="234"/>
      <c r="FA5" s="234"/>
      <c r="FB5" s="234"/>
      <c r="FC5" s="234"/>
      <c r="FD5" s="234"/>
      <c r="FE5" s="234"/>
      <c r="FF5" s="234"/>
      <c r="FG5" s="234"/>
      <c r="FH5" s="234"/>
      <c r="FI5" s="234"/>
      <c r="FJ5" s="234"/>
      <c r="FK5" s="234"/>
      <c r="FL5" s="234"/>
      <c r="FM5" s="234"/>
      <c r="FN5" s="234"/>
      <c r="FO5" s="234"/>
      <c r="FP5" s="234"/>
      <c r="FQ5" s="234"/>
      <c r="FR5" s="234"/>
      <c r="FS5" s="234"/>
      <c r="FT5" s="234"/>
      <c r="FU5" s="234"/>
      <c r="FV5" s="234"/>
      <c r="FW5" s="234"/>
      <c r="FX5" s="234"/>
      <c r="FY5" s="234"/>
      <c r="FZ5" s="234"/>
      <c r="GA5" s="234"/>
      <c r="GB5" s="234"/>
      <c r="GC5" s="234"/>
      <c r="GD5" s="234"/>
      <c r="GE5" s="234"/>
      <c r="GF5" s="234"/>
      <c r="GG5" s="234"/>
      <c r="GH5" s="234"/>
      <c r="GI5" s="234"/>
      <c r="GJ5" s="234"/>
      <c r="GK5" s="234"/>
      <c r="GL5" s="234"/>
      <c r="GM5" s="234"/>
      <c r="GN5" s="234"/>
      <c r="GO5" s="234"/>
      <c r="GP5" s="234"/>
      <c r="GQ5" s="234"/>
      <c r="GR5" s="234"/>
      <c r="GS5" s="234"/>
      <c r="GT5" s="234"/>
      <c r="GU5" s="234"/>
      <c r="GV5" s="234"/>
      <c r="GW5" s="234"/>
      <c r="GX5" s="234"/>
      <c r="GY5" s="234">
        <v>900155248</v>
      </c>
      <c r="GZ5" s="234" t="s">
        <v>458</v>
      </c>
      <c r="HA5" s="234"/>
      <c r="HB5" s="234"/>
      <c r="HC5" s="234">
        <v>8134655</v>
      </c>
      <c r="HD5" s="234"/>
      <c r="HE5" s="279" t="s">
        <v>915</v>
      </c>
      <c r="HF5" s="234" t="s">
        <v>263</v>
      </c>
      <c r="HG5" s="234">
        <v>900155248</v>
      </c>
      <c r="HH5" s="234" t="s">
        <v>913</v>
      </c>
      <c r="HI5" s="247" t="s">
        <v>264</v>
      </c>
      <c r="HJ5" s="247" t="s">
        <v>913</v>
      </c>
      <c r="HK5" s="249" t="s">
        <v>916</v>
      </c>
      <c r="HL5" s="234">
        <v>10</v>
      </c>
      <c r="HM5" s="234" t="s">
        <v>914</v>
      </c>
      <c r="HN5" s="234" t="s">
        <v>226</v>
      </c>
      <c r="HO5" s="234" t="s">
        <v>226</v>
      </c>
      <c r="HP5" s="234" t="s">
        <v>226</v>
      </c>
      <c r="HQ5" s="234" t="s">
        <v>226</v>
      </c>
      <c r="HR5" s="234" t="s">
        <v>214</v>
      </c>
      <c r="HS5" s="234" t="s">
        <v>226</v>
      </c>
      <c r="HT5" s="234" t="s">
        <v>226</v>
      </c>
      <c r="HU5" s="234" t="s">
        <v>226</v>
      </c>
      <c r="HV5" s="234" t="s">
        <v>219</v>
      </c>
      <c r="HW5" s="234" t="s">
        <v>219</v>
      </c>
      <c r="HX5" s="234" t="s">
        <v>214</v>
      </c>
      <c r="HY5" s="234" t="s">
        <v>214</v>
      </c>
      <c r="HZ5" s="234" t="s">
        <v>214</v>
      </c>
      <c r="IA5" s="234" t="s">
        <v>214</v>
      </c>
      <c r="IB5" s="234" t="s">
        <v>219</v>
      </c>
      <c r="IC5" s="234" t="s">
        <v>226</v>
      </c>
      <c r="ID5" s="234" t="s">
        <v>214</v>
      </c>
      <c r="IE5" s="234" t="s">
        <v>214</v>
      </c>
      <c r="IF5" s="234" t="s">
        <v>226</v>
      </c>
      <c r="IG5" s="234" t="s">
        <v>226</v>
      </c>
      <c r="IH5" s="234" t="s">
        <v>226</v>
      </c>
      <c r="II5" s="234" t="s">
        <v>226</v>
      </c>
      <c r="IJ5" s="234"/>
      <c r="IK5" s="234"/>
      <c r="IL5" s="234" t="s">
        <v>219</v>
      </c>
      <c r="IM5" s="234" t="s">
        <v>226</v>
      </c>
      <c r="IN5" s="234" t="s">
        <v>214</v>
      </c>
      <c r="IO5" s="234" t="s">
        <v>214</v>
      </c>
      <c r="IP5" s="234" t="s">
        <v>214</v>
      </c>
      <c r="IQ5" s="234" t="s">
        <v>226</v>
      </c>
      <c r="IR5" s="234" t="s">
        <v>214</v>
      </c>
      <c r="IS5" s="234" t="s">
        <v>214</v>
      </c>
      <c r="IT5" s="234" t="s">
        <v>214</v>
      </c>
      <c r="IU5" s="250" t="s">
        <v>265</v>
      </c>
      <c r="IV5" s="234"/>
      <c r="IW5" s="234"/>
    </row>
    <row r="6" spans="1:257" s="62" customFormat="1" ht="20.25" customHeight="1">
      <c r="A6" s="364">
        <v>56236</v>
      </c>
      <c r="B6" s="249">
        <v>36</v>
      </c>
      <c r="C6" s="243" t="s">
        <v>549</v>
      </c>
      <c r="D6" s="249" t="s">
        <v>213</v>
      </c>
      <c r="E6" s="365">
        <v>56236</v>
      </c>
      <c r="F6" s="306">
        <v>57235</v>
      </c>
      <c r="G6" s="234">
        <v>10076956</v>
      </c>
      <c r="H6" s="234" t="s">
        <v>880</v>
      </c>
      <c r="I6" s="234"/>
      <c r="J6" s="234"/>
      <c r="K6" s="234" t="s">
        <v>988</v>
      </c>
      <c r="L6" s="234" t="s">
        <v>988</v>
      </c>
      <c r="M6" s="234" t="s">
        <v>989</v>
      </c>
      <c r="N6" s="234" t="s">
        <v>1004</v>
      </c>
      <c r="O6" s="234" t="s">
        <v>214</v>
      </c>
      <c r="P6" s="234" t="s">
        <v>216</v>
      </c>
      <c r="Q6" s="234" t="s">
        <v>217</v>
      </c>
      <c r="R6" s="234">
        <v>10076956</v>
      </c>
      <c r="S6" s="234" t="s">
        <v>218</v>
      </c>
      <c r="T6" s="234" t="s">
        <v>214</v>
      </c>
      <c r="U6" s="234" t="s">
        <v>219</v>
      </c>
      <c r="V6" s="234" t="s">
        <v>220</v>
      </c>
      <c r="W6" s="239" t="s">
        <v>221</v>
      </c>
      <c r="X6" s="234" t="s">
        <v>221</v>
      </c>
      <c r="Y6" s="234"/>
      <c r="Z6" s="234" t="s">
        <v>222</v>
      </c>
      <c r="AA6" s="234" t="s">
        <v>257</v>
      </c>
      <c r="AB6" s="247">
        <v>1032498197</v>
      </c>
      <c r="AC6" s="247" t="s">
        <v>550</v>
      </c>
      <c r="AD6" s="247"/>
      <c r="AE6" s="258">
        <v>900000</v>
      </c>
      <c r="AF6" s="234">
        <v>0</v>
      </c>
      <c r="AG6" s="259">
        <v>82000</v>
      </c>
      <c r="AH6" s="260">
        <v>0</v>
      </c>
      <c r="AI6" s="260">
        <v>0</v>
      </c>
      <c r="AJ6" s="307">
        <f>+AE6</f>
        <v>900000</v>
      </c>
      <c r="AK6" s="236" t="s">
        <v>226</v>
      </c>
      <c r="AL6" s="261" t="s">
        <v>882</v>
      </c>
      <c r="AM6" s="262">
        <v>0.12</v>
      </c>
      <c r="AN6" s="263">
        <v>0</v>
      </c>
      <c r="AO6" s="264">
        <v>102000</v>
      </c>
      <c r="AP6" s="263">
        <v>0</v>
      </c>
      <c r="AQ6" s="263">
        <v>0</v>
      </c>
      <c r="AR6" s="261">
        <v>2.1600000000000001E-2</v>
      </c>
      <c r="AS6" s="308">
        <f t="shared" si="0"/>
        <v>19440</v>
      </c>
      <c r="AT6" s="309">
        <f t="shared" si="1"/>
        <v>9.8399999999999987E-2</v>
      </c>
      <c r="AU6" s="310">
        <f t="shared" si="2"/>
        <v>88559.999999999985</v>
      </c>
      <c r="AV6" s="260">
        <v>0</v>
      </c>
      <c r="AW6" s="236" t="s">
        <v>214</v>
      </c>
      <c r="AX6" s="260">
        <v>0</v>
      </c>
      <c r="AY6" s="263">
        <v>0</v>
      </c>
      <c r="AZ6" s="234" t="s">
        <v>227</v>
      </c>
      <c r="BA6" s="234" t="s">
        <v>551</v>
      </c>
      <c r="BB6" s="234" t="s">
        <v>229</v>
      </c>
      <c r="BC6" s="234">
        <v>11001</v>
      </c>
      <c r="BD6" s="234" t="s">
        <v>271</v>
      </c>
      <c r="BE6" s="234"/>
      <c r="BF6" s="234"/>
      <c r="BG6" s="234"/>
      <c r="BH6" s="235" t="s">
        <v>552</v>
      </c>
      <c r="BI6" s="236"/>
      <c r="BJ6" s="249">
        <v>3186425140</v>
      </c>
      <c r="BK6" s="234" t="s">
        <v>551</v>
      </c>
      <c r="BL6" s="234" t="s">
        <v>229</v>
      </c>
      <c r="BM6" s="234" t="s">
        <v>884</v>
      </c>
      <c r="BN6" s="234" t="s">
        <v>885</v>
      </c>
      <c r="BO6" s="238">
        <v>44821</v>
      </c>
      <c r="BP6" s="239">
        <v>45551</v>
      </c>
      <c r="BQ6" s="239">
        <v>45231</v>
      </c>
      <c r="BR6" s="239">
        <v>45247</v>
      </c>
      <c r="BS6" s="234" t="s">
        <v>234</v>
      </c>
      <c r="BT6" s="234" t="s">
        <v>235</v>
      </c>
      <c r="BU6" s="275">
        <v>1015438882</v>
      </c>
      <c r="BV6" s="247" t="s">
        <v>553</v>
      </c>
      <c r="BW6" s="234">
        <v>11001</v>
      </c>
      <c r="BX6" s="234" t="s">
        <v>551</v>
      </c>
      <c r="BY6" s="234" t="s">
        <v>229</v>
      </c>
      <c r="BZ6" s="249">
        <v>3044532716</v>
      </c>
      <c r="CA6" s="234">
        <v>4042632</v>
      </c>
      <c r="CB6" s="235" t="s">
        <v>554</v>
      </c>
      <c r="CC6" s="234" t="s">
        <v>234</v>
      </c>
      <c r="CD6" s="234" t="s">
        <v>235</v>
      </c>
      <c r="CE6" s="276">
        <v>1022357198</v>
      </c>
      <c r="CF6" s="266" t="s">
        <v>555</v>
      </c>
      <c r="CG6" s="234">
        <v>11001</v>
      </c>
      <c r="CH6" s="234" t="s">
        <v>551</v>
      </c>
      <c r="CI6" s="234" t="s">
        <v>229</v>
      </c>
      <c r="CJ6" s="245">
        <v>3005284342</v>
      </c>
      <c r="CK6" s="234">
        <v>4042632</v>
      </c>
      <c r="CL6" s="235" t="s">
        <v>554</v>
      </c>
      <c r="CM6" s="234"/>
      <c r="CN6" s="234"/>
      <c r="CO6" s="234"/>
      <c r="CP6" s="234"/>
      <c r="CQ6" s="234"/>
      <c r="CR6" s="234"/>
      <c r="CS6" s="234"/>
      <c r="CT6" s="234"/>
      <c r="CU6" s="234"/>
      <c r="CV6" s="234"/>
      <c r="CW6" s="234"/>
      <c r="CX6" s="234"/>
      <c r="CY6" s="234"/>
      <c r="CZ6" s="234"/>
      <c r="DA6" s="234"/>
      <c r="DB6" s="234"/>
      <c r="DC6" s="234"/>
      <c r="DD6" s="234"/>
      <c r="DE6" s="234"/>
      <c r="DF6" s="234"/>
      <c r="DG6" s="234"/>
      <c r="DH6" s="234"/>
      <c r="DI6" s="234" t="s">
        <v>222</v>
      </c>
      <c r="DJ6" s="277">
        <v>52071313</v>
      </c>
      <c r="DK6" s="242" t="s">
        <v>239</v>
      </c>
      <c r="DL6" s="234" t="s">
        <v>235</v>
      </c>
      <c r="DM6" s="243" t="s">
        <v>556</v>
      </c>
      <c r="DN6" s="244">
        <v>1</v>
      </c>
      <c r="DO6" s="234"/>
      <c r="DP6" s="234"/>
      <c r="DQ6" s="249">
        <v>3118141624</v>
      </c>
      <c r="DR6" s="234"/>
      <c r="DS6" s="243" t="s">
        <v>557</v>
      </c>
      <c r="DT6" s="234" t="s">
        <v>884</v>
      </c>
      <c r="DU6" s="234" t="s">
        <v>229</v>
      </c>
      <c r="DV6" s="234">
        <v>11001</v>
      </c>
      <c r="DW6" s="246" t="s">
        <v>556</v>
      </c>
      <c r="DX6" s="278">
        <v>52071313</v>
      </c>
      <c r="DY6" s="234" t="s">
        <v>262</v>
      </c>
      <c r="DZ6" s="247" t="s">
        <v>400</v>
      </c>
      <c r="EA6" s="247" t="s">
        <v>251</v>
      </c>
      <c r="EB6" s="247">
        <v>6.8891120000000002E-3</v>
      </c>
      <c r="EC6" s="234">
        <v>27</v>
      </c>
      <c r="ED6" s="234"/>
      <c r="EE6" s="234"/>
      <c r="EF6" s="234"/>
      <c r="EG6" s="234"/>
      <c r="EH6" s="234"/>
      <c r="EI6" s="234"/>
      <c r="EJ6" s="234"/>
      <c r="EK6" s="234"/>
      <c r="EL6" s="234"/>
      <c r="EM6" s="234"/>
      <c r="EN6" s="234"/>
      <c r="EO6" s="234"/>
      <c r="EP6" s="234"/>
      <c r="EQ6" s="234"/>
      <c r="ER6" s="249"/>
      <c r="ES6" s="249"/>
      <c r="ET6" s="249"/>
      <c r="EU6" s="234"/>
      <c r="EV6" s="234"/>
      <c r="EW6" s="234"/>
      <c r="EX6" s="234"/>
      <c r="EY6" s="234"/>
      <c r="EZ6" s="234"/>
      <c r="FA6" s="234"/>
      <c r="FB6" s="234"/>
      <c r="FC6" s="234"/>
      <c r="FD6" s="234"/>
      <c r="FE6" s="234"/>
      <c r="FF6" s="234"/>
      <c r="FG6" s="234"/>
      <c r="FH6" s="234"/>
      <c r="FI6" s="234"/>
      <c r="FJ6" s="234"/>
      <c r="FK6" s="234"/>
      <c r="FL6" s="234"/>
      <c r="FM6" s="234"/>
      <c r="FN6" s="234"/>
      <c r="FO6" s="234"/>
      <c r="FP6" s="234"/>
      <c r="FQ6" s="234"/>
      <c r="FR6" s="234"/>
      <c r="FS6" s="234"/>
      <c r="FT6" s="234"/>
      <c r="FU6" s="234"/>
      <c r="FV6" s="234"/>
      <c r="FW6" s="234"/>
      <c r="FX6" s="234"/>
      <c r="FY6" s="234"/>
      <c r="FZ6" s="234"/>
      <c r="GA6" s="234"/>
      <c r="GB6" s="234"/>
      <c r="GC6" s="234"/>
      <c r="GD6" s="234"/>
      <c r="GE6" s="234"/>
      <c r="GF6" s="234"/>
      <c r="GG6" s="234"/>
      <c r="GH6" s="234"/>
      <c r="GI6" s="234"/>
      <c r="GJ6" s="234"/>
      <c r="GK6" s="234"/>
      <c r="GL6" s="234"/>
      <c r="GM6" s="234"/>
      <c r="GN6" s="234"/>
      <c r="GO6" s="234"/>
      <c r="GP6" s="234"/>
      <c r="GQ6" s="234"/>
      <c r="GR6" s="234"/>
      <c r="GS6" s="234"/>
      <c r="GT6" s="234"/>
      <c r="GU6" s="234"/>
      <c r="GV6" s="234"/>
      <c r="GW6" s="234"/>
      <c r="GX6" s="234"/>
      <c r="GY6" s="234">
        <v>830106005</v>
      </c>
      <c r="GZ6" s="234" t="s">
        <v>558</v>
      </c>
      <c r="HA6" s="234"/>
      <c r="HB6" s="234"/>
      <c r="HC6" s="234">
        <v>8122596</v>
      </c>
      <c r="HD6" s="234"/>
      <c r="HE6" s="279" t="s">
        <v>948</v>
      </c>
      <c r="HF6" s="234" t="s">
        <v>558</v>
      </c>
      <c r="HG6" s="234">
        <v>830106005</v>
      </c>
      <c r="HH6" s="234" t="s">
        <v>913</v>
      </c>
      <c r="HI6" s="247" t="s">
        <v>400</v>
      </c>
      <c r="HJ6" s="247" t="s">
        <v>947</v>
      </c>
      <c r="HK6" s="249"/>
      <c r="HL6" s="234">
        <v>10</v>
      </c>
      <c r="HM6" s="234" t="s">
        <v>914</v>
      </c>
      <c r="HN6" s="234" t="s">
        <v>226</v>
      </c>
      <c r="HO6" s="234" t="s">
        <v>226</v>
      </c>
      <c r="HP6" s="234" t="s">
        <v>226</v>
      </c>
      <c r="HQ6" s="234" t="s">
        <v>214</v>
      </c>
      <c r="HR6" s="234" t="s">
        <v>214</v>
      </c>
      <c r="HS6" s="234" t="s">
        <v>226</v>
      </c>
      <c r="HT6" s="234" t="s">
        <v>219</v>
      </c>
      <c r="HU6" s="234" t="s">
        <v>226</v>
      </c>
      <c r="HV6" s="234" t="s">
        <v>219</v>
      </c>
      <c r="HW6" s="234" t="s">
        <v>219</v>
      </c>
      <c r="HX6" s="234" t="s">
        <v>214</v>
      </c>
      <c r="HY6" s="234" t="s">
        <v>214</v>
      </c>
      <c r="HZ6" s="234" t="s">
        <v>214</v>
      </c>
      <c r="IA6" s="234" t="s">
        <v>214</v>
      </c>
      <c r="IB6" s="234" t="s">
        <v>219</v>
      </c>
      <c r="IC6" s="234" t="s">
        <v>226</v>
      </c>
      <c r="ID6" s="234" t="s">
        <v>214</v>
      </c>
      <c r="IE6" s="234" t="s">
        <v>214</v>
      </c>
      <c r="IF6" s="234" t="s">
        <v>226</v>
      </c>
      <c r="IG6" s="234" t="s">
        <v>226</v>
      </c>
      <c r="IH6" s="234" t="s">
        <v>226</v>
      </c>
      <c r="II6" s="234" t="s">
        <v>226</v>
      </c>
      <c r="IJ6" s="234"/>
      <c r="IK6" s="234"/>
      <c r="IL6" s="234" t="s">
        <v>313</v>
      </c>
      <c r="IM6" s="234" t="s">
        <v>226</v>
      </c>
      <c r="IN6" s="234" t="s">
        <v>214</v>
      </c>
      <c r="IO6" s="234" t="s">
        <v>214</v>
      </c>
      <c r="IP6" s="234" t="s">
        <v>214</v>
      </c>
      <c r="IQ6" s="234" t="s">
        <v>226</v>
      </c>
      <c r="IR6" s="234" t="s">
        <v>215</v>
      </c>
      <c r="IS6" s="234" t="s">
        <v>214</v>
      </c>
      <c r="IT6" s="234" t="s">
        <v>214</v>
      </c>
      <c r="IU6" s="250" t="s">
        <v>518</v>
      </c>
      <c r="IV6" s="234"/>
      <c r="IW6" s="234"/>
    </row>
    <row r="7" spans="1:257" s="62" customFormat="1" ht="20.25" customHeight="1">
      <c r="A7" s="364">
        <v>56201</v>
      </c>
      <c r="B7" s="245"/>
      <c r="C7" s="246" t="s">
        <v>817</v>
      </c>
      <c r="D7" s="245" t="s">
        <v>213</v>
      </c>
      <c r="E7" s="365">
        <v>56201</v>
      </c>
      <c r="F7" s="306">
        <v>57200</v>
      </c>
      <c r="G7" s="234">
        <v>10076990</v>
      </c>
      <c r="H7" s="234" t="s">
        <v>880</v>
      </c>
      <c r="I7" s="234"/>
      <c r="J7" s="234"/>
      <c r="K7" s="234" t="s">
        <v>988</v>
      </c>
      <c r="L7" s="234" t="s">
        <v>988</v>
      </c>
      <c r="M7" s="234" t="s">
        <v>988</v>
      </c>
      <c r="N7" s="234" t="s">
        <v>1004</v>
      </c>
      <c r="O7" s="234" t="s">
        <v>215</v>
      </c>
      <c r="P7" s="234" t="s">
        <v>216</v>
      </c>
      <c r="Q7" s="234" t="s">
        <v>217</v>
      </c>
      <c r="R7" s="234">
        <v>10076990</v>
      </c>
      <c r="S7" s="234" t="s">
        <v>218</v>
      </c>
      <c r="T7" s="234" t="s">
        <v>214</v>
      </c>
      <c r="U7" s="234" t="s">
        <v>219</v>
      </c>
      <c r="V7" s="234" t="s">
        <v>220</v>
      </c>
      <c r="W7" s="234" t="s">
        <v>221</v>
      </c>
      <c r="X7" s="234" t="s">
        <v>221</v>
      </c>
      <c r="Y7" s="234"/>
      <c r="Z7" s="234" t="s">
        <v>222</v>
      </c>
      <c r="AA7" s="234" t="s">
        <v>257</v>
      </c>
      <c r="AB7" s="266">
        <v>1030673360</v>
      </c>
      <c r="AC7" s="266" t="s">
        <v>811</v>
      </c>
      <c r="AD7" s="247"/>
      <c r="AE7" s="267">
        <v>905300</v>
      </c>
      <c r="AF7" s="234">
        <v>0</v>
      </c>
      <c r="AG7" s="268">
        <v>44500</v>
      </c>
      <c r="AH7" s="260">
        <v>0</v>
      </c>
      <c r="AI7" s="260">
        <v>0</v>
      </c>
      <c r="AJ7" s="307">
        <f>+AE7+AG7</f>
        <v>949800</v>
      </c>
      <c r="AK7" s="236" t="s">
        <v>214</v>
      </c>
      <c r="AL7" s="261" t="s">
        <v>882</v>
      </c>
      <c r="AM7" s="269">
        <v>0.12</v>
      </c>
      <c r="AN7" s="263">
        <v>0</v>
      </c>
      <c r="AO7" s="270">
        <f>+AJ7*AM7</f>
        <v>113976</v>
      </c>
      <c r="AP7" s="263">
        <v>0</v>
      </c>
      <c r="AQ7" s="263">
        <v>0</v>
      </c>
      <c r="AR7" s="283">
        <v>2.1600000000000001E-2</v>
      </c>
      <c r="AS7" s="308">
        <f t="shared" si="0"/>
        <v>20515.68</v>
      </c>
      <c r="AT7" s="309">
        <f t="shared" si="1"/>
        <v>9.8399999999999987E-2</v>
      </c>
      <c r="AU7" s="310">
        <f t="shared" si="2"/>
        <v>93460.319999999992</v>
      </c>
      <c r="AV7" s="260">
        <v>0</v>
      </c>
      <c r="AW7" s="236" t="s">
        <v>214</v>
      </c>
      <c r="AX7" s="260">
        <v>0</v>
      </c>
      <c r="AY7" s="263">
        <v>0</v>
      </c>
      <c r="AZ7" s="234" t="s">
        <v>227</v>
      </c>
      <c r="BA7" s="234" t="s">
        <v>812</v>
      </c>
      <c r="BB7" s="234" t="s">
        <v>229</v>
      </c>
      <c r="BC7" s="234">
        <v>11001</v>
      </c>
      <c r="BD7" s="234" t="s">
        <v>230</v>
      </c>
      <c r="BE7" s="234"/>
      <c r="BF7" s="234"/>
      <c r="BG7" s="234"/>
      <c r="BH7" s="235" t="s">
        <v>813</v>
      </c>
      <c r="BI7" s="236"/>
      <c r="BJ7" s="236">
        <v>3115020354</v>
      </c>
      <c r="BK7" s="234" t="s">
        <v>812</v>
      </c>
      <c r="BL7" s="234" t="s">
        <v>229</v>
      </c>
      <c r="BM7" s="234" t="s">
        <v>884</v>
      </c>
      <c r="BN7" s="234" t="s">
        <v>885</v>
      </c>
      <c r="BO7" s="271">
        <v>44317</v>
      </c>
      <c r="BP7" s="239">
        <v>45412</v>
      </c>
      <c r="BQ7" s="239">
        <v>45231</v>
      </c>
      <c r="BR7" s="239">
        <v>45231</v>
      </c>
      <c r="BS7" s="234" t="s">
        <v>234</v>
      </c>
      <c r="BT7" s="234" t="s">
        <v>235</v>
      </c>
      <c r="BU7" s="266">
        <v>1019111328</v>
      </c>
      <c r="BV7" s="266" t="s">
        <v>814</v>
      </c>
      <c r="BW7" s="234">
        <v>11001</v>
      </c>
      <c r="BX7" s="234" t="s">
        <v>812</v>
      </c>
      <c r="BY7" s="234" t="s">
        <v>229</v>
      </c>
      <c r="BZ7" s="245">
        <v>3205768601</v>
      </c>
      <c r="CA7" s="234"/>
      <c r="CB7" s="235" t="s">
        <v>815</v>
      </c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  <c r="DE7" s="234"/>
      <c r="DF7" s="234"/>
      <c r="DG7" s="234"/>
      <c r="DH7" s="234"/>
      <c r="DI7" s="234" t="s">
        <v>222</v>
      </c>
      <c r="DJ7" s="272">
        <v>51834678</v>
      </c>
      <c r="DK7" s="242" t="s">
        <v>239</v>
      </c>
      <c r="DL7" s="234" t="s">
        <v>235</v>
      </c>
      <c r="DM7" s="246" t="s">
        <v>816</v>
      </c>
      <c r="DN7" s="244">
        <v>1</v>
      </c>
      <c r="DO7" s="234" t="s">
        <v>917</v>
      </c>
      <c r="DP7" s="234"/>
      <c r="DQ7" s="245" t="s">
        <v>716</v>
      </c>
      <c r="DR7" s="234"/>
      <c r="DS7" s="311" t="s">
        <v>717</v>
      </c>
      <c r="DT7" s="234" t="s">
        <v>884</v>
      </c>
      <c r="DU7" s="234" t="s">
        <v>229</v>
      </c>
      <c r="DV7" s="234">
        <v>11001</v>
      </c>
      <c r="DW7" s="246" t="s">
        <v>816</v>
      </c>
      <c r="DX7" s="272">
        <v>51834678</v>
      </c>
      <c r="DY7" s="234" t="s">
        <v>262</v>
      </c>
      <c r="DZ7" s="247" t="s">
        <v>242</v>
      </c>
      <c r="EA7" s="266" t="s">
        <v>251</v>
      </c>
      <c r="EB7" s="266">
        <v>3144413299</v>
      </c>
      <c r="EC7" s="234">
        <v>10</v>
      </c>
      <c r="ED7" s="234"/>
      <c r="EE7" s="234"/>
      <c r="EF7" s="234"/>
      <c r="EG7" s="234"/>
      <c r="EH7" s="234"/>
      <c r="EI7" s="234"/>
      <c r="EJ7" s="234"/>
      <c r="EK7" s="234"/>
      <c r="EL7" s="234"/>
      <c r="EM7" s="234"/>
      <c r="EN7" s="234"/>
      <c r="EO7" s="234"/>
      <c r="EP7" s="234"/>
      <c r="EQ7" s="234"/>
      <c r="ER7" s="245"/>
      <c r="ES7" s="245"/>
      <c r="ET7" s="245"/>
      <c r="EU7" s="234"/>
      <c r="EV7" s="234"/>
      <c r="EW7" s="234"/>
      <c r="EX7" s="234"/>
      <c r="EY7" s="234"/>
      <c r="EZ7" s="234"/>
      <c r="FA7" s="234"/>
      <c r="FB7" s="234"/>
      <c r="FC7" s="234"/>
      <c r="FD7" s="234"/>
      <c r="FE7" s="234"/>
      <c r="FF7" s="234"/>
      <c r="FG7" s="234"/>
      <c r="FH7" s="234"/>
      <c r="FI7" s="234"/>
      <c r="FJ7" s="234"/>
      <c r="FK7" s="234"/>
      <c r="FL7" s="234"/>
      <c r="FM7" s="234"/>
      <c r="FN7" s="234"/>
      <c r="FO7" s="234"/>
      <c r="FP7" s="234"/>
      <c r="FQ7" s="234"/>
      <c r="FR7" s="234"/>
      <c r="FS7" s="234"/>
      <c r="FT7" s="234"/>
      <c r="FU7" s="234"/>
      <c r="FV7" s="234"/>
      <c r="FW7" s="234"/>
      <c r="FX7" s="234"/>
      <c r="FY7" s="234"/>
      <c r="FZ7" s="234"/>
      <c r="GA7" s="234"/>
      <c r="GB7" s="234"/>
      <c r="GC7" s="234"/>
      <c r="GD7" s="234"/>
      <c r="GE7" s="234"/>
      <c r="GF7" s="234"/>
      <c r="GG7" s="234"/>
      <c r="GH7" s="234"/>
      <c r="GI7" s="234"/>
      <c r="GJ7" s="234"/>
      <c r="GK7" s="234"/>
      <c r="GL7" s="234"/>
      <c r="GM7" s="234"/>
      <c r="GN7" s="234"/>
      <c r="GO7" s="234"/>
      <c r="GP7" s="234"/>
      <c r="GQ7" s="234"/>
      <c r="GR7" s="234"/>
      <c r="GS7" s="234"/>
      <c r="GT7" s="234"/>
      <c r="GU7" s="234"/>
      <c r="GV7" s="234"/>
      <c r="GW7" s="234"/>
      <c r="GX7" s="234"/>
      <c r="GY7" s="234">
        <v>900551924</v>
      </c>
      <c r="GZ7" s="234" t="s">
        <v>817</v>
      </c>
      <c r="HA7" s="234"/>
      <c r="HB7" s="234"/>
      <c r="HC7" s="234">
        <v>4607186</v>
      </c>
      <c r="HD7" s="234"/>
      <c r="HE7" s="279" t="s">
        <v>912</v>
      </c>
      <c r="HF7" s="234" t="s">
        <v>817</v>
      </c>
      <c r="HG7" s="234">
        <v>900551924</v>
      </c>
      <c r="HH7" s="234" t="s">
        <v>913</v>
      </c>
      <c r="HI7" s="266" t="s">
        <v>264</v>
      </c>
      <c r="HJ7" s="247" t="s">
        <v>913</v>
      </c>
      <c r="HK7" s="245">
        <v>15221822</v>
      </c>
      <c r="HL7" s="234">
        <v>10</v>
      </c>
      <c r="HM7" s="234" t="s">
        <v>914</v>
      </c>
      <c r="HN7" s="234" t="s">
        <v>313</v>
      </c>
      <c r="HO7" s="234" t="s">
        <v>226</v>
      </c>
      <c r="HP7" s="234" t="s">
        <v>226</v>
      </c>
      <c r="HQ7" s="234" t="s">
        <v>214</v>
      </c>
      <c r="HR7" s="234" t="s">
        <v>214</v>
      </c>
      <c r="HS7" s="234" t="s">
        <v>226</v>
      </c>
      <c r="HT7" s="234" t="s">
        <v>226</v>
      </c>
      <c r="HU7" s="234" t="s">
        <v>226</v>
      </c>
      <c r="HV7" s="234" t="s">
        <v>214</v>
      </c>
      <c r="HW7" s="234" t="s">
        <v>226</v>
      </c>
      <c r="HX7" s="234" t="s">
        <v>214</v>
      </c>
      <c r="HY7" s="234" t="s">
        <v>214</v>
      </c>
      <c r="HZ7" s="234" t="s">
        <v>214</v>
      </c>
      <c r="IA7" s="234" t="s">
        <v>214</v>
      </c>
      <c r="IB7" s="234" t="s">
        <v>226</v>
      </c>
      <c r="IC7" s="234" t="s">
        <v>226</v>
      </c>
      <c r="ID7" s="234" t="s">
        <v>214</v>
      </c>
      <c r="IE7" s="234" t="s">
        <v>214</v>
      </c>
      <c r="IF7" s="234" t="s">
        <v>226</v>
      </c>
      <c r="IG7" s="234" t="s">
        <v>226</v>
      </c>
      <c r="IH7" s="234" t="s">
        <v>226</v>
      </c>
      <c r="II7" s="234"/>
      <c r="IJ7" s="234"/>
      <c r="IK7" s="234"/>
      <c r="IL7" s="234" t="s">
        <v>315</v>
      </c>
      <c r="IM7" s="234" t="s">
        <v>226</v>
      </c>
      <c r="IN7" s="234" t="s">
        <v>214</v>
      </c>
      <c r="IO7" s="234" t="s">
        <v>214</v>
      </c>
      <c r="IP7" s="234" t="s">
        <v>214</v>
      </c>
      <c r="IQ7" s="234" t="s">
        <v>214</v>
      </c>
      <c r="IR7" s="234" t="s">
        <v>214</v>
      </c>
      <c r="IS7" s="234" t="s">
        <v>214</v>
      </c>
      <c r="IT7" s="234" t="s">
        <v>214</v>
      </c>
      <c r="IU7" s="250" t="s">
        <v>839</v>
      </c>
      <c r="IV7" s="234"/>
      <c r="IW7" s="234"/>
    </row>
    <row r="8" spans="1:257" s="62" customFormat="1" ht="20.25" customHeight="1">
      <c r="A8" s="364">
        <v>56216</v>
      </c>
      <c r="B8" s="249">
        <v>12</v>
      </c>
      <c r="C8" s="243" t="s">
        <v>394</v>
      </c>
      <c r="D8" s="249" t="s">
        <v>395</v>
      </c>
      <c r="E8" s="365">
        <v>56216</v>
      </c>
      <c r="F8" s="306">
        <v>57215</v>
      </c>
      <c r="G8" s="234">
        <v>10076936</v>
      </c>
      <c r="H8" s="234" t="s">
        <v>880</v>
      </c>
      <c r="I8" s="234"/>
      <c r="J8" s="234"/>
      <c r="K8" s="234" t="s">
        <v>988</v>
      </c>
      <c r="L8" s="310">
        <v>734587</v>
      </c>
      <c r="M8" s="234" t="s">
        <v>988</v>
      </c>
      <c r="N8" s="234" t="s">
        <v>1004</v>
      </c>
      <c r="O8" s="234" t="s">
        <v>215</v>
      </c>
      <c r="P8" s="234" t="s">
        <v>216</v>
      </c>
      <c r="Q8" s="234" t="s">
        <v>217</v>
      </c>
      <c r="R8" s="234">
        <v>10076936</v>
      </c>
      <c r="S8" s="234" t="s">
        <v>218</v>
      </c>
      <c r="T8" s="234" t="s">
        <v>214</v>
      </c>
      <c r="U8" s="234" t="s">
        <v>219</v>
      </c>
      <c r="V8" s="234" t="s">
        <v>220</v>
      </c>
      <c r="W8" s="239" t="s">
        <v>221</v>
      </c>
      <c r="X8" s="234" t="s">
        <v>221</v>
      </c>
      <c r="Y8" s="234"/>
      <c r="Z8" s="234" t="s">
        <v>222</v>
      </c>
      <c r="AA8" s="234" t="s">
        <v>223</v>
      </c>
      <c r="AB8" s="247">
        <v>1034311027</v>
      </c>
      <c r="AC8" s="247" t="s">
        <v>837</v>
      </c>
      <c r="AD8" s="247"/>
      <c r="AE8" s="258">
        <v>734587</v>
      </c>
      <c r="AF8" s="234">
        <v>0</v>
      </c>
      <c r="AG8" s="259">
        <v>86420</v>
      </c>
      <c r="AH8" s="260">
        <v>0</v>
      </c>
      <c r="AI8" s="260">
        <v>0</v>
      </c>
      <c r="AJ8" s="307">
        <f>+AE8</f>
        <v>734587</v>
      </c>
      <c r="AK8" s="236" t="s">
        <v>226</v>
      </c>
      <c r="AL8" s="261" t="s">
        <v>882</v>
      </c>
      <c r="AM8" s="262">
        <v>0.12</v>
      </c>
      <c r="AN8" s="263">
        <v>0</v>
      </c>
      <c r="AO8" s="264">
        <v>82383.599999999991</v>
      </c>
      <c r="AP8" s="263">
        <v>0</v>
      </c>
      <c r="AQ8" s="263">
        <v>0</v>
      </c>
      <c r="AR8" s="261">
        <v>2.1600000000000001E-2</v>
      </c>
      <c r="AS8" s="308">
        <f t="shared" si="0"/>
        <v>15867.0792</v>
      </c>
      <c r="AT8" s="309">
        <f t="shared" si="1"/>
        <v>9.8399999999999987E-2</v>
      </c>
      <c r="AU8" s="310">
        <f t="shared" si="2"/>
        <v>72283.360799999995</v>
      </c>
      <c r="AV8" s="260">
        <v>0</v>
      </c>
      <c r="AW8" s="236" t="s">
        <v>214</v>
      </c>
      <c r="AX8" s="260">
        <v>0</v>
      </c>
      <c r="AY8" s="263">
        <v>0</v>
      </c>
      <c r="AZ8" s="234" t="s">
        <v>227</v>
      </c>
      <c r="BA8" s="234" t="s">
        <v>396</v>
      </c>
      <c r="BB8" s="234" t="s">
        <v>229</v>
      </c>
      <c r="BC8" s="234">
        <v>11001</v>
      </c>
      <c r="BD8" s="234"/>
      <c r="BE8" s="234"/>
      <c r="BF8" s="234"/>
      <c r="BG8" s="234"/>
      <c r="BH8" s="279" t="s">
        <v>966</v>
      </c>
      <c r="BI8" s="236"/>
      <c r="BJ8" s="249">
        <v>3226151543</v>
      </c>
      <c r="BK8" s="234" t="s">
        <v>396</v>
      </c>
      <c r="BL8" s="234" t="s">
        <v>229</v>
      </c>
      <c r="BM8" s="234" t="s">
        <v>884</v>
      </c>
      <c r="BN8" s="234" t="s">
        <v>885</v>
      </c>
      <c r="BO8" s="238">
        <v>43770</v>
      </c>
      <c r="BP8" s="239">
        <v>45596</v>
      </c>
      <c r="BQ8" s="239">
        <v>45231</v>
      </c>
      <c r="BR8" s="239">
        <v>45231</v>
      </c>
      <c r="BS8" s="234" t="s">
        <v>234</v>
      </c>
      <c r="BT8" s="234" t="s">
        <v>235</v>
      </c>
      <c r="BU8" s="247">
        <v>1013655871</v>
      </c>
      <c r="BV8" s="247" t="s">
        <v>397</v>
      </c>
      <c r="BW8" s="234">
        <v>11001</v>
      </c>
      <c r="BX8" s="234" t="s">
        <v>396</v>
      </c>
      <c r="BY8" s="234" t="s">
        <v>229</v>
      </c>
      <c r="BZ8" s="249">
        <v>3108158769</v>
      </c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  <c r="CM8" s="234"/>
      <c r="CN8" s="234"/>
      <c r="CO8" s="234"/>
      <c r="CP8" s="234"/>
      <c r="CQ8" s="234"/>
      <c r="CR8" s="234"/>
      <c r="CS8" s="234"/>
      <c r="CT8" s="234"/>
      <c r="CU8" s="234"/>
      <c r="CV8" s="234"/>
      <c r="CW8" s="234"/>
      <c r="CX8" s="234"/>
      <c r="CY8" s="234"/>
      <c r="CZ8" s="234"/>
      <c r="DA8" s="234"/>
      <c r="DB8" s="234"/>
      <c r="DC8" s="234"/>
      <c r="DD8" s="234"/>
      <c r="DE8" s="234"/>
      <c r="DF8" s="234"/>
      <c r="DG8" s="234"/>
      <c r="DH8" s="234"/>
      <c r="DI8" s="234" t="s">
        <v>222</v>
      </c>
      <c r="DJ8" s="241">
        <v>80791996</v>
      </c>
      <c r="DK8" s="242" t="s">
        <v>239</v>
      </c>
      <c r="DL8" s="234" t="s">
        <v>235</v>
      </c>
      <c r="DM8" s="243" t="s">
        <v>930</v>
      </c>
      <c r="DN8" s="244">
        <v>1</v>
      </c>
      <c r="DO8" s="234"/>
      <c r="DP8" s="234"/>
      <c r="DQ8" s="249" t="s">
        <v>398</v>
      </c>
      <c r="DR8" s="234"/>
      <c r="DS8" s="288" t="s">
        <v>399</v>
      </c>
      <c r="DT8" s="234" t="s">
        <v>884</v>
      </c>
      <c r="DU8" s="234" t="s">
        <v>229</v>
      </c>
      <c r="DV8" s="234">
        <v>11001</v>
      </c>
      <c r="DW8" s="243" t="s">
        <v>930</v>
      </c>
      <c r="DX8" s="241">
        <v>80791996</v>
      </c>
      <c r="DY8" s="234" t="s">
        <v>262</v>
      </c>
      <c r="DZ8" s="247" t="s">
        <v>242</v>
      </c>
      <c r="EA8" s="247" t="s">
        <v>251</v>
      </c>
      <c r="EB8" s="249">
        <v>3162442429</v>
      </c>
      <c r="EC8" s="234">
        <v>10</v>
      </c>
      <c r="ED8" s="234"/>
      <c r="EE8" s="234"/>
      <c r="EF8" s="234"/>
      <c r="EG8" s="234"/>
      <c r="EH8" s="234"/>
      <c r="EI8" s="234"/>
      <c r="EJ8" s="234"/>
      <c r="EK8" s="234"/>
      <c r="EL8" s="234"/>
      <c r="EM8" s="234"/>
      <c r="EN8" s="234"/>
      <c r="EO8" s="234"/>
      <c r="EP8" s="234"/>
      <c r="EQ8" s="234"/>
      <c r="ER8" s="249"/>
      <c r="ES8" s="249"/>
      <c r="ET8" s="249"/>
      <c r="EU8" s="234"/>
      <c r="EV8" s="234"/>
      <c r="EW8" s="234"/>
      <c r="EX8" s="234"/>
      <c r="EY8" s="234"/>
      <c r="EZ8" s="234"/>
      <c r="FA8" s="234"/>
      <c r="FB8" s="234"/>
      <c r="FC8" s="234"/>
      <c r="FD8" s="234"/>
      <c r="FE8" s="234"/>
      <c r="FF8" s="234"/>
      <c r="FG8" s="234"/>
      <c r="FH8" s="234"/>
      <c r="FI8" s="234"/>
      <c r="FJ8" s="234"/>
      <c r="FK8" s="234"/>
      <c r="FL8" s="234"/>
      <c r="FM8" s="234"/>
      <c r="FN8" s="234"/>
      <c r="FO8" s="234"/>
      <c r="FP8" s="234"/>
      <c r="FQ8" s="234"/>
      <c r="FR8" s="234"/>
      <c r="FS8" s="234"/>
      <c r="FT8" s="234"/>
      <c r="FU8" s="234"/>
      <c r="FV8" s="234"/>
      <c r="FW8" s="234"/>
      <c r="FX8" s="234"/>
      <c r="FY8" s="234"/>
      <c r="FZ8" s="234"/>
      <c r="GA8" s="234"/>
      <c r="GB8" s="234"/>
      <c r="GC8" s="234"/>
      <c r="GD8" s="234"/>
      <c r="GE8" s="234"/>
      <c r="GF8" s="234"/>
      <c r="GG8" s="234"/>
      <c r="GH8" s="234"/>
      <c r="GI8" s="234"/>
      <c r="GJ8" s="234"/>
      <c r="GK8" s="234"/>
      <c r="GL8" s="234"/>
      <c r="GM8" s="234"/>
      <c r="GN8" s="234"/>
      <c r="GO8" s="234"/>
      <c r="GP8" s="234"/>
      <c r="GQ8" s="234"/>
      <c r="GR8" s="234"/>
      <c r="GS8" s="234"/>
      <c r="GT8" s="234"/>
      <c r="GU8" s="234"/>
      <c r="GV8" s="234"/>
      <c r="GW8" s="234"/>
      <c r="GX8" s="234"/>
      <c r="GY8" s="234">
        <v>900516539</v>
      </c>
      <c r="GZ8" s="234" t="s">
        <v>931</v>
      </c>
      <c r="HA8" s="234"/>
      <c r="HB8" s="234"/>
      <c r="HC8" s="234">
        <v>7538853</v>
      </c>
      <c r="HD8" s="234"/>
      <c r="HE8" s="279" t="s">
        <v>932</v>
      </c>
      <c r="HF8" s="234" t="s">
        <v>931</v>
      </c>
      <c r="HG8" s="234">
        <v>900516539</v>
      </c>
      <c r="HH8" s="234" t="s">
        <v>913</v>
      </c>
      <c r="HI8" s="247" t="s">
        <v>400</v>
      </c>
      <c r="HJ8" s="247" t="s">
        <v>401</v>
      </c>
      <c r="HK8" s="289" t="s">
        <v>402</v>
      </c>
      <c r="HL8" s="234">
        <v>10</v>
      </c>
      <c r="HM8" s="234" t="s">
        <v>914</v>
      </c>
      <c r="HN8" s="234" t="s">
        <v>226</v>
      </c>
      <c r="HO8" s="234" t="s">
        <v>226</v>
      </c>
      <c r="HP8" s="234" t="s">
        <v>226</v>
      </c>
      <c r="HQ8" s="234" t="s">
        <v>226</v>
      </c>
      <c r="HR8" s="234" t="s">
        <v>214</v>
      </c>
      <c r="HS8" s="234" t="s">
        <v>226</v>
      </c>
      <c r="HT8" s="234" t="s">
        <v>219</v>
      </c>
      <c r="HU8" s="234" t="s">
        <v>226</v>
      </c>
      <c r="HV8" s="234" t="s">
        <v>219</v>
      </c>
      <c r="HW8" s="234" t="s">
        <v>219</v>
      </c>
      <c r="HX8" s="234" t="s">
        <v>214</v>
      </c>
      <c r="HY8" s="234" t="s">
        <v>214</v>
      </c>
      <c r="HZ8" s="234" t="s">
        <v>214</v>
      </c>
      <c r="IA8" s="234" t="s">
        <v>214</v>
      </c>
      <c r="IB8" s="234" t="s">
        <v>219</v>
      </c>
      <c r="IC8" s="234" t="s">
        <v>214</v>
      </c>
      <c r="ID8" s="234" t="s">
        <v>214</v>
      </c>
      <c r="IE8" s="234" t="s">
        <v>214</v>
      </c>
      <c r="IF8" s="234" t="s">
        <v>214</v>
      </c>
      <c r="IG8" s="234" t="s">
        <v>214</v>
      </c>
      <c r="IH8" s="234" t="s">
        <v>214</v>
      </c>
      <c r="II8" s="234" t="s">
        <v>214</v>
      </c>
      <c r="IJ8" s="234" t="s">
        <v>214</v>
      </c>
      <c r="IK8" s="234" t="s">
        <v>214</v>
      </c>
      <c r="IL8" s="234" t="s">
        <v>219</v>
      </c>
      <c r="IM8" s="234" t="s">
        <v>226</v>
      </c>
      <c r="IN8" s="234" t="s">
        <v>214</v>
      </c>
      <c r="IO8" s="234" t="s">
        <v>214</v>
      </c>
      <c r="IP8" s="234" t="s">
        <v>214</v>
      </c>
      <c r="IQ8" s="234" t="s">
        <v>226</v>
      </c>
      <c r="IR8" s="234" t="s">
        <v>215</v>
      </c>
      <c r="IS8" s="234" t="s">
        <v>214</v>
      </c>
      <c r="IT8" s="234" t="s">
        <v>214</v>
      </c>
      <c r="IU8" s="250" t="s">
        <v>393</v>
      </c>
      <c r="IV8" s="234"/>
      <c r="IW8" s="234"/>
    </row>
    <row r="9" spans="1:257" s="62" customFormat="1" ht="20.25" customHeight="1">
      <c r="A9" s="364">
        <v>56221</v>
      </c>
      <c r="B9" s="249">
        <v>13</v>
      </c>
      <c r="C9" s="243" t="s">
        <v>933</v>
      </c>
      <c r="D9" s="249" t="s">
        <v>395</v>
      </c>
      <c r="E9" s="365">
        <v>56221</v>
      </c>
      <c r="F9" s="306">
        <v>57220</v>
      </c>
      <c r="G9" s="234">
        <v>10076941</v>
      </c>
      <c r="H9" s="234" t="s">
        <v>880</v>
      </c>
      <c r="I9" s="234" t="s">
        <v>836</v>
      </c>
      <c r="J9" s="234"/>
      <c r="K9" s="234" t="s">
        <v>988</v>
      </c>
      <c r="L9" s="234" t="s">
        <v>988</v>
      </c>
      <c r="M9" s="234" t="s">
        <v>988</v>
      </c>
      <c r="N9" s="234" t="s">
        <v>1004</v>
      </c>
      <c r="O9" s="234" t="s">
        <v>215</v>
      </c>
      <c r="P9" s="234" t="s">
        <v>216</v>
      </c>
      <c r="Q9" s="234" t="s">
        <v>217</v>
      </c>
      <c r="R9" s="234">
        <v>10076941</v>
      </c>
      <c r="S9" s="234" t="s">
        <v>218</v>
      </c>
      <c r="T9" s="234" t="s">
        <v>214</v>
      </c>
      <c r="U9" s="234" t="s">
        <v>219</v>
      </c>
      <c r="V9" s="234" t="s">
        <v>220</v>
      </c>
      <c r="W9" s="239" t="s">
        <v>221</v>
      </c>
      <c r="X9" s="234" t="s">
        <v>221</v>
      </c>
      <c r="Y9" s="234"/>
      <c r="Z9" s="234" t="s">
        <v>222</v>
      </c>
      <c r="AA9" s="234" t="s">
        <v>223</v>
      </c>
      <c r="AB9" s="247">
        <v>51673210</v>
      </c>
      <c r="AC9" s="247" t="s">
        <v>835</v>
      </c>
      <c r="AD9" s="247"/>
      <c r="AE9" s="258">
        <v>825000</v>
      </c>
      <c r="AF9" s="234">
        <v>0</v>
      </c>
      <c r="AG9" s="259">
        <v>112500</v>
      </c>
      <c r="AH9" s="260">
        <v>0</v>
      </c>
      <c r="AI9" s="260">
        <v>0</v>
      </c>
      <c r="AJ9" s="307">
        <f>+AE9</f>
        <v>825000</v>
      </c>
      <c r="AK9" s="236" t="s">
        <v>226</v>
      </c>
      <c r="AL9" s="261" t="s">
        <v>882</v>
      </c>
      <c r="AM9" s="262">
        <v>0.12</v>
      </c>
      <c r="AN9" s="263">
        <v>0</v>
      </c>
      <c r="AO9" s="264">
        <v>90000</v>
      </c>
      <c r="AP9" s="263">
        <v>0</v>
      </c>
      <c r="AQ9" s="263">
        <v>0</v>
      </c>
      <c r="AR9" s="261">
        <v>2.1600000000000001E-2</v>
      </c>
      <c r="AS9" s="308">
        <f t="shared" si="0"/>
        <v>17820</v>
      </c>
      <c r="AT9" s="309">
        <f t="shared" si="1"/>
        <v>9.8399999999999987E-2</v>
      </c>
      <c r="AU9" s="310">
        <f t="shared" si="2"/>
        <v>81179.999999999985</v>
      </c>
      <c r="AV9" s="260">
        <v>0</v>
      </c>
      <c r="AW9" s="236" t="s">
        <v>214</v>
      </c>
      <c r="AX9" s="260">
        <v>0</v>
      </c>
      <c r="AY9" s="263">
        <v>0</v>
      </c>
      <c r="AZ9" s="234" t="s">
        <v>227</v>
      </c>
      <c r="BA9" s="234" t="s">
        <v>434</v>
      </c>
      <c r="BB9" s="234" t="s">
        <v>229</v>
      </c>
      <c r="BC9" s="234">
        <v>11001</v>
      </c>
      <c r="BD9" s="234" t="s">
        <v>230</v>
      </c>
      <c r="BE9" s="234"/>
      <c r="BF9" s="234"/>
      <c r="BG9" s="234"/>
      <c r="BH9" s="279" t="s">
        <v>960</v>
      </c>
      <c r="BI9" s="236"/>
      <c r="BJ9" s="249">
        <v>3115179821</v>
      </c>
      <c r="BK9" s="234" t="s">
        <v>434</v>
      </c>
      <c r="BL9" s="234" t="s">
        <v>229</v>
      </c>
      <c r="BM9" s="234" t="s">
        <v>884</v>
      </c>
      <c r="BN9" s="234" t="s">
        <v>885</v>
      </c>
      <c r="BO9" s="238">
        <v>43862</v>
      </c>
      <c r="BP9" s="239">
        <v>45322</v>
      </c>
      <c r="BQ9" s="239">
        <v>45231</v>
      </c>
      <c r="BR9" s="239">
        <v>45231</v>
      </c>
      <c r="BS9" s="234" t="s">
        <v>234</v>
      </c>
      <c r="BT9" s="234" t="s">
        <v>235</v>
      </c>
      <c r="BU9" s="275">
        <v>1022435553</v>
      </c>
      <c r="BV9" s="247" t="s">
        <v>435</v>
      </c>
      <c r="BW9" s="234">
        <v>11001</v>
      </c>
      <c r="BX9" s="234" t="s">
        <v>434</v>
      </c>
      <c r="BY9" s="234" t="s">
        <v>229</v>
      </c>
      <c r="BZ9" s="249"/>
      <c r="CA9" s="234"/>
      <c r="CB9" s="234"/>
      <c r="CC9" s="234" t="s">
        <v>222</v>
      </c>
      <c r="CD9" s="234" t="s">
        <v>235</v>
      </c>
      <c r="CE9" s="234">
        <v>1073323323</v>
      </c>
      <c r="CF9" s="234" t="s">
        <v>436</v>
      </c>
      <c r="CG9" s="234">
        <v>11001</v>
      </c>
      <c r="CH9" s="234" t="s">
        <v>434</v>
      </c>
      <c r="CI9" s="234" t="s">
        <v>229</v>
      </c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 t="s">
        <v>222</v>
      </c>
      <c r="DJ9" s="241">
        <v>80138743</v>
      </c>
      <c r="DK9" s="242" t="s">
        <v>239</v>
      </c>
      <c r="DL9" s="234" t="s">
        <v>235</v>
      </c>
      <c r="DM9" s="243" t="s">
        <v>437</v>
      </c>
      <c r="DN9" s="244">
        <v>1</v>
      </c>
      <c r="DO9" s="234"/>
      <c r="DP9" s="234"/>
      <c r="DQ9" s="249">
        <v>3112785673</v>
      </c>
      <c r="DR9" s="234"/>
      <c r="DS9" s="235" t="s">
        <v>438</v>
      </c>
      <c r="DT9" s="234" t="s">
        <v>884</v>
      </c>
      <c r="DU9" s="234" t="s">
        <v>229</v>
      </c>
      <c r="DV9" s="234">
        <v>11001</v>
      </c>
      <c r="DW9" s="243" t="s">
        <v>437</v>
      </c>
      <c r="DX9" s="241">
        <v>80138743</v>
      </c>
      <c r="DY9" s="234" t="s">
        <v>262</v>
      </c>
      <c r="DZ9" s="247" t="s">
        <v>242</v>
      </c>
      <c r="EA9" s="247" t="s">
        <v>251</v>
      </c>
      <c r="EB9" s="247">
        <v>3112785673</v>
      </c>
      <c r="EC9" s="234">
        <v>10</v>
      </c>
      <c r="ED9" s="234"/>
      <c r="EE9" s="234"/>
      <c r="EF9" s="234"/>
      <c r="EG9" s="234"/>
      <c r="EH9" s="234"/>
      <c r="EI9" s="234"/>
      <c r="EJ9" s="234"/>
      <c r="EK9" s="234"/>
      <c r="EL9" s="234"/>
      <c r="EM9" s="234"/>
      <c r="EN9" s="234"/>
      <c r="EO9" s="234"/>
      <c r="EP9" s="234"/>
      <c r="EQ9" s="234"/>
      <c r="ER9" s="249"/>
      <c r="ES9" s="249"/>
      <c r="ET9" s="249"/>
      <c r="EU9" s="234"/>
      <c r="EV9" s="234"/>
      <c r="EW9" s="234"/>
      <c r="EX9" s="234"/>
      <c r="EY9" s="234"/>
      <c r="EZ9" s="234"/>
      <c r="FA9" s="234"/>
      <c r="FB9" s="234"/>
      <c r="FC9" s="234"/>
      <c r="FD9" s="234"/>
      <c r="FE9" s="234"/>
      <c r="FF9" s="234"/>
      <c r="FG9" s="234"/>
      <c r="FH9" s="234"/>
      <c r="FI9" s="234"/>
      <c r="FJ9" s="234"/>
      <c r="FK9" s="234"/>
      <c r="FL9" s="234"/>
      <c r="FM9" s="234"/>
      <c r="FN9" s="234"/>
      <c r="FO9" s="234"/>
      <c r="FP9" s="234"/>
      <c r="FQ9" s="234"/>
      <c r="FR9" s="234"/>
      <c r="FS9" s="234"/>
      <c r="FT9" s="234"/>
      <c r="FU9" s="234"/>
      <c r="FV9" s="234"/>
      <c r="FW9" s="234"/>
      <c r="FX9" s="234"/>
      <c r="FY9" s="234"/>
      <c r="FZ9" s="234"/>
      <c r="GA9" s="234"/>
      <c r="GB9" s="234"/>
      <c r="GC9" s="234"/>
      <c r="GD9" s="234"/>
      <c r="GE9" s="234"/>
      <c r="GF9" s="234"/>
      <c r="GG9" s="234"/>
      <c r="GH9" s="234"/>
      <c r="GI9" s="234"/>
      <c r="GJ9" s="234"/>
      <c r="GK9" s="234"/>
      <c r="GL9" s="234"/>
      <c r="GM9" s="234"/>
      <c r="GN9" s="234"/>
      <c r="GO9" s="234"/>
      <c r="GP9" s="234"/>
      <c r="GQ9" s="234"/>
      <c r="GR9" s="234"/>
      <c r="GS9" s="234"/>
      <c r="GT9" s="234"/>
      <c r="GU9" s="234"/>
      <c r="GV9" s="234"/>
      <c r="GW9" s="234"/>
      <c r="GX9" s="234"/>
      <c r="GY9" s="234">
        <v>900551924</v>
      </c>
      <c r="GZ9" s="234" t="s">
        <v>439</v>
      </c>
      <c r="HA9" s="234"/>
      <c r="HB9" s="234"/>
      <c r="HC9" s="234">
        <v>4607186</v>
      </c>
      <c r="HD9" s="234"/>
      <c r="HE9" s="279" t="s">
        <v>912</v>
      </c>
      <c r="HF9" s="234" t="s">
        <v>439</v>
      </c>
      <c r="HG9" s="234">
        <v>900551924</v>
      </c>
      <c r="HH9" s="234" t="s">
        <v>913</v>
      </c>
      <c r="HI9" s="247" t="s">
        <v>264</v>
      </c>
      <c r="HJ9" s="247" t="s">
        <v>934</v>
      </c>
      <c r="HK9" s="249"/>
      <c r="HL9" s="234">
        <v>10</v>
      </c>
      <c r="HM9" s="234" t="s">
        <v>914</v>
      </c>
      <c r="HN9" s="234" t="s">
        <v>226</v>
      </c>
      <c r="HO9" s="234" t="s">
        <v>226</v>
      </c>
      <c r="HP9" s="234" t="s">
        <v>226</v>
      </c>
      <c r="HQ9" s="234" t="s">
        <v>226</v>
      </c>
      <c r="HR9" s="234" t="s">
        <v>214</v>
      </c>
      <c r="HS9" s="234" t="s">
        <v>226</v>
      </c>
      <c r="HT9" s="234" t="s">
        <v>219</v>
      </c>
      <c r="HU9" s="234" t="s">
        <v>226</v>
      </c>
      <c r="HV9" s="234" t="s">
        <v>219</v>
      </c>
      <c r="HW9" s="234" t="s">
        <v>219</v>
      </c>
      <c r="HX9" s="234" t="s">
        <v>214</v>
      </c>
      <c r="HY9" s="234" t="s">
        <v>214</v>
      </c>
      <c r="HZ9" s="234" t="s">
        <v>214</v>
      </c>
      <c r="IA9" s="234" t="s">
        <v>214</v>
      </c>
      <c r="IB9" s="234" t="s">
        <v>219</v>
      </c>
      <c r="IC9" s="234" t="s">
        <v>214</v>
      </c>
      <c r="ID9" s="234" t="s">
        <v>214</v>
      </c>
      <c r="IE9" s="234" t="s">
        <v>214</v>
      </c>
      <c r="IF9" s="234" t="s">
        <v>214</v>
      </c>
      <c r="IG9" s="234" t="s">
        <v>214</v>
      </c>
      <c r="IH9" s="234" t="s">
        <v>214</v>
      </c>
      <c r="II9" s="234"/>
      <c r="IJ9" s="234"/>
      <c r="IK9" s="234"/>
      <c r="IL9" s="234" t="s">
        <v>219</v>
      </c>
      <c r="IM9" s="234" t="s">
        <v>226</v>
      </c>
      <c r="IN9" s="234" t="s">
        <v>214</v>
      </c>
      <c r="IO9" s="234" t="s">
        <v>214</v>
      </c>
      <c r="IP9" s="234" t="s">
        <v>214</v>
      </c>
      <c r="IQ9" s="234" t="s">
        <v>226</v>
      </c>
      <c r="IR9" s="234" t="s">
        <v>215</v>
      </c>
      <c r="IS9" s="234" t="s">
        <v>214</v>
      </c>
      <c r="IT9" s="234" t="s">
        <v>214</v>
      </c>
      <c r="IU9" s="250" t="s">
        <v>440</v>
      </c>
      <c r="IV9" s="234"/>
      <c r="IW9" s="234"/>
    </row>
    <row r="10" spans="1:257" s="62" customFormat="1" ht="20.25" customHeight="1">
      <c r="A10" s="364">
        <v>56224</v>
      </c>
      <c r="B10" s="249">
        <v>62</v>
      </c>
      <c r="C10" s="243" t="s">
        <v>266</v>
      </c>
      <c r="D10" s="249" t="s">
        <v>267</v>
      </c>
      <c r="E10" s="365">
        <v>56224</v>
      </c>
      <c r="F10" s="306">
        <v>57223</v>
      </c>
      <c r="G10" s="234">
        <v>10076944</v>
      </c>
      <c r="H10" s="234" t="s">
        <v>880</v>
      </c>
      <c r="I10" s="234"/>
      <c r="J10" s="234"/>
      <c r="K10" s="234" t="s">
        <v>988</v>
      </c>
      <c r="L10" s="310">
        <v>730000</v>
      </c>
      <c r="M10" s="234" t="s">
        <v>988</v>
      </c>
      <c r="N10" s="234" t="s">
        <v>1004</v>
      </c>
      <c r="O10" s="234"/>
      <c r="P10" s="234" t="s">
        <v>460</v>
      </c>
      <c r="Q10" s="234" t="s">
        <v>217</v>
      </c>
      <c r="R10" s="234">
        <v>10076944</v>
      </c>
      <c r="S10" s="234" t="s">
        <v>218</v>
      </c>
      <c r="T10" s="234" t="s">
        <v>214</v>
      </c>
      <c r="U10" s="234" t="s">
        <v>219</v>
      </c>
      <c r="V10" s="234" t="s">
        <v>220</v>
      </c>
      <c r="W10" s="239" t="s">
        <v>221</v>
      </c>
      <c r="X10" s="234" t="s">
        <v>221</v>
      </c>
      <c r="Y10" s="234"/>
      <c r="Z10" s="234" t="s">
        <v>222</v>
      </c>
      <c r="AA10" s="234" t="s">
        <v>235</v>
      </c>
      <c r="AB10" s="247">
        <v>80794842</v>
      </c>
      <c r="AC10" s="247" t="s">
        <v>864</v>
      </c>
      <c r="AD10" s="247"/>
      <c r="AE10" s="258">
        <v>730000</v>
      </c>
      <c r="AF10" s="234">
        <v>0</v>
      </c>
      <c r="AG10" s="259">
        <v>92600</v>
      </c>
      <c r="AH10" s="260">
        <v>0</v>
      </c>
      <c r="AI10" s="260">
        <v>0</v>
      </c>
      <c r="AJ10" s="307">
        <f>+AE10</f>
        <v>730000</v>
      </c>
      <c r="AK10" s="236" t="s">
        <v>226</v>
      </c>
      <c r="AL10" s="261" t="s">
        <v>882</v>
      </c>
      <c r="AM10" s="262">
        <v>0.12</v>
      </c>
      <c r="AN10" s="263">
        <v>0</v>
      </c>
      <c r="AO10" s="264">
        <v>87600</v>
      </c>
      <c r="AP10" s="263">
        <v>0</v>
      </c>
      <c r="AQ10" s="263">
        <v>0</v>
      </c>
      <c r="AR10" s="261">
        <v>2.1600000000000001E-2</v>
      </c>
      <c r="AS10" s="308">
        <f t="shared" si="0"/>
        <v>15768</v>
      </c>
      <c r="AT10" s="309">
        <f t="shared" si="1"/>
        <v>9.8399999999999987E-2</v>
      </c>
      <c r="AU10" s="310">
        <f t="shared" si="2"/>
        <v>71831.999999999985</v>
      </c>
      <c r="AV10" s="260">
        <v>0</v>
      </c>
      <c r="AW10" s="236" t="s">
        <v>214</v>
      </c>
      <c r="AX10" s="260">
        <v>0</v>
      </c>
      <c r="AY10" s="263">
        <v>0</v>
      </c>
      <c r="AZ10" s="234" t="s">
        <v>227</v>
      </c>
      <c r="BA10" s="234" t="s">
        <v>461</v>
      </c>
      <c r="BB10" s="234" t="s">
        <v>229</v>
      </c>
      <c r="BC10" s="234">
        <v>11001</v>
      </c>
      <c r="BD10" s="234" t="s">
        <v>271</v>
      </c>
      <c r="BE10" s="234"/>
      <c r="BF10" s="234"/>
      <c r="BG10" s="234"/>
      <c r="BH10" s="279" t="s">
        <v>938</v>
      </c>
      <c r="BI10" s="236"/>
      <c r="BJ10" s="249">
        <v>3183890037</v>
      </c>
      <c r="BK10" s="234" t="s">
        <v>461</v>
      </c>
      <c r="BL10" s="234" t="s">
        <v>229</v>
      </c>
      <c r="BM10" s="234" t="s">
        <v>884</v>
      </c>
      <c r="BN10" s="234" t="s">
        <v>885</v>
      </c>
      <c r="BO10" s="238">
        <v>42767</v>
      </c>
      <c r="BP10" s="239">
        <v>45322</v>
      </c>
      <c r="BQ10" s="239">
        <v>45231</v>
      </c>
      <c r="BR10" s="239">
        <v>45231</v>
      </c>
      <c r="BS10" s="234" t="s">
        <v>234</v>
      </c>
      <c r="BT10" s="234" t="s">
        <v>235</v>
      </c>
      <c r="BU10" s="247">
        <v>79767642</v>
      </c>
      <c r="BV10" s="247" t="s">
        <v>462</v>
      </c>
      <c r="BW10" s="234">
        <v>11001</v>
      </c>
      <c r="BX10" s="234" t="s">
        <v>461</v>
      </c>
      <c r="BY10" s="234" t="s">
        <v>229</v>
      </c>
      <c r="BZ10" s="249"/>
      <c r="CA10" s="234"/>
      <c r="CB10" s="234"/>
      <c r="CC10" s="234"/>
      <c r="CD10" s="234"/>
      <c r="CE10" s="234"/>
      <c r="CF10" s="234"/>
      <c r="CG10" s="234"/>
      <c r="CH10" s="234"/>
      <c r="CI10" s="234"/>
      <c r="CJ10" s="234"/>
      <c r="CK10" s="234"/>
      <c r="CL10" s="234"/>
      <c r="CM10" s="234"/>
      <c r="CN10" s="234"/>
      <c r="CO10" s="234"/>
      <c r="CP10" s="234"/>
      <c r="CQ10" s="234"/>
      <c r="CR10" s="234"/>
      <c r="CS10" s="234"/>
      <c r="CT10" s="234"/>
      <c r="CU10" s="234"/>
      <c r="CV10" s="234"/>
      <c r="CW10" s="234"/>
      <c r="CX10" s="234"/>
      <c r="CY10" s="234"/>
      <c r="CZ10" s="234"/>
      <c r="DA10" s="234"/>
      <c r="DB10" s="234"/>
      <c r="DC10" s="234"/>
      <c r="DD10" s="234"/>
      <c r="DE10" s="234"/>
      <c r="DF10" s="234"/>
      <c r="DG10" s="234"/>
      <c r="DH10" s="234"/>
      <c r="DI10" s="234" t="s">
        <v>222</v>
      </c>
      <c r="DJ10" s="241">
        <v>1092341353</v>
      </c>
      <c r="DK10" s="242" t="s">
        <v>239</v>
      </c>
      <c r="DL10" s="234" t="s">
        <v>235</v>
      </c>
      <c r="DM10" s="243" t="s">
        <v>893</v>
      </c>
      <c r="DN10" s="244">
        <v>1</v>
      </c>
      <c r="DO10" s="234"/>
      <c r="DP10" s="234"/>
      <c r="DQ10" s="249">
        <v>3208052605</v>
      </c>
      <c r="DR10" s="234"/>
      <c r="DS10" s="243" t="s">
        <v>463</v>
      </c>
      <c r="DT10" s="234" t="s">
        <v>884</v>
      </c>
      <c r="DU10" s="234" t="s">
        <v>229</v>
      </c>
      <c r="DV10" s="234">
        <v>11001</v>
      </c>
      <c r="DW10" s="243" t="s">
        <v>893</v>
      </c>
      <c r="DX10" s="241">
        <v>1092341353</v>
      </c>
      <c r="DY10" s="234" t="s">
        <v>262</v>
      </c>
      <c r="DZ10" s="247" t="s">
        <v>242</v>
      </c>
      <c r="EA10" s="247" t="s">
        <v>251</v>
      </c>
      <c r="EB10" s="247">
        <v>3208052605</v>
      </c>
      <c r="EC10" s="234">
        <v>10</v>
      </c>
      <c r="ED10" s="234"/>
      <c r="EE10" s="234"/>
      <c r="EF10" s="234"/>
      <c r="EG10" s="234"/>
      <c r="EH10" s="234"/>
      <c r="EI10" s="234"/>
      <c r="EJ10" s="234"/>
      <c r="EK10" s="234"/>
      <c r="EL10" s="234"/>
      <c r="EM10" s="234"/>
      <c r="EN10" s="234"/>
      <c r="EO10" s="234"/>
      <c r="EP10" s="234"/>
      <c r="EQ10" s="234"/>
      <c r="ER10" s="249"/>
      <c r="ES10" s="249"/>
      <c r="ET10" s="249"/>
      <c r="EU10" s="234"/>
      <c r="EV10" s="234"/>
      <c r="EW10" s="234"/>
      <c r="EX10" s="234"/>
      <c r="EY10" s="234"/>
      <c r="EZ10" s="234"/>
      <c r="FA10" s="234"/>
      <c r="FB10" s="234"/>
      <c r="FC10" s="234"/>
      <c r="FD10" s="234"/>
      <c r="FE10" s="234"/>
      <c r="FF10" s="234"/>
      <c r="FG10" s="234"/>
      <c r="FH10" s="234"/>
      <c r="FI10" s="234"/>
      <c r="FJ10" s="234"/>
      <c r="FK10" s="234"/>
      <c r="FL10" s="234"/>
      <c r="FM10" s="234"/>
      <c r="FN10" s="234"/>
      <c r="FO10" s="234"/>
      <c r="FP10" s="234"/>
      <c r="FQ10" s="234"/>
      <c r="FR10" s="234"/>
      <c r="FS10" s="234"/>
      <c r="FT10" s="234"/>
      <c r="FU10" s="234"/>
      <c r="FV10" s="234"/>
      <c r="FW10" s="234"/>
      <c r="FX10" s="234"/>
      <c r="FY10" s="234"/>
      <c r="FZ10" s="234"/>
      <c r="GA10" s="234"/>
      <c r="GB10" s="234"/>
      <c r="GC10" s="234"/>
      <c r="GD10" s="234"/>
      <c r="GE10" s="234"/>
      <c r="GF10" s="234"/>
      <c r="GG10" s="234"/>
      <c r="GH10" s="234"/>
      <c r="GI10" s="234"/>
      <c r="GJ10" s="234"/>
      <c r="GK10" s="234"/>
      <c r="GL10" s="234"/>
      <c r="GM10" s="234"/>
      <c r="GN10" s="234"/>
      <c r="GO10" s="234"/>
      <c r="GP10" s="234"/>
      <c r="GQ10" s="234"/>
      <c r="GR10" s="234"/>
      <c r="GS10" s="234"/>
      <c r="GT10" s="234"/>
      <c r="GU10" s="234"/>
      <c r="GV10" s="234"/>
      <c r="GW10" s="234"/>
      <c r="GX10" s="234"/>
      <c r="GY10" s="234">
        <v>900155248</v>
      </c>
      <c r="GZ10" s="234" t="s">
        <v>458</v>
      </c>
      <c r="HA10" s="234"/>
      <c r="HB10" s="234"/>
      <c r="HC10" s="234">
        <v>8134655</v>
      </c>
      <c r="HD10" s="234"/>
      <c r="HE10" s="279" t="s">
        <v>915</v>
      </c>
      <c r="HF10" s="234" t="s">
        <v>263</v>
      </c>
      <c r="HG10" s="234">
        <v>900155248</v>
      </c>
      <c r="HH10" s="234" t="s">
        <v>913</v>
      </c>
      <c r="HI10" s="247" t="s">
        <v>264</v>
      </c>
      <c r="HJ10" s="247" t="s">
        <v>913</v>
      </c>
      <c r="HK10" s="249" t="s">
        <v>916</v>
      </c>
      <c r="HL10" s="234">
        <v>10</v>
      </c>
      <c r="HM10" s="234" t="s">
        <v>914</v>
      </c>
      <c r="HN10" s="234" t="s">
        <v>226</v>
      </c>
      <c r="HO10" s="234" t="s">
        <v>226</v>
      </c>
      <c r="HP10" s="234" t="s">
        <v>226</v>
      </c>
      <c r="HQ10" s="234" t="s">
        <v>226</v>
      </c>
      <c r="HR10" s="234" t="s">
        <v>214</v>
      </c>
      <c r="HS10" s="234" t="s">
        <v>226</v>
      </c>
      <c r="HT10" s="234" t="s">
        <v>226</v>
      </c>
      <c r="HU10" s="234" t="s">
        <v>226</v>
      </c>
      <c r="HV10" s="234" t="s">
        <v>226</v>
      </c>
      <c r="HW10" s="234" t="s">
        <v>226</v>
      </c>
      <c r="HX10" s="234" t="s">
        <v>214</v>
      </c>
      <c r="HY10" s="234" t="s">
        <v>214</v>
      </c>
      <c r="HZ10" s="234" t="s">
        <v>214</v>
      </c>
      <c r="IA10" s="234" t="s">
        <v>214</v>
      </c>
      <c r="IB10" s="234" t="s">
        <v>226</v>
      </c>
      <c r="IC10" s="234" t="s">
        <v>214</v>
      </c>
      <c r="ID10" s="234" t="s">
        <v>214</v>
      </c>
      <c r="IE10" s="234" t="s">
        <v>214</v>
      </c>
      <c r="IF10" s="234" t="s">
        <v>226</v>
      </c>
      <c r="IG10" s="234" t="s">
        <v>226</v>
      </c>
      <c r="IH10" s="234" t="s">
        <v>214</v>
      </c>
      <c r="II10" s="234"/>
      <c r="IJ10" s="234"/>
      <c r="IK10" s="234"/>
      <c r="IL10" s="234" t="s">
        <v>290</v>
      </c>
      <c r="IM10" s="234" t="s">
        <v>226</v>
      </c>
      <c r="IN10" s="234" t="s">
        <v>214</v>
      </c>
      <c r="IO10" s="234" t="s">
        <v>214</v>
      </c>
      <c r="IP10" s="234" t="s">
        <v>214</v>
      </c>
      <c r="IQ10" s="234" t="s">
        <v>214</v>
      </c>
      <c r="IR10" s="234" t="s">
        <v>215</v>
      </c>
      <c r="IS10" s="234" t="s">
        <v>214</v>
      </c>
      <c r="IT10" s="234" t="s">
        <v>214</v>
      </c>
      <c r="IU10" s="250" t="s">
        <v>465</v>
      </c>
      <c r="IV10" s="234"/>
      <c r="IW10" s="234"/>
    </row>
    <row r="11" spans="1:257" s="62" customFormat="1" ht="20.25" customHeight="1">
      <c r="A11" s="364">
        <v>56248</v>
      </c>
      <c r="B11" s="249">
        <v>35</v>
      </c>
      <c r="C11" s="243" t="s">
        <v>549</v>
      </c>
      <c r="D11" s="249" t="s">
        <v>213</v>
      </c>
      <c r="E11" s="365">
        <v>56248</v>
      </c>
      <c r="F11" s="306">
        <v>57247</v>
      </c>
      <c r="G11" s="234">
        <v>10076968</v>
      </c>
      <c r="H11" s="234" t="s">
        <v>880</v>
      </c>
      <c r="I11" s="234"/>
      <c r="J11" s="234"/>
      <c r="K11" s="234" t="s">
        <v>988</v>
      </c>
      <c r="L11" s="310" t="s">
        <v>988</v>
      </c>
      <c r="M11" s="234" t="s">
        <v>988</v>
      </c>
      <c r="N11" s="234" t="s">
        <v>1004</v>
      </c>
      <c r="O11" s="234" t="s">
        <v>215</v>
      </c>
      <c r="P11" s="234" t="s">
        <v>216</v>
      </c>
      <c r="Q11" s="234" t="s">
        <v>217</v>
      </c>
      <c r="R11" s="234">
        <v>10076968</v>
      </c>
      <c r="S11" s="234" t="s">
        <v>218</v>
      </c>
      <c r="T11" s="234" t="s">
        <v>214</v>
      </c>
      <c r="U11" s="234" t="s">
        <v>219</v>
      </c>
      <c r="V11" s="234" t="s">
        <v>220</v>
      </c>
      <c r="W11" s="239" t="s">
        <v>221</v>
      </c>
      <c r="X11" s="234" t="s">
        <v>221</v>
      </c>
      <c r="Y11" s="234"/>
      <c r="Z11" s="234" t="s">
        <v>222</v>
      </c>
      <c r="AA11" s="234" t="s">
        <v>257</v>
      </c>
      <c r="AB11" s="247">
        <v>2000007805</v>
      </c>
      <c r="AC11" s="247" t="s">
        <v>647</v>
      </c>
      <c r="AD11" s="247"/>
      <c r="AE11" s="258">
        <v>850000</v>
      </c>
      <c r="AF11" s="234">
        <v>0</v>
      </c>
      <c r="AG11" s="259">
        <v>84000</v>
      </c>
      <c r="AH11" s="260">
        <v>0</v>
      </c>
      <c r="AI11" s="260">
        <v>0</v>
      </c>
      <c r="AJ11" s="307">
        <f>+AE11</f>
        <v>850000</v>
      </c>
      <c r="AK11" s="236" t="s">
        <v>226</v>
      </c>
      <c r="AL11" s="261" t="s">
        <v>882</v>
      </c>
      <c r="AM11" s="262">
        <v>0.12</v>
      </c>
      <c r="AN11" s="263">
        <v>0</v>
      </c>
      <c r="AO11" s="264">
        <v>102000</v>
      </c>
      <c r="AP11" s="263">
        <v>0</v>
      </c>
      <c r="AQ11" s="263">
        <v>0</v>
      </c>
      <c r="AR11" s="261">
        <v>2.1600000000000001E-2</v>
      </c>
      <c r="AS11" s="308">
        <f t="shared" si="0"/>
        <v>18360</v>
      </c>
      <c r="AT11" s="309">
        <f t="shared" si="1"/>
        <v>9.8399999999999987E-2</v>
      </c>
      <c r="AU11" s="310">
        <f t="shared" si="2"/>
        <v>83639.999999999985</v>
      </c>
      <c r="AV11" s="260">
        <v>0</v>
      </c>
      <c r="AW11" s="236" t="s">
        <v>214</v>
      </c>
      <c r="AX11" s="260">
        <v>0</v>
      </c>
      <c r="AY11" s="263">
        <v>0</v>
      </c>
      <c r="AZ11" s="234" t="s">
        <v>227</v>
      </c>
      <c r="BA11" s="234" t="s">
        <v>648</v>
      </c>
      <c r="BB11" s="234" t="s">
        <v>229</v>
      </c>
      <c r="BC11" s="234">
        <v>11001</v>
      </c>
      <c r="BD11" s="234" t="s">
        <v>271</v>
      </c>
      <c r="BE11" s="234"/>
      <c r="BF11" s="234"/>
      <c r="BG11" s="234" t="s">
        <v>649</v>
      </c>
      <c r="BH11" s="279" t="s">
        <v>954</v>
      </c>
      <c r="BI11" s="236"/>
      <c r="BJ11" s="249">
        <v>3165157586</v>
      </c>
      <c r="BK11" s="234" t="s">
        <v>648</v>
      </c>
      <c r="BL11" s="234" t="s">
        <v>229</v>
      </c>
      <c r="BM11" s="234" t="s">
        <v>884</v>
      </c>
      <c r="BN11" s="234" t="s">
        <v>885</v>
      </c>
      <c r="BO11" s="238">
        <v>44136</v>
      </c>
      <c r="BP11" s="239">
        <v>45596</v>
      </c>
      <c r="BQ11" s="239">
        <v>45231</v>
      </c>
      <c r="BR11" s="239">
        <v>45231</v>
      </c>
      <c r="BS11" s="234" t="s">
        <v>234</v>
      </c>
      <c r="BT11" s="234" t="s">
        <v>235</v>
      </c>
      <c r="BU11" s="247">
        <v>88227992</v>
      </c>
      <c r="BV11" s="247" t="s">
        <v>650</v>
      </c>
      <c r="BW11" s="234">
        <v>11001</v>
      </c>
      <c r="BX11" s="234" t="s">
        <v>648</v>
      </c>
      <c r="BY11" s="234" t="s">
        <v>229</v>
      </c>
      <c r="BZ11" s="249">
        <v>3014665069</v>
      </c>
      <c r="CA11" s="234"/>
      <c r="CB11" s="234"/>
      <c r="CC11" s="234"/>
      <c r="CD11" s="234"/>
      <c r="CE11" s="234"/>
      <c r="CF11" s="234"/>
      <c r="CG11" s="234"/>
      <c r="CH11" s="234"/>
      <c r="CI11" s="234"/>
      <c r="CJ11" s="234"/>
      <c r="CK11" s="234"/>
      <c r="CL11" s="234"/>
      <c r="CM11" s="234"/>
      <c r="CN11" s="234"/>
      <c r="CO11" s="234"/>
      <c r="CP11" s="234"/>
      <c r="CQ11" s="234"/>
      <c r="CR11" s="234"/>
      <c r="CS11" s="234"/>
      <c r="CT11" s="234"/>
      <c r="CU11" s="234"/>
      <c r="CV11" s="234"/>
      <c r="CW11" s="234"/>
      <c r="CX11" s="234"/>
      <c r="CY11" s="234"/>
      <c r="CZ11" s="234"/>
      <c r="DA11" s="234"/>
      <c r="DB11" s="234"/>
      <c r="DC11" s="234"/>
      <c r="DD11" s="234"/>
      <c r="DE11" s="234"/>
      <c r="DF11" s="234"/>
      <c r="DG11" s="234"/>
      <c r="DH11" s="234"/>
      <c r="DI11" s="234" t="s">
        <v>222</v>
      </c>
      <c r="DJ11" s="241">
        <v>51575378</v>
      </c>
      <c r="DK11" s="242" t="s">
        <v>239</v>
      </c>
      <c r="DL11" s="234" t="s">
        <v>235</v>
      </c>
      <c r="DM11" s="243" t="s">
        <v>651</v>
      </c>
      <c r="DN11" s="244">
        <v>1</v>
      </c>
      <c r="DO11" s="234"/>
      <c r="DP11" s="234"/>
      <c r="DQ11" s="249">
        <v>3102088571</v>
      </c>
      <c r="DR11" s="234"/>
      <c r="DS11" s="279" t="s">
        <v>965</v>
      </c>
      <c r="DT11" s="234" t="s">
        <v>884</v>
      </c>
      <c r="DU11" s="234" t="s">
        <v>229</v>
      </c>
      <c r="DV11" s="234">
        <v>11001</v>
      </c>
      <c r="DW11" s="243" t="s">
        <v>651</v>
      </c>
      <c r="DX11" s="241">
        <v>51575378</v>
      </c>
      <c r="DY11" s="234" t="s">
        <v>262</v>
      </c>
      <c r="DZ11" s="247" t="s">
        <v>242</v>
      </c>
      <c r="EA11" s="247" t="s">
        <v>251</v>
      </c>
      <c r="EB11" s="247">
        <v>3108680297</v>
      </c>
      <c r="EC11" s="234">
        <v>10</v>
      </c>
      <c r="ED11" s="234"/>
      <c r="EE11" s="234"/>
      <c r="EF11" s="234"/>
      <c r="EG11" s="234"/>
      <c r="EH11" s="234"/>
      <c r="EI11" s="234"/>
      <c r="EJ11" s="234"/>
      <c r="EK11" s="234"/>
      <c r="EL11" s="234"/>
      <c r="EM11" s="234"/>
      <c r="EN11" s="234"/>
      <c r="EO11" s="234"/>
      <c r="EP11" s="234"/>
      <c r="EQ11" s="234"/>
      <c r="ER11" s="249"/>
      <c r="ES11" s="249"/>
      <c r="ET11" s="249"/>
      <c r="EU11" s="234"/>
      <c r="EV11" s="234"/>
      <c r="EW11" s="234"/>
      <c r="EX11" s="234"/>
      <c r="EY11" s="234"/>
      <c r="EZ11" s="234"/>
      <c r="FA11" s="234"/>
      <c r="FB11" s="234"/>
      <c r="FC11" s="234"/>
      <c r="FD11" s="234"/>
      <c r="FE11" s="234"/>
      <c r="FF11" s="234"/>
      <c r="FG11" s="234"/>
      <c r="FH11" s="234"/>
      <c r="FI11" s="234"/>
      <c r="FJ11" s="234"/>
      <c r="FK11" s="234"/>
      <c r="FL11" s="234"/>
      <c r="FM11" s="234"/>
      <c r="FN11" s="234"/>
      <c r="FO11" s="234"/>
      <c r="FP11" s="234"/>
      <c r="FQ11" s="234"/>
      <c r="FR11" s="234"/>
      <c r="FS11" s="234"/>
      <c r="FT11" s="234"/>
      <c r="FU11" s="234"/>
      <c r="FV11" s="234"/>
      <c r="FW11" s="234"/>
      <c r="FX11" s="234"/>
      <c r="FY11" s="234"/>
      <c r="FZ11" s="234"/>
      <c r="GA11" s="234"/>
      <c r="GB11" s="234"/>
      <c r="GC11" s="234"/>
      <c r="GD11" s="234"/>
      <c r="GE11" s="234"/>
      <c r="GF11" s="234"/>
      <c r="GG11" s="234"/>
      <c r="GH11" s="234"/>
      <c r="GI11" s="234"/>
      <c r="GJ11" s="234"/>
      <c r="GK11" s="234"/>
      <c r="GL11" s="234"/>
      <c r="GM11" s="234"/>
      <c r="GN11" s="234"/>
      <c r="GO11" s="234"/>
      <c r="GP11" s="234"/>
      <c r="GQ11" s="234"/>
      <c r="GR11" s="234"/>
      <c r="GS11" s="234"/>
      <c r="GT11" s="234"/>
      <c r="GU11" s="234"/>
      <c r="GV11" s="234"/>
      <c r="GW11" s="234"/>
      <c r="GX11" s="234"/>
      <c r="GY11" s="234">
        <v>830106005</v>
      </c>
      <c r="GZ11" s="234" t="s">
        <v>558</v>
      </c>
      <c r="HA11" s="234"/>
      <c r="HB11" s="234"/>
      <c r="HC11" s="234">
        <v>8122596</v>
      </c>
      <c r="HD11" s="234"/>
      <c r="HE11" s="279" t="s">
        <v>948</v>
      </c>
      <c r="HF11" s="234" t="s">
        <v>558</v>
      </c>
      <c r="HG11" s="234">
        <v>830106005</v>
      </c>
      <c r="HH11" s="234" t="s">
        <v>913</v>
      </c>
      <c r="HI11" s="247" t="s">
        <v>400</v>
      </c>
      <c r="HJ11" s="247" t="s">
        <v>947</v>
      </c>
      <c r="HK11" s="249"/>
      <c r="HL11" s="234">
        <v>10</v>
      </c>
      <c r="HM11" s="234" t="s">
        <v>914</v>
      </c>
      <c r="HN11" s="234" t="s">
        <v>313</v>
      </c>
      <c r="HO11" s="234" t="s">
        <v>226</v>
      </c>
      <c r="HP11" s="234" t="s">
        <v>226</v>
      </c>
      <c r="HQ11" s="234" t="s">
        <v>214</v>
      </c>
      <c r="HR11" s="234" t="s">
        <v>214</v>
      </c>
      <c r="HS11" s="234" t="s">
        <v>226</v>
      </c>
      <c r="HT11" s="234" t="s">
        <v>226</v>
      </c>
      <c r="HU11" s="234" t="s">
        <v>226</v>
      </c>
      <c r="HV11" s="234" t="s">
        <v>226</v>
      </c>
      <c r="HW11" s="234" t="s">
        <v>219</v>
      </c>
      <c r="HX11" s="234" t="s">
        <v>214</v>
      </c>
      <c r="HY11" s="234" t="s">
        <v>214</v>
      </c>
      <c r="HZ11" s="234" t="s">
        <v>214</v>
      </c>
      <c r="IA11" s="234" t="s">
        <v>214</v>
      </c>
      <c r="IB11" s="234" t="s">
        <v>219</v>
      </c>
      <c r="IC11" s="234" t="s">
        <v>226</v>
      </c>
      <c r="ID11" s="234" t="s">
        <v>314</v>
      </c>
      <c r="IE11" s="234" t="s">
        <v>214</v>
      </c>
      <c r="IF11" s="234" t="s">
        <v>214</v>
      </c>
      <c r="IG11" s="234" t="s">
        <v>214</v>
      </c>
      <c r="IH11" s="234" t="s">
        <v>226</v>
      </c>
      <c r="II11" s="234"/>
      <c r="IJ11" s="234"/>
      <c r="IK11" s="234"/>
      <c r="IL11" s="234" t="s">
        <v>315</v>
      </c>
      <c r="IM11" s="234" t="s">
        <v>214</v>
      </c>
      <c r="IN11" s="234" t="s">
        <v>214</v>
      </c>
      <c r="IO11" s="234" t="s">
        <v>214</v>
      </c>
      <c r="IP11" s="234" t="s">
        <v>214</v>
      </c>
      <c r="IQ11" s="234" t="s">
        <v>214</v>
      </c>
      <c r="IR11" s="234" t="s">
        <v>215</v>
      </c>
      <c r="IS11" s="234" t="s">
        <v>214</v>
      </c>
      <c r="IT11" s="234" t="s">
        <v>214</v>
      </c>
      <c r="IU11" s="234" t="s">
        <v>652</v>
      </c>
      <c r="IV11" s="234"/>
      <c r="IW11" s="234"/>
    </row>
    <row r="12" spans="1:257" s="62" customFormat="1" ht="20.25" customHeight="1">
      <c r="A12" s="364">
        <v>56222</v>
      </c>
      <c r="B12" s="318">
        <v>16</v>
      </c>
      <c r="C12" s="319" t="s">
        <v>441</v>
      </c>
      <c r="D12" s="318" t="s">
        <v>278</v>
      </c>
      <c r="E12" s="365">
        <v>56222</v>
      </c>
      <c r="F12" s="320">
        <v>57221</v>
      </c>
      <c r="G12" s="321">
        <v>10076942</v>
      </c>
      <c r="H12" s="321" t="s">
        <v>880</v>
      </c>
      <c r="I12" s="321" t="s">
        <v>995</v>
      </c>
      <c r="J12" s="321"/>
      <c r="K12" s="321" t="s">
        <v>988</v>
      </c>
      <c r="L12" s="321" t="s">
        <v>988</v>
      </c>
      <c r="M12" s="321" t="s">
        <v>993</v>
      </c>
      <c r="N12" s="321" t="s">
        <v>1005</v>
      </c>
      <c r="O12" s="321" t="s">
        <v>215</v>
      </c>
      <c r="P12" s="321" t="s">
        <v>325</v>
      </c>
      <c r="Q12" s="321" t="s">
        <v>217</v>
      </c>
      <c r="R12" s="321">
        <v>10076942</v>
      </c>
      <c r="S12" s="321" t="s">
        <v>218</v>
      </c>
      <c r="T12" s="321" t="s">
        <v>214</v>
      </c>
      <c r="U12" s="321" t="s">
        <v>219</v>
      </c>
      <c r="V12" s="321" t="s">
        <v>220</v>
      </c>
      <c r="W12" s="322" t="s">
        <v>221</v>
      </c>
      <c r="X12" s="321" t="s">
        <v>221</v>
      </c>
      <c r="Y12" s="321"/>
      <c r="Z12" s="321" t="s">
        <v>222</v>
      </c>
      <c r="AA12" s="321" t="s">
        <v>442</v>
      </c>
      <c r="AB12" s="323">
        <v>1077447879</v>
      </c>
      <c r="AC12" s="323" t="s">
        <v>443</v>
      </c>
      <c r="AD12" s="323"/>
      <c r="AE12" s="324">
        <v>900000</v>
      </c>
      <c r="AF12" s="321">
        <v>0</v>
      </c>
      <c r="AG12" s="325">
        <v>113000</v>
      </c>
      <c r="AH12" s="326">
        <v>0</v>
      </c>
      <c r="AI12" s="326">
        <v>0</v>
      </c>
      <c r="AJ12" s="327">
        <f>+AE12</f>
        <v>900000</v>
      </c>
      <c r="AK12" s="328" t="s">
        <v>226</v>
      </c>
      <c r="AL12" s="329" t="s">
        <v>882</v>
      </c>
      <c r="AM12" s="330">
        <v>0.12</v>
      </c>
      <c r="AN12" s="331">
        <v>0</v>
      </c>
      <c r="AO12" s="332">
        <v>96000</v>
      </c>
      <c r="AP12" s="331">
        <v>0</v>
      </c>
      <c r="AQ12" s="331">
        <v>0</v>
      </c>
      <c r="AR12" s="329">
        <v>2.1600000000000001E-2</v>
      </c>
      <c r="AS12" s="333">
        <f t="shared" si="0"/>
        <v>19440</v>
      </c>
      <c r="AT12" s="334">
        <f t="shared" si="1"/>
        <v>9.8399999999999987E-2</v>
      </c>
      <c r="AU12" s="335">
        <f t="shared" si="2"/>
        <v>88559.999999999985</v>
      </c>
      <c r="AV12" s="326">
        <v>0</v>
      </c>
      <c r="AW12" s="328" t="s">
        <v>214</v>
      </c>
      <c r="AX12" s="326">
        <v>0</v>
      </c>
      <c r="AY12" s="331">
        <v>0</v>
      </c>
      <c r="AZ12" s="321" t="s">
        <v>227</v>
      </c>
      <c r="BA12" s="321" t="s">
        <v>444</v>
      </c>
      <c r="BB12" s="321" t="s">
        <v>229</v>
      </c>
      <c r="BC12" s="321">
        <v>11001</v>
      </c>
      <c r="BD12" s="321" t="s">
        <v>367</v>
      </c>
      <c r="BE12" s="321"/>
      <c r="BF12" s="321"/>
      <c r="BG12" s="321"/>
      <c r="BH12" s="336" t="s">
        <v>445</v>
      </c>
      <c r="BI12" s="328"/>
      <c r="BJ12" s="318">
        <v>3112526814</v>
      </c>
      <c r="BK12" s="321" t="s">
        <v>444</v>
      </c>
      <c r="BL12" s="321" t="s">
        <v>229</v>
      </c>
      <c r="BM12" s="321" t="s">
        <v>884</v>
      </c>
      <c r="BN12" s="321" t="s">
        <v>885</v>
      </c>
      <c r="BO12" s="337">
        <v>44450</v>
      </c>
      <c r="BP12" s="322">
        <v>45545</v>
      </c>
      <c r="BQ12" s="322">
        <v>45231</v>
      </c>
      <c r="BR12" s="322">
        <v>45241</v>
      </c>
      <c r="BS12" s="321" t="s">
        <v>234</v>
      </c>
      <c r="BT12" s="321" t="s">
        <v>235</v>
      </c>
      <c r="BU12" s="323">
        <v>1030669145</v>
      </c>
      <c r="BV12" s="323" t="s">
        <v>446</v>
      </c>
      <c r="BW12" s="321">
        <v>11001</v>
      </c>
      <c r="BX12" s="321" t="s">
        <v>444</v>
      </c>
      <c r="BY12" s="321" t="s">
        <v>229</v>
      </c>
      <c r="BZ12" s="318">
        <v>3005763750</v>
      </c>
      <c r="CA12" s="321"/>
      <c r="CB12" s="336" t="s">
        <v>447</v>
      </c>
      <c r="CC12" s="321"/>
      <c r="CD12" s="321"/>
      <c r="CE12" s="321"/>
      <c r="CF12" s="321"/>
      <c r="CG12" s="321"/>
      <c r="CH12" s="321"/>
      <c r="CI12" s="321"/>
      <c r="CJ12" s="321"/>
      <c r="CK12" s="321"/>
      <c r="CL12" s="321"/>
      <c r="CM12" s="321"/>
      <c r="CN12" s="321"/>
      <c r="CO12" s="321"/>
      <c r="CP12" s="321"/>
      <c r="CQ12" s="321"/>
      <c r="CR12" s="321"/>
      <c r="CS12" s="321"/>
      <c r="CT12" s="321"/>
      <c r="CU12" s="321"/>
      <c r="CV12" s="321"/>
      <c r="CW12" s="321"/>
      <c r="CX12" s="321"/>
      <c r="CY12" s="321"/>
      <c r="CZ12" s="321"/>
      <c r="DA12" s="321"/>
      <c r="DB12" s="321"/>
      <c r="DC12" s="321"/>
      <c r="DD12" s="321"/>
      <c r="DE12" s="321"/>
      <c r="DF12" s="321"/>
      <c r="DG12" s="321"/>
      <c r="DH12" s="321"/>
      <c r="DI12" s="321" t="s">
        <v>222</v>
      </c>
      <c r="DJ12" s="338">
        <v>1110536714</v>
      </c>
      <c r="DK12" s="339" t="s">
        <v>239</v>
      </c>
      <c r="DL12" s="321" t="s">
        <v>235</v>
      </c>
      <c r="DM12" s="319" t="s">
        <v>448</v>
      </c>
      <c r="DN12" s="340">
        <v>1</v>
      </c>
      <c r="DO12" s="321"/>
      <c r="DP12" s="321"/>
      <c r="DQ12" s="318">
        <v>3178530188</v>
      </c>
      <c r="DR12" s="321"/>
      <c r="DS12" s="341" t="s">
        <v>449</v>
      </c>
      <c r="DT12" s="321" t="s">
        <v>884</v>
      </c>
      <c r="DU12" s="321" t="s">
        <v>229</v>
      </c>
      <c r="DV12" s="321">
        <v>11001</v>
      </c>
      <c r="DW12" s="319" t="s">
        <v>448</v>
      </c>
      <c r="DX12" s="338">
        <v>1110536714</v>
      </c>
      <c r="DY12" s="321" t="s">
        <v>262</v>
      </c>
      <c r="DZ12" s="323" t="s">
        <v>242</v>
      </c>
      <c r="EA12" s="323" t="s">
        <v>251</v>
      </c>
      <c r="EB12" s="323">
        <v>3178530188</v>
      </c>
      <c r="EC12" s="321">
        <v>21</v>
      </c>
      <c r="ED12" s="321"/>
      <c r="EE12" s="321"/>
      <c r="EF12" s="321"/>
      <c r="EG12" s="321"/>
      <c r="EH12" s="321"/>
      <c r="EI12" s="321"/>
      <c r="EJ12" s="321"/>
      <c r="EK12" s="321"/>
      <c r="EL12" s="321"/>
      <c r="EM12" s="321"/>
      <c r="EN12" s="321"/>
      <c r="EO12" s="321"/>
      <c r="EP12" s="321"/>
      <c r="EQ12" s="321"/>
      <c r="ER12" s="318"/>
      <c r="ES12" s="318"/>
      <c r="ET12" s="318"/>
      <c r="EU12" s="321"/>
      <c r="EV12" s="321"/>
      <c r="EW12" s="321"/>
      <c r="EX12" s="321"/>
      <c r="EY12" s="321"/>
      <c r="EZ12" s="321"/>
      <c r="FA12" s="321"/>
      <c r="FB12" s="321"/>
      <c r="FC12" s="321"/>
      <c r="FD12" s="321"/>
      <c r="FE12" s="321"/>
      <c r="FF12" s="321"/>
      <c r="FG12" s="321"/>
      <c r="FH12" s="321"/>
      <c r="FI12" s="321"/>
      <c r="FJ12" s="321"/>
      <c r="FK12" s="321"/>
      <c r="FL12" s="321"/>
      <c r="FM12" s="321"/>
      <c r="FN12" s="321"/>
      <c r="FO12" s="321"/>
      <c r="FP12" s="321"/>
      <c r="FQ12" s="321"/>
      <c r="FR12" s="321"/>
      <c r="FS12" s="321"/>
      <c r="FT12" s="321"/>
      <c r="FU12" s="321"/>
      <c r="FV12" s="321"/>
      <c r="FW12" s="321"/>
      <c r="FX12" s="321"/>
      <c r="FY12" s="321"/>
      <c r="FZ12" s="321"/>
      <c r="GA12" s="321"/>
      <c r="GB12" s="321"/>
      <c r="GC12" s="321"/>
      <c r="GD12" s="321"/>
      <c r="GE12" s="321"/>
      <c r="GF12" s="321"/>
      <c r="GG12" s="321"/>
      <c r="GH12" s="321"/>
      <c r="GI12" s="321"/>
      <c r="GJ12" s="321"/>
      <c r="GK12" s="321"/>
      <c r="GL12" s="321"/>
      <c r="GM12" s="321"/>
      <c r="GN12" s="321"/>
      <c r="GO12" s="321"/>
      <c r="GP12" s="321"/>
      <c r="GQ12" s="321"/>
      <c r="GR12" s="321"/>
      <c r="GS12" s="321"/>
      <c r="GT12" s="321"/>
      <c r="GU12" s="321"/>
      <c r="GV12" s="321"/>
      <c r="GW12" s="321"/>
      <c r="GX12" s="321"/>
      <c r="GY12" s="321">
        <v>900462358</v>
      </c>
      <c r="GZ12" s="321" t="s">
        <v>935</v>
      </c>
      <c r="HA12" s="321"/>
      <c r="HB12" s="321"/>
      <c r="HC12" s="321">
        <v>47437333</v>
      </c>
      <c r="HD12" s="321"/>
      <c r="HE12" s="347" t="s">
        <v>936</v>
      </c>
      <c r="HF12" s="321" t="s">
        <v>935</v>
      </c>
      <c r="HG12" s="321">
        <v>900462358</v>
      </c>
      <c r="HH12" s="321" t="s">
        <v>913</v>
      </c>
      <c r="HI12" s="323" t="s">
        <v>451</v>
      </c>
      <c r="HJ12" s="323">
        <v>7992</v>
      </c>
      <c r="HK12" s="318"/>
      <c r="HL12" s="321">
        <v>10</v>
      </c>
      <c r="HM12" s="321" t="s">
        <v>914</v>
      </c>
      <c r="HN12" s="321" t="s">
        <v>226</v>
      </c>
      <c r="HO12" s="321" t="s">
        <v>226</v>
      </c>
      <c r="HP12" s="321" t="s">
        <v>226</v>
      </c>
      <c r="HQ12" s="321" t="s">
        <v>226</v>
      </c>
      <c r="HR12" s="321" t="s">
        <v>214</v>
      </c>
      <c r="HS12" s="321" t="s">
        <v>226</v>
      </c>
      <c r="HT12" s="321" t="s">
        <v>226</v>
      </c>
      <c r="HU12" s="321" t="s">
        <v>226</v>
      </c>
      <c r="HV12" s="321" t="s">
        <v>226</v>
      </c>
      <c r="HW12" s="321" t="s">
        <v>219</v>
      </c>
      <c r="HX12" s="321" t="s">
        <v>214</v>
      </c>
      <c r="HY12" s="321" t="s">
        <v>214</v>
      </c>
      <c r="HZ12" s="321" t="s">
        <v>214</v>
      </c>
      <c r="IA12" s="321" t="s">
        <v>214</v>
      </c>
      <c r="IB12" s="321" t="s">
        <v>226</v>
      </c>
      <c r="IC12" s="321" t="s">
        <v>214</v>
      </c>
      <c r="ID12" s="321" t="s">
        <v>214</v>
      </c>
      <c r="IE12" s="321" t="s">
        <v>214</v>
      </c>
      <c r="IF12" s="321" t="s">
        <v>226</v>
      </c>
      <c r="IG12" s="321" t="s">
        <v>226</v>
      </c>
      <c r="IH12" s="321" t="s">
        <v>214</v>
      </c>
      <c r="II12" s="321"/>
      <c r="IJ12" s="321"/>
      <c r="IK12" s="321"/>
      <c r="IL12" s="321" t="s">
        <v>290</v>
      </c>
      <c r="IM12" s="321" t="s">
        <v>226</v>
      </c>
      <c r="IN12" s="321" t="s">
        <v>214</v>
      </c>
      <c r="IO12" s="321" t="s">
        <v>214</v>
      </c>
      <c r="IP12" s="321" t="s">
        <v>214</v>
      </c>
      <c r="IQ12" s="321" t="s">
        <v>214</v>
      </c>
      <c r="IR12" s="321" t="s">
        <v>214</v>
      </c>
      <c r="IS12" s="321" t="s">
        <v>214</v>
      </c>
      <c r="IT12" s="321" t="s">
        <v>214</v>
      </c>
      <c r="IU12" s="343" t="s">
        <v>846</v>
      </c>
      <c r="IV12" s="321"/>
      <c r="IW12" s="321"/>
    </row>
    <row r="13" spans="1:257" s="62" customFormat="1" ht="20.25" customHeight="1">
      <c r="A13" s="299">
        <v>56204</v>
      </c>
      <c r="B13" s="318">
        <v>30</v>
      </c>
      <c r="C13" s="319" t="s">
        <v>277</v>
      </c>
      <c r="D13" s="318" t="s">
        <v>278</v>
      </c>
      <c r="E13" s="365">
        <v>56204</v>
      </c>
      <c r="F13" s="320">
        <v>57203</v>
      </c>
      <c r="G13" s="321">
        <v>10076924</v>
      </c>
      <c r="H13" s="321" t="s">
        <v>880</v>
      </c>
      <c r="I13" s="321" t="s">
        <v>994</v>
      </c>
      <c r="J13" s="321"/>
      <c r="K13" s="321" t="s">
        <v>988</v>
      </c>
      <c r="L13" s="335">
        <v>950000</v>
      </c>
      <c r="M13" s="321" t="s">
        <v>988</v>
      </c>
      <c r="N13" s="321" t="s">
        <v>214</v>
      </c>
      <c r="O13" s="321" t="s">
        <v>215</v>
      </c>
      <c r="P13" s="321" t="s">
        <v>216</v>
      </c>
      <c r="Q13" s="321" t="s">
        <v>217</v>
      </c>
      <c r="R13" s="321">
        <v>10076924</v>
      </c>
      <c r="S13" s="321" t="s">
        <v>218</v>
      </c>
      <c r="T13" s="321" t="s">
        <v>214</v>
      </c>
      <c r="U13" s="321" t="s">
        <v>219</v>
      </c>
      <c r="V13" s="321" t="s">
        <v>220</v>
      </c>
      <c r="W13" s="322" t="s">
        <v>221</v>
      </c>
      <c r="X13" s="322" t="s">
        <v>221</v>
      </c>
      <c r="Y13" s="321"/>
      <c r="Z13" s="321" t="s">
        <v>222</v>
      </c>
      <c r="AA13" s="321" t="s">
        <v>235</v>
      </c>
      <c r="AB13" s="323">
        <v>1020426300</v>
      </c>
      <c r="AC13" s="323" t="s">
        <v>280</v>
      </c>
      <c r="AD13" s="323"/>
      <c r="AE13" s="324">
        <v>950000</v>
      </c>
      <c r="AF13" s="321">
        <v>0</v>
      </c>
      <c r="AG13" s="325">
        <v>0</v>
      </c>
      <c r="AH13" s="326">
        <v>0</v>
      </c>
      <c r="AI13" s="326">
        <v>0</v>
      </c>
      <c r="AJ13" s="327">
        <f>+AE13+AG13</f>
        <v>950000</v>
      </c>
      <c r="AK13" s="328" t="s">
        <v>214</v>
      </c>
      <c r="AL13" s="329" t="s">
        <v>882</v>
      </c>
      <c r="AM13" s="330">
        <v>0.12</v>
      </c>
      <c r="AN13" s="331">
        <v>0</v>
      </c>
      <c r="AO13" s="332">
        <v>108000</v>
      </c>
      <c r="AP13" s="331">
        <v>0</v>
      </c>
      <c r="AQ13" s="331">
        <v>0</v>
      </c>
      <c r="AR13" s="329">
        <v>2.1600000000000001E-2</v>
      </c>
      <c r="AS13" s="333">
        <f t="shared" ref="AS13:AS45" si="3">+AJ13*AR13</f>
        <v>20520</v>
      </c>
      <c r="AT13" s="334">
        <f t="shared" ref="AT13:AT45" si="4">+AM13-AR13</f>
        <v>9.8399999999999987E-2</v>
      </c>
      <c r="AU13" s="335">
        <f t="shared" ref="AU13:AU45" si="5">+AJ13*AT13</f>
        <v>93479.999999999985</v>
      </c>
      <c r="AV13" s="326">
        <v>0</v>
      </c>
      <c r="AW13" s="328" t="s">
        <v>214</v>
      </c>
      <c r="AX13" s="326">
        <v>0</v>
      </c>
      <c r="AY13" s="331">
        <v>0</v>
      </c>
      <c r="AZ13" s="321" t="s">
        <v>227</v>
      </c>
      <c r="BA13" s="321" t="s">
        <v>281</v>
      </c>
      <c r="BB13" s="321" t="s">
        <v>229</v>
      </c>
      <c r="BC13" s="321">
        <v>11001</v>
      </c>
      <c r="BD13" s="321" t="s">
        <v>230</v>
      </c>
      <c r="BE13" s="321"/>
      <c r="BF13" s="321"/>
      <c r="BG13" s="321"/>
      <c r="BH13" s="336" t="s">
        <v>282</v>
      </c>
      <c r="BI13" s="328"/>
      <c r="BJ13" s="318">
        <v>3006610680</v>
      </c>
      <c r="BK13" s="321" t="s">
        <v>281</v>
      </c>
      <c r="BL13" s="321" t="s">
        <v>229</v>
      </c>
      <c r="BM13" s="321" t="s">
        <v>884</v>
      </c>
      <c r="BN13" s="321" t="s">
        <v>885</v>
      </c>
      <c r="BO13" s="337">
        <v>44774</v>
      </c>
      <c r="BP13" s="322">
        <v>45504</v>
      </c>
      <c r="BQ13" s="322">
        <v>45231</v>
      </c>
      <c r="BR13" s="322">
        <v>45231</v>
      </c>
      <c r="BS13" s="321" t="s">
        <v>234</v>
      </c>
      <c r="BT13" s="321" t="s">
        <v>235</v>
      </c>
      <c r="BU13" s="323">
        <v>4276764</v>
      </c>
      <c r="BV13" s="323" t="s">
        <v>283</v>
      </c>
      <c r="BW13" s="321">
        <v>11001</v>
      </c>
      <c r="BX13" s="321" t="s">
        <v>281</v>
      </c>
      <c r="BY13" s="321" t="s">
        <v>229</v>
      </c>
      <c r="BZ13" s="318">
        <v>3218132583</v>
      </c>
      <c r="CA13" s="321"/>
      <c r="CB13" s="336" t="s">
        <v>284</v>
      </c>
      <c r="CC13" s="321" t="s">
        <v>222</v>
      </c>
      <c r="CD13" s="321" t="s">
        <v>235</v>
      </c>
      <c r="CE13" s="321">
        <v>1099549759</v>
      </c>
      <c r="CF13" s="321" t="s">
        <v>887</v>
      </c>
      <c r="CG13" s="321">
        <v>11001</v>
      </c>
      <c r="CH13" s="321" t="s">
        <v>281</v>
      </c>
      <c r="CI13" s="321" t="s">
        <v>229</v>
      </c>
      <c r="CJ13" s="318">
        <v>3218132583</v>
      </c>
      <c r="CK13" s="321"/>
      <c r="CL13" s="321"/>
      <c r="CM13" s="321"/>
      <c r="CN13" s="321"/>
      <c r="CO13" s="321"/>
      <c r="CP13" s="321"/>
      <c r="CQ13" s="321"/>
      <c r="CR13" s="321"/>
      <c r="CS13" s="321"/>
      <c r="CT13" s="321"/>
      <c r="CU13" s="321"/>
      <c r="CV13" s="321"/>
      <c r="CW13" s="321"/>
      <c r="CX13" s="321"/>
      <c r="CY13" s="321"/>
      <c r="CZ13" s="321"/>
      <c r="DA13" s="321"/>
      <c r="DB13" s="321"/>
      <c r="DC13" s="321"/>
      <c r="DD13" s="321"/>
      <c r="DE13" s="321"/>
      <c r="DF13" s="321"/>
      <c r="DG13" s="321"/>
      <c r="DH13" s="321"/>
      <c r="DI13" s="321" t="s">
        <v>222</v>
      </c>
      <c r="DJ13" s="338">
        <v>37722448</v>
      </c>
      <c r="DK13" s="339" t="s">
        <v>239</v>
      </c>
      <c r="DL13" s="321" t="s">
        <v>235</v>
      </c>
      <c r="DM13" s="319" t="s">
        <v>285</v>
      </c>
      <c r="DN13" s="340">
        <v>1</v>
      </c>
      <c r="DO13" s="321"/>
      <c r="DP13" s="321"/>
      <c r="DQ13" s="318">
        <v>3224356156</v>
      </c>
      <c r="DR13" s="321"/>
      <c r="DS13" s="341" t="s">
        <v>286</v>
      </c>
      <c r="DT13" s="321" t="s">
        <v>884</v>
      </c>
      <c r="DU13" s="321" t="s">
        <v>287</v>
      </c>
      <c r="DV13" s="321">
        <v>11001</v>
      </c>
      <c r="DW13" s="319" t="s">
        <v>285</v>
      </c>
      <c r="DX13" s="338">
        <v>37722448</v>
      </c>
      <c r="DY13" s="321" t="s">
        <v>262</v>
      </c>
      <c r="DZ13" s="323" t="s">
        <v>288</v>
      </c>
      <c r="EA13" s="323" t="s">
        <v>251</v>
      </c>
      <c r="EB13" s="342">
        <v>462470126527</v>
      </c>
      <c r="EC13" s="321">
        <v>10</v>
      </c>
      <c r="ED13" s="321"/>
      <c r="EE13" s="321"/>
      <c r="EF13" s="321"/>
      <c r="EG13" s="321"/>
      <c r="EH13" s="321"/>
      <c r="EI13" s="321"/>
      <c r="EJ13" s="321"/>
      <c r="EK13" s="321"/>
      <c r="EL13" s="321"/>
      <c r="EM13" s="321"/>
      <c r="EN13" s="321"/>
      <c r="EO13" s="321"/>
      <c r="EP13" s="321"/>
      <c r="EQ13" s="321"/>
      <c r="ER13" s="318"/>
      <c r="ES13" s="318"/>
      <c r="ET13" s="318"/>
      <c r="EU13" s="321"/>
      <c r="EV13" s="321"/>
      <c r="EW13" s="321"/>
      <c r="EX13" s="321"/>
      <c r="EY13" s="321"/>
      <c r="EZ13" s="321"/>
      <c r="FA13" s="321"/>
      <c r="FB13" s="321"/>
      <c r="FC13" s="321"/>
      <c r="FD13" s="321"/>
      <c r="FE13" s="321"/>
      <c r="FF13" s="321"/>
      <c r="FG13" s="321"/>
      <c r="FH13" s="321"/>
      <c r="FI13" s="321"/>
      <c r="FJ13" s="321"/>
      <c r="FK13" s="321"/>
      <c r="FL13" s="321"/>
      <c r="FM13" s="321"/>
      <c r="FN13" s="321"/>
      <c r="FO13" s="321"/>
      <c r="FP13" s="321"/>
      <c r="FQ13" s="321"/>
      <c r="FR13" s="321"/>
      <c r="FS13" s="321"/>
      <c r="FT13" s="321"/>
      <c r="FU13" s="321"/>
      <c r="FV13" s="321"/>
      <c r="FW13" s="321"/>
      <c r="FX13" s="321"/>
      <c r="FY13" s="321"/>
      <c r="FZ13" s="321"/>
      <c r="GA13" s="321"/>
      <c r="GB13" s="321"/>
      <c r="GC13" s="321"/>
      <c r="GD13" s="321"/>
      <c r="GE13" s="321"/>
      <c r="GF13" s="321"/>
      <c r="GG13" s="321"/>
      <c r="GH13" s="321"/>
      <c r="GI13" s="321"/>
      <c r="GJ13" s="321"/>
      <c r="GK13" s="321"/>
      <c r="GL13" s="321"/>
      <c r="GM13" s="321"/>
      <c r="GN13" s="321"/>
      <c r="GO13" s="321"/>
      <c r="GP13" s="321"/>
      <c r="GQ13" s="321"/>
      <c r="GR13" s="321"/>
      <c r="GS13" s="321"/>
      <c r="GT13" s="321"/>
      <c r="GU13" s="321"/>
      <c r="GV13" s="321"/>
      <c r="GW13" s="321"/>
      <c r="GX13" s="321"/>
      <c r="GY13" s="321" t="s">
        <v>214</v>
      </c>
      <c r="GZ13" s="321" t="s">
        <v>289</v>
      </c>
      <c r="HA13" s="321" t="s">
        <v>214</v>
      </c>
      <c r="HB13" s="321" t="s">
        <v>214</v>
      </c>
      <c r="HC13" s="321" t="s">
        <v>214</v>
      </c>
      <c r="HD13" s="321" t="s">
        <v>214</v>
      </c>
      <c r="HE13" s="321" t="s">
        <v>214</v>
      </c>
      <c r="HF13" s="321"/>
      <c r="HG13" s="321"/>
      <c r="HH13" s="321"/>
      <c r="HI13" s="323"/>
      <c r="HJ13" s="323"/>
      <c r="HK13" s="318"/>
      <c r="HL13" s="321"/>
      <c r="HM13" s="321" t="s">
        <v>94</v>
      </c>
      <c r="HN13" s="321" t="s">
        <v>226</v>
      </c>
      <c r="HO13" s="321" t="s">
        <v>226</v>
      </c>
      <c r="HP13" s="321" t="s">
        <v>226</v>
      </c>
      <c r="HQ13" s="321" t="s">
        <v>226</v>
      </c>
      <c r="HR13" s="321" t="s">
        <v>214</v>
      </c>
      <c r="HS13" s="321" t="s">
        <v>226</v>
      </c>
      <c r="HT13" s="321" t="s">
        <v>226</v>
      </c>
      <c r="HU13" s="321" t="s">
        <v>226</v>
      </c>
      <c r="HV13" s="321" t="s">
        <v>226</v>
      </c>
      <c r="HW13" s="321" t="s">
        <v>226</v>
      </c>
      <c r="HX13" s="321" t="s">
        <v>214</v>
      </c>
      <c r="HY13" s="321" t="s">
        <v>214</v>
      </c>
      <c r="HZ13" s="321" t="s">
        <v>214</v>
      </c>
      <c r="IA13" s="321" t="s">
        <v>214</v>
      </c>
      <c r="IB13" s="321" t="s">
        <v>226</v>
      </c>
      <c r="IC13" s="321" t="s">
        <v>226</v>
      </c>
      <c r="ID13" s="321" t="s">
        <v>214</v>
      </c>
      <c r="IE13" s="321" t="s">
        <v>214</v>
      </c>
      <c r="IF13" s="321" t="s">
        <v>214</v>
      </c>
      <c r="IG13" s="321" t="s">
        <v>214</v>
      </c>
      <c r="IH13" s="321" t="s">
        <v>214</v>
      </c>
      <c r="II13" s="321"/>
      <c r="IJ13" s="321"/>
      <c r="IK13" s="321"/>
      <c r="IL13" s="321" t="s">
        <v>290</v>
      </c>
      <c r="IM13" s="321" t="s">
        <v>226</v>
      </c>
      <c r="IN13" s="321" t="s">
        <v>214</v>
      </c>
      <c r="IO13" s="321" t="s">
        <v>214</v>
      </c>
      <c r="IP13" s="321" t="s">
        <v>214</v>
      </c>
      <c r="IQ13" s="321" t="s">
        <v>214</v>
      </c>
      <c r="IR13" s="321" t="s">
        <v>214</v>
      </c>
      <c r="IS13" s="321" t="s">
        <v>214</v>
      </c>
      <c r="IT13" s="321" t="s">
        <v>214</v>
      </c>
      <c r="IU13" s="343" t="s">
        <v>291</v>
      </c>
      <c r="IV13" s="321"/>
      <c r="IW13" s="321"/>
    </row>
    <row r="14" spans="1:257" s="62" customFormat="1" ht="20.25" customHeight="1">
      <c r="A14" s="305">
        <v>56207</v>
      </c>
      <c r="B14" s="249">
        <v>56</v>
      </c>
      <c r="C14" s="243" t="s">
        <v>317</v>
      </c>
      <c r="D14" s="249" t="s">
        <v>213</v>
      </c>
      <c r="E14" s="365">
        <v>56207</v>
      </c>
      <c r="F14" s="306">
        <v>57206</v>
      </c>
      <c r="G14" s="234">
        <v>10076927</v>
      </c>
      <c r="H14" s="234" t="s">
        <v>880</v>
      </c>
      <c r="I14" s="234"/>
      <c r="J14" s="234"/>
      <c r="K14" s="234" t="s">
        <v>988</v>
      </c>
      <c r="L14" s="234" t="s">
        <v>988</v>
      </c>
      <c r="M14" s="234" t="s">
        <v>989</v>
      </c>
      <c r="N14" s="234" t="s">
        <v>214</v>
      </c>
      <c r="O14" s="234" t="s">
        <v>214</v>
      </c>
      <c r="P14" s="234" t="s">
        <v>216</v>
      </c>
      <c r="Q14" s="234" t="s">
        <v>217</v>
      </c>
      <c r="R14" s="234">
        <v>10076927</v>
      </c>
      <c r="S14" s="234" t="s">
        <v>318</v>
      </c>
      <c r="T14" s="234" t="s">
        <v>214</v>
      </c>
      <c r="U14" s="234" t="s">
        <v>219</v>
      </c>
      <c r="V14" s="234" t="s">
        <v>220</v>
      </c>
      <c r="W14" s="234" t="s">
        <v>221</v>
      </c>
      <c r="X14" s="234" t="s">
        <v>221</v>
      </c>
      <c r="Y14" s="234"/>
      <c r="Z14" s="234" t="s">
        <v>222</v>
      </c>
      <c r="AA14" s="234" t="s">
        <v>235</v>
      </c>
      <c r="AB14" s="247">
        <v>1030697155</v>
      </c>
      <c r="AC14" s="247" t="s">
        <v>865</v>
      </c>
      <c r="AD14" s="247"/>
      <c r="AE14" s="258">
        <v>1000000</v>
      </c>
      <c r="AF14" s="234">
        <v>0</v>
      </c>
      <c r="AG14" s="259">
        <v>0</v>
      </c>
      <c r="AH14" s="260">
        <v>0</v>
      </c>
      <c r="AI14" s="260">
        <v>0</v>
      </c>
      <c r="AJ14" s="307">
        <f t="shared" ref="AJ14:AJ45" si="6">+AE14</f>
        <v>1000000</v>
      </c>
      <c r="AK14" s="236" t="s">
        <v>226</v>
      </c>
      <c r="AL14" s="261" t="s">
        <v>882</v>
      </c>
      <c r="AM14" s="262">
        <v>0.12</v>
      </c>
      <c r="AN14" s="263">
        <v>0</v>
      </c>
      <c r="AO14" s="264">
        <v>120000</v>
      </c>
      <c r="AP14" s="263">
        <v>0</v>
      </c>
      <c r="AQ14" s="263">
        <v>0</v>
      </c>
      <c r="AR14" s="261">
        <v>2.1600000000000001E-2</v>
      </c>
      <c r="AS14" s="308">
        <f t="shared" si="3"/>
        <v>21600</v>
      </c>
      <c r="AT14" s="309">
        <f t="shared" si="4"/>
        <v>9.8399999999999987E-2</v>
      </c>
      <c r="AU14" s="310">
        <f t="shared" si="5"/>
        <v>98399.999999999985</v>
      </c>
      <c r="AV14" s="260">
        <v>0</v>
      </c>
      <c r="AW14" s="236" t="s">
        <v>214</v>
      </c>
      <c r="AX14" s="260">
        <v>0</v>
      </c>
      <c r="AY14" s="263">
        <v>0</v>
      </c>
      <c r="AZ14" s="234" t="s">
        <v>227</v>
      </c>
      <c r="BA14" s="234" t="s">
        <v>889</v>
      </c>
      <c r="BB14" s="234" t="s">
        <v>229</v>
      </c>
      <c r="BC14" s="234">
        <v>11001</v>
      </c>
      <c r="BD14" s="234" t="s">
        <v>271</v>
      </c>
      <c r="BE14" s="234"/>
      <c r="BF14" s="234"/>
      <c r="BG14" s="234"/>
      <c r="BH14" s="279" t="s">
        <v>920</v>
      </c>
      <c r="BI14" s="236"/>
      <c r="BJ14" s="249">
        <v>3046208430</v>
      </c>
      <c r="BK14" s="234" t="s">
        <v>889</v>
      </c>
      <c r="BL14" s="234" t="s">
        <v>229</v>
      </c>
      <c r="BM14" s="234" t="s">
        <v>884</v>
      </c>
      <c r="BN14" s="234" t="s">
        <v>885</v>
      </c>
      <c r="BO14" s="238">
        <v>44914</v>
      </c>
      <c r="BP14" s="239">
        <v>45278</v>
      </c>
      <c r="BQ14" s="239">
        <v>45231</v>
      </c>
      <c r="BR14" s="239">
        <v>45249</v>
      </c>
      <c r="BS14" s="234" t="s">
        <v>234</v>
      </c>
      <c r="BT14" s="234" t="s">
        <v>235</v>
      </c>
      <c r="BU14" s="247">
        <v>52897198</v>
      </c>
      <c r="BV14" s="247" t="s">
        <v>319</v>
      </c>
      <c r="BW14" s="234">
        <v>11001</v>
      </c>
      <c r="BX14" s="234" t="s">
        <v>889</v>
      </c>
      <c r="BY14" s="234" t="s">
        <v>229</v>
      </c>
      <c r="BZ14" s="249">
        <v>3102108683</v>
      </c>
      <c r="CA14" s="234"/>
      <c r="CB14" s="234"/>
      <c r="CC14" s="234"/>
      <c r="CD14" s="234"/>
      <c r="CE14" s="234"/>
      <c r="CF14" s="234"/>
      <c r="CG14" s="234"/>
      <c r="CH14" s="234"/>
      <c r="CI14" s="234"/>
      <c r="CJ14" s="234"/>
      <c r="CK14" s="234"/>
      <c r="CL14" s="234"/>
      <c r="CM14" s="234"/>
      <c r="CN14" s="234"/>
      <c r="CO14" s="234"/>
      <c r="CP14" s="234"/>
      <c r="CQ14" s="234"/>
      <c r="CR14" s="234"/>
      <c r="CS14" s="234"/>
      <c r="CT14" s="234"/>
      <c r="CU14" s="234"/>
      <c r="CV14" s="234"/>
      <c r="CW14" s="234"/>
      <c r="CX14" s="234"/>
      <c r="CY14" s="234"/>
      <c r="CZ14" s="234"/>
      <c r="DA14" s="234"/>
      <c r="DB14" s="234"/>
      <c r="DC14" s="234"/>
      <c r="DD14" s="234"/>
      <c r="DE14" s="234"/>
      <c r="DF14" s="234"/>
      <c r="DG14" s="234"/>
      <c r="DH14" s="234"/>
      <c r="DI14" s="234" t="s">
        <v>222</v>
      </c>
      <c r="DJ14" s="241">
        <v>65776838</v>
      </c>
      <c r="DK14" s="242" t="s">
        <v>239</v>
      </c>
      <c r="DL14" s="234" t="s">
        <v>235</v>
      </c>
      <c r="DM14" s="243" t="s">
        <v>320</v>
      </c>
      <c r="DN14" s="244">
        <v>1</v>
      </c>
      <c r="DO14" s="234"/>
      <c r="DP14" s="234"/>
      <c r="DQ14" s="249">
        <v>3164979367</v>
      </c>
      <c r="DR14" s="234"/>
      <c r="DS14" s="282" t="s">
        <v>321</v>
      </c>
      <c r="DT14" s="234" t="s">
        <v>884</v>
      </c>
      <c r="DU14" s="234" t="s">
        <v>229</v>
      </c>
      <c r="DV14" s="234">
        <v>11001</v>
      </c>
      <c r="DW14" s="243" t="s">
        <v>320</v>
      </c>
      <c r="DX14" s="241">
        <v>65776838</v>
      </c>
      <c r="DY14" s="234" t="s">
        <v>262</v>
      </c>
      <c r="DZ14" s="247" t="s">
        <v>242</v>
      </c>
      <c r="EA14" s="247" t="s">
        <v>251</v>
      </c>
      <c r="EB14" s="248">
        <v>3164979367</v>
      </c>
      <c r="EC14" s="234">
        <v>29</v>
      </c>
      <c r="ED14" s="234"/>
      <c r="EE14" s="234"/>
      <c r="EF14" s="234"/>
      <c r="EG14" s="234"/>
      <c r="EH14" s="234"/>
      <c r="EI14" s="234"/>
      <c r="EJ14" s="234"/>
      <c r="EK14" s="234"/>
      <c r="EL14" s="234"/>
      <c r="EM14" s="234"/>
      <c r="EN14" s="234"/>
      <c r="EO14" s="234"/>
      <c r="EP14" s="234"/>
      <c r="EQ14" s="234"/>
      <c r="ER14" s="243"/>
      <c r="ES14" s="243"/>
      <c r="ET14" s="243"/>
      <c r="EU14" s="234"/>
      <c r="EV14" s="234"/>
      <c r="EW14" s="234"/>
      <c r="EX14" s="234"/>
      <c r="EY14" s="234"/>
      <c r="EZ14" s="234"/>
      <c r="FA14" s="234"/>
      <c r="FB14" s="234"/>
      <c r="FC14" s="234"/>
      <c r="FD14" s="234"/>
      <c r="FE14" s="234"/>
      <c r="FF14" s="234"/>
      <c r="FG14" s="234"/>
      <c r="FH14" s="234"/>
      <c r="FI14" s="234"/>
      <c r="FJ14" s="234"/>
      <c r="FK14" s="234"/>
      <c r="FL14" s="234"/>
      <c r="FM14" s="234"/>
      <c r="FN14" s="234"/>
      <c r="FO14" s="234"/>
      <c r="FP14" s="234"/>
      <c r="FQ14" s="234"/>
      <c r="FR14" s="234"/>
      <c r="FS14" s="234"/>
      <c r="FT14" s="234"/>
      <c r="FU14" s="234"/>
      <c r="FV14" s="234"/>
      <c r="FW14" s="234"/>
      <c r="FX14" s="234"/>
      <c r="FY14" s="234"/>
      <c r="FZ14" s="234"/>
      <c r="GA14" s="234"/>
      <c r="GB14" s="234"/>
      <c r="GC14" s="234"/>
      <c r="GD14" s="234"/>
      <c r="GE14" s="234"/>
      <c r="GF14" s="234"/>
      <c r="GG14" s="234"/>
      <c r="GH14" s="234"/>
      <c r="GI14" s="234"/>
      <c r="GJ14" s="234"/>
      <c r="GK14" s="234"/>
      <c r="GL14" s="234"/>
      <c r="GM14" s="234"/>
      <c r="GN14" s="234"/>
      <c r="GO14" s="234"/>
      <c r="GP14" s="234"/>
      <c r="GQ14" s="234"/>
      <c r="GR14" s="234"/>
      <c r="GS14" s="234"/>
      <c r="GT14" s="234"/>
      <c r="GU14" s="234"/>
      <c r="GV14" s="234"/>
      <c r="GW14" s="234"/>
      <c r="GX14" s="234"/>
      <c r="GY14" s="234" t="s">
        <v>214</v>
      </c>
      <c r="GZ14" s="234" t="s">
        <v>322</v>
      </c>
      <c r="HA14" s="234" t="s">
        <v>215</v>
      </c>
      <c r="HB14" s="234" t="s">
        <v>214</v>
      </c>
      <c r="HC14" s="234" t="s">
        <v>214</v>
      </c>
      <c r="HD14" s="234" t="s">
        <v>214</v>
      </c>
      <c r="HE14" s="234" t="s">
        <v>214</v>
      </c>
      <c r="HF14" s="234"/>
      <c r="HG14" s="234"/>
      <c r="HH14" s="234"/>
      <c r="HI14" s="247"/>
      <c r="HJ14" s="247"/>
      <c r="HK14" s="243"/>
      <c r="HL14" s="234"/>
      <c r="HM14" s="234" t="s">
        <v>94</v>
      </c>
      <c r="HN14" s="234" t="s">
        <v>313</v>
      </c>
      <c r="HO14" s="234" t="s">
        <v>226</v>
      </c>
      <c r="HP14" s="234" t="s">
        <v>226</v>
      </c>
      <c r="HQ14" s="234" t="s">
        <v>226</v>
      </c>
      <c r="HR14" s="234" t="s">
        <v>214</v>
      </c>
      <c r="HS14" s="234" t="s">
        <v>226</v>
      </c>
      <c r="HT14" s="234" t="s">
        <v>226</v>
      </c>
      <c r="HU14" s="234" t="s">
        <v>226</v>
      </c>
      <c r="HV14" s="234" t="s">
        <v>226</v>
      </c>
      <c r="HW14" s="234" t="s">
        <v>226</v>
      </c>
      <c r="HX14" s="234" t="s">
        <v>214</v>
      </c>
      <c r="HY14" s="234" t="s">
        <v>214</v>
      </c>
      <c r="HZ14" s="234" t="s">
        <v>214</v>
      </c>
      <c r="IA14" s="234" t="s">
        <v>214</v>
      </c>
      <c r="IB14" s="234" t="s">
        <v>226</v>
      </c>
      <c r="IC14" s="234" t="s">
        <v>214</v>
      </c>
      <c r="ID14" s="234" t="s">
        <v>314</v>
      </c>
      <c r="IE14" s="234" t="s">
        <v>214</v>
      </c>
      <c r="IF14" s="234" t="s">
        <v>214</v>
      </c>
      <c r="IG14" s="234" t="s">
        <v>214</v>
      </c>
      <c r="IH14" s="234" t="s">
        <v>214</v>
      </c>
      <c r="II14" s="234" t="s">
        <v>214</v>
      </c>
      <c r="IJ14" s="234" t="s">
        <v>214</v>
      </c>
      <c r="IK14" s="234" t="s">
        <v>214</v>
      </c>
      <c r="IL14" s="234" t="s">
        <v>313</v>
      </c>
      <c r="IM14" s="234" t="s">
        <v>226</v>
      </c>
      <c r="IN14" s="234" t="s">
        <v>214</v>
      </c>
      <c r="IO14" s="234" t="s">
        <v>214</v>
      </c>
      <c r="IP14" s="234" t="s">
        <v>314</v>
      </c>
      <c r="IQ14" s="234" t="s">
        <v>214</v>
      </c>
      <c r="IR14" s="234" t="s">
        <v>214</v>
      </c>
      <c r="IS14" s="234" t="s">
        <v>214</v>
      </c>
      <c r="IT14" s="234" t="s">
        <v>214</v>
      </c>
      <c r="IU14" s="234" t="s">
        <v>323</v>
      </c>
      <c r="IV14" s="234"/>
      <c r="IW14" s="234"/>
    </row>
    <row r="15" spans="1:257" s="62" customFormat="1" ht="20.25" customHeight="1">
      <c r="A15" s="305">
        <v>56210</v>
      </c>
      <c r="B15" s="249">
        <v>64</v>
      </c>
      <c r="C15" s="243" t="s">
        <v>266</v>
      </c>
      <c r="D15" s="249" t="s">
        <v>278</v>
      </c>
      <c r="E15" s="365">
        <v>56210</v>
      </c>
      <c r="F15" s="306">
        <v>57209</v>
      </c>
      <c r="G15" s="234">
        <v>10076930</v>
      </c>
      <c r="H15" s="234" t="s">
        <v>880</v>
      </c>
      <c r="I15" s="234"/>
      <c r="J15" s="234"/>
      <c r="K15" s="234" t="s">
        <v>988</v>
      </c>
      <c r="L15" s="234" t="s">
        <v>989</v>
      </c>
      <c r="M15" s="234" t="s">
        <v>988</v>
      </c>
      <c r="N15" s="234" t="s">
        <v>214</v>
      </c>
      <c r="O15" s="234" t="s">
        <v>215</v>
      </c>
      <c r="P15" s="234" t="s">
        <v>216</v>
      </c>
      <c r="Q15" s="234" t="s">
        <v>217</v>
      </c>
      <c r="R15" s="234">
        <v>10076930</v>
      </c>
      <c r="S15" s="234" t="s">
        <v>218</v>
      </c>
      <c r="T15" s="234" t="s">
        <v>214</v>
      </c>
      <c r="U15" s="234" t="s">
        <v>219</v>
      </c>
      <c r="V15" s="234" t="s">
        <v>220</v>
      </c>
      <c r="W15" s="239" t="s">
        <v>221</v>
      </c>
      <c r="X15" s="234" t="s">
        <v>221</v>
      </c>
      <c r="Y15" s="234"/>
      <c r="Z15" s="234" t="s">
        <v>222</v>
      </c>
      <c r="AA15" s="234" t="s">
        <v>235</v>
      </c>
      <c r="AB15" s="247">
        <v>1096222179</v>
      </c>
      <c r="AC15" s="247" t="s">
        <v>344</v>
      </c>
      <c r="AD15" s="247" t="s">
        <v>922</v>
      </c>
      <c r="AE15" s="258">
        <v>600000</v>
      </c>
      <c r="AF15" s="234">
        <v>0</v>
      </c>
      <c r="AG15" s="259">
        <v>0</v>
      </c>
      <c r="AH15" s="260">
        <v>0</v>
      </c>
      <c r="AI15" s="260">
        <v>0</v>
      </c>
      <c r="AJ15" s="307">
        <f t="shared" si="6"/>
        <v>600000</v>
      </c>
      <c r="AK15" s="236" t="s">
        <v>226</v>
      </c>
      <c r="AL15" s="261" t="s">
        <v>882</v>
      </c>
      <c r="AM15" s="262">
        <v>0.12</v>
      </c>
      <c r="AN15" s="263">
        <v>0</v>
      </c>
      <c r="AO15" s="264">
        <v>72000</v>
      </c>
      <c r="AP15" s="263">
        <v>0</v>
      </c>
      <c r="AQ15" s="263">
        <v>0</v>
      </c>
      <c r="AR15" s="261">
        <v>2.1600000000000001E-2</v>
      </c>
      <c r="AS15" s="308">
        <f t="shared" si="3"/>
        <v>12960</v>
      </c>
      <c r="AT15" s="309">
        <f t="shared" si="4"/>
        <v>9.8399999999999987E-2</v>
      </c>
      <c r="AU15" s="310">
        <f t="shared" si="5"/>
        <v>59039.999999999993</v>
      </c>
      <c r="AV15" s="260">
        <v>0</v>
      </c>
      <c r="AW15" s="236" t="s">
        <v>214</v>
      </c>
      <c r="AX15" s="260">
        <v>0</v>
      </c>
      <c r="AY15" s="263">
        <v>0</v>
      </c>
      <c r="AZ15" s="234" t="s">
        <v>227</v>
      </c>
      <c r="BA15" s="234" t="s">
        <v>921</v>
      </c>
      <c r="BB15" s="234" t="s">
        <v>229</v>
      </c>
      <c r="BC15" s="234">
        <v>11001</v>
      </c>
      <c r="BD15" s="234" t="s">
        <v>271</v>
      </c>
      <c r="BE15" s="234"/>
      <c r="BF15" s="234"/>
      <c r="BG15" s="234"/>
      <c r="BH15" s="234"/>
      <c r="BI15" s="236"/>
      <c r="BJ15" s="249">
        <v>3059243960</v>
      </c>
      <c r="BK15" s="234" t="s">
        <v>921</v>
      </c>
      <c r="BL15" s="234" t="s">
        <v>229</v>
      </c>
      <c r="BM15" s="234" t="s">
        <v>884</v>
      </c>
      <c r="BN15" s="234" t="s">
        <v>885</v>
      </c>
      <c r="BO15" s="238">
        <v>44743</v>
      </c>
      <c r="BP15" s="239">
        <v>45473</v>
      </c>
      <c r="BQ15" s="239">
        <v>45231</v>
      </c>
      <c r="BR15" s="239">
        <v>45231</v>
      </c>
      <c r="BS15" s="234" t="s">
        <v>222</v>
      </c>
      <c r="BT15" s="234" t="s">
        <v>235</v>
      </c>
      <c r="BU15" s="247">
        <v>1096191564</v>
      </c>
      <c r="BV15" s="247" t="s">
        <v>345</v>
      </c>
      <c r="BW15" s="234">
        <v>11001</v>
      </c>
      <c r="BX15" s="234" t="s">
        <v>921</v>
      </c>
      <c r="BY15" s="234" t="s">
        <v>229</v>
      </c>
      <c r="BZ15" s="249">
        <v>3123022570</v>
      </c>
      <c r="CA15" s="234"/>
      <c r="CB15" s="234"/>
      <c r="CC15" s="234"/>
      <c r="CD15" s="234"/>
      <c r="CE15" s="234"/>
      <c r="CF15" s="234"/>
      <c r="CG15" s="234"/>
      <c r="CH15" s="234"/>
      <c r="CI15" s="234"/>
      <c r="CJ15" s="234"/>
      <c r="CK15" s="234"/>
      <c r="CL15" s="234"/>
      <c r="CM15" s="234"/>
      <c r="CN15" s="234"/>
      <c r="CO15" s="234"/>
      <c r="CP15" s="234"/>
      <c r="CQ15" s="234"/>
      <c r="CR15" s="234"/>
      <c r="CS15" s="234"/>
      <c r="CT15" s="234"/>
      <c r="CU15" s="234"/>
      <c r="CV15" s="234"/>
      <c r="CW15" s="234"/>
      <c r="CX15" s="234"/>
      <c r="CY15" s="234"/>
      <c r="CZ15" s="234"/>
      <c r="DA15" s="234"/>
      <c r="DB15" s="234"/>
      <c r="DC15" s="234"/>
      <c r="DD15" s="234"/>
      <c r="DE15" s="234"/>
      <c r="DF15" s="234"/>
      <c r="DG15" s="234"/>
      <c r="DH15" s="234"/>
      <c r="DI15" s="234" t="s">
        <v>222</v>
      </c>
      <c r="DJ15" s="241">
        <v>52971666</v>
      </c>
      <c r="DK15" s="242" t="s">
        <v>239</v>
      </c>
      <c r="DL15" s="234" t="s">
        <v>235</v>
      </c>
      <c r="DM15" s="243" t="s">
        <v>923</v>
      </c>
      <c r="DN15" s="244">
        <v>1</v>
      </c>
      <c r="DO15" s="234"/>
      <c r="DP15" s="234"/>
      <c r="DQ15" s="249">
        <v>3212465541</v>
      </c>
      <c r="DR15" s="234"/>
      <c r="DS15" s="279" t="s">
        <v>924</v>
      </c>
      <c r="DT15" s="234" t="s">
        <v>884</v>
      </c>
      <c r="DU15" s="234" t="s">
        <v>229</v>
      </c>
      <c r="DV15" s="234">
        <v>11001</v>
      </c>
      <c r="DW15" s="243" t="s">
        <v>923</v>
      </c>
      <c r="DX15" s="241">
        <v>52971666</v>
      </c>
      <c r="DY15" s="234" t="s">
        <v>262</v>
      </c>
      <c r="DZ15" s="247" t="s">
        <v>242</v>
      </c>
      <c r="EA15" s="247" t="s">
        <v>251</v>
      </c>
      <c r="EB15" s="247">
        <v>3212465541</v>
      </c>
      <c r="EC15" s="234">
        <v>10</v>
      </c>
      <c r="ED15" s="234"/>
      <c r="EE15" s="234"/>
      <c r="EF15" s="234"/>
      <c r="EG15" s="234"/>
      <c r="EH15" s="234"/>
      <c r="EI15" s="234"/>
      <c r="EJ15" s="234"/>
      <c r="EK15" s="234"/>
      <c r="EL15" s="234"/>
      <c r="EM15" s="234"/>
      <c r="EN15" s="234"/>
      <c r="EO15" s="234"/>
      <c r="EP15" s="234"/>
      <c r="EQ15" s="234"/>
      <c r="ER15" s="249"/>
      <c r="ES15" s="249"/>
      <c r="ET15" s="249"/>
      <c r="EU15" s="234"/>
      <c r="EV15" s="234"/>
      <c r="EW15" s="234"/>
      <c r="EX15" s="234"/>
      <c r="EY15" s="234"/>
      <c r="EZ15" s="234"/>
      <c r="FA15" s="234"/>
      <c r="FB15" s="234"/>
      <c r="FC15" s="234"/>
      <c r="FD15" s="234"/>
      <c r="FE15" s="234"/>
      <c r="FF15" s="234"/>
      <c r="FG15" s="234"/>
      <c r="FH15" s="234"/>
      <c r="FI15" s="234"/>
      <c r="FJ15" s="234"/>
      <c r="FK15" s="234"/>
      <c r="FL15" s="234"/>
      <c r="FM15" s="234"/>
      <c r="FN15" s="234"/>
      <c r="FO15" s="234"/>
      <c r="FP15" s="234"/>
      <c r="FQ15" s="234"/>
      <c r="FR15" s="234"/>
      <c r="FS15" s="234"/>
      <c r="FT15" s="234"/>
      <c r="FU15" s="234"/>
      <c r="FV15" s="234"/>
      <c r="FW15" s="234"/>
      <c r="FX15" s="234"/>
      <c r="FY15" s="234"/>
      <c r="FZ15" s="234"/>
      <c r="GA15" s="234"/>
      <c r="GB15" s="234"/>
      <c r="GC15" s="234"/>
      <c r="GD15" s="234"/>
      <c r="GE15" s="234"/>
      <c r="GF15" s="234"/>
      <c r="GG15" s="234"/>
      <c r="GH15" s="234"/>
      <c r="GI15" s="234"/>
      <c r="GJ15" s="234"/>
      <c r="GK15" s="234"/>
      <c r="GL15" s="234"/>
      <c r="GM15" s="234"/>
      <c r="GN15" s="234"/>
      <c r="GO15" s="234"/>
      <c r="GP15" s="234"/>
      <c r="GQ15" s="234"/>
      <c r="GR15" s="234"/>
      <c r="GS15" s="234"/>
      <c r="GT15" s="234"/>
      <c r="GU15" s="234"/>
      <c r="GV15" s="234"/>
      <c r="GW15" s="234"/>
      <c r="GX15" s="234"/>
      <c r="GY15" s="234" t="s">
        <v>214</v>
      </c>
      <c r="GZ15" s="234" t="s">
        <v>346</v>
      </c>
      <c r="HA15" s="234" t="s">
        <v>214</v>
      </c>
      <c r="HB15" s="234" t="s">
        <v>214</v>
      </c>
      <c r="HC15" s="234" t="s">
        <v>214</v>
      </c>
      <c r="HD15" s="234" t="s">
        <v>214</v>
      </c>
      <c r="HE15" s="234" t="s">
        <v>214</v>
      </c>
      <c r="HF15" s="234"/>
      <c r="HG15" s="234"/>
      <c r="HH15" s="234"/>
      <c r="HI15" s="247" t="s">
        <v>264</v>
      </c>
      <c r="HJ15" s="247" t="s">
        <v>347</v>
      </c>
      <c r="HK15" s="249"/>
      <c r="HL15" s="234"/>
      <c r="HM15" s="234" t="s">
        <v>94</v>
      </c>
      <c r="HN15" s="234" t="s">
        <v>226</v>
      </c>
      <c r="HO15" s="234" t="s">
        <v>226</v>
      </c>
      <c r="HP15" s="234" t="s">
        <v>226</v>
      </c>
      <c r="HQ15" s="234" t="s">
        <v>226</v>
      </c>
      <c r="HR15" s="234" t="s">
        <v>214</v>
      </c>
      <c r="HS15" s="234" t="s">
        <v>226</v>
      </c>
      <c r="HT15" s="234" t="s">
        <v>226</v>
      </c>
      <c r="HU15" s="234" t="s">
        <v>226</v>
      </c>
      <c r="HV15" s="234" t="s">
        <v>226</v>
      </c>
      <c r="HW15" s="234" t="s">
        <v>219</v>
      </c>
      <c r="HX15" s="234" t="s">
        <v>214</v>
      </c>
      <c r="HY15" s="234" t="s">
        <v>214</v>
      </c>
      <c r="HZ15" s="234" t="s">
        <v>226</v>
      </c>
      <c r="IA15" s="234" t="s">
        <v>214</v>
      </c>
      <c r="IB15" s="234" t="s">
        <v>226</v>
      </c>
      <c r="IC15" s="234" t="s">
        <v>226</v>
      </c>
      <c r="ID15" s="234" t="s">
        <v>214</v>
      </c>
      <c r="IE15" s="234" t="s">
        <v>214</v>
      </c>
      <c r="IF15" s="234" t="s">
        <v>226</v>
      </c>
      <c r="IG15" s="234" t="s">
        <v>226</v>
      </c>
      <c r="IH15" s="234" t="s">
        <v>226</v>
      </c>
      <c r="II15" s="234"/>
      <c r="IJ15" s="234"/>
      <c r="IK15" s="234"/>
      <c r="IL15" s="234" t="s">
        <v>219</v>
      </c>
      <c r="IM15" s="234" t="s">
        <v>214</v>
      </c>
      <c r="IN15" s="234" t="s">
        <v>214</v>
      </c>
      <c r="IO15" s="234" t="s">
        <v>214</v>
      </c>
      <c r="IP15" s="234" t="s">
        <v>214</v>
      </c>
      <c r="IQ15" s="234" t="s">
        <v>214</v>
      </c>
      <c r="IR15" s="234" t="s">
        <v>214</v>
      </c>
      <c r="IS15" s="234" t="s">
        <v>214</v>
      </c>
      <c r="IT15" s="234" t="s">
        <v>214</v>
      </c>
      <c r="IU15" s="250" t="s">
        <v>840</v>
      </c>
      <c r="IV15" s="234"/>
      <c r="IW15" s="234"/>
    </row>
    <row r="16" spans="1:257" s="62" customFormat="1" ht="20.25" customHeight="1">
      <c r="A16" s="305">
        <v>56211</v>
      </c>
      <c r="B16" s="249">
        <v>6</v>
      </c>
      <c r="C16" s="243" t="s">
        <v>348</v>
      </c>
      <c r="D16" s="249" t="s">
        <v>278</v>
      </c>
      <c r="E16" s="365">
        <v>56211</v>
      </c>
      <c r="F16" s="306">
        <v>57210</v>
      </c>
      <c r="G16" s="234">
        <v>10076931</v>
      </c>
      <c r="H16" s="234" t="s">
        <v>880</v>
      </c>
      <c r="I16" s="234" t="s">
        <v>852</v>
      </c>
      <c r="J16" s="234"/>
      <c r="K16" s="234" t="s">
        <v>988</v>
      </c>
      <c r="L16" s="234" t="s">
        <v>988</v>
      </c>
      <c r="M16" s="234" t="s">
        <v>989</v>
      </c>
      <c r="N16" s="234" t="s">
        <v>214</v>
      </c>
      <c r="O16" s="234" t="s">
        <v>215</v>
      </c>
      <c r="P16" s="234" t="s">
        <v>268</v>
      </c>
      <c r="Q16" s="234" t="s">
        <v>217</v>
      </c>
      <c r="R16" s="234">
        <v>10076931</v>
      </c>
      <c r="S16" s="234" t="s">
        <v>218</v>
      </c>
      <c r="T16" s="234" t="s">
        <v>214</v>
      </c>
      <c r="U16" s="234" t="s">
        <v>219</v>
      </c>
      <c r="V16" s="234" t="s">
        <v>220</v>
      </c>
      <c r="W16" s="239" t="s">
        <v>221</v>
      </c>
      <c r="X16" s="234" t="s">
        <v>221</v>
      </c>
      <c r="Y16" s="234"/>
      <c r="Z16" s="234" t="s">
        <v>222</v>
      </c>
      <c r="AA16" s="234" t="s">
        <v>235</v>
      </c>
      <c r="AB16" s="247">
        <v>53049414</v>
      </c>
      <c r="AC16" s="247" t="s">
        <v>349</v>
      </c>
      <c r="AD16" s="247"/>
      <c r="AE16" s="258">
        <v>1045000</v>
      </c>
      <c r="AF16" s="234">
        <v>0</v>
      </c>
      <c r="AG16" s="259">
        <v>0</v>
      </c>
      <c r="AH16" s="260">
        <v>0</v>
      </c>
      <c r="AI16" s="260">
        <v>0</v>
      </c>
      <c r="AJ16" s="307">
        <f t="shared" si="6"/>
        <v>1045000</v>
      </c>
      <c r="AK16" s="236" t="s">
        <v>226</v>
      </c>
      <c r="AL16" s="261" t="s">
        <v>882</v>
      </c>
      <c r="AM16" s="262">
        <v>0.12</v>
      </c>
      <c r="AN16" s="263">
        <v>0</v>
      </c>
      <c r="AO16" s="264">
        <v>114000</v>
      </c>
      <c r="AP16" s="263">
        <v>0</v>
      </c>
      <c r="AQ16" s="263">
        <v>0</v>
      </c>
      <c r="AR16" s="261">
        <v>2.1600000000000001E-2</v>
      </c>
      <c r="AS16" s="308">
        <f t="shared" si="3"/>
        <v>22572</v>
      </c>
      <c r="AT16" s="309">
        <f t="shared" si="4"/>
        <v>9.8399999999999987E-2</v>
      </c>
      <c r="AU16" s="310">
        <f t="shared" si="5"/>
        <v>102827.99999999999</v>
      </c>
      <c r="AV16" s="260">
        <v>0</v>
      </c>
      <c r="AW16" s="236" t="s">
        <v>214</v>
      </c>
      <c r="AX16" s="260">
        <v>0</v>
      </c>
      <c r="AY16" s="263">
        <v>0</v>
      </c>
      <c r="AZ16" s="234" t="s">
        <v>227</v>
      </c>
      <c r="BA16" s="234" t="s">
        <v>350</v>
      </c>
      <c r="BB16" s="234" t="s">
        <v>229</v>
      </c>
      <c r="BC16" s="234">
        <v>11001</v>
      </c>
      <c r="BD16" s="234" t="s">
        <v>230</v>
      </c>
      <c r="BE16" s="234"/>
      <c r="BF16" s="234"/>
      <c r="BG16" s="234"/>
      <c r="BH16" s="235" t="s">
        <v>351</v>
      </c>
      <c r="BI16" s="236"/>
      <c r="BJ16" s="249">
        <v>3183657988</v>
      </c>
      <c r="BK16" s="234" t="s">
        <v>350</v>
      </c>
      <c r="BL16" s="234" t="s">
        <v>229</v>
      </c>
      <c r="BM16" s="234" t="s">
        <v>884</v>
      </c>
      <c r="BN16" s="234" t="s">
        <v>885</v>
      </c>
      <c r="BO16" s="238">
        <v>44849</v>
      </c>
      <c r="BP16" s="239">
        <v>45579</v>
      </c>
      <c r="BQ16" s="239">
        <v>45231</v>
      </c>
      <c r="BR16" s="239">
        <v>45245</v>
      </c>
      <c r="BS16" s="234" t="s">
        <v>234</v>
      </c>
      <c r="BT16" s="234" t="s">
        <v>235</v>
      </c>
      <c r="BU16" s="247">
        <v>80723360</v>
      </c>
      <c r="BV16" s="247" t="s">
        <v>352</v>
      </c>
      <c r="BW16" s="234">
        <v>11001</v>
      </c>
      <c r="BX16" s="234" t="s">
        <v>350</v>
      </c>
      <c r="BY16" s="234" t="s">
        <v>229</v>
      </c>
      <c r="BZ16" s="249">
        <v>3168768353</v>
      </c>
      <c r="CA16" s="234"/>
      <c r="CB16" s="235" t="s">
        <v>353</v>
      </c>
      <c r="CC16" s="234"/>
      <c r="CD16" s="234"/>
      <c r="CE16" s="234"/>
      <c r="CF16" s="234"/>
      <c r="CG16" s="234"/>
      <c r="CH16" s="234"/>
      <c r="CI16" s="234"/>
      <c r="CJ16" s="234"/>
      <c r="CK16" s="234"/>
      <c r="CL16" s="234"/>
      <c r="CM16" s="234"/>
      <c r="CN16" s="234"/>
      <c r="CO16" s="234"/>
      <c r="CP16" s="234"/>
      <c r="CQ16" s="234"/>
      <c r="CR16" s="234"/>
      <c r="CS16" s="234"/>
      <c r="CT16" s="234"/>
      <c r="CU16" s="234"/>
      <c r="CV16" s="234"/>
      <c r="CW16" s="234"/>
      <c r="CX16" s="234"/>
      <c r="CY16" s="234"/>
      <c r="CZ16" s="234"/>
      <c r="DA16" s="234"/>
      <c r="DB16" s="234"/>
      <c r="DC16" s="234"/>
      <c r="DD16" s="234"/>
      <c r="DE16" s="234"/>
      <c r="DF16" s="234"/>
      <c r="DG16" s="234"/>
      <c r="DH16" s="234"/>
      <c r="DI16" s="234" t="s">
        <v>222</v>
      </c>
      <c r="DJ16" s="241">
        <v>451527</v>
      </c>
      <c r="DK16" s="242" t="s">
        <v>239</v>
      </c>
      <c r="DL16" s="234" t="s">
        <v>235</v>
      </c>
      <c r="DM16" s="243" t="s">
        <v>354</v>
      </c>
      <c r="DN16" s="244">
        <v>1</v>
      </c>
      <c r="DO16" s="234" t="s">
        <v>964</v>
      </c>
      <c r="DP16" s="234"/>
      <c r="DQ16" s="249">
        <v>3195645353</v>
      </c>
      <c r="DR16" s="234"/>
      <c r="DS16" s="273" t="s">
        <v>241</v>
      </c>
      <c r="DT16" s="234" t="s">
        <v>884</v>
      </c>
      <c r="DU16" s="234" t="s">
        <v>229</v>
      </c>
      <c r="DV16" s="234">
        <v>11001</v>
      </c>
      <c r="DW16" s="243" t="s">
        <v>354</v>
      </c>
      <c r="DX16" s="241">
        <v>451527</v>
      </c>
      <c r="DY16" s="234" t="s">
        <v>262</v>
      </c>
      <c r="DZ16" s="274" t="s">
        <v>242</v>
      </c>
      <c r="EA16" s="247" t="s">
        <v>251</v>
      </c>
      <c r="EB16" s="247">
        <v>3195645353</v>
      </c>
      <c r="EC16" s="234">
        <v>25</v>
      </c>
      <c r="ED16" s="234"/>
      <c r="EE16" s="234"/>
      <c r="EF16" s="234"/>
      <c r="EG16" s="234"/>
      <c r="EH16" s="234"/>
      <c r="EI16" s="234"/>
      <c r="EJ16" s="234"/>
      <c r="EK16" s="234"/>
      <c r="EL16" s="234"/>
      <c r="EM16" s="234"/>
      <c r="EN16" s="234"/>
      <c r="EO16" s="234"/>
      <c r="EP16" s="234"/>
      <c r="EQ16" s="234"/>
      <c r="ER16" s="249"/>
      <c r="ES16" s="249"/>
      <c r="ET16" s="249"/>
      <c r="EU16" s="234"/>
      <c r="EV16" s="234"/>
      <c r="EW16" s="234"/>
      <c r="EX16" s="234"/>
      <c r="EY16" s="234"/>
      <c r="EZ16" s="234"/>
      <c r="FA16" s="234"/>
      <c r="FB16" s="234"/>
      <c r="FC16" s="234"/>
      <c r="FD16" s="234"/>
      <c r="FE16" s="234"/>
      <c r="FF16" s="234"/>
      <c r="FG16" s="234"/>
      <c r="FH16" s="234"/>
      <c r="FI16" s="234"/>
      <c r="FJ16" s="234"/>
      <c r="FK16" s="234"/>
      <c r="FL16" s="234"/>
      <c r="FM16" s="234"/>
      <c r="FN16" s="234"/>
      <c r="FO16" s="234"/>
      <c r="FP16" s="234"/>
      <c r="FQ16" s="234"/>
      <c r="FR16" s="234"/>
      <c r="FS16" s="234"/>
      <c r="FT16" s="234"/>
      <c r="FU16" s="234"/>
      <c r="FV16" s="234"/>
      <c r="FW16" s="234"/>
      <c r="FX16" s="234"/>
      <c r="FY16" s="234"/>
      <c r="FZ16" s="234"/>
      <c r="GA16" s="234"/>
      <c r="GB16" s="234"/>
      <c r="GC16" s="234"/>
      <c r="GD16" s="234"/>
      <c r="GE16" s="234"/>
      <c r="GF16" s="234"/>
      <c r="GG16" s="234"/>
      <c r="GH16" s="234"/>
      <c r="GI16" s="234"/>
      <c r="GJ16" s="234"/>
      <c r="GK16" s="234"/>
      <c r="GL16" s="234"/>
      <c r="GM16" s="234"/>
      <c r="GN16" s="234"/>
      <c r="GO16" s="234"/>
      <c r="GP16" s="234"/>
      <c r="GQ16" s="234"/>
      <c r="GR16" s="234"/>
      <c r="GS16" s="234"/>
      <c r="GT16" s="234"/>
      <c r="GU16" s="234"/>
      <c r="GV16" s="234"/>
      <c r="GW16" s="234"/>
      <c r="GX16" s="234"/>
      <c r="GY16" s="234" t="s">
        <v>214</v>
      </c>
      <c r="GZ16" s="234" t="s">
        <v>348</v>
      </c>
      <c r="HA16" s="234" t="s">
        <v>214</v>
      </c>
      <c r="HB16" s="234" t="s">
        <v>214</v>
      </c>
      <c r="HC16" s="234" t="s">
        <v>214</v>
      </c>
      <c r="HD16" s="234" t="s">
        <v>214</v>
      </c>
      <c r="HE16" s="234" t="s">
        <v>214</v>
      </c>
      <c r="HF16" s="234"/>
      <c r="HG16" s="234"/>
      <c r="HH16" s="234"/>
      <c r="HI16" s="247"/>
      <c r="HJ16" s="247"/>
      <c r="HK16" s="249"/>
      <c r="HL16" s="234"/>
      <c r="HM16" s="234" t="s">
        <v>94</v>
      </c>
      <c r="HN16" s="234" t="s">
        <v>226</v>
      </c>
      <c r="HO16" s="234" t="s">
        <v>226</v>
      </c>
      <c r="HP16" s="234" t="s">
        <v>226</v>
      </c>
      <c r="HQ16" s="234" t="s">
        <v>226</v>
      </c>
      <c r="HR16" s="234" t="s">
        <v>214</v>
      </c>
      <c r="HS16" s="234" t="s">
        <v>226</v>
      </c>
      <c r="HT16" s="234" t="s">
        <v>226</v>
      </c>
      <c r="HU16" s="234" t="s">
        <v>226</v>
      </c>
      <c r="HV16" s="234" t="s">
        <v>226</v>
      </c>
      <c r="HW16" s="234" t="s">
        <v>219</v>
      </c>
      <c r="HX16" s="234" t="s">
        <v>214</v>
      </c>
      <c r="HY16" s="234" t="s">
        <v>214</v>
      </c>
      <c r="HZ16" s="234" t="s">
        <v>226</v>
      </c>
      <c r="IA16" s="234" t="s">
        <v>214</v>
      </c>
      <c r="IB16" s="234" t="s">
        <v>226</v>
      </c>
      <c r="IC16" s="234" t="s">
        <v>214</v>
      </c>
      <c r="ID16" s="234" t="s">
        <v>214</v>
      </c>
      <c r="IE16" s="234" t="s">
        <v>214</v>
      </c>
      <c r="IF16" s="234" t="s">
        <v>226</v>
      </c>
      <c r="IG16" s="234" t="s">
        <v>226</v>
      </c>
      <c r="IH16" s="234" t="s">
        <v>214</v>
      </c>
      <c r="II16" s="234"/>
      <c r="IJ16" s="234"/>
      <c r="IK16" s="234"/>
      <c r="IL16" s="234" t="s">
        <v>290</v>
      </c>
      <c r="IM16" s="234" t="s">
        <v>226</v>
      </c>
      <c r="IN16" s="234" t="s">
        <v>214</v>
      </c>
      <c r="IO16" s="234" t="s">
        <v>214</v>
      </c>
      <c r="IP16" s="234" t="s">
        <v>214</v>
      </c>
      <c r="IQ16" s="234" t="s">
        <v>214</v>
      </c>
      <c r="IR16" s="234" t="s">
        <v>214</v>
      </c>
      <c r="IS16" s="234" t="s">
        <v>214</v>
      </c>
      <c r="IT16" s="234" t="s">
        <v>214</v>
      </c>
      <c r="IU16" s="250" t="s">
        <v>355</v>
      </c>
      <c r="IV16" s="234"/>
      <c r="IW16" s="234"/>
    </row>
    <row r="17" spans="1:257" s="62" customFormat="1" ht="20.25" customHeight="1">
      <c r="A17" s="305">
        <v>56213</v>
      </c>
      <c r="B17" s="249">
        <v>22</v>
      </c>
      <c r="C17" s="243" t="s">
        <v>364</v>
      </c>
      <c r="D17" s="249" t="s">
        <v>278</v>
      </c>
      <c r="E17" s="365">
        <v>56213</v>
      </c>
      <c r="F17" s="306">
        <v>57212</v>
      </c>
      <c r="G17" s="234">
        <v>10076933</v>
      </c>
      <c r="H17" s="234" t="s">
        <v>880</v>
      </c>
      <c r="I17" s="234"/>
      <c r="J17" s="234"/>
      <c r="K17" s="234" t="s">
        <v>988</v>
      </c>
      <c r="L17" s="234" t="s">
        <v>988</v>
      </c>
      <c r="M17" s="234" t="s">
        <v>988</v>
      </c>
      <c r="N17" s="234" t="s">
        <v>214</v>
      </c>
      <c r="O17" s="234" t="s">
        <v>215</v>
      </c>
      <c r="P17" s="234" t="s">
        <v>325</v>
      </c>
      <c r="Q17" s="234" t="s">
        <v>217</v>
      </c>
      <c r="R17" s="234">
        <v>10076933</v>
      </c>
      <c r="S17" s="234" t="s">
        <v>218</v>
      </c>
      <c r="T17" s="234" t="s">
        <v>214</v>
      </c>
      <c r="U17" s="234" t="s">
        <v>219</v>
      </c>
      <c r="V17" s="234" t="s">
        <v>220</v>
      </c>
      <c r="W17" s="239" t="s">
        <v>221</v>
      </c>
      <c r="X17" s="234" t="s">
        <v>221</v>
      </c>
      <c r="Y17" s="234"/>
      <c r="Z17" s="234" t="s">
        <v>222</v>
      </c>
      <c r="AA17" s="234" t="s">
        <v>235</v>
      </c>
      <c r="AB17" s="247">
        <v>1032382035</v>
      </c>
      <c r="AC17" s="247" t="s">
        <v>365</v>
      </c>
      <c r="AD17" s="247" t="s">
        <v>928</v>
      </c>
      <c r="AE17" s="258">
        <v>740000</v>
      </c>
      <c r="AF17" s="234">
        <v>0</v>
      </c>
      <c r="AG17" s="259">
        <v>0</v>
      </c>
      <c r="AH17" s="260">
        <v>0</v>
      </c>
      <c r="AI17" s="260">
        <v>0</v>
      </c>
      <c r="AJ17" s="307">
        <f t="shared" si="6"/>
        <v>740000</v>
      </c>
      <c r="AK17" s="236" t="s">
        <v>226</v>
      </c>
      <c r="AL17" s="261" t="s">
        <v>882</v>
      </c>
      <c r="AM17" s="262">
        <v>0.12</v>
      </c>
      <c r="AN17" s="263">
        <v>0</v>
      </c>
      <c r="AO17" s="264">
        <v>88720.8</v>
      </c>
      <c r="AP17" s="263">
        <v>0</v>
      </c>
      <c r="AQ17" s="263">
        <v>0</v>
      </c>
      <c r="AR17" s="261">
        <v>2.1600000000000001E-2</v>
      </c>
      <c r="AS17" s="308">
        <f t="shared" si="3"/>
        <v>15984</v>
      </c>
      <c r="AT17" s="309">
        <f t="shared" si="4"/>
        <v>9.8399999999999987E-2</v>
      </c>
      <c r="AU17" s="310">
        <f t="shared" si="5"/>
        <v>72815.999999999985</v>
      </c>
      <c r="AV17" s="260">
        <v>0</v>
      </c>
      <c r="AW17" s="236" t="s">
        <v>214</v>
      </c>
      <c r="AX17" s="260">
        <v>0</v>
      </c>
      <c r="AY17" s="263">
        <v>0</v>
      </c>
      <c r="AZ17" s="234" t="s">
        <v>227</v>
      </c>
      <c r="BA17" s="234" t="s">
        <v>366</v>
      </c>
      <c r="BB17" s="234" t="s">
        <v>229</v>
      </c>
      <c r="BC17" s="234">
        <v>11001</v>
      </c>
      <c r="BD17" s="234" t="s">
        <v>367</v>
      </c>
      <c r="BE17" s="234"/>
      <c r="BF17" s="234"/>
      <c r="BG17" s="234"/>
      <c r="BH17" s="235" t="s">
        <v>368</v>
      </c>
      <c r="BI17" s="236"/>
      <c r="BJ17" s="249">
        <v>3133976241</v>
      </c>
      <c r="BK17" s="234" t="s">
        <v>366</v>
      </c>
      <c r="BL17" s="234" t="s">
        <v>229</v>
      </c>
      <c r="BM17" s="234" t="s">
        <v>884</v>
      </c>
      <c r="BN17" s="234" t="s">
        <v>885</v>
      </c>
      <c r="BO17" s="238">
        <v>44166</v>
      </c>
      <c r="BP17" s="239">
        <v>45260</v>
      </c>
      <c r="BQ17" s="239">
        <v>45231</v>
      </c>
      <c r="BR17" s="239">
        <v>45231</v>
      </c>
      <c r="BS17" s="234" t="s">
        <v>234</v>
      </c>
      <c r="BT17" s="234" t="s">
        <v>235</v>
      </c>
      <c r="BU17" s="247">
        <v>51727689</v>
      </c>
      <c r="BV17" s="247" t="s">
        <v>369</v>
      </c>
      <c r="BW17" s="234">
        <v>11001</v>
      </c>
      <c r="BX17" s="234" t="s">
        <v>366</v>
      </c>
      <c r="BY17" s="234" t="s">
        <v>229</v>
      </c>
      <c r="BZ17" s="249">
        <v>3204330947</v>
      </c>
      <c r="CA17" s="234"/>
      <c r="CB17" s="235" t="s">
        <v>370</v>
      </c>
      <c r="CC17" s="234"/>
      <c r="CD17" s="234"/>
      <c r="CE17" s="234"/>
      <c r="CF17" s="234"/>
      <c r="CG17" s="234"/>
      <c r="CH17" s="234"/>
      <c r="CI17" s="234"/>
      <c r="CJ17" s="234"/>
      <c r="CK17" s="234"/>
      <c r="CL17" s="234"/>
      <c r="CM17" s="234"/>
      <c r="CN17" s="234"/>
      <c r="CO17" s="234"/>
      <c r="CP17" s="234"/>
      <c r="CQ17" s="234"/>
      <c r="CR17" s="234"/>
      <c r="CS17" s="234"/>
      <c r="CT17" s="234"/>
      <c r="CU17" s="234"/>
      <c r="CV17" s="234"/>
      <c r="CW17" s="234"/>
      <c r="CX17" s="234"/>
      <c r="CY17" s="234"/>
      <c r="CZ17" s="234"/>
      <c r="DA17" s="234"/>
      <c r="DB17" s="234"/>
      <c r="DC17" s="234"/>
      <c r="DD17" s="234"/>
      <c r="DE17" s="234"/>
      <c r="DF17" s="234"/>
      <c r="DG17" s="234"/>
      <c r="DH17" s="234"/>
      <c r="DI17" s="234" t="s">
        <v>222</v>
      </c>
      <c r="DJ17" s="241">
        <v>51589401</v>
      </c>
      <c r="DK17" s="242" t="s">
        <v>239</v>
      </c>
      <c r="DL17" s="234" t="s">
        <v>235</v>
      </c>
      <c r="DM17" s="243" t="s">
        <v>371</v>
      </c>
      <c r="DN17" s="244">
        <v>1</v>
      </c>
      <c r="DO17" s="234"/>
      <c r="DP17" s="234"/>
      <c r="DQ17" s="249">
        <v>3204952493</v>
      </c>
      <c r="DR17" s="234"/>
      <c r="DS17" s="243" t="s">
        <v>372</v>
      </c>
      <c r="DT17" s="234" t="s">
        <v>884</v>
      </c>
      <c r="DU17" s="234" t="s">
        <v>229</v>
      </c>
      <c r="DV17" s="234">
        <v>11001</v>
      </c>
      <c r="DW17" s="243" t="s">
        <v>371</v>
      </c>
      <c r="DX17" s="241">
        <v>51589401</v>
      </c>
      <c r="DY17" s="234" t="s">
        <v>262</v>
      </c>
      <c r="DZ17" s="247" t="s">
        <v>250</v>
      </c>
      <c r="EA17" s="247" t="s">
        <v>251</v>
      </c>
      <c r="EB17" s="247">
        <v>60180582021</v>
      </c>
      <c r="EC17" s="234">
        <v>10</v>
      </c>
      <c r="ED17" s="234"/>
      <c r="EE17" s="234"/>
      <c r="EF17" s="234"/>
      <c r="EG17" s="234"/>
      <c r="EH17" s="234"/>
      <c r="EI17" s="234"/>
      <c r="EJ17" s="234"/>
      <c r="EK17" s="234"/>
      <c r="EL17" s="234"/>
      <c r="EM17" s="234"/>
      <c r="EN17" s="234"/>
      <c r="EO17" s="234"/>
      <c r="EP17" s="234"/>
      <c r="EQ17" s="234"/>
      <c r="ER17" s="249"/>
      <c r="ES17" s="249"/>
      <c r="ET17" s="249"/>
      <c r="EU17" s="234"/>
      <c r="EV17" s="234"/>
      <c r="EW17" s="234"/>
      <c r="EX17" s="234"/>
      <c r="EY17" s="234"/>
      <c r="EZ17" s="234"/>
      <c r="FA17" s="234"/>
      <c r="FB17" s="234"/>
      <c r="FC17" s="234"/>
      <c r="FD17" s="234"/>
      <c r="FE17" s="234"/>
      <c r="FF17" s="234"/>
      <c r="FG17" s="234"/>
      <c r="FH17" s="234"/>
      <c r="FI17" s="234"/>
      <c r="FJ17" s="234"/>
      <c r="FK17" s="234"/>
      <c r="FL17" s="234"/>
      <c r="FM17" s="234"/>
      <c r="FN17" s="234"/>
      <c r="FO17" s="234"/>
      <c r="FP17" s="234"/>
      <c r="FQ17" s="234"/>
      <c r="FR17" s="234"/>
      <c r="FS17" s="234"/>
      <c r="FT17" s="234"/>
      <c r="FU17" s="234"/>
      <c r="FV17" s="234"/>
      <c r="FW17" s="234"/>
      <c r="FX17" s="234"/>
      <c r="FY17" s="234"/>
      <c r="FZ17" s="234"/>
      <c r="GA17" s="234"/>
      <c r="GB17" s="234"/>
      <c r="GC17" s="234"/>
      <c r="GD17" s="234"/>
      <c r="GE17" s="234"/>
      <c r="GF17" s="234"/>
      <c r="GG17" s="234"/>
      <c r="GH17" s="234"/>
      <c r="GI17" s="234"/>
      <c r="GJ17" s="234"/>
      <c r="GK17" s="234"/>
      <c r="GL17" s="234"/>
      <c r="GM17" s="234"/>
      <c r="GN17" s="234"/>
      <c r="GO17" s="234"/>
      <c r="GP17" s="234"/>
      <c r="GQ17" s="234"/>
      <c r="GR17" s="234"/>
      <c r="GS17" s="234"/>
      <c r="GT17" s="234"/>
      <c r="GU17" s="234"/>
      <c r="GV17" s="234"/>
      <c r="GW17" s="234"/>
      <c r="GX17" s="234"/>
      <c r="GY17" s="234" t="s">
        <v>214</v>
      </c>
      <c r="GZ17" s="234" t="s">
        <v>373</v>
      </c>
      <c r="HA17" s="234" t="s">
        <v>214</v>
      </c>
      <c r="HB17" s="234" t="s">
        <v>214</v>
      </c>
      <c r="HC17" s="234" t="s">
        <v>214</v>
      </c>
      <c r="HD17" s="234" t="s">
        <v>214</v>
      </c>
      <c r="HE17" s="234" t="s">
        <v>214</v>
      </c>
      <c r="HF17" s="234"/>
      <c r="HG17" s="234"/>
      <c r="HH17" s="234"/>
      <c r="HI17" s="247"/>
      <c r="HJ17" s="247"/>
      <c r="HK17" s="249"/>
      <c r="HL17" s="234"/>
      <c r="HM17" s="234" t="s">
        <v>94</v>
      </c>
      <c r="HN17" s="234" t="s">
        <v>226</v>
      </c>
      <c r="HO17" s="234" t="s">
        <v>226</v>
      </c>
      <c r="HP17" s="234" t="s">
        <v>226</v>
      </c>
      <c r="HQ17" s="234" t="s">
        <v>226</v>
      </c>
      <c r="HR17" s="234" t="s">
        <v>214</v>
      </c>
      <c r="HS17" s="234" t="s">
        <v>226</v>
      </c>
      <c r="HT17" s="234" t="s">
        <v>226</v>
      </c>
      <c r="HU17" s="234" t="s">
        <v>226</v>
      </c>
      <c r="HV17" s="234" t="s">
        <v>226</v>
      </c>
      <c r="HW17" s="234" t="s">
        <v>219</v>
      </c>
      <c r="HX17" s="234" t="s">
        <v>214</v>
      </c>
      <c r="HY17" s="234" t="s">
        <v>214</v>
      </c>
      <c r="HZ17" s="234" t="s">
        <v>214</v>
      </c>
      <c r="IA17" s="234" t="s">
        <v>214</v>
      </c>
      <c r="IB17" s="234" t="s">
        <v>226</v>
      </c>
      <c r="IC17" s="234" t="s">
        <v>226</v>
      </c>
      <c r="ID17" s="234" t="s">
        <v>226</v>
      </c>
      <c r="IE17" s="234" t="s">
        <v>214</v>
      </c>
      <c r="IF17" s="234" t="s">
        <v>226</v>
      </c>
      <c r="IG17" s="234" t="s">
        <v>226</v>
      </c>
      <c r="IH17" s="234" t="s">
        <v>226</v>
      </c>
      <c r="II17" s="234"/>
      <c r="IJ17" s="234"/>
      <c r="IK17" s="234"/>
      <c r="IL17" s="234" t="s">
        <v>290</v>
      </c>
      <c r="IM17" s="234" t="s">
        <v>226</v>
      </c>
      <c r="IN17" s="234" t="s">
        <v>214</v>
      </c>
      <c r="IO17" s="234" t="s">
        <v>214</v>
      </c>
      <c r="IP17" s="234" t="s">
        <v>214</v>
      </c>
      <c r="IQ17" s="234" t="s">
        <v>214</v>
      </c>
      <c r="IR17" s="234" t="s">
        <v>214</v>
      </c>
      <c r="IS17" s="234" t="s">
        <v>214</v>
      </c>
      <c r="IT17" s="234" t="s">
        <v>214</v>
      </c>
      <c r="IU17" s="250" t="s">
        <v>303</v>
      </c>
      <c r="IV17" s="234"/>
      <c r="IW17" s="234"/>
    </row>
    <row r="18" spans="1:257" s="344" customFormat="1" ht="20.25" customHeight="1">
      <c r="A18" s="352">
        <v>56214</v>
      </c>
      <c r="B18" s="230">
        <v>48</v>
      </c>
      <c r="C18" s="226" t="s">
        <v>374</v>
      </c>
      <c r="D18" s="230" t="s">
        <v>213</v>
      </c>
      <c r="E18" s="365">
        <v>56214</v>
      </c>
      <c r="F18" s="300">
        <v>57213</v>
      </c>
      <c r="G18" s="220">
        <v>10076934</v>
      </c>
      <c r="H18" s="220" t="s">
        <v>880</v>
      </c>
      <c r="I18" s="220"/>
      <c r="J18" s="220"/>
      <c r="K18" s="220" t="s">
        <v>988</v>
      </c>
      <c r="L18" s="304">
        <v>730000</v>
      </c>
      <c r="M18" s="220" t="s">
        <v>988</v>
      </c>
      <c r="N18" s="220" t="s">
        <v>214</v>
      </c>
      <c r="O18" s="220" t="s">
        <v>215</v>
      </c>
      <c r="P18" s="220" t="s">
        <v>216</v>
      </c>
      <c r="Q18" s="220" t="s">
        <v>217</v>
      </c>
      <c r="R18" s="220">
        <v>10076934</v>
      </c>
      <c r="S18" s="220" t="s">
        <v>218</v>
      </c>
      <c r="T18" s="220" t="s">
        <v>214</v>
      </c>
      <c r="U18" s="220" t="s">
        <v>219</v>
      </c>
      <c r="V18" s="220" t="s">
        <v>220</v>
      </c>
      <c r="W18" s="223" t="s">
        <v>221</v>
      </c>
      <c r="X18" s="220" t="s">
        <v>221</v>
      </c>
      <c r="Y18" s="220"/>
      <c r="Z18" s="220" t="s">
        <v>222</v>
      </c>
      <c r="AA18" s="220" t="s">
        <v>257</v>
      </c>
      <c r="AB18" s="229">
        <v>85372141</v>
      </c>
      <c r="AC18" s="229" t="s">
        <v>375</v>
      </c>
      <c r="AD18" s="229" t="s">
        <v>929</v>
      </c>
      <c r="AE18" s="251">
        <v>730000</v>
      </c>
      <c r="AF18" s="220">
        <v>0</v>
      </c>
      <c r="AG18" s="252">
        <v>0</v>
      </c>
      <c r="AH18" s="253">
        <v>0</v>
      </c>
      <c r="AI18" s="253">
        <v>0</v>
      </c>
      <c r="AJ18" s="301">
        <f t="shared" si="6"/>
        <v>730000</v>
      </c>
      <c r="AK18" s="221" t="s">
        <v>226</v>
      </c>
      <c r="AL18" s="254" t="s">
        <v>882</v>
      </c>
      <c r="AM18" s="255">
        <v>0.12</v>
      </c>
      <c r="AN18" s="256">
        <v>0</v>
      </c>
      <c r="AO18" s="257">
        <v>87600</v>
      </c>
      <c r="AP18" s="256">
        <v>0</v>
      </c>
      <c r="AQ18" s="256">
        <v>0</v>
      </c>
      <c r="AR18" s="254">
        <v>2.1600000000000001E-2</v>
      </c>
      <c r="AS18" s="302">
        <f t="shared" si="3"/>
        <v>15768</v>
      </c>
      <c r="AT18" s="303">
        <f t="shared" si="4"/>
        <v>9.8399999999999987E-2</v>
      </c>
      <c r="AU18" s="304">
        <f t="shared" si="5"/>
        <v>71831.999999999985</v>
      </c>
      <c r="AV18" s="253">
        <v>0</v>
      </c>
      <c r="AW18" s="221" t="s">
        <v>214</v>
      </c>
      <c r="AX18" s="253">
        <v>0</v>
      </c>
      <c r="AY18" s="256">
        <v>0</v>
      </c>
      <c r="AZ18" s="220" t="s">
        <v>227</v>
      </c>
      <c r="BA18" s="220" t="s">
        <v>376</v>
      </c>
      <c r="BB18" s="220" t="s">
        <v>229</v>
      </c>
      <c r="BC18" s="220">
        <v>11001</v>
      </c>
      <c r="BD18" s="220" t="s">
        <v>271</v>
      </c>
      <c r="BE18" s="220"/>
      <c r="BF18" s="220"/>
      <c r="BG18" s="220"/>
      <c r="BH18" s="312" t="s">
        <v>377</v>
      </c>
      <c r="BI18" s="221"/>
      <c r="BJ18" s="230">
        <v>3124390894</v>
      </c>
      <c r="BK18" s="220" t="s">
        <v>376</v>
      </c>
      <c r="BL18" s="220" t="s">
        <v>229</v>
      </c>
      <c r="BM18" s="220" t="s">
        <v>884</v>
      </c>
      <c r="BN18" s="220" t="s">
        <v>885</v>
      </c>
      <c r="BO18" s="222">
        <v>44866</v>
      </c>
      <c r="BP18" s="223">
        <v>45596</v>
      </c>
      <c r="BQ18" s="223">
        <v>45231</v>
      </c>
      <c r="BR18" s="223">
        <v>45231</v>
      </c>
      <c r="BS18" s="220" t="s">
        <v>234</v>
      </c>
      <c r="BT18" s="220" t="s">
        <v>235</v>
      </c>
      <c r="BU18" s="229">
        <v>1129516353</v>
      </c>
      <c r="BV18" s="229" t="s">
        <v>378</v>
      </c>
      <c r="BW18" s="220">
        <v>11001</v>
      </c>
      <c r="BX18" s="220" t="s">
        <v>376</v>
      </c>
      <c r="BY18" s="220" t="s">
        <v>229</v>
      </c>
      <c r="BZ18" s="230">
        <v>3205931375</v>
      </c>
      <c r="CA18" s="220"/>
      <c r="CB18" s="312" t="s">
        <v>379</v>
      </c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20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220"/>
      <c r="DE18" s="220"/>
      <c r="DF18" s="220"/>
      <c r="DG18" s="220"/>
      <c r="DH18" s="220"/>
      <c r="DI18" s="220" t="s">
        <v>222</v>
      </c>
      <c r="DJ18" s="313">
        <v>41705254</v>
      </c>
      <c r="DK18" s="225" t="s">
        <v>239</v>
      </c>
      <c r="DL18" s="220" t="s">
        <v>235</v>
      </c>
      <c r="DM18" s="226" t="s">
        <v>380</v>
      </c>
      <c r="DN18" s="227">
        <v>1</v>
      </c>
      <c r="DO18" s="220"/>
      <c r="DP18" s="220"/>
      <c r="DQ18" s="230">
        <v>3124304454</v>
      </c>
      <c r="DR18" s="220"/>
      <c r="DS18" s="314" t="s">
        <v>381</v>
      </c>
      <c r="DT18" s="220" t="s">
        <v>884</v>
      </c>
      <c r="DU18" s="220" t="s">
        <v>229</v>
      </c>
      <c r="DV18" s="220">
        <v>11001</v>
      </c>
      <c r="DW18" s="315" t="s">
        <v>382</v>
      </c>
      <c r="DX18" s="220">
        <v>41705254</v>
      </c>
      <c r="DY18" s="220" t="s">
        <v>262</v>
      </c>
      <c r="DZ18" s="316" t="s">
        <v>242</v>
      </c>
      <c r="EA18" s="229" t="s">
        <v>251</v>
      </c>
      <c r="EB18" s="317">
        <v>3226035393</v>
      </c>
      <c r="EC18" s="220">
        <v>10</v>
      </c>
      <c r="ED18" s="220"/>
      <c r="EE18" s="220"/>
      <c r="EF18" s="220"/>
      <c r="EG18" s="220"/>
      <c r="EH18" s="220"/>
      <c r="EI18" s="220"/>
      <c r="EJ18" s="220"/>
      <c r="EK18" s="220"/>
      <c r="EL18" s="220"/>
      <c r="EM18" s="220"/>
      <c r="EN18" s="220"/>
      <c r="EO18" s="220"/>
      <c r="EP18" s="220"/>
      <c r="EQ18" s="220"/>
      <c r="ER18" s="230"/>
      <c r="ES18" s="230"/>
      <c r="ET18" s="230"/>
      <c r="EU18" s="220"/>
      <c r="EV18" s="220"/>
      <c r="EW18" s="220"/>
      <c r="EX18" s="220"/>
      <c r="EY18" s="220"/>
      <c r="EZ18" s="220"/>
      <c r="FA18" s="220"/>
      <c r="FB18" s="220"/>
      <c r="FC18" s="220"/>
      <c r="FD18" s="220"/>
      <c r="FE18" s="220"/>
      <c r="FF18" s="220"/>
      <c r="FG18" s="220"/>
      <c r="FH18" s="220"/>
      <c r="FI18" s="220"/>
      <c r="FJ18" s="220"/>
      <c r="FK18" s="220"/>
      <c r="FL18" s="220"/>
      <c r="FM18" s="220"/>
      <c r="FN18" s="220"/>
      <c r="FO18" s="220"/>
      <c r="FP18" s="220"/>
      <c r="FQ18" s="220"/>
      <c r="FR18" s="220"/>
      <c r="FS18" s="220"/>
      <c r="FT18" s="220"/>
      <c r="FU18" s="220"/>
      <c r="FV18" s="220"/>
      <c r="FW18" s="220"/>
      <c r="FX18" s="220"/>
      <c r="FY18" s="220"/>
      <c r="FZ18" s="220"/>
      <c r="GA18" s="220"/>
      <c r="GB18" s="220"/>
      <c r="GC18" s="220"/>
      <c r="GD18" s="220"/>
      <c r="GE18" s="220"/>
      <c r="GF18" s="220"/>
      <c r="GG18" s="220"/>
      <c r="GH18" s="220"/>
      <c r="GI18" s="220"/>
      <c r="GJ18" s="220"/>
      <c r="GK18" s="220"/>
      <c r="GL18" s="220"/>
      <c r="GM18" s="220"/>
      <c r="GN18" s="220"/>
      <c r="GO18" s="220"/>
      <c r="GP18" s="220"/>
      <c r="GQ18" s="220"/>
      <c r="GR18" s="220"/>
      <c r="GS18" s="220"/>
      <c r="GT18" s="220"/>
      <c r="GU18" s="220"/>
      <c r="GV18" s="220"/>
      <c r="GW18" s="220"/>
      <c r="GX18" s="220"/>
      <c r="GY18" s="220" t="s">
        <v>214</v>
      </c>
      <c r="GZ18" s="220"/>
      <c r="HA18" s="220"/>
      <c r="HB18" s="220"/>
      <c r="HC18" s="220"/>
      <c r="HD18" s="220"/>
      <c r="HE18" s="220"/>
      <c r="HF18" s="220"/>
      <c r="HG18" s="220"/>
      <c r="HH18" s="220"/>
      <c r="HI18" s="229"/>
      <c r="HJ18" s="229"/>
      <c r="HK18" s="230"/>
      <c r="HL18" s="220"/>
      <c r="HM18" s="220" t="s">
        <v>94</v>
      </c>
      <c r="HN18" s="220" t="s">
        <v>313</v>
      </c>
      <c r="HO18" s="220" t="s">
        <v>226</v>
      </c>
      <c r="HP18" s="220" t="s">
        <v>226</v>
      </c>
      <c r="HQ18" s="220" t="s">
        <v>226</v>
      </c>
      <c r="HR18" s="220" t="s">
        <v>214</v>
      </c>
      <c r="HS18" s="220" t="s">
        <v>226</v>
      </c>
      <c r="HT18" s="220" t="s">
        <v>226</v>
      </c>
      <c r="HU18" s="220" t="s">
        <v>226</v>
      </c>
      <c r="HV18" s="220" t="s">
        <v>226</v>
      </c>
      <c r="HW18" s="220" t="s">
        <v>219</v>
      </c>
      <c r="HX18" s="220" t="s">
        <v>214</v>
      </c>
      <c r="HY18" s="220" t="s">
        <v>214</v>
      </c>
      <c r="HZ18" s="220" t="s">
        <v>214</v>
      </c>
      <c r="IA18" s="220" t="s">
        <v>214</v>
      </c>
      <c r="IB18" s="220" t="s">
        <v>219</v>
      </c>
      <c r="IC18" s="220" t="s">
        <v>214</v>
      </c>
      <c r="ID18" s="220" t="s">
        <v>214</v>
      </c>
      <c r="IE18" s="220" t="s">
        <v>214</v>
      </c>
      <c r="IF18" s="220" t="s">
        <v>226</v>
      </c>
      <c r="IG18" s="220" t="s">
        <v>226</v>
      </c>
      <c r="IH18" s="220" t="s">
        <v>214</v>
      </c>
      <c r="II18" s="220" t="s">
        <v>214</v>
      </c>
      <c r="IJ18" s="220" t="s">
        <v>214</v>
      </c>
      <c r="IK18" s="220" t="s">
        <v>214</v>
      </c>
      <c r="IL18" s="220" t="s">
        <v>313</v>
      </c>
      <c r="IM18" s="220" t="s">
        <v>226</v>
      </c>
      <c r="IN18" s="220" t="s">
        <v>214</v>
      </c>
      <c r="IO18" s="220" t="s">
        <v>214</v>
      </c>
      <c r="IP18" s="220" t="s">
        <v>314</v>
      </c>
      <c r="IQ18" s="220" t="s">
        <v>226</v>
      </c>
      <c r="IR18" s="220" t="s">
        <v>215</v>
      </c>
      <c r="IS18" s="220" t="s">
        <v>214</v>
      </c>
      <c r="IT18" s="220" t="s">
        <v>214</v>
      </c>
      <c r="IU18" s="231" t="s">
        <v>383</v>
      </c>
      <c r="IV18" s="220"/>
      <c r="IW18" s="220"/>
    </row>
    <row r="19" spans="1:257" s="62" customFormat="1" ht="20.25" customHeight="1">
      <c r="A19" s="299">
        <v>56217</v>
      </c>
      <c r="B19" s="249">
        <v>26</v>
      </c>
      <c r="C19" s="243" t="s">
        <v>403</v>
      </c>
      <c r="D19" s="249" t="s">
        <v>213</v>
      </c>
      <c r="E19" s="365">
        <v>56217</v>
      </c>
      <c r="F19" s="306">
        <v>57216</v>
      </c>
      <c r="G19" s="234">
        <v>10076937</v>
      </c>
      <c r="H19" s="234" t="s">
        <v>880</v>
      </c>
      <c r="I19" s="234" t="s">
        <v>857</v>
      </c>
      <c r="J19" s="234"/>
      <c r="K19" s="234" t="s">
        <v>988</v>
      </c>
      <c r="L19" s="310" t="s">
        <v>988</v>
      </c>
      <c r="M19" s="234" t="s">
        <v>988</v>
      </c>
      <c r="N19" s="234" t="s">
        <v>214</v>
      </c>
      <c r="O19" s="234" t="s">
        <v>215</v>
      </c>
      <c r="P19" s="234" t="s">
        <v>216</v>
      </c>
      <c r="Q19" s="234" t="s">
        <v>217</v>
      </c>
      <c r="R19" s="234">
        <v>10076937</v>
      </c>
      <c r="S19" s="234" t="s">
        <v>404</v>
      </c>
      <c r="T19" s="234" t="s">
        <v>214</v>
      </c>
      <c r="U19" s="234" t="s">
        <v>219</v>
      </c>
      <c r="V19" s="234" t="s">
        <v>220</v>
      </c>
      <c r="W19" s="239" t="s">
        <v>221</v>
      </c>
      <c r="X19" s="234" t="s">
        <v>221</v>
      </c>
      <c r="Y19" s="234"/>
      <c r="Z19" s="234" t="s">
        <v>222</v>
      </c>
      <c r="AA19" s="234" t="s">
        <v>235</v>
      </c>
      <c r="AB19" s="247">
        <v>46681085</v>
      </c>
      <c r="AC19" s="247" t="s">
        <v>405</v>
      </c>
      <c r="AD19" s="247"/>
      <c r="AE19" s="258">
        <v>1700000</v>
      </c>
      <c r="AF19" s="234">
        <v>0</v>
      </c>
      <c r="AG19" s="259">
        <v>0</v>
      </c>
      <c r="AH19" s="260">
        <v>0</v>
      </c>
      <c r="AI19" s="260">
        <v>0</v>
      </c>
      <c r="AJ19" s="307">
        <f t="shared" si="6"/>
        <v>1700000</v>
      </c>
      <c r="AK19" s="236" t="s">
        <v>226</v>
      </c>
      <c r="AL19" s="261" t="s">
        <v>882</v>
      </c>
      <c r="AM19" s="262">
        <v>0.1</v>
      </c>
      <c r="AN19" s="263">
        <v>0</v>
      </c>
      <c r="AO19" s="264">
        <v>160000</v>
      </c>
      <c r="AP19" s="263">
        <v>0</v>
      </c>
      <c r="AQ19" s="263">
        <v>0</v>
      </c>
      <c r="AR19" s="261">
        <v>2.1600000000000001E-2</v>
      </c>
      <c r="AS19" s="308">
        <f t="shared" si="3"/>
        <v>36720</v>
      </c>
      <c r="AT19" s="309">
        <f t="shared" si="4"/>
        <v>7.8399999999999997E-2</v>
      </c>
      <c r="AU19" s="310">
        <f t="shared" si="5"/>
        <v>133280</v>
      </c>
      <c r="AV19" s="260">
        <v>0</v>
      </c>
      <c r="AW19" s="236" t="s">
        <v>214</v>
      </c>
      <c r="AX19" s="260">
        <v>0</v>
      </c>
      <c r="AY19" s="263">
        <v>0</v>
      </c>
      <c r="AZ19" s="234" t="s">
        <v>406</v>
      </c>
      <c r="BA19" s="234" t="s">
        <v>407</v>
      </c>
      <c r="BB19" s="234" t="s">
        <v>229</v>
      </c>
      <c r="BC19" s="234">
        <v>11001</v>
      </c>
      <c r="BD19" s="234" t="s">
        <v>408</v>
      </c>
      <c r="BE19" s="234"/>
      <c r="BF19" s="234"/>
      <c r="BG19" s="234" t="s">
        <v>409</v>
      </c>
      <c r="BH19" s="235" t="s">
        <v>410</v>
      </c>
      <c r="BI19" s="236">
        <v>2438773</v>
      </c>
      <c r="BJ19" s="249">
        <v>3118989853</v>
      </c>
      <c r="BK19" s="234" t="s">
        <v>407</v>
      </c>
      <c r="BL19" s="234" t="s">
        <v>229</v>
      </c>
      <c r="BM19" s="234" t="s">
        <v>884</v>
      </c>
      <c r="BN19" s="234" t="s">
        <v>885</v>
      </c>
      <c r="BO19" s="238">
        <v>44136</v>
      </c>
      <c r="BP19" s="239">
        <v>45596</v>
      </c>
      <c r="BQ19" s="239">
        <v>45231</v>
      </c>
      <c r="BR19" s="239">
        <v>45231</v>
      </c>
      <c r="BS19" s="234" t="s">
        <v>234</v>
      </c>
      <c r="BT19" s="234" t="s">
        <v>235</v>
      </c>
      <c r="BU19" s="247">
        <v>46680790</v>
      </c>
      <c r="BV19" s="247" t="s">
        <v>411</v>
      </c>
      <c r="BW19" s="234">
        <v>850001</v>
      </c>
      <c r="BX19" s="234" t="s">
        <v>407</v>
      </c>
      <c r="BY19" s="234" t="s">
        <v>229</v>
      </c>
      <c r="BZ19" s="249">
        <v>3208349303</v>
      </c>
      <c r="CA19" s="234"/>
      <c r="CB19" s="235" t="s">
        <v>412</v>
      </c>
      <c r="CC19" s="234"/>
      <c r="CD19" s="234"/>
      <c r="CE19" s="234"/>
      <c r="CF19" s="234"/>
      <c r="CG19" s="234"/>
      <c r="CH19" s="234"/>
      <c r="CI19" s="234"/>
      <c r="CJ19" s="234"/>
      <c r="CK19" s="234"/>
      <c r="CL19" s="234"/>
      <c r="CM19" s="234"/>
      <c r="CN19" s="234"/>
      <c r="CO19" s="234"/>
      <c r="CP19" s="234"/>
      <c r="CQ19" s="234"/>
      <c r="CR19" s="234"/>
      <c r="CS19" s="234"/>
      <c r="CT19" s="234"/>
      <c r="CU19" s="234"/>
      <c r="CV19" s="234"/>
      <c r="CW19" s="234"/>
      <c r="CX19" s="234"/>
      <c r="CY19" s="234"/>
      <c r="CZ19" s="234"/>
      <c r="DA19" s="234"/>
      <c r="DB19" s="234"/>
      <c r="DC19" s="234"/>
      <c r="DD19" s="234"/>
      <c r="DE19" s="234"/>
      <c r="DF19" s="234"/>
      <c r="DG19" s="234"/>
      <c r="DH19" s="234"/>
      <c r="DI19" s="234" t="s">
        <v>222</v>
      </c>
      <c r="DJ19" s="272">
        <v>52884653</v>
      </c>
      <c r="DK19" s="242" t="s">
        <v>239</v>
      </c>
      <c r="DL19" s="234" t="s">
        <v>235</v>
      </c>
      <c r="DM19" s="243" t="s">
        <v>413</v>
      </c>
      <c r="DN19" s="244">
        <v>0.5</v>
      </c>
      <c r="DO19" s="234"/>
      <c r="DP19" s="234"/>
      <c r="DQ19" s="249">
        <v>3138639561</v>
      </c>
      <c r="DR19" s="234"/>
      <c r="DS19" s="235" t="s">
        <v>275</v>
      </c>
      <c r="DT19" s="234" t="s">
        <v>884</v>
      </c>
      <c r="DU19" s="234" t="s">
        <v>229</v>
      </c>
      <c r="DV19" s="234">
        <v>11001</v>
      </c>
      <c r="DW19" s="234" t="s">
        <v>276</v>
      </c>
      <c r="DX19" s="234">
        <v>35327088</v>
      </c>
      <c r="DY19" s="234" t="s">
        <v>262</v>
      </c>
      <c r="DZ19" s="247" t="s">
        <v>414</v>
      </c>
      <c r="EA19" s="247" t="s">
        <v>251</v>
      </c>
      <c r="EB19" s="247">
        <v>274223262</v>
      </c>
      <c r="EC19" s="234">
        <v>10</v>
      </c>
      <c r="ED19" s="234" t="s">
        <v>276</v>
      </c>
      <c r="EE19" s="234" t="s">
        <v>222</v>
      </c>
      <c r="EF19" s="234" t="s">
        <v>235</v>
      </c>
      <c r="EG19" s="234">
        <v>35327088</v>
      </c>
      <c r="EH19" s="285">
        <v>0.5</v>
      </c>
      <c r="EI19" s="234"/>
      <c r="EJ19" s="234"/>
      <c r="EK19" s="235" t="s">
        <v>275</v>
      </c>
      <c r="EL19" s="234" t="s">
        <v>884</v>
      </c>
      <c r="EM19" s="234" t="s">
        <v>229</v>
      </c>
      <c r="EN19" s="234">
        <v>11001</v>
      </c>
      <c r="EO19" s="234" t="s">
        <v>276</v>
      </c>
      <c r="EP19" s="234">
        <v>35327088</v>
      </c>
      <c r="EQ19" s="234" t="s">
        <v>262</v>
      </c>
      <c r="ER19" s="247" t="s">
        <v>414</v>
      </c>
      <c r="ES19" s="247" t="s">
        <v>251</v>
      </c>
      <c r="ET19" s="247">
        <v>274223262</v>
      </c>
      <c r="EU19" s="234">
        <v>10</v>
      </c>
      <c r="EV19" s="234"/>
      <c r="EW19" s="234"/>
      <c r="EX19" s="234"/>
      <c r="EY19" s="234"/>
      <c r="EZ19" s="234"/>
      <c r="FA19" s="234"/>
      <c r="FB19" s="234"/>
      <c r="FC19" s="234"/>
      <c r="FD19" s="234"/>
      <c r="FE19" s="234"/>
      <c r="FF19" s="234"/>
      <c r="FG19" s="234"/>
      <c r="FH19" s="234"/>
      <c r="FI19" s="234"/>
      <c r="FJ19" s="234"/>
      <c r="FK19" s="234"/>
      <c r="FL19" s="234"/>
      <c r="FM19" s="234"/>
      <c r="FN19" s="234"/>
      <c r="FO19" s="234"/>
      <c r="FP19" s="234"/>
      <c r="FQ19" s="234"/>
      <c r="FR19" s="234"/>
      <c r="FS19" s="234"/>
      <c r="FT19" s="234"/>
      <c r="FU19" s="234"/>
      <c r="FV19" s="234"/>
      <c r="FW19" s="234"/>
      <c r="FX19" s="234"/>
      <c r="FY19" s="234"/>
      <c r="FZ19" s="234"/>
      <c r="GA19" s="234"/>
      <c r="GB19" s="234"/>
      <c r="GC19" s="234"/>
      <c r="GD19" s="234"/>
      <c r="GE19" s="234"/>
      <c r="GF19" s="234"/>
      <c r="GG19" s="234"/>
      <c r="GH19" s="234"/>
      <c r="GI19" s="234"/>
      <c r="GJ19" s="234"/>
      <c r="GK19" s="234"/>
      <c r="GL19" s="234"/>
      <c r="GM19" s="234"/>
      <c r="GN19" s="234"/>
      <c r="GO19" s="234"/>
      <c r="GP19" s="234"/>
      <c r="GQ19" s="234"/>
      <c r="GR19" s="234"/>
      <c r="GS19" s="234"/>
      <c r="GT19" s="234"/>
      <c r="GU19" s="234"/>
      <c r="GV19" s="234"/>
      <c r="GW19" s="234"/>
      <c r="GX19" s="234"/>
      <c r="GY19" s="234" t="s">
        <v>214</v>
      </c>
      <c r="GZ19" s="234"/>
      <c r="HA19" s="234" t="s">
        <v>214</v>
      </c>
      <c r="HB19" s="234" t="s">
        <v>214</v>
      </c>
      <c r="HC19" s="234" t="s">
        <v>214</v>
      </c>
      <c r="HD19" s="234" t="s">
        <v>214</v>
      </c>
      <c r="HE19" s="234" t="s">
        <v>214</v>
      </c>
      <c r="HF19" s="234"/>
      <c r="HG19" s="234"/>
      <c r="HH19" s="234"/>
      <c r="HI19" s="247"/>
      <c r="HJ19" s="247"/>
      <c r="HK19" s="249"/>
      <c r="HL19" s="234"/>
      <c r="HM19" s="234" t="s">
        <v>94</v>
      </c>
      <c r="HN19" s="234" t="s">
        <v>313</v>
      </c>
      <c r="HO19" s="234" t="s">
        <v>226</v>
      </c>
      <c r="HP19" s="234" t="s">
        <v>214</v>
      </c>
      <c r="HQ19" s="234" t="s">
        <v>214</v>
      </c>
      <c r="HR19" s="234" t="s">
        <v>214</v>
      </c>
      <c r="HS19" s="234" t="s">
        <v>226</v>
      </c>
      <c r="HT19" s="234" t="s">
        <v>219</v>
      </c>
      <c r="HU19" s="234" t="s">
        <v>226</v>
      </c>
      <c r="HV19" s="234" t="s">
        <v>219</v>
      </c>
      <c r="HW19" s="234" t="s">
        <v>219</v>
      </c>
      <c r="HX19" s="234" t="s">
        <v>214</v>
      </c>
      <c r="HY19" s="234" t="s">
        <v>214</v>
      </c>
      <c r="HZ19" s="234" t="s">
        <v>214</v>
      </c>
      <c r="IA19" s="234" t="s">
        <v>214</v>
      </c>
      <c r="IB19" s="234" t="s">
        <v>219</v>
      </c>
      <c r="IC19" s="234" t="s">
        <v>226</v>
      </c>
      <c r="ID19" s="234" t="s">
        <v>226</v>
      </c>
      <c r="IE19" s="234" t="s">
        <v>214</v>
      </c>
      <c r="IF19" s="234" t="s">
        <v>226</v>
      </c>
      <c r="IG19" s="234" t="s">
        <v>226</v>
      </c>
      <c r="IH19" s="234" t="s">
        <v>226</v>
      </c>
      <c r="II19" s="234" t="s">
        <v>214</v>
      </c>
      <c r="IJ19" s="234" t="s">
        <v>214</v>
      </c>
      <c r="IK19" s="234" t="s">
        <v>214</v>
      </c>
      <c r="IL19" s="234" t="s">
        <v>313</v>
      </c>
      <c r="IM19" s="234" t="s">
        <v>226</v>
      </c>
      <c r="IN19" s="234" t="s">
        <v>214</v>
      </c>
      <c r="IO19" s="234" t="s">
        <v>214</v>
      </c>
      <c r="IP19" s="234" t="s">
        <v>214</v>
      </c>
      <c r="IQ19" s="234" t="s">
        <v>226</v>
      </c>
      <c r="IR19" s="234" t="s">
        <v>215</v>
      </c>
      <c r="IS19" s="234" t="s">
        <v>214</v>
      </c>
      <c r="IT19" s="234" t="s">
        <v>214</v>
      </c>
      <c r="IU19" s="250" t="s">
        <v>415</v>
      </c>
      <c r="IV19" s="234"/>
      <c r="IW19" s="234"/>
    </row>
    <row r="20" spans="1:257" s="62" customFormat="1" ht="20.25" customHeight="1">
      <c r="A20" s="305">
        <v>56219</v>
      </c>
      <c r="B20" s="249">
        <v>29</v>
      </c>
      <c r="C20" s="243" t="s">
        <v>277</v>
      </c>
      <c r="D20" s="249" t="s">
        <v>278</v>
      </c>
      <c r="E20" s="365">
        <v>56219</v>
      </c>
      <c r="F20" s="306">
        <v>57218</v>
      </c>
      <c r="G20" s="234">
        <v>10076939</v>
      </c>
      <c r="H20" s="234" t="s">
        <v>880</v>
      </c>
      <c r="I20" s="234"/>
      <c r="J20" s="234"/>
      <c r="K20" s="234" t="s">
        <v>988</v>
      </c>
      <c r="L20" s="234" t="s">
        <v>988</v>
      </c>
      <c r="M20" s="234" t="s">
        <v>993</v>
      </c>
      <c r="N20" s="234" t="s">
        <v>214</v>
      </c>
      <c r="O20" s="234" t="s">
        <v>214</v>
      </c>
      <c r="P20" s="234" t="s">
        <v>268</v>
      </c>
      <c r="Q20" s="234" t="s">
        <v>217</v>
      </c>
      <c r="R20" s="234">
        <v>10076939</v>
      </c>
      <c r="S20" s="234" t="s">
        <v>218</v>
      </c>
      <c r="T20" s="234" t="s">
        <v>214</v>
      </c>
      <c r="U20" s="234" t="s">
        <v>219</v>
      </c>
      <c r="V20" s="234" t="s">
        <v>220</v>
      </c>
      <c r="W20" s="239" t="s">
        <v>221</v>
      </c>
      <c r="X20" s="234" t="s">
        <v>221</v>
      </c>
      <c r="Y20" s="234"/>
      <c r="Z20" s="234" t="s">
        <v>222</v>
      </c>
      <c r="AA20" s="234" t="s">
        <v>235</v>
      </c>
      <c r="AB20" s="247">
        <v>52103757</v>
      </c>
      <c r="AC20" s="247" t="s">
        <v>892</v>
      </c>
      <c r="AD20" s="247"/>
      <c r="AE20" s="258">
        <v>950000</v>
      </c>
      <c r="AF20" s="234">
        <v>0</v>
      </c>
      <c r="AG20" s="259">
        <v>0</v>
      </c>
      <c r="AH20" s="260">
        <v>0</v>
      </c>
      <c r="AI20" s="260">
        <v>0</v>
      </c>
      <c r="AJ20" s="307">
        <f t="shared" si="6"/>
        <v>950000</v>
      </c>
      <c r="AK20" s="236" t="s">
        <v>226</v>
      </c>
      <c r="AL20" s="261" t="s">
        <v>882</v>
      </c>
      <c r="AM20" s="262">
        <v>0.12</v>
      </c>
      <c r="AN20" s="263">
        <v>0</v>
      </c>
      <c r="AO20" s="264">
        <v>107640</v>
      </c>
      <c r="AP20" s="263">
        <v>0</v>
      </c>
      <c r="AQ20" s="263">
        <v>0</v>
      </c>
      <c r="AR20" s="261">
        <v>2.1600000000000001E-2</v>
      </c>
      <c r="AS20" s="308">
        <f t="shared" si="3"/>
        <v>20520</v>
      </c>
      <c r="AT20" s="309">
        <f t="shared" si="4"/>
        <v>9.8399999999999987E-2</v>
      </c>
      <c r="AU20" s="310">
        <f t="shared" si="5"/>
        <v>93479.999999999985</v>
      </c>
      <c r="AV20" s="260">
        <v>0</v>
      </c>
      <c r="AW20" s="236" t="s">
        <v>214</v>
      </c>
      <c r="AX20" s="260">
        <v>0</v>
      </c>
      <c r="AY20" s="263">
        <v>0</v>
      </c>
      <c r="AZ20" s="234" t="s">
        <v>227</v>
      </c>
      <c r="BA20" s="234" t="s">
        <v>421</v>
      </c>
      <c r="BB20" s="234" t="s">
        <v>229</v>
      </c>
      <c r="BC20" s="234">
        <v>11001</v>
      </c>
      <c r="BD20" s="234" t="s">
        <v>230</v>
      </c>
      <c r="BE20" s="234"/>
      <c r="BF20" s="234"/>
      <c r="BG20" s="234"/>
      <c r="BH20" s="235" t="s">
        <v>422</v>
      </c>
      <c r="BI20" s="236"/>
      <c r="BJ20" s="249">
        <v>3219485644</v>
      </c>
      <c r="BK20" s="234" t="s">
        <v>421</v>
      </c>
      <c r="BL20" s="234" t="s">
        <v>229</v>
      </c>
      <c r="BM20" s="234" t="s">
        <v>884</v>
      </c>
      <c r="BN20" s="234" t="s">
        <v>885</v>
      </c>
      <c r="BO20" s="238">
        <v>44136</v>
      </c>
      <c r="BP20" s="239">
        <v>45596</v>
      </c>
      <c r="BQ20" s="239">
        <v>45231</v>
      </c>
      <c r="BR20" s="239">
        <v>45231</v>
      </c>
      <c r="BS20" s="234" t="s">
        <v>234</v>
      </c>
      <c r="BT20" s="234" t="s">
        <v>235</v>
      </c>
      <c r="BU20" s="247">
        <v>101692171</v>
      </c>
      <c r="BV20" s="247" t="s">
        <v>423</v>
      </c>
      <c r="BW20" s="234">
        <v>11001</v>
      </c>
      <c r="BX20" s="234" t="s">
        <v>421</v>
      </c>
      <c r="BY20" s="234" t="s">
        <v>229</v>
      </c>
      <c r="BZ20" s="249">
        <v>3102647136</v>
      </c>
      <c r="CA20" s="234"/>
      <c r="CB20" s="234"/>
      <c r="CC20" s="234"/>
      <c r="CD20" s="234"/>
      <c r="CE20" s="234"/>
      <c r="CF20" s="234"/>
      <c r="CG20" s="234"/>
      <c r="CH20" s="234"/>
      <c r="CI20" s="234"/>
      <c r="CJ20" s="234"/>
      <c r="CK20" s="234"/>
      <c r="CL20" s="234"/>
      <c r="CM20" s="234"/>
      <c r="CN20" s="234"/>
      <c r="CO20" s="234"/>
      <c r="CP20" s="234"/>
      <c r="CQ20" s="234"/>
      <c r="CR20" s="234"/>
      <c r="CS20" s="234"/>
      <c r="CT20" s="234"/>
      <c r="CU20" s="234"/>
      <c r="CV20" s="234"/>
      <c r="CW20" s="234"/>
      <c r="CX20" s="234"/>
      <c r="CY20" s="234"/>
      <c r="CZ20" s="234"/>
      <c r="DA20" s="234"/>
      <c r="DB20" s="234"/>
      <c r="DC20" s="234"/>
      <c r="DD20" s="234"/>
      <c r="DE20" s="234"/>
      <c r="DF20" s="234"/>
      <c r="DG20" s="234"/>
      <c r="DH20" s="234"/>
      <c r="DI20" s="234" t="s">
        <v>222</v>
      </c>
      <c r="DJ20" s="241">
        <v>1022930598</v>
      </c>
      <c r="DK20" s="242" t="s">
        <v>239</v>
      </c>
      <c r="DL20" s="234" t="s">
        <v>235</v>
      </c>
      <c r="DM20" s="243" t="s">
        <v>424</v>
      </c>
      <c r="DN20" s="244">
        <v>1</v>
      </c>
      <c r="DO20" s="234"/>
      <c r="DP20" s="234"/>
      <c r="DQ20" s="249">
        <v>3213047522</v>
      </c>
      <c r="DR20" s="234"/>
      <c r="DS20" s="282" t="s">
        <v>425</v>
      </c>
      <c r="DT20" s="234" t="s">
        <v>884</v>
      </c>
      <c r="DU20" s="234" t="s">
        <v>229</v>
      </c>
      <c r="DV20" s="234">
        <v>11001</v>
      </c>
      <c r="DW20" s="243" t="s">
        <v>424</v>
      </c>
      <c r="DX20" s="241">
        <v>1022930598</v>
      </c>
      <c r="DY20" s="234" t="s">
        <v>262</v>
      </c>
      <c r="DZ20" s="248" t="s">
        <v>242</v>
      </c>
      <c r="EA20" s="248" t="s">
        <v>251</v>
      </c>
      <c r="EB20" s="247">
        <v>3132793712</v>
      </c>
      <c r="EC20" s="234">
        <v>10</v>
      </c>
      <c r="ED20" s="234"/>
      <c r="EE20" s="234"/>
      <c r="EF20" s="234"/>
      <c r="EG20" s="234"/>
      <c r="EH20" s="234"/>
      <c r="EI20" s="234"/>
      <c r="EJ20" s="234"/>
      <c r="EK20" s="234"/>
      <c r="EL20" s="234"/>
      <c r="EM20" s="234"/>
      <c r="EN20" s="234"/>
      <c r="EO20" s="234"/>
      <c r="EP20" s="234"/>
      <c r="EQ20" s="234"/>
      <c r="ER20" s="249"/>
      <c r="ES20" s="249"/>
      <c r="ET20" s="249"/>
      <c r="EU20" s="234"/>
      <c r="EV20" s="234"/>
      <c r="EW20" s="234"/>
      <c r="EX20" s="234"/>
      <c r="EY20" s="234"/>
      <c r="EZ20" s="234"/>
      <c r="FA20" s="234"/>
      <c r="FB20" s="234"/>
      <c r="FC20" s="234"/>
      <c r="FD20" s="234"/>
      <c r="FE20" s="234"/>
      <c r="FF20" s="234"/>
      <c r="FG20" s="234"/>
      <c r="FH20" s="234"/>
      <c r="FI20" s="234"/>
      <c r="FJ20" s="234"/>
      <c r="FK20" s="234"/>
      <c r="FL20" s="234"/>
      <c r="FM20" s="234"/>
      <c r="FN20" s="234"/>
      <c r="FO20" s="234"/>
      <c r="FP20" s="234"/>
      <c r="FQ20" s="234"/>
      <c r="FR20" s="234"/>
      <c r="FS20" s="234"/>
      <c r="FT20" s="234"/>
      <c r="FU20" s="234"/>
      <c r="FV20" s="234"/>
      <c r="FW20" s="234"/>
      <c r="FX20" s="234"/>
      <c r="FY20" s="234"/>
      <c r="FZ20" s="234"/>
      <c r="GA20" s="234"/>
      <c r="GB20" s="234"/>
      <c r="GC20" s="234"/>
      <c r="GD20" s="234"/>
      <c r="GE20" s="234"/>
      <c r="GF20" s="234"/>
      <c r="GG20" s="234"/>
      <c r="GH20" s="234"/>
      <c r="GI20" s="234"/>
      <c r="GJ20" s="234"/>
      <c r="GK20" s="234"/>
      <c r="GL20" s="234"/>
      <c r="GM20" s="234"/>
      <c r="GN20" s="234"/>
      <c r="GO20" s="234"/>
      <c r="GP20" s="234"/>
      <c r="GQ20" s="234"/>
      <c r="GR20" s="234"/>
      <c r="GS20" s="234"/>
      <c r="GT20" s="234"/>
      <c r="GU20" s="234"/>
      <c r="GV20" s="234"/>
      <c r="GW20" s="234"/>
      <c r="GX20" s="234"/>
      <c r="GY20" s="234" t="s">
        <v>214</v>
      </c>
      <c r="GZ20" s="234" t="s">
        <v>289</v>
      </c>
      <c r="HA20" s="234" t="s">
        <v>214</v>
      </c>
      <c r="HB20" s="234" t="s">
        <v>214</v>
      </c>
      <c r="HC20" s="234" t="s">
        <v>214</v>
      </c>
      <c r="HD20" s="234" t="s">
        <v>214</v>
      </c>
      <c r="HE20" s="234" t="s">
        <v>214</v>
      </c>
      <c r="HF20" s="234"/>
      <c r="HG20" s="234"/>
      <c r="HH20" s="234"/>
      <c r="HI20" s="247"/>
      <c r="HJ20" s="247"/>
      <c r="HK20" s="249"/>
      <c r="HL20" s="234"/>
      <c r="HM20" s="234" t="s">
        <v>94</v>
      </c>
      <c r="HN20" s="234" t="s">
        <v>226</v>
      </c>
      <c r="HO20" s="234" t="s">
        <v>226</v>
      </c>
      <c r="HP20" s="234" t="s">
        <v>226</v>
      </c>
      <c r="HQ20" s="234" t="s">
        <v>226</v>
      </c>
      <c r="HR20" s="234" t="s">
        <v>214</v>
      </c>
      <c r="HS20" s="234" t="s">
        <v>226</v>
      </c>
      <c r="HT20" s="234" t="s">
        <v>226</v>
      </c>
      <c r="HU20" s="234" t="s">
        <v>226</v>
      </c>
      <c r="HV20" s="234" t="s">
        <v>226</v>
      </c>
      <c r="HW20" s="234" t="s">
        <v>219</v>
      </c>
      <c r="HX20" s="234" t="s">
        <v>214</v>
      </c>
      <c r="HY20" s="234" t="s">
        <v>214</v>
      </c>
      <c r="HZ20" s="234" t="s">
        <v>226</v>
      </c>
      <c r="IA20" s="234" t="s">
        <v>214</v>
      </c>
      <c r="IB20" s="234" t="s">
        <v>226</v>
      </c>
      <c r="IC20" s="234" t="s">
        <v>226</v>
      </c>
      <c r="ID20" s="234" t="s">
        <v>214</v>
      </c>
      <c r="IE20" s="234" t="s">
        <v>214</v>
      </c>
      <c r="IF20" s="234" t="s">
        <v>226</v>
      </c>
      <c r="IG20" s="234" t="s">
        <v>226</v>
      </c>
      <c r="IH20" s="234" t="s">
        <v>226</v>
      </c>
      <c r="II20" s="234"/>
      <c r="IJ20" s="234"/>
      <c r="IK20" s="234"/>
      <c r="IL20" s="234" t="s">
        <v>290</v>
      </c>
      <c r="IM20" s="234" t="s">
        <v>226</v>
      </c>
      <c r="IN20" s="234" t="s">
        <v>214</v>
      </c>
      <c r="IO20" s="234" t="s">
        <v>214</v>
      </c>
      <c r="IP20" s="234" t="s">
        <v>214</v>
      </c>
      <c r="IQ20" s="234" t="s">
        <v>214</v>
      </c>
      <c r="IR20" s="234" t="s">
        <v>214</v>
      </c>
      <c r="IS20" s="234" t="s">
        <v>214</v>
      </c>
      <c r="IT20" s="234" t="s">
        <v>214</v>
      </c>
      <c r="IU20" s="250" t="s">
        <v>426</v>
      </c>
      <c r="IV20" s="234"/>
      <c r="IW20" s="234"/>
    </row>
    <row r="21" spans="1:257" s="62" customFormat="1" ht="20.25" customHeight="1">
      <c r="A21" s="299">
        <v>56223</v>
      </c>
      <c r="B21" s="230">
        <v>61</v>
      </c>
      <c r="C21" s="226" t="s">
        <v>266</v>
      </c>
      <c r="D21" s="230" t="s">
        <v>213</v>
      </c>
      <c r="E21" s="365">
        <v>56223</v>
      </c>
      <c r="F21" s="300">
        <v>57222</v>
      </c>
      <c r="G21" s="220">
        <v>10076943</v>
      </c>
      <c r="H21" s="220" t="s">
        <v>880</v>
      </c>
      <c r="I21" s="220"/>
      <c r="J21" s="220"/>
      <c r="K21" s="220" t="s">
        <v>988</v>
      </c>
      <c r="L21" s="220" t="s">
        <v>988</v>
      </c>
      <c r="M21" s="220" t="s">
        <v>988</v>
      </c>
      <c r="N21" s="220" t="s">
        <v>214</v>
      </c>
      <c r="O21" s="220" t="s">
        <v>215</v>
      </c>
      <c r="P21" s="220" t="s">
        <v>452</v>
      </c>
      <c r="Q21" s="220" t="s">
        <v>217</v>
      </c>
      <c r="R21" s="220">
        <v>10076943</v>
      </c>
      <c r="S21" s="220" t="s">
        <v>218</v>
      </c>
      <c r="T21" s="220" t="s">
        <v>214</v>
      </c>
      <c r="U21" s="220" t="s">
        <v>219</v>
      </c>
      <c r="V21" s="220" t="s">
        <v>220</v>
      </c>
      <c r="W21" s="223" t="s">
        <v>221</v>
      </c>
      <c r="X21" s="220" t="s">
        <v>221</v>
      </c>
      <c r="Y21" s="220"/>
      <c r="Z21" s="220" t="s">
        <v>222</v>
      </c>
      <c r="AA21" s="220" t="s">
        <v>257</v>
      </c>
      <c r="AB21" s="229">
        <v>1030641605</v>
      </c>
      <c r="AC21" s="229" t="s">
        <v>453</v>
      </c>
      <c r="AD21" s="229"/>
      <c r="AE21" s="251">
        <v>730000</v>
      </c>
      <c r="AF21" s="220">
        <v>0</v>
      </c>
      <c r="AG21" s="252">
        <v>0</v>
      </c>
      <c r="AH21" s="253">
        <v>0</v>
      </c>
      <c r="AI21" s="253">
        <v>0</v>
      </c>
      <c r="AJ21" s="301">
        <f t="shared" si="6"/>
        <v>730000</v>
      </c>
      <c r="AK21" s="221" t="s">
        <v>226</v>
      </c>
      <c r="AL21" s="254" t="s">
        <v>882</v>
      </c>
      <c r="AM21" s="255">
        <v>0.12</v>
      </c>
      <c r="AN21" s="256">
        <v>0</v>
      </c>
      <c r="AO21" s="257">
        <v>80400</v>
      </c>
      <c r="AP21" s="256">
        <v>0</v>
      </c>
      <c r="AQ21" s="256">
        <v>0</v>
      </c>
      <c r="AR21" s="254">
        <v>2.1600000000000001E-2</v>
      </c>
      <c r="AS21" s="302">
        <f t="shared" si="3"/>
        <v>15768</v>
      </c>
      <c r="AT21" s="303">
        <f t="shared" si="4"/>
        <v>9.8399999999999987E-2</v>
      </c>
      <c r="AU21" s="304">
        <f t="shared" si="5"/>
        <v>71831.999999999985</v>
      </c>
      <c r="AV21" s="253">
        <v>0</v>
      </c>
      <c r="AW21" s="221" t="s">
        <v>214</v>
      </c>
      <c r="AX21" s="253">
        <v>0</v>
      </c>
      <c r="AY21" s="256">
        <v>0</v>
      </c>
      <c r="AZ21" s="220" t="s">
        <v>227</v>
      </c>
      <c r="BA21" s="220" t="s">
        <v>454</v>
      </c>
      <c r="BB21" s="220" t="s">
        <v>229</v>
      </c>
      <c r="BC21" s="220">
        <v>11001</v>
      </c>
      <c r="BD21" s="220" t="s">
        <v>271</v>
      </c>
      <c r="BE21" s="220"/>
      <c r="BF21" s="220"/>
      <c r="BG21" s="220"/>
      <c r="BH21" s="232" t="s">
        <v>963</v>
      </c>
      <c r="BI21" s="221"/>
      <c r="BJ21" s="230">
        <v>3219832710</v>
      </c>
      <c r="BK21" s="220" t="s">
        <v>454</v>
      </c>
      <c r="BL21" s="220" t="s">
        <v>229</v>
      </c>
      <c r="BM21" s="220" t="s">
        <v>884</v>
      </c>
      <c r="BN21" s="220" t="s">
        <v>885</v>
      </c>
      <c r="BO21" s="222">
        <v>43466</v>
      </c>
      <c r="BP21" s="223">
        <v>45291</v>
      </c>
      <c r="BQ21" s="223">
        <v>45231</v>
      </c>
      <c r="BR21" s="223">
        <v>45231</v>
      </c>
      <c r="BS21" s="220" t="s">
        <v>234</v>
      </c>
      <c r="BT21" s="220" t="s">
        <v>235</v>
      </c>
      <c r="BU21" s="229">
        <v>1030593330</v>
      </c>
      <c r="BV21" s="229" t="s">
        <v>455</v>
      </c>
      <c r="BW21" s="220">
        <v>11001</v>
      </c>
      <c r="BX21" s="220" t="s">
        <v>454</v>
      </c>
      <c r="BY21" s="220" t="s">
        <v>229</v>
      </c>
      <c r="BZ21" s="230"/>
      <c r="CA21" s="220"/>
      <c r="CB21" s="220"/>
      <c r="CC21" s="220"/>
      <c r="CD21" s="220"/>
      <c r="CE21" s="220"/>
      <c r="CF21" s="220"/>
      <c r="CG21" s="220"/>
      <c r="CH21" s="220"/>
      <c r="CI21" s="220"/>
      <c r="CJ21" s="220"/>
      <c r="CK21" s="220"/>
      <c r="CL21" s="220"/>
      <c r="CM21" s="220"/>
      <c r="CN21" s="220"/>
      <c r="CO21" s="220"/>
      <c r="CP21" s="220"/>
      <c r="CQ21" s="220"/>
      <c r="CR21" s="220"/>
      <c r="CS21" s="220"/>
      <c r="CT21" s="220"/>
      <c r="CU21" s="220"/>
      <c r="CV21" s="220"/>
      <c r="CW21" s="220"/>
      <c r="CX21" s="220"/>
      <c r="CY21" s="220"/>
      <c r="CZ21" s="220"/>
      <c r="DA21" s="220"/>
      <c r="DB21" s="220"/>
      <c r="DC21" s="220"/>
      <c r="DD21" s="220"/>
      <c r="DE21" s="220"/>
      <c r="DF21" s="220"/>
      <c r="DG21" s="220"/>
      <c r="DH21" s="220"/>
      <c r="DI21" s="220" t="s">
        <v>222</v>
      </c>
      <c r="DJ21" s="224">
        <v>41400278</v>
      </c>
      <c r="DK21" s="225" t="s">
        <v>239</v>
      </c>
      <c r="DL21" s="220" t="s">
        <v>235</v>
      </c>
      <c r="DM21" s="226" t="s">
        <v>456</v>
      </c>
      <c r="DN21" s="227">
        <v>1</v>
      </c>
      <c r="DO21" s="220"/>
      <c r="DP21" s="220">
        <v>7274472</v>
      </c>
      <c r="DQ21" s="230" t="s">
        <v>457</v>
      </c>
      <c r="DR21" s="220"/>
      <c r="DS21" s="232" t="s">
        <v>937</v>
      </c>
      <c r="DT21" s="220" t="s">
        <v>884</v>
      </c>
      <c r="DU21" s="220" t="s">
        <v>229</v>
      </c>
      <c r="DV21" s="220">
        <v>11001</v>
      </c>
      <c r="DW21" s="228" t="s">
        <v>456</v>
      </c>
      <c r="DX21" s="220">
        <v>41400278</v>
      </c>
      <c r="DY21" s="220" t="s">
        <v>262</v>
      </c>
      <c r="DZ21" s="229" t="s">
        <v>264</v>
      </c>
      <c r="EA21" s="229" t="s">
        <v>251</v>
      </c>
      <c r="EB21" s="229">
        <v>24019301138</v>
      </c>
      <c r="EC21" s="220">
        <v>10</v>
      </c>
      <c r="ED21" s="220"/>
      <c r="EE21" s="220"/>
      <c r="EF21" s="220"/>
      <c r="EG21" s="220"/>
      <c r="EH21" s="220"/>
      <c r="EI21" s="220"/>
      <c r="EJ21" s="220"/>
      <c r="EK21" s="220"/>
      <c r="EL21" s="220"/>
      <c r="EM21" s="220"/>
      <c r="EN21" s="220"/>
      <c r="EO21" s="220"/>
      <c r="EP21" s="220"/>
      <c r="EQ21" s="220"/>
      <c r="ER21" s="230"/>
      <c r="ES21" s="230"/>
      <c r="ET21" s="230"/>
      <c r="EU21" s="220"/>
      <c r="EV21" s="220"/>
      <c r="EW21" s="220"/>
      <c r="EX21" s="220"/>
      <c r="EY21" s="220"/>
      <c r="EZ21" s="220"/>
      <c r="FA21" s="220"/>
      <c r="FB21" s="220"/>
      <c r="FC21" s="220"/>
      <c r="FD21" s="220"/>
      <c r="FE21" s="220"/>
      <c r="FF21" s="220"/>
      <c r="FG21" s="220"/>
      <c r="FH21" s="220"/>
      <c r="FI21" s="220"/>
      <c r="FJ21" s="220"/>
      <c r="FK21" s="220"/>
      <c r="FL21" s="220"/>
      <c r="FM21" s="220"/>
      <c r="FN21" s="220"/>
      <c r="FO21" s="220"/>
      <c r="FP21" s="220"/>
      <c r="FQ21" s="220"/>
      <c r="FR21" s="220"/>
      <c r="FS21" s="220"/>
      <c r="FT21" s="220"/>
      <c r="FU21" s="220"/>
      <c r="FV21" s="220"/>
      <c r="FW21" s="220"/>
      <c r="FX21" s="220"/>
      <c r="FY21" s="220"/>
      <c r="FZ21" s="220"/>
      <c r="GA21" s="220"/>
      <c r="GB21" s="220"/>
      <c r="GC21" s="220"/>
      <c r="GD21" s="220"/>
      <c r="GE21" s="220"/>
      <c r="GF21" s="220"/>
      <c r="GG21" s="220"/>
      <c r="GH21" s="220"/>
      <c r="GI21" s="220"/>
      <c r="GJ21" s="220"/>
      <c r="GK21" s="220"/>
      <c r="GL21" s="220"/>
      <c r="GM21" s="220"/>
      <c r="GN21" s="220"/>
      <c r="GO21" s="220"/>
      <c r="GP21" s="220"/>
      <c r="GQ21" s="220"/>
      <c r="GR21" s="220"/>
      <c r="GS21" s="220"/>
      <c r="GT21" s="220"/>
      <c r="GU21" s="220"/>
      <c r="GV21" s="220"/>
      <c r="GW21" s="220"/>
      <c r="GX21" s="220"/>
      <c r="GY21" s="220" t="s">
        <v>214</v>
      </c>
      <c r="GZ21" s="220" t="s">
        <v>458</v>
      </c>
      <c r="HA21" s="220" t="s">
        <v>214</v>
      </c>
      <c r="HB21" s="220" t="s">
        <v>214</v>
      </c>
      <c r="HC21" s="220" t="s">
        <v>214</v>
      </c>
      <c r="HD21" s="220" t="s">
        <v>214</v>
      </c>
      <c r="HE21" s="220" t="s">
        <v>214</v>
      </c>
      <c r="HF21" s="220"/>
      <c r="HG21" s="220"/>
      <c r="HH21" s="220"/>
      <c r="HI21" s="229"/>
      <c r="HJ21" s="229"/>
      <c r="HK21" s="230"/>
      <c r="HL21" s="220"/>
      <c r="HM21" s="220" t="s">
        <v>94</v>
      </c>
      <c r="HN21" s="220" t="s">
        <v>313</v>
      </c>
      <c r="HO21" s="220" t="s">
        <v>226</v>
      </c>
      <c r="HP21" s="220" t="s">
        <v>226</v>
      </c>
      <c r="HQ21" s="220" t="s">
        <v>226</v>
      </c>
      <c r="HR21" s="220" t="s">
        <v>214</v>
      </c>
      <c r="HS21" s="220" t="s">
        <v>226</v>
      </c>
      <c r="HT21" s="220" t="s">
        <v>226</v>
      </c>
      <c r="HU21" s="220" t="s">
        <v>226</v>
      </c>
      <c r="HV21" s="220" t="s">
        <v>219</v>
      </c>
      <c r="HW21" s="220" t="s">
        <v>219</v>
      </c>
      <c r="HX21" s="220" t="s">
        <v>214</v>
      </c>
      <c r="HY21" s="220" t="s">
        <v>214</v>
      </c>
      <c r="HZ21" s="220" t="s">
        <v>214</v>
      </c>
      <c r="IA21" s="220" t="s">
        <v>214</v>
      </c>
      <c r="IB21" s="220" t="s">
        <v>219</v>
      </c>
      <c r="IC21" s="220" t="s">
        <v>214</v>
      </c>
      <c r="ID21" s="220" t="s">
        <v>214</v>
      </c>
      <c r="IE21" s="220" t="s">
        <v>226</v>
      </c>
      <c r="IF21" s="220" t="s">
        <v>214</v>
      </c>
      <c r="IG21" s="220" t="s">
        <v>214</v>
      </c>
      <c r="IH21" s="220" t="s">
        <v>214</v>
      </c>
      <c r="II21" s="220"/>
      <c r="IJ21" s="220"/>
      <c r="IK21" s="220"/>
      <c r="IL21" s="220" t="s">
        <v>313</v>
      </c>
      <c r="IM21" s="220" t="s">
        <v>226</v>
      </c>
      <c r="IN21" s="220" t="s">
        <v>214</v>
      </c>
      <c r="IO21" s="220" t="s">
        <v>214</v>
      </c>
      <c r="IP21" s="220" t="s">
        <v>214</v>
      </c>
      <c r="IQ21" s="220" t="s">
        <v>226</v>
      </c>
      <c r="IR21" s="220" t="s">
        <v>215</v>
      </c>
      <c r="IS21" s="220" t="s">
        <v>214</v>
      </c>
      <c r="IT21" s="220" t="s">
        <v>214</v>
      </c>
      <c r="IU21" s="231" t="s">
        <v>459</v>
      </c>
      <c r="IV21" s="220"/>
      <c r="IW21" s="220"/>
    </row>
    <row r="22" spans="1:257" s="62" customFormat="1" ht="20.25" customHeight="1">
      <c r="A22" s="305">
        <v>56225</v>
      </c>
      <c r="B22" s="249">
        <v>2</v>
      </c>
      <c r="C22" s="243" t="s">
        <v>466</v>
      </c>
      <c r="D22" s="249" t="s">
        <v>278</v>
      </c>
      <c r="E22" s="365">
        <v>56225</v>
      </c>
      <c r="F22" s="306">
        <v>57224</v>
      </c>
      <c r="G22" s="234">
        <v>10076945</v>
      </c>
      <c r="H22" s="234" t="s">
        <v>880</v>
      </c>
      <c r="I22" s="234"/>
      <c r="J22" s="234"/>
      <c r="K22" s="234" t="s">
        <v>988</v>
      </c>
      <c r="L22" s="234" t="s">
        <v>988</v>
      </c>
      <c r="M22" s="234" t="s">
        <v>988</v>
      </c>
      <c r="N22" s="234" t="s">
        <v>214</v>
      </c>
      <c r="O22" s="234" t="s">
        <v>215</v>
      </c>
      <c r="P22" s="234" t="s">
        <v>452</v>
      </c>
      <c r="Q22" s="234" t="s">
        <v>217</v>
      </c>
      <c r="R22" s="234">
        <v>10076945</v>
      </c>
      <c r="S22" s="234" t="s">
        <v>218</v>
      </c>
      <c r="T22" s="234" t="s">
        <v>214</v>
      </c>
      <c r="U22" s="234" t="s">
        <v>219</v>
      </c>
      <c r="V22" s="234" t="s">
        <v>220</v>
      </c>
      <c r="W22" s="239" t="s">
        <v>221</v>
      </c>
      <c r="X22" s="234" t="s">
        <v>221</v>
      </c>
      <c r="Y22" s="234"/>
      <c r="Z22" s="234" t="s">
        <v>222</v>
      </c>
      <c r="AA22" s="234" t="s">
        <v>442</v>
      </c>
      <c r="AB22" s="247">
        <v>23783562</v>
      </c>
      <c r="AC22" s="247" t="s">
        <v>468</v>
      </c>
      <c r="AD22" s="247"/>
      <c r="AE22" s="258">
        <v>870000</v>
      </c>
      <c r="AF22" s="234">
        <v>0</v>
      </c>
      <c r="AG22" s="259">
        <v>0</v>
      </c>
      <c r="AH22" s="260">
        <v>0</v>
      </c>
      <c r="AI22" s="260">
        <v>0</v>
      </c>
      <c r="AJ22" s="307">
        <f t="shared" si="6"/>
        <v>870000</v>
      </c>
      <c r="AK22" s="236" t="s">
        <v>226</v>
      </c>
      <c r="AL22" s="261" t="s">
        <v>882</v>
      </c>
      <c r="AM22" s="262">
        <v>0.1</v>
      </c>
      <c r="AN22" s="263">
        <v>0</v>
      </c>
      <c r="AO22" s="264">
        <v>87000</v>
      </c>
      <c r="AP22" s="263">
        <v>0</v>
      </c>
      <c r="AQ22" s="263">
        <v>0</v>
      </c>
      <c r="AR22" s="261">
        <v>2.1600000000000001E-2</v>
      </c>
      <c r="AS22" s="308">
        <f t="shared" si="3"/>
        <v>18792</v>
      </c>
      <c r="AT22" s="309">
        <f t="shared" si="4"/>
        <v>7.8399999999999997E-2</v>
      </c>
      <c r="AU22" s="310">
        <f t="shared" si="5"/>
        <v>68208</v>
      </c>
      <c r="AV22" s="260">
        <v>0</v>
      </c>
      <c r="AW22" s="236" t="s">
        <v>214</v>
      </c>
      <c r="AX22" s="260">
        <v>0</v>
      </c>
      <c r="AY22" s="263">
        <v>0</v>
      </c>
      <c r="AZ22" s="234" t="s">
        <v>227</v>
      </c>
      <c r="BA22" s="234" t="s">
        <v>469</v>
      </c>
      <c r="BB22" s="234" t="s">
        <v>229</v>
      </c>
      <c r="BC22" s="234">
        <v>11001</v>
      </c>
      <c r="BD22" s="234" t="s">
        <v>367</v>
      </c>
      <c r="BE22" s="234"/>
      <c r="BF22" s="234"/>
      <c r="BG22" s="234"/>
      <c r="BH22" s="279" t="s">
        <v>939</v>
      </c>
      <c r="BI22" s="236"/>
      <c r="BJ22" s="249">
        <v>3115033595</v>
      </c>
      <c r="BK22" s="234" t="s">
        <v>469</v>
      </c>
      <c r="BL22" s="234" t="s">
        <v>229</v>
      </c>
      <c r="BM22" s="234" t="s">
        <v>884</v>
      </c>
      <c r="BN22" s="234" t="s">
        <v>885</v>
      </c>
      <c r="BO22" s="238">
        <v>42767</v>
      </c>
      <c r="BP22" s="239">
        <v>45322</v>
      </c>
      <c r="BQ22" s="239">
        <v>45231</v>
      </c>
      <c r="BR22" s="239">
        <v>45231</v>
      </c>
      <c r="BS22" s="234" t="s">
        <v>234</v>
      </c>
      <c r="BT22" s="234" t="s">
        <v>235</v>
      </c>
      <c r="BU22" s="247">
        <v>80052314</v>
      </c>
      <c r="BV22" s="247" t="s">
        <v>470</v>
      </c>
      <c r="BW22" s="234">
        <v>11001</v>
      </c>
      <c r="BX22" s="234" t="s">
        <v>469</v>
      </c>
      <c r="BY22" s="234" t="s">
        <v>229</v>
      </c>
      <c r="BZ22" s="249">
        <v>3213430001</v>
      </c>
      <c r="CA22" s="234"/>
      <c r="CB22" s="234"/>
      <c r="CC22" s="234"/>
      <c r="CD22" s="234"/>
      <c r="CE22" s="234"/>
      <c r="CF22" s="234"/>
      <c r="CG22" s="234"/>
      <c r="CH22" s="234"/>
      <c r="CI22" s="234"/>
      <c r="CJ22" s="234"/>
      <c r="CK22" s="234"/>
      <c r="CL22" s="234"/>
      <c r="CM22" s="234"/>
      <c r="CN22" s="234"/>
      <c r="CO22" s="234"/>
      <c r="CP22" s="234"/>
      <c r="CQ22" s="234"/>
      <c r="CR22" s="234"/>
      <c r="CS22" s="234"/>
      <c r="CT22" s="234"/>
      <c r="CU22" s="234"/>
      <c r="CV22" s="234"/>
      <c r="CW22" s="234"/>
      <c r="CX22" s="234"/>
      <c r="CY22" s="234"/>
      <c r="CZ22" s="234"/>
      <c r="DA22" s="234"/>
      <c r="DB22" s="234"/>
      <c r="DC22" s="234"/>
      <c r="DD22" s="234"/>
      <c r="DE22" s="234"/>
      <c r="DF22" s="234"/>
      <c r="DG22" s="234"/>
      <c r="DH22" s="234"/>
      <c r="DI22" s="234" t="s">
        <v>222</v>
      </c>
      <c r="DJ22" s="241">
        <v>80220558</v>
      </c>
      <c r="DK22" s="242" t="s">
        <v>239</v>
      </c>
      <c r="DL22" s="234" t="s">
        <v>235</v>
      </c>
      <c r="DM22" s="243" t="s">
        <v>940</v>
      </c>
      <c r="DN22" s="244">
        <v>1</v>
      </c>
      <c r="DO22" s="234"/>
      <c r="DP22" s="234"/>
      <c r="DQ22" s="289" t="s">
        <v>941</v>
      </c>
      <c r="DR22" s="234"/>
      <c r="DS22" s="279" t="s">
        <v>942</v>
      </c>
      <c r="DT22" s="234" t="s">
        <v>884</v>
      </c>
      <c r="DU22" s="234" t="s">
        <v>229</v>
      </c>
      <c r="DV22" s="234">
        <v>11001</v>
      </c>
      <c r="DW22" s="243" t="s">
        <v>940</v>
      </c>
      <c r="DX22" s="241">
        <v>80220558</v>
      </c>
      <c r="DY22" s="234" t="s">
        <v>262</v>
      </c>
      <c r="DZ22" s="247" t="s">
        <v>250</v>
      </c>
      <c r="EA22" s="247" t="s">
        <v>251</v>
      </c>
      <c r="EB22" s="287" t="s">
        <v>471</v>
      </c>
      <c r="EC22" s="234">
        <v>10</v>
      </c>
      <c r="ED22" s="234"/>
      <c r="EE22" s="234"/>
      <c r="EF22" s="234"/>
      <c r="EG22" s="234"/>
      <c r="EH22" s="285"/>
      <c r="EI22" s="234"/>
      <c r="EJ22" s="234"/>
      <c r="EK22" s="234"/>
      <c r="EL22" s="234"/>
      <c r="EM22" s="234"/>
      <c r="EN22" s="234"/>
      <c r="EO22" s="234"/>
      <c r="EP22" s="234"/>
      <c r="EQ22" s="234"/>
      <c r="ER22" s="249"/>
      <c r="ES22" s="249"/>
      <c r="ET22" s="249"/>
      <c r="EU22" s="234"/>
      <c r="EV22" s="234"/>
      <c r="EW22" s="234"/>
      <c r="EX22" s="234"/>
      <c r="EY22" s="234"/>
      <c r="EZ22" s="234"/>
      <c r="FA22" s="234"/>
      <c r="FB22" s="234"/>
      <c r="FC22" s="234"/>
      <c r="FD22" s="234"/>
      <c r="FE22" s="234"/>
      <c r="FF22" s="234"/>
      <c r="FG22" s="234"/>
      <c r="FH22" s="234"/>
      <c r="FI22" s="234"/>
      <c r="FJ22" s="234"/>
      <c r="FK22" s="234"/>
      <c r="FL22" s="234"/>
      <c r="FM22" s="234"/>
      <c r="FN22" s="234"/>
      <c r="FO22" s="234"/>
      <c r="FP22" s="234"/>
      <c r="FQ22" s="234"/>
      <c r="FR22" s="234"/>
      <c r="FS22" s="234"/>
      <c r="FT22" s="234"/>
      <c r="FU22" s="234"/>
      <c r="FV22" s="234"/>
      <c r="FW22" s="234"/>
      <c r="FX22" s="234"/>
      <c r="FY22" s="234"/>
      <c r="FZ22" s="234"/>
      <c r="GA22" s="234"/>
      <c r="GB22" s="234"/>
      <c r="GC22" s="234"/>
      <c r="GD22" s="234"/>
      <c r="GE22" s="234"/>
      <c r="GF22" s="234"/>
      <c r="GG22" s="234"/>
      <c r="GH22" s="234"/>
      <c r="GI22" s="234"/>
      <c r="GJ22" s="234"/>
      <c r="GK22" s="234"/>
      <c r="GL22" s="234"/>
      <c r="GM22" s="234"/>
      <c r="GN22" s="234"/>
      <c r="GO22" s="234"/>
      <c r="GP22" s="234"/>
      <c r="GQ22" s="234"/>
      <c r="GR22" s="234"/>
      <c r="GS22" s="234"/>
      <c r="GT22" s="234"/>
      <c r="GU22" s="234"/>
      <c r="GV22" s="234"/>
      <c r="GW22" s="234"/>
      <c r="GX22" s="234"/>
      <c r="GY22" s="234" t="s">
        <v>214</v>
      </c>
      <c r="GZ22" s="234" t="s">
        <v>472</v>
      </c>
      <c r="HA22" s="234" t="s">
        <v>214</v>
      </c>
      <c r="HB22" s="234" t="s">
        <v>214</v>
      </c>
      <c r="HC22" s="234" t="s">
        <v>214</v>
      </c>
      <c r="HD22" s="234" t="s">
        <v>214</v>
      </c>
      <c r="HE22" s="234" t="s">
        <v>214</v>
      </c>
      <c r="HF22" s="234"/>
      <c r="HG22" s="234"/>
      <c r="HH22" s="234"/>
      <c r="HI22" s="247"/>
      <c r="HJ22" s="247"/>
      <c r="HK22" s="249"/>
      <c r="HL22" s="234"/>
      <c r="HM22" s="234" t="s">
        <v>94</v>
      </c>
      <c r="HN22" s="234" t="s">
        <v>226</v>
      </c>
      <c r="HO22" s="234" t="s">
        <v>226</v>
      </c>
      <c r="HP22" s="234" t="s">
        <v>226</v>
      </c>
      <c r="HQ22" s="234" t="s">
        <v>226</v>
      </c>
      <c r="HR22" s="234" t="s">
        <v>214</v>
      </c>
      <c r="HS22" s="234" t="s">
        <v>226</v>
      </c>
      <c r="HT22" s="234" t="s">
        <v>226</v>
      </c>
      <c r="HU22" s="234" t="s">
        <v>226</v>
      </c>
      <c r="HV22" s="234" t="s">
        <v>226</v>
      </c>
      <c r="HW22" s="234" t="s">
        <v>219</v>
      </c>
      <c r="HX22" s="234" t="s">
        <v>214</v>
      </c>
      <c r="HY22" s="234" t="s">
        <v>214</v>
      </c>
      <c r="HZ22" s="234" t="s">
        <v>214</v>
      </c>
      <c r="IA22" s="234" t="s">
        <v>214</v>
      </c>
      <c r="IB22" s="234" t="s">
        <v>226</v>
      </c>
      <c r="IC22" s="234" t="s">
        <v>214</v>
      </c>
      <c r="ID22" s="234" t="s">
        <v>214</v>
      </c>
      <c r="IE22" s="234" t="s">
        <v>226</v>
      </c>
      <c r="IF22" s="234" t="s">
        <v>214</v>
      </c>
      <c r="IG22" s="234" t="s">
        <v>214</v>
      </c>
      <c r="IH22" s="234" t="s">
        <v>214</v>
      </c>
      <c r="II22" s="234"/>
      <c r="IJ22" s="234"/>
      <c r="IK22" s="234"/>
      <c r="IL22" s="234" t="s">
        <v>219</v>
      </c>
      <c r="IM22" s="234" t="s">
        <v>226</v>
      </c>
      <c r="IN22" s="234" t="s">
        <v>214</v>
      </c>
      <c r="IO22" s="234" t="s">
        <v>214</v>
      </c>
      <c r="IP22" s="234" t="s">
        <v>214</v>
      </c>
      <c r="IQ22" s="234" t="s">
        <v>214</v>
      </c>
      <c r="IR22" s="234" t="s">
        <v>214</v>
      </c>
      <c r="IS22" s="234" t="s">
        <v>214</v>
      </c>
      <c r="IT22" s="234" t="s">
        <v>214</v>
      </c>
      <c r="IU22" s="250" t="s">
        <v>851</v>
      </c>
      <c r="IV22" s="234"/>
      <c r="IW22" s="234"/>
    </row>
    <row r="23" spans="1:257" s="62" customFormat="1" ht="20.25" customHeight="1">
      <c r="A23" s="305">
        <v>56227</v>
      </c>
      <c r="B23" s="249">
        <v>21</v>
      </c>
      <c r="C23" s="243" t="s">
        <v>324</v>
      </c>
      <c r="D23" s="249" t="s">
        <v>278</v>
      </c>
      <c r="E23" s="365">
        <v>56227</v>
      </c>
      <c r="F23" s="306">
        <v>57226</v>
      </c>
      <c r="G23" s="234">
        <v>10076947</v>
      </c>
      <c r="H23" s="234" t="s">
        <v>880</v>
      </c>
      <c r="I23" s="234"/>
      <c r="J23" s="234"/>
      <c r="K23" s="234" t="s">
        <v>988</v>
      </c>
      <c r="L23" s="234" t="s">
        <v>989</v>
      </c>
      <c r="M23" s="234" t="s">
        <v>988</v>
      </c>
      <c r="N23" s="234" t="s">
        <v>214</v>
      </c>
      <c r="O23" s="234" t="s">
        <v>214</v>
      </c>
      <c r="P23" s="234" t="s">
        <v>268</v>
      </c>
      <c r="Q23" s="234" t="s">
        <v>217</v>
      </c>
      <c r="R23" s="234">
        <v>10076947</v>
      </c>
      <c r="S23" s="234" t="s">
        <v>218</v>
      </c>
      <c r="T23" s="234" t="s">
        <v>214</v>
      </c>
      <c r="U23" s="234" t="s">
        <v>219</v>
      </c>
      <c r="V23" s="234" t="s">
        <v>220</v>
      </c>
      <c r="W23" s="239" t="s">
        <v>221</v>
      </c>
      <c r="X23" s="234" t="s">
        <v>221</v>
      </c>
      <c r="Y23" s="234"/>
      <c r="Z23" s="234" t="s">
        <v>222</v>
      </c>
      <c r="AA23" s="234" t="s">
        <v>235</v>
      </c>
      <c r="AB23" s="247">
        <v>40188031</v>
      </c>
      <c r="AC23" s="247" t="s">
        <v>481</v>
      </c>
      <c r="AD23" s="247"/>
      <c r="AE23" s="258">
        <v>800000</v>
      </c>
      <c r="AF23" s="234">
        <v>0</v>
      </c>
      <c r="AG23" s="259">
        <v>0</v>
      </c>
      <c r="AH23" s="260">
        <v>0</v>
      </c>
      <c r="AI23" s="260">
        <v>0</v>
      </c>
      <c r="AJ23" s="307">
        <f t="shared" si="6"/>
        <v>800000</v>
      </c>
      <c r="AK23" s="236" t="s">
        <v>226</v>
      </c>
      <c r="AL23" s="261" t="s">
        <v>882</v>
      </c>
      <c r="AM23" s="262">
        <v>0.12</v>
      </c>
      <c r="AN23" s="263">
        <v>0</v>
      </c>
      <c r="AO23" s="264">
        <v>95058</v>
      </c>
      <c r="AP23" s="263">
        <v>0</v>
      </c>
      <c r="AQ23" s="263">
        <v>0</v>
      </c>
      <c r="AR23" s="261">
        <v>2.1600000000000001E-2</v>
      </c>
      <c r="AS23" s="308">
        <f t="shared" si="3"/>
        <v>17280</v>
      </c>
      <c r="AT23" s="309">
        <f t="shared" si="4"/>
        <v>9.8399999999999987E-2</v>
      </c>
      <c r="AU23" s="310">
        <f t="shared" si="5"/>
        <v>78719.999999999985</v>
      </c>
      <c r="AV23" s="260">
        <v>0</v>
      </c>
      <c r="AW23" s="236" t="s">
        <v>214</v>
      </c>
      <c r="AX23" s="260">
        <v>0</v>
      </c>
      <c r="AY23" s="263">
        <v>0</v>
      </c>
      <c r="AZ23" s="234" t="s">
        <v>227</v>
      </c>
      <c r="BA23" s="234" t="s">
        <v>895</v>
      </c>
      <c r="BB23" s="234" t="s">
        <v>229</v>
      </c>
      <c r="BC23" s="234">
        <v>11001</v>
      </c>
      <c r="BD23" s="234" t="s">
        <v>271</v>
      </c>
      <c r="BE23" s="234"/>
      <c r="BF23" s="234"/>
      <c r="BG23" s="234"/>
      <c r="BH23" s="235" t="s">
        <v>483</v>
      </c>
      <c r="BI23" s="236"/>
      <c r="BJ23" s="249">
        <v>3227697295</v>
      </c>
      <c r="BK23" s="234" t="s">
        <v>482</v>
      </c>
      <c r="BL23" s="234" t="s">
        <v>229</v>
      </c>
      <c r="BM23" s="234" t="s">
        <v>884</v>
      </c>
      <c r="BN23" s="234" t="s">
        <v>885</v>
      </c>
      <c r="BO23" s="238">
        <v>44256</v>
      </c>
      <c r="BP23" s="239">
        <v>45350</v>
      </c>
      <c r="BQ23" s="239">
        <v>45231</v>
      </c>
      <c r="BR23" s="239">
        <v>45231</v>
      </c>
      <c r="BS23" s="234" t="s">
        <v>234</v>
      </c>
      <c r="BT23" s="234" t="s">
        <v>235</v>
      </c>
      <c r="BU23" s="247">
        <v>1006826830</v>
      </c>
      <c r="BV23" s="247" t="s">
        <v>484</v>
      </c>
      <c r="BW23" s="234">
        <v>11001</v>
      </c>
      <c r="BX23" s="234" t="s">
        <v>482</v>
      </c>
      <c r="BY23" s="234" t="s">
        <v>229</v>
      </c>
      <c r="BZ23" s="249">
        <v>3226208272</v>
      </c>
      <c r="CA23" s="234"/>
      <c r="CB23" s="235" t="s">
        <v>485</v>
      </c>
      <c r="CC23" s="234"/>
      <c r="CD23" s="234"/>
      <c r="CE23" s="234"/>
      <c r="CF23" s="234"/>
      <c r="CG23" s="234"/>
      <c r="CH23" s="234"/>
      <c r="CI23" s="234"/>
      <c r="CJ23" s="234"/>
      <c r="CK23" s="234"/>
      <c r="CL23" s="234"/>
      <c r="CM23" s="234"/>
      <c r="CN23" s="234"/>
      <c r="CO23" s="234"/>
      <c r="CP23" s="234"/>
      <c r="CQ23" s="234"/>
      <c r="CR23" s="234"/>
      <c r="CS23" s="234"/>
      <c r="CT23" s="234"/>
      <c r="CU23" s="234"/>
      <c r="CV23" s="234"/>
      <c r="CW23" s="234"/>
      <c r="CX23" s="234"/>
      <c r="CY23" s="234"/>
      <c r="CZ23" s="234"/>
      <c r="DA23" s="234"/>
      <c r="DB23" s="234"/>
      <c r="DC23" s="234"/>
      <c r="DD23" s="234"/>
      <c r="DE23" s="234"/>
      <c r="DF23" s="234"/>
      <c r="DG23" s="234"/>
      <c r="DH23" s="234"/>
      <c r="DI23" s="234" t="s">
        <v>222</v>
      </c>
      <c r="DJ23" s="241">
        <v>1020752093</v>
      </c>
      <c r="DK23" s="242" t="s">
        <v>239</v>
      </c>
      <c r="DL23" s="234" t="s">
        <v>235</v>
      </c>
      <c r="DM23" s="243" t="s">
        <v>486</v>
      </c>
      <c r="DN23" s="244">
        <v>1</v>
      </c>
      <c r="DO23" s="234"/>
      <c r="DP23" s="234"/>
      <c r="DQ23" s="281">
        <v>3202617858</v>
      </c>
      <c r="DR23" s="234"/>
      <c r="DS23" s="273" t="s">
        <v>487</v>
      </c>
      <c r="DT23" s="234" t="s">
        <v>884</v>
      </c>
      <c r="DU23" s="234" t="s">
        <v>229</v>
      </c>
      <c r="DV23" s="234">
        <v>11001</v>
      </c>
      <c r="DW23" s="243" t="s">
        <v>486</v>
      </c>
      <c r="DX23" s="241">
        <v>1020752093</v>
      </c>
      <c r="DY23" s="234" t="s">
        <v>262</v>
      </c>
      <c r="DZ23" s="247" t="s">
        <v>250</v>
      </c>
      <c r="EA23" s="247" t="s">
        <v>251</v>
      </c>
      <c r="EB23" s="247">
        <v>64645706615</v>
      </c>
      <c r="EC23" s="234">
        <v>10</v>
      </c>
      <c r="ED23" s="234"/>
      <c r="EE23" s="234"/>
      <c r="EF23" s="234"/>
      <c r="EG23" s="234"/>
      <c r="EH23" s="234"/>
      <c r="EI23" s="234"/>
      <c r="EJ23" s="234"/>
      <c r="EK23" s="234"/>
      <c r="EL23" s="234"/>
      <c r="EM23" s="234"/>
      <c r="EN23" s="234"/>
      <c r="EO23" s="234"/>
      <c r="EP23" s="234"/>
      <c r="EQ23" s="234"/>
      <c r="ER23" s="249"/>
      <c r="ES23" s="249"/>
      <c r="ET23" s="249"/>
      <c r="EU23" s="234"/>
      <c r="EV23" s="234"/>
      <c r="EW23" s="234"/>
      <c r="EX23" s="234"/>
      <c r="EY23" s="234"/>
      <c r="EZ23" s="234"/>
      <c r="FA23" s="234"/>
      <c r="FB23" s="234"/>
      <c r="FC23" s="234"/>
      <c r="FD23" s="234"/>
      <c r="FE23" s="234"/>
      <c r="FF23" s="234"/>
      <c r="FG23" s="234"/>
      <c r="FH23" s="234"/>
      <c r="FI23" s="234"/>
      <c r="FJ23" s="234"/>
      <c r="FK23" s="234"/>
      <c r="FL23" s="234"/>
      <c r="FM23" s="234"/>
      <c r="FN23" s="234"/>
      <c r="FO23" s="234"/>
      <c r="FP23" s="234"/>
      <c r="FQ23" s="234"/>
      <c r="FR23" s="234"/>
      <c r="FS23" s="234"/>
      <c r="FT23" s="234"/>
      <c r="FU23" s="234"/>
      <c r="FV23" s="234"/>
      <c r="FW23" s="234"/>
      <c r="FX23" s="234"/>
      <c r="FY23" s="234"/>
      <c r="FZ23" s="234"/>
      <c r="GA23" s="234"/>
      <c r="GB23" s="234"/>
      <c r="GC23" s="234"/>
      <c r="GD23" s="234"/>
      <c r="GE23" s="234"/>
      <c r="GF23" s="234"/>
      <c r="GG23" s="234"/>
      <c r="GH23" s="234"/>
      <c r="GI23" s="234"/>
      <c r="GJ23" s="234"/>
      <c r="GK23" s="234"/>
      <c r="GL23" s="234"/>
      <c r="GM23" s="234"/>
      <c r="GN23" s="234"/>
      <c r="GO23" s="234"/>
      <c r="GP23" s="234"/>
      <c r="GQ23" s="234"/>
      <c r="GR23" s="234"/>
      <c r="GS23" s="234"/>
      <c r="GT23" s="234"/>
      <c r="GU23" s="234"/>
      <c r="GV23" s="234"/>
      <c r="GW23" s="234"/>
      <c r="GX23" s="234"/>
      <c r="GY23" s="234" t="s">
        <v>214</v>
      </c>
      <c r="GZ23" s="234" t="s">
        <v>373</v>
      </c>
      <c r="HA23" s="234" t="s">
        <v>214</v>
      </c>
      <c r="HB23" s="234" t="s">
        <v>214</v>
      </c>
      <c r="HC23" s="234" t="s">
        <v>214</v>
      </c>
      <c r="HD23" s="234" t="s">
        <v>214</v>
      </c>
      <c r="HE23" s="234" t="s">
        <v>214</v>
      </c>
      <c r="HF23" s="234"/>
      <c r="HG23" s="234"/>
      <c r="HH23" s="234"/>
      <c r="HI23" s="247"/>
      <c r="HJ23" s="247"/>
      <c r="HK23" s="249"/>
      <c r="HL23" s="234"/>
      <c r="HM23" s="234" t="s">
        <v>94</v>
      </c>
      <c r="HN23" s="234" t="s">
        <v>226</v>
      </c>
      <c r="HO23" s="234" t="s">
        <v>226</v>
      </c>
      <c r="HP23" s="234" t="s">
        <v>226</v>
      </c>
      <c r="HQ23" s="234" t="s">
        <v>214</v>
      </c>
      <c r="HR23" s="234" t="s">
        <v>214</v>
      </c>
      <c r="HS23" s="234" t="s">
        <v>226</v>
      </c>
      <c r="HT23" s="234" t="s">
        <v>226</v>
      </c>
      <c r="HU23" s="234" t="s">
        <v>226</v>
      </c>
      <c r="HV23" s="234" t="s">
        <v>226</v>
      </c>
      <c r="HW23" s="234" t="s">
        <v>219</v>
      </c>
      <c r="HX23" s="234" t="s">
        <v>214</v>
      </c>
      <c r="HY23" s="234" t="s">
        <v>214</v>
      </c>
      <c r="HZ23" s="234" t="s">
        <v>226</v>
      </c>
      <c r="IA23" s="234" t="s">
        <v>214</v>
      </c>
      <c r="IB23" s="234" t="s">
        <v>226</v>
      </c>
      <c r="IC23" s="234" t="s">
        <v>226</v>
      </c>
      <c r="ID23" s="234" t="s">
        <v>214</v>
      </c>
      <c r="IE23" s="234" t="s">
        <v>214</v>
      </c>
      <c r="IF23" s="234" t="s">
        <v>226</v>
      </c>
      <c r="IG23" s="234" t="s">
        <v>226</v>
      </c>
      <c r="IH23" s="234" t="s">
        <v>226</v>
      </c>
      <c r="II23" s="234"/>
      <c r="IJ23" s="234"/>
      <c r="IK23" s="234"/>
      <c r="IL23" s="234" t="s">
        <v>488</v>
      </c>
      <c r="IM23" s="234" t="s">
        <v>226</v>
      </c>
      <c r="IN23" s="234" t="s">
        <v>214</v>
      </c>
      <c r="IO23" s="234" t="s">
        <v>214</v>
      </c>
      <c r="IP23" s="234" t="s">
        <v>214</v>
      </c>
      <c r="IQ23" s="234" t="s">
        <v>214</v>
      </c>
      <c r="IR23" s="234" t="s">
        <v>214</v>
      </c>
      <c r="IS23" s="234" t="s">
        <v>214</v>
      </c>
      <c r="IT23" s="234" t="s">
        <v>214</v>
      </c>
      <c r="IU23" s="250" t="s">
        <v>489</v>
      </c>
      <c r="IV23" s="234"/>
      <c r="IW23" s="234"/>
    </row>
    <row r="24" spans="1:257" s="219" customFormat="1" ht="20.25" customHeight="1">
      <c r="A24" s="299">
        <v>56230</v>
      </c>
      <c r="B24" s="245"/>
      <c r="C24" s="243" t="s">
        <v>466</v>
      </c>
      <c r="D24" s="245" t="s">
        <v>395</v>
      </c>
      <c r="E24" s="365">
        <v>56230</v>
      </c>
      <c r="F24" s="306">
        <v>57229</v>
      </c>
      <c r="G24" s="234">
        <v>10076991</v>
      </c>
      <c r="H24" s="234" t="s">
        <v>880</v>
      </c>
      <c r="I24" s="234"/>
      <c r="J24" s="234"/>
      <c r="K24" s="234" t="s">
        <v>988</v>
      </c>
      <c r="L24" s="346">
        <v>935000</v>
      </c>
      <c r="M24" s="234" t="s">
        <v>989</v>
      </c>
      <c r="N24" s="234" t="s">
        <v>214</v>
      </c>
      <c r="O24" s="234" t="s">
        <v>215</v>
      </c>
      <c r="P24" s="234" t="s">
        <v>216</v>
      </c>
      <c r="Q24" s="234" t="s">
        <v>217</v>
      </c>
      <c r="R24" s="234">
        <v>10076991</v>
      </c>
      <c r="S24" s="234" t="s">
        <v>218</v>
      </c>
      <c r="T24" s="234" t="s">
        <v>214</v>
      </c>
      <c r="U24" s="234" t="s">
        <v>219</v>
      </c>
      <c r="V24" s="234" t="s">
        <v>220</v>
      </c>
      <c r="W24" s="239" t="s">
        <v>221</v>
      </c>
      <c r="X24" s="234" t="s">
        <v>221</v>
      </c>
      <c r="Y24" s="234"/>
      <c r="Z24" s="234" t="s">
        <v>731</v>
      </c>
      <c r="AA24" s="234" t="s">
        <v>327</v>
      </c>
      <c r="AB24" s="265">
        <v>918927010031992</v>
      </c>
      <c r="AC24" s="266" t="s">
        <v>818</v>
      </c>
      <c r="AD24" s="247"/>
      <c r="AE24" s="267">
        <v>935000</v>
      </c>
      <c r="AF24" s="234">
        <v>0</v>
      </c>
      <c r="AG24" s="268">
        <v>0</v>
      </c>
      <c r="AH24" s="260">
        <v>0</v>
      </c>
      <c r="AI24" s="260">
        <v>0</v>
      </c>
      <c r="AJ24" s="307">
        <f t="shared" si="6"/>
        <v>935000</v>
      </c>
      <c r="AK24" s="236" t="s">
        <v>226</v>
      </c>
      <c r="AL24" s="261" t="s">
        <v>882</v>
      </c>
      <c r="AM24" s="269">
        <v>0.12</v>
      </c>
      <c r="AN24" s="263">
        <v>0</v>
      </c>
      <c r="AO24" s="270">
        <f>+AJ24*AM24</f>
        <v>112200</v>
      </c>
      <c r="AP24" s="263">
        <v>0</v>
      </c>
      <c r="AQ24" s="263">
        <v>0</v>
      </c>
      <c r="AR24" s="261">
        <v>2.1600000000000001E-2</v>
      </c>
      <c r="AS24" s="308">
        <f t="shared" si="3"/>
        <v>20196</v>
      </c>
      <c r="AT24" s="309">
        <f t="shared" si="4"/>
        <v>9.8399999999999987E-2</v>
      </c>
      <c r="AU24" s="310">
        <f t="shared" si="5"/>
        <v>92003.999999999985</v>
      </c>
      <c r="AV24" s="260">
        <v>0</v>
      </c>
      <c r="AW24" s="236" t="s">
        <v>214</v>
      </c>
      <c r="AX24" s="260">
        <v>0</v>
      </c>
      <c r="AY24" s="263">
        <v>0</v>
      </c>
      <c r="AZ24" s="234" t="s">
        <v>227</v>
      </c>
      <c r="BA24" s="234" t="s">
        <v>819</v>
      </c>
      <c r="BB24" s="234" t="s">
        <v>229</v>
      </c>
      <c r="BC24" s="234">
        <v>11001</v>
      </c>
      <c r="BD24" s="234" t="s">
        <v>271</v>
      </c>
      <c r="BE24" s="234"/>
      <c r="BF24" s="234"/>
      <c r="BG24" s="234"/>
      <c r="BH24" s="235" t="s">
        <v>820</v>
      </c>
      <c r="BI24" s="236"/>
      <c r="BJ24" s="236">
        <v>3196290508</v>
      </c>
      <c r="BK24" s="234" t="s">
        <v>819</v>
      </c>
      <c r="BL24" s="234" t="s">
        <v>229</v>
      </c>
      <c r="BM24" s="234" t="s">
        <v>884</v>
      </c>
      <c r="BN24" s="234" t="s">
        <v>885</v>
      </c>
      <c r="BO24" s="271">
        <v>44757</v>
      </c>
      <c r="BP24" s="239">
        <v>45487</v>
      </c>
      <c r="BQ24" s="239">
        <v>45231</v>
      </c>
      <c r="BR24" s="239">
        <v>45245</v>
      </c>
      <c r="BS24" s="234" t="s">
        <v>222</v>
      </c>
      <c r="BT24" s="234" t="s">
        <v>235</v>
      </c>
      <c r="BU24" s="266">
        <v>1030707709</v>
      </c>
      <c r="BV24" s="266" t="s">
        <v>821</v>
      </c>
      <c r="BW24" s="234">
        <v>11001</v>
      </c>
      <c r="BX24" s="234" t="s">
        <v>819</v>
      </c>
      <c r="BY24" s="234" t="s">
        <v>229</v>
      </c>
      <c r="BZ24" s="245">
        <v>3142790924</v>
      </c>
      <c r="CA24" s="234"/>
      <c r="CB24" s="235" t="s">
        <v>822</v>
      </c>
      <c r="CC24" s="234"/>
      <c r="CD24" s="234"/>
      <c r="CE24" s="234"/>
      <c r="CF24" s="234"/>
      <c r="CG24" s="234"/>
      <c r="CH24" s="234"/>
      <c r="CI24" s="234"/>
      <c r="CJ24" s="234"/>
      <c r="CK24" s="234"/>
      <c r="CL24" s="234"/>
      <c r="CM24" s="234"/>
      <c r="CN24" s="234"/>
      <c r="CO24" s="234"/>
      <c r="CP24" s="234"/>
      <c r="CQ24" s="234"/>
      <c r="CR24" s="234"/>
      <c r="CS24" s="234"/>
      <c r="CT24" s="234"/>
      <c r="CU24" s="234"/>
      <c r="CV24" s="234"/>
      <c r="CW24" s="234"/>
      <c r="CX24" s="234"/>
      <c r="CY24" s="234"/>
      <c r="CZ24" s="234"/>
      <c r="DA24" s="234"/>
      <c r="DB24" s="234"/>
      <c r="DC24" s="234"/>
      <c r="DD24" s="234"/>
      <c r="DE24" s="234"/>
      <c r="DF24" s="234"/>
      <c r="DG24" s="234"/>
      <c r="DH24" s="234"/>
      <c r="DI24" s="234" t="s">
        <v>222</v>
      </c>
      <c r="DJ24" s="272">
        <v>10010594</v>
      </c>
      <c r="DK24" s="242" t="s">
        <v>239</v>
      </c>
      <c r="DL24" s="234" t="s">
        <v>257</v>
      </c>
      <c r="DM24" s="243" t="s">
        <v>946</v>
      </c>
      <c r="DN24" s="244">
        <v>1</v>
      </c>
      <c r="DO24" s="234"/>
      <c r="DP24" s="234"/>
      <c r="DQ24" s="245">
        <v>3113982412</v>
      </c>
      <c r="DR24" s="234"/>
      <c r="DS24" s="279" t="s">
        <v>507</v>
      </c>
      <c r="DT24" s="234" t="s">
        <v>884</v>
      </c>
      <c r="DU24" s="234" t="s">
        <v>229</v>
      </c>
      <c r="DV24" s="234">
        <v>11001</v>
      </c>
      <c r="DW24" s="243" t="s">
        <v>946</v>
      </c>
      <c r="DX24" s="272">
        <v>10010594</v>
      </c>
      <c r="DY24" s="234" t="s">
        <v>262</v>
      </c>
      <c r="DZ24" s="247" t="s">
        <v>250</v>
      </c>
      <c r="EA24" s="247" t="s">
        <v>251</v>
      </c>
      <c r="EB24" s="266">
        <v>9844296832</v>
      </c>
      <c r="EC24" s="234">
        <v>25</v>
      </c>
      <c r="ED24" s="234"/>
      <c r="EE24" s="234"/>
      <c r="EF24" s="234"/>
      <c r="EG24" s="234"/>
      <c r="EH24" s="234"/>
      <c r="EI24" s="234"/>
      <c r="EJ24" s="234"/>
      <c r="EK24" s="234"/>
      <c r="EL24" s="234"/>
      <c r="EM24" s="234"/>
      <c r="EN24" s="234"/>
      <c r="EO24" s="234"/>
      <c r="EP24" s="234"/>
      <c r="EQ24" s="234"/>
      <c r="ER24" s="245"/>
      <c r="ES24" s="245"/>
      <c r="ET24" s="245"/>
      <c r="EU24" s="234"/>
      <c r="EV24" s="234"/>
      <c r="EW24" s="234"/>
      <c r="EX24" s="234"/>
      <c r="EY24" s="234"/>
      <c r="EZ24" s="234"/>
      <c r="FA24" s="234"/>
      <c r="FB24" s="234"/>
      <c r="FC24" s="234"/>
      <c r="FD24" s="234"/>
      <c r="FE24" s="234"/>
      <c r="FF24" s="234"/>
      <c r="FG24" s="234"/>
      <c r="FH24" s="234"/>
      <c r="FI24" s="234"/>
      <c r="FJ24" s="234"/>
      <c r="FK24" s="234"/>
      <c r="FL24" s="234"/>
      <c r="FM24" s="234"/>
      <c r="FN24" s="234"/>
      <c r="FO24" s="234"/>
      <c r="FP24" s="234"/>
      <c r="FQ24" s="234"/>
      <c r="FR24" s="234"/>
      <c r="FS24" s="234"/>
      <c r="FT24" s="234"/>
      <c r="FU24" s="234"/>
      <c r="FV24" s="234"/>
      <c r="FW24" s="234"/>
      <c r="FX24" s="234"/>
      <c r="FY24" s="234"/>
      <c r="FZ24" s="234"/>
      <c r="GA24" s="234"/>
      <c r="GB24" s="234"/>
      <c r="GC24" s="234"/>
      <c r="GD24" s="234"/>
      <c r="GE24" s="234"/>
      <c r="GF24" s="234"/>
      <c r="GG24" s="234"/>
      <c r="GH24" s="234"/>
      <c r="GI24" s="234"/>
      <c r="GJ24" s="234"/>
      <c r="GK24" s="234"/>
      <c r="GL24" s="234"/>
      <c r="GM24" s="234"/>
      <c r="GN24" s="234"/>
      <c r="GO24" s="234"/>
      <c r="GP24" s="234"/>
      <c r="GQ24" s="234"/>
      <c r="GR24" s="234"/>
      <c r="GS24" s="234"/>
      <c r="GT24" s="234"/>
      <c r="GU24" s="234"/>
      <c r="GV24" s="234"/>
      <c r="GW24" s="234"/>
      <c r="GX24" s="234"/>
      <c r="GY24" s="234" t="s">
        <v>214</v>
      </c>
      <c r="GZ24" s="234" t="s">
        <v>823</v>
      </c>
      <c r="HA24" s="234" t="s">
        <v>824</v>
      </c>
      <c r="HB24" s="234" t="s">
        <v>824</v>
      </c>
      <c r="HC24" s="234" t="s">
        <v>824</v>
      </c>
      <c r="HD24" s="234" t="s">
        <v>214</v>
      </c>
      <c r="HE24" s="234" t="s">
        <v>214</v>
      </c>
      <c r="HF24" s="234"/>
      <c r="HG24" s="234"/>
      <c r="HH24" s="234"/>
      <c r="HI24" s="266"/>
      <c r="HJ24" s="266"/>
      <c r="HK24" s="245"/>
      <c r="HL24" s="234"/>
      <c r="HM24" s="234" t="s">
        <v>94</v>
      </c>
      <c r="HN24" s="234" t="s">
        <v>313</v>
      </c>
      <c r="HO24" s="234" t="s">
        <v>226</v>
      </c>
      <c r="HP24" s="234" t="s">
        <v>226</v>
      </c>
      <c r="HQ24" s="234" t="s">
        <v>214</v>
      </c>
      <c r="HR24" s="234" t="s">
        <v>214</v>
      </c>
      <c r="HS24" s="234" t="s">
        <v>226</v>
      </c>
      <c r="HT24" s="234" t="s">
        <v>226</v>
      </c>
      <c r="HU24" s="234" t="s">
        <v>226</v>
      </c>
      <c r="HV24" s="234" t="s">
        <v>214</v>
      </c>
      <c r="HW24" s="234" t="s">
        <v>226</v>
      </c>
      <c r="HX24" s="234" t="s">
        <v>214</v>
      </c>
      <c r="HY24" s="234" t="s">
        <v>214</v>
      </c>
      <c r="HZ24" s="234" t="s">
        <v>214</v>
      </c>
      <c r="IA24" s="234" t="s">
        <v>214</v>
      </c>
      <c r="IB24" s="234" t="s">
        <v>824</v>
      </c>
      <c r="IC24" s="234" t="s">
        <v>825</v>
      </c>
      <c r="ID24" s="234" t="s">
        <v>214</v>
      </c>
      <c r="IE24" s="234" t="s">
        <v>214</v>
      </c>
      <c r="IF24" s="234" t="s">
        <v>226</v>
      </c>
      <c r="IG24" s="234" t="s">
        <v>226</v>
      </c>
      <c r="IH24" s="234" t="s">
        <v>226</v>
      </c>
      <c r="II24" s="234"/>
      <c r="IJ24" s="234"/>
      <c r="IK24" s="234"/>
      <c r="IL24" s="234" t="s">
        <v>826</v>
      </c>
      <c r="IM24" s="234" t="s">
        <v>824</v>
      </c>
      <c r="IN24" s="234" t="s">
        <v>214</v>
      </c>
      <c r="IO24" s="234" t="s">
        <v>214</v>
      </c>
      <c r="IP24" s="234" t="s">
        <v>214</v>
      </c>
      <c r="IQ24" s="234" t="s">
        <v>214</v>
      </c>
      <c r="IR24" s="234" t="s">
        <v>214</v>
      </c>
      <c r="IS24" s="234" t="s">
        <v>214</v>
      </c>
      <c r="IT24" s="234" t="s">
        <v>214</v>
      </c>
      <c r="IU24" s="250" t="s">
        <v>827</v>
      </c>
      <c r="IV24" s="234"/>
      <c r="IW24" s="234"/>
    </row>
    <row r="25" spans="1:257" s="62" customFormat="1" ht="20.25" customHeight="1">
      <c r="A25" s="305">
        <v>56231</v>
      </c>
      <c r="B25" s="249">
        <v>39</v>
      </c>
      <c r="C25" s="243" t="s">
        <v>509</v>
      </c>
      <c r="D25" s="249" t="s">
        <v>213</v>
      </c>
      <c r="E25" s="365">
        <v>56231</v>
      </c>
      <c r="F25" s="306">
        <v>57230</v>
      </c>
      <c r="G25" s="234">
        <v>10076951</v>
      </c>
      <c r="H25" s="234" t="s">
        <v>880</v>
      </c>
      <c r="I25" s="234"/>
      <c r="J25" s="234"/>
      <c r="K25" s="234" t="s">
        <v>988</v>
      </c>
      <c r="L25" s="234">
        <v>1000000</v>
      </c>
      <c r="M25" s="234" t="s">
        <v>988</v>
      </c>
      <c r="N25" s="234" t="s">
        <v>214</v>
      </c>
      <c r="O25" s="234" t="s">
        <v>215</v>
      </c>
      <c r="P25" s="234" t="s">
        <v>216</v>
      </c>
      <c r="Q25" s="234" t="s">
        <v>217</v>
      </c>
      <c r="R25" s="234">
        <v>10076951</v>
      </c>
      <c r="S25" s="234" t="s">
        <v>218</v>
      </c>
      <c r="T25" s="234" t="s">
        <v>214</v>
      </c>
      <c r="U25" s="234" t="s">
        <v>219</v>
      </c>
      <c r="V25" s="234" t="s">
        <v>220</v>
      </c>
      <c r="W25" s="239" t="s">
        <v>221</v>
      </c>
      <c r="X25" s="234" t="s">
        <v>221</v>
      </c>
      <c r="Y25" s="234"/>
      <c r="Z25" s="234" t="s">
        <v>222</v>
      </c>
      <c r="AA25" s="234" t="s">
        <v>257</v>
      </c>
      <c r="AB25" s="247">
        <v>1102370637</v>
      </c>
      <c r="AC25" s="247" t="s">
        <v>856</v>
      </c>
      <c r="AD25" s="247"/>
      <c r="AE25" s="258">
        <v>1005000</v>
      </c>
      <c r="AF25" s="234">
        <v>0</v>
      </c>
      <c r="AG25" s="259">
        <v>0</v>
      </c>
      <c r="AH25" s="260">
        <v>0</v>
      </c>
      <c r="AI25" s="260">
        <v>0</v>
      </c>
      <c r="AJ25" s="307">
        <f t="shared" si="6"/>
        <v>1005000</v>
      </c>
      <c r="AK25" s="236" t="s">
        <v>226</v>
      </c>
      <c r="AL25" s="261" t="s">
        <v>882</v>
      </c>
      <c r="AM25" s="262">
        <v>0.12</v>
      </c>
      <c r="AN25" s="263">
        <v>0</v>
      </c>
      <c r="AO25" s="264">
        <v>114000</v>
      </c>
      <c r="AP25" s="263">
        <v>0</v>
      </c>
      <c r="AQ25" s="263">
        <v>0</v>
      </c>
      <c r="AR25" s="261">
        <v>2.1600000000000001E-2</v>
      </c>
      <c r="AS25" s="308">
        <f t="shared" si="3"/>
        <v>21708</v>
      </c>
      <c r="AT25" s="309">
        <f t="shared" si="4"/>
        <v>9.8399999999999987E-2</v>
      </c>
      <c r="AU25" s="310">
        <f t="shared" si="5"/>
        <v>98891.999999999985</v>
      </c>
      <c r="AV25" s="260">
        <v>0</v>
      </c>
      <c r="AW25" s="236" t="s">
        <v>214</v>
      </c>
      <c r="AX25" s="260">
        <v>0</v>
      </c>
      <c r="AY25" s="263">
        <v>0</v>
      </c>
      <c r="AZ25" s="234" t="s">
        <v>227</v>
      </c>
      <c r="BA25" s="234" t="s">
        <v>897</v>
      </c>
      <c r="BB25" s="234" t="s">
        <v>229</v>
      </c>
      <c r="BC25" s="234">
        <v>11001</v>
      </c>
      <c r="BD25" s="234" t="s">
        <v>510</v>
      </c>
      <c r="BE25" s="234"/>
      <c r="BF25" s="234"/>
      <c r="BG25" s="234" t="s">
        <v>511</v>
      </c>
      <c r="BH25" s="235" t="s">
        <v>512</v>
      </c>
      <c r="BI25" s="236"/>
      <c r="BJ25" s="249">
        <v>3114597083</v>
      </c>
      <c r="BK25" s="234" t="s">
        <v>897</v>
      </c>
      <c r="BL25" s="234" t="s">
        <v>229</v>
      </c>
      <c r="BM25" s="234" t="s">
        <v>884</v>
      </c>
      <c r="BN25" s="234" t="s">
        <v>885</v>
      </c>
      <c r="BO25" s="238">
        <v>44809</v>
      </c>
      <c r="BP25" s="239">
        <v>45539</v>
      </c>
      <c r="BQ25" s="239">
        <v>45231</v>
      </c>
      <c r="BR25" s="239">
        <v>45235</v>
      </c>
      <c r="BS25" s="234" t="s">
        <v>234</v>
      </c>
      <c r="BT25" s="234" t="s">
        <v>235</v>
      </c>
      <c r="BU25" s="247">
        <v>63530762</v>
      </c>
      <c r="BV25" s="247" t="s">
        <v>513</v>
      </c>
      <c r="BW25" s="234">
        <v>11001</v>
      </c>
      <c r="BX25" s="234" t="s">
        <v>897</v>
      </c>
      <c r="BY25" s="234" t="s">
        <v>229</v>
      </c>
      <c r="BZ25" s="249">
        <v>3164190528</v>
      </c>
      <c r="CA25" s="234"/>
      <c r="CB25" s="235" t="s">
        <v>514</v>
      </c>
      <c r="CC25" s="234"/>
      <c r="CD25" s="234"/>
      <c r="CE25" s="234"/>
      <c r="CF25" s="234"/>
      <c r="CG25" s="234"/>
      <c r="CH25" s="234"/>
      <c r="CI25" s="234"/>
      <c r="CJ25" s="234"/>
      <c r="CK25" s="234"/>
      <c r="CL25" s="234"/>
      <c r="CM25" s="234"/>
      <c r="CN25" s="234"/>
      <c r="CO25" s="234"/>
      <c r="CP25" s="234"/>
      <c r="CQ25" s="234"/>
      <c r="CR25" s="234"/>
      <c r="CS25" s="234"/>
      <c r="CT25" s="234"/>
      <c r="CU25" s="234"/>
      <c r="CV25" s="234"/>
      <c r="CW25" s="234"/>
      <c r="CX25" s="234"/>
      <c r="CY25" s="234"/>
      <c r="CZ25" s="234"/>
      <c r="DA25" s="234"/>
      <c r="DB25" s="234"/>
      <c r="DC25" s="234"/>
      <c r="DD25" s="234"/>
      <c r="DE25" s="234"/>
      <c r="DF25" s="234"/>
      <c r="DG25" s="234"/>
      <c r="DH25" s="234"/>
      <c r="DI25" s="234" t="s">
        <v>222</v>
      </c>
      <c r="DJ25" s="241">
        <v>1016047750</v>
      </c>
      <c r="DK25" s="242" t="s">
        <v>239</v>
      </c>
      <c r="DL25" s="234" t="s">
        <v>235</v>
      </c>
      <c r="DM25" s="243" t="s">
        <v>515</v>
      </c>
      <c r="DN25" s="244">
        <v>1</v>
      </c>
      <c r="DO25" s="234"/>
      <c r="DP25" s="234"/>
      <c r="DQ25" s="249">
        <v>3157253631</v>
      </c>
      <c r="DR25" s="234"/>
      <c r="DS25" s="273" t="s">
        <v>516</v>
      </c>
      <c r="DT25" s="234" t="s">
        <v>884</v>
      </c>
      <c r="DU25" s="234" t="s">
        <v>229</v>
      </c>
      <c r="DV25" s="234">
        <v>11001</v>
      </c>
      <c r="DW25" s="246" t="s">
        <v>515</v>
      </c>
      <c r="DX25" s="241">
        <v>1016047750</v>
      </c>
      <c r="DY25" s="234" t="s">
        <v>262</v>
      </c>
      <c r="DZ25" s="247" t="s">
        <v>242</v>
      </c>
      <c r="EA25" s="247" t="s">
        <v>251</v>
      </c>
      <c r="EB25" s="247">
        <v>3157253631</v>
      </c>
      <c r="EC25" s="234">
        <v>15</v>
      </c>
      <c r="ED25" s="234"/>
      <c r="EE25" s="234"/>
      <c r="EF25" s="234"/>
      <c r="EG25" s="234"/>
      <c r="EH25" s="285"/>
      <c r="EI25" s="234"/>
      <c r="EJ25" s="234"/>
      <c r="EK25" s="235"/>
      <c r="EL25" s="234"/>
      <c r="EM25" s="234"/>
      <c r="EN25" s="234"/>
      <c r="EO25" s="234"/>
      <c r="EP25" s="234"/>
      <c r="EQ25" s="234"/>
      <c r="ER25" s="281"/>
      <c r="ES25" s="281"/>
      <c r="ET25" s="281"/>
      <c r="EU25" s="234"/>
      <c r="EV25" s="234"/>
      <c r="EW25" s="234"/>
      <c r="EX25" s="234"/>
      <c r="EY25" s="234"/>
      <c r="EZ25" s="234"/>
      <c r="FA25" s="234"/>
      <c r="FB25" s="234"/>
      <c r="FC25" s="234"/>
      <c r="FD25" s="234"/>
      <c r="FE25" s="234"/>
      <c r="FF25" s="234"/>
      <c r="FG25" s="234"/>
      <c r="FH25" s="234"/>
      <c r="FI25" s="234"/>
      <c r="FJ25" s="234"/>
      <c r="FK25" s="234"/>
      <c r="FL25" s="234"/>
      <c r="FM25" s="234"/>
      <c r="FN25" s="234"/>
      <c r="FO25" s="234"/>
      <c r="FP25" s="234"/>
      <c r="FQ25" s="234"/>
      <c r="FR25" s="234"/>
      <c r="FS25" s="234"/>
      <c r="FT25" s="234"/>
      <c r="FU25" s="234"/>
      <c r="FV25" s="234"/>
      <c r="FW25" s="234"/>
      <c r="FX25" s="234"/>
      <c r="FY25" s="234"/>
      <c r="FZ25" s="234"/>
      <c r="GA25" s="234"/>
      <c r="GB25" s="234"/>
      <c r="GC25" s="234"/>
      <c r="GD25" s="234"/>
      <c r="GE25" s="234"/>
      <c r="GF25" s="234"/>
      <c r="GG25" s="234"/>
      <c r="GH25" s="234"/>
      <c r="GI25" s="234"/>
      <c r="GJ25" s="234"/>
      <c r="GK25" s="234"/>
      <c r="GL25" s="234"/>
      <c r="GM25" s="234"/>
      <c r="GN25" s="234"/>
      <c r="GO25" s="234"/>
      <c r="GP25" s="234"/>
      <c r="GQ25" s="234"/>
      <c r="GR25" s="234"/>
      <c r="GS25" s="234"/>
      <c r="GT25" s="234"/>
      <c r="GU25" s="234"/>
      <c r="GV25" s="234"/>
      <c r="GW25" s="234"/>
      <c r="GX25" s="234"/>
      <c r="GY25" s="234" t="s">
        <v>214</v>
      </c>
      <c r="GZ25" s="234" t="s">
        <v>517</v>
      </c>
      <c r="HA25" s="234" t="s">
        <v>214</v>
      </c>
      <c r="HB25" s="234" t="s">
        <v>214</v>
      </c>
      <c r="HC25" s="234" t="s">
        <v>214</v>
      </c>
      <c r="HD25" s="234" t="s">
        <v>214</v>
      </c>
      <c r="HE25" s="234" t="s">
        <v>214</v>
      </c>
      <c r="HF25" s="234"/>
      <c r="HG25" s="234"/>
      <c r="HH25" s="234"/>
      <c r="HI25" s="247"/>
      <c r="HJ25" s="247"/>
      <c r="HK25" s="249"/>
      <c r="HL25" s="234"/>
      <c r="HM25" s="234" t="s">
        <v>94</v>
      </c>
      <c r="HN25" s="234" t="s">
        <v>313</v>
      </c>
      <c r="HO25" s="234" t="s">
        <v>226</v>
      </c>
      <c r="HP25" s="234" t="s">
        <v>226</v>
      </c>
      <c r="HQ25" s="234" t="s">
        <v>214</v>
      </c>
      <c r="HR25" s="234" t="s">
        <v>214</v>
      </c>
      <c r="HS25" s="234" t="s">
        <v>226</v>
      </c>
      <c r="HT25" s="234" t="s">
        <v>219</v>
      </c>
      <c r="HU25" s="234" t="s">
        <v>226</v>
      </c>
      <c r="HV25" s="234" t="s">
        <v>219</v>
      </c>
      <c r="HW25" s="234" t="s">
        <v>219</v>
      </c>
      <c r="HX25" s="234" t="s">
        <v>214</v>
      </c>
      <c r="HY25" s="234" t="s">
        <v>214</v>
      </c>
      <c r="HZ25" s="234" t="s">
        <v>214</v>
      </c>
      <c r="IA25" s="234" t="s">
        <v>214</v>
      </c>
      <c r="IB25" s="234" t="s">
        <v>219</v>
      </c>
      <c r="IC25" s="234" t="s">
        <v>226</v>
      </c>
      <c r="ID25" s="234" t="s">
        <v>214</v>
      </c>
      <c r="IE25" s="234" t="s">
        <v>214</v>
      </c>
      <c r="IF25" s="234" t="s">
        <v>226</v>
      </c>
      <c r="IG25" s="234" t="s">
        <v>226</v>
      </c>
      <c r="IH25" s="234" t="s">
        <v>226</v>
      </c>
      <c r="II25" s="234" t="s">
        <v>226</v>
      </c>
      <c r="IJ25" s="234"/>
      <c r="IK25" s="234"/>
      <c r="IL25" s="234" t="s">
        <v>313</v>
      </c>
      <c r="IM25" s="234" t="s">
        <v>226</v>
      </c>
      <c r="IN25" s="234" t="s">
        <v>214</v>
      </c>
      <c r="IO25" s="234" t="s">
        <v>214</v>
      </c>
      <c r="IP25" s="234" t="s">
        <v>214</v>
      </c>
      <c r="IQ25" s="234" t="s">
        <v>214</v>
      </c>
      <c r="IR25" s="234" t="s">
        <v>214</v>
      </c>
      <c r="IS25" s="234" t="s">
        <v>214</v>
      </c>
      <c r="IT25" s="234" t="s">
        <v>214</v>
      </c>
      <c r="IU25" s="250" t="s">
        <v>518</v>
      </c>
      <c r="IV25" s="234"/>
      <c r="IW25" s="234"/>
    </row>
    <row r="26" spans="1:257" s="62" customFormat="1" ht="20.25" customHeight="1">
      <c r="A26" s="305">
        <v>56234</v>
      </c>
      <c r="B26" s="249">
        <v>15</v>
      </c>
      <c r="C26" s="243" t="s">
        <v>394</v>
      </c>
      <c r="D26" s="249" t="s">
        <v>213</v>
      </c>
      <c r="E26" s="365">
        <v>56234</v>
      </c>
      <c r="F26" s="306">
        <v>57233</v>
      </c>
      <c r="G26" s="234">
        <v>10076954</v>
      </c>
      <c r="H26" s="234" t="s">
        <v>880</v>
      </c>
      <c r="I26" s="234"/>
      <c r="J26" s="234"/>
      <c r="K26" s="234" t="s">
        <v>988</v>
      </c>
      <c r="L26" s="234" t="s">
        <v>988</v>
      </c>
      <c r="M26" s="234" t="s">
        <v>988</v>
      </c>
      <c r="N26" s="234" t="s">
        <v>214</v>
      </c>
      <c r="O26" s="234" t="s">
        <v>215</v>
      </c>
      <c r="P26" s="234" t="s">
        <v>216</v>
      </c>
      <c r="Q26" s="234" t="s">
        <v>217</v>
      </c>
      <c r="R26" s="234">
        <v>10076954</v>
      </c>
      <c r="S26" s="234" t="s">
        <v>218</v>
      </c>
      <c r="T26" s="234" t="s">
        <v>214</v>
      </c>
      <c r="U26" s="234" t="s">
        <v>219</v>
      </c>
      <c r="V26" s="234" t="s">
        <v>220</v>
      </c>
      <c r="W26" s="239" t="s">
        <v>221</v>
      </c>
      <c r="X26" s="234" t="s">
        <v>221</v>
      </c>
      <c r="Y26" s="234"/>
      <c r="Z26" s="234" t="s">
        <v>222</v>
      </c>
      <c r="AA26" s="234" t="s">
        <v>257</v>
      </c>
      <c r="AB26" s="247">
        <v>1032471325</v>
      </c>
      <c r="AC26" s="247" t="s">
        <v>532</v>
      </c>
      <c r="AD26" s="247"/>
      <c r="AE26" s="258">
        <v>810000</v>
      </c>
      <c r="AF26" s="234">
        <v>0</v>
      </c>
      <c r="AG26" s="259">
        <v>0</v>
      </c>
      <c r="AH26" s="260">
        <v>0</v>
      </c>
      <c r="AI26" s="260">
        <v>0</v>
      </c>
      <c r="AJ26" s="307">
        <f t="shared" si="6"/>
        <v>810000</v>
      </c>
      <c r="AK26" s="236" t="s">
        <v>226</v>
      </c>
      <c r="AL26" s="261" t="s">
        <v>882</v>
      </c>
      <c r="AM26" s="262">
        <v>0.12</v>
      </c>
      <c r="AN26" s="263">
        <v>0</v>
      </c>
      <c r="AO26" s="264">
        <v>97200</v>
      </c>
      <c r="AP26" s="263">
        <v>0</v>
      </c>
      <c r="AQ26" s="263">
        <v>0</v>
      </c>
      <c r="AR26" s="261">
        <v>2.1600000000000001E-2</v>
      </c>
      <c r="AS26" s="308">
        <f t="shared" si="3"/>
        <v>17496</v>
      </c>
      <c r="AT26" s="309">
        <f t="shared" si="4"/>
        <v>9.8399999999999987E-2</v>
      </c>
      <c r="AU26" s="310">
        <f t="shared" si="5"/>
        <v>79703.999999999985</v>
      </c>
      <c r="AV26" s="260">
        <v>0</v>
      </c>
      <c r="AW26" s="236" t="s">
        <v>214</v>
      </c>
      <c r="AX26" s="260">
        <v>0</v>
      </c>
      <c r="AY26" s="263">
        <v>0</v>
      </c>
      <c r="AZ26" s="234" t="s">
        <v>227</v>
      </c>
      <c r="BA26" s="234" t="s">
        <v>533</v>
      </c>
      <c r="BB26" s="234" t="s">
        <v>229</v>
      </c>
      <c r="BC26" s="234">
        <v>11001</v>
      </c>
      <c r="BD26" s="234" t="s">
        <v>534</v>
      </c>
      <c r="BE26" s="234"/>
      <c r="BF26" s="234"/>
      <c r="BG26" s="234"/>
      <c r="BH26" s="235" t="s">
        <v>535</v>
      </c>
      <c r="BI26" s="236"/>
      <c r="BJ26" s="249">
        <v>3013446387</v>
      </c>
      <c r="BK26" s="234" t="s">
        <v>533</v>
      </c>
      <c r="BL26" s="234" t="s">
        <v>229</v>
      </c>
      <c r="BM26" s="234" t="s">
        <v>884</v>
      </c>
      <c r="BN26" s="234" t="s">
        <v>885</v>
      </c>
      <c r="BO26" s="238">
        <v>44628</v>
      </c>
      <c r="BP26" s="239">
        <v>45358</v>
      </c>
      <c r="BQ26" s="239">
        <v>45231</v>
      </c>
      <c r="BR26" s="239">
        <v>45238</v>
      </c>
      <c r="BS26" s="234" t="s">
        <v>234</v>
      </c>
      <c r="BT26" s="234" t="s">
        <v>235</v>
      </c>
      <c r="BU26" s="247">
        <v>1007473083</v>
      </c>
      <c r="BV26" s="266" t="s">
        <v>536</v>
      </c>
      <c r="BW26" s="234">
        <v>11001</v>
      </c>
      <c r="BX26" s="234" t="s">
        <v>533</v>
      </c>
      <c r="BY26" s="234" t="s">
        <v>229</v>
      </c>
      <c r="BZ26" s="249"/>
      <c r="CA26" s="234"/>
      <c r="CB26" s="234"/>
      <c r="CC26" s="234" t="s">
        <v>222</v>
      </c>
      <c r="CD26" s="234" t="s">
        <v>235</v>
      </c>
      <c r="CE26" s="266">
        <v>1007473081</v>
      </c>
      <c r="CF26" s="266" t="s">
        <v>537</v>
      </c>
      <c r="CG26" s="234">
        <v>11001</v>
      </c>
      <c r="CH26" s="234" t="s">
        <v>533</v>
      </c>
      <c r="CI26" s="234" t="s">
        <v>229</v>
      </c>
      <c r="CJ26" s="245">
        <v>3154550009</v>
      </c>
      <c r="CK26" s="234"/>
      <c r="CL26" s="234"/>
      <c r="CM26" s="234" t="s">
        <v>222</v>
      </c>
      <c r="CN26" s="234" t="s">
        <v>257</v>
      </c>
      <c r="CO26" s="234">
        <v>1049638420</v>
      </c>
      <c r="CP26" s="234" t="s">
        <v>538</v>
      </c>
      <c r="CQ26" s="234">
        <v>11001</v>
      </c>
      <c r="CR26" s="234" t="s">
        <v>533</v>
      </c>
      <c r="CS26" s="234" t="s">
        <v>229</v>
      </c>
      <c r="CT26" s="234">
        <v>3103391242</v>
      </c>
      <c r="CU26" s="234"/>
      <c r="CV26" s="234"/>
      <c r="CW26" s="234"/>
      <c r="CX26" s="234"/>
      <c r="CY26" s="234"/>
      <c r="CZ26" s="234"/>
      <c r="DA26" s="234"/>
      <c r="DB26" s="234"/>
      <c r="DC26" s="234"/>
      <c r="DD26" s="234"/>
      <c r="DE26" s="234"/>
      <c r="DF26" s="234"/>
      <c r="DG26" s="234"/>
      <c r="DH26" s="234"/>
      <c r="DI26" s="234" t="s">
        <v>222</v>
      </c>
      <c r="DJ26" s="241">
        <v>52951123</v>
      </c>
      <c r="DK26" s="242" t="s">
        <v>239</v>
      </c>
      <c r="DL26" s="234" t="s">
        <v>235</v>
      </c>
      <c r="DM26" s="243" t="s">
        <v>539</v>
      </c>
      <c r="DN26" s="244">
        <v>1</v>
      </c>
      <c r="DO26" s="234"/>
      <c r="DP26" s="234"/>
      <c r="DQ26" s="249">
        <v>3118899317</v>
      </c>
      <c r="DR26" s="234"/>
      <c r="DS26" s="273" t="s">
        <v>540</v>
      </c>
      <c r="DT26" s="234" t="s">
        <v>884</v>
      </c>
      <c r="DU26" s="234" t="s">
        <v>229</v>
      </c>
      <c r="DV26" s="234">
        <v>11001</v>
      </c>
      <c r="DW26" s="246" t="s">
        <v>539</v>
      </c>
      <c r="DX26" s="245">
        <v>52951123</v>
      </c>
      <c r="DY26" s="234" t="s">
        <v>262</v>
      </c>
      <c r="DZ26" s="247" t="s">
        <v>250</v>
      </c>
      <c r="EA26" s="247" t="s">
        <v>251</v>
      </c>
      <c r="EB26" s="247">
        <v>21129924931</v>
      </c>
      <c r="EC26" s="234">
        <v>18</v>
      </c>
      <c r="ED26" s="234"/>
      <c r="EE26" s="234"/>
      <c r="EF26" s="234"/>
      <c r="EG26" s="234"/>
      <c r="EH26" s="234"/>
      <c r="EI26" s="234"/>
      <c r="EJ26" s="234"/>
      <c r="EK26" s="234"/>
      <c r="EL26" s="234"/>
      <c r="EM26" s="234"/>
      <c r="EN26" s="234"/>
      <c r="EO26" s="234"/>
      <c r="EP26" s="234"/>
      <c r="EQ26" s="234"/>
      <c r="ER26" s="249"/>
      <c r="ES26" s="249"/>
      <c r="ET26" s="249"/>
      <c r="EU26" s="234"/>
      <c r="EV26" s="234"/>
      <c r="EW26" s="234"/>
      <c r="EX26" s="234"/>
      <c r="EY26" s="234"/>
      <c r="EZ26" s="234"/>
      <c r="FA26" s="234"/>
      <c r="FB26" s="234"/>
      <c r="FC26" s="234"/>
      <c r="FD26" s="234"/>
      <c r="FE26" s="234"/>
      <c r="FF26" s="234"/>
      <c r="FG26" s="234"/>
      <c r="FH26" s="234"/>
      <c r="FI26" s="234"/>
      <c r="FJ26" s="234"/>
      <c r="FK26" s="234"/>
      <c r="FL26" s="234"/>
      <c r="FM26" s="234"/>
      <c r="FN26" s="234"/>
      <c r="FO26" s="234"/>
      <c r="FP26" s="234"/>
      <c r="FQ26" s="234"/>
      <c r="FR26" s="234"/>
      <c r="FS26" s="234"/>
      <c r="FT26" s="234"/>
      <c r="FU26" s="234"/>
      <c r="FV26" s="234"/>
      <c r="FW26" s="234"/>
      <c r="FX26" s="234"/>
      <c r="FY26" s="234"/>
      <c r="FZ26" s="234"/>
      <c r="GA26" s="234"/>
      <c r="GB26" s="234"/>
      <c r="GC26" s="234"/>
      <c r="GD26" s="234"/>
      <c r="GE26" s="234"/>
      <c r="GF26" s="234"/>
      <c r="GG26" s="234"/>
      <c r="GH26" s="234"/>
      <c r="GI26" s="234"/>
      <c r="GJ26" s="234"/>
      <c r="GK26" s="234"/>
      <c r="GL26" s="234"/>
      <c r="GM26" s="234"/>
      <c r="GN26" s="234"/>
      <c r="GO26" s="234"/>
      <c r="GP26" s="234"/>
      <c r="GQ26" s="234"/>
      <c r="GR26" s="234"/>
      <c r="GS26" s="234"/>
      <c r="GT26" s="234"/>
      <c r="GU26" s="234"/>
      <c r="GV26" s="234"/>
      <c r="GW26" s="234"/>
      <c r="GX26" s="234"/>
      <c r="GY26" s="234" t="s">
        <v>214</v>
      </c>
      <c r="GZ26" s="234" t="s">
        <v>541</v>
      </c>
      <c r="HA26" s="234" t="s">
        <v>214</v>
      </c>
      <c r="HB26" s="234" t="s">
        <v>214</v>
      </c>
      <c r="HC26" s="234" t="s">
        <v>214</v>
      </c>
      <c r="HD26" s="234" t="s">
        <v>214</v>
      </c>
      <c r="HE26" s="234" t="s">
        <v>214</v>
      </c>
      <c r="HF26" s="234"/>
      <c r="HG26" s="234"/>
      <c r="HH26" s="234"/>
      <c r="HI26" s="247"/>
      <c r="HJ26" s="247"/>
      <c r="HK26" s="249"/>
      <c r="HL26" s="234"/>
      <c r="HM26" s="234" t="s">
        <v>94</v>
      </c>
      <c r="HN26" s="234" t="s">
        <v>226</v>
      </c>
      <c r="HO26" s="234" t="s">
        <v>226</v>
      </c>
      <c r="HP26" s="234" t="s">
        <v>226</v>
      </c>
      <c r="HQ26" s="234" t="s">
        <v>226</v>
      </c>
      <c r="HR26" s="234" t="s">
        <v>214</v>
      </c>
      <c r="HS26" s="234" t="s">
        <v>226</v>
      </c>
      <c r="HT26" s="234" t="s">
        <v>219</v>
      </c>
      <c r="HU26" s="234" t="s">
        <v>226</v>
      </c>
      <c r="HV26" s="234" t="s">
        <v>219</v>
      </c>
      <c r="HW26" s="234" t="s">
        <v>219</v>
      </c>
      <c r="HX26" s="234" t="s">
        <v>214</v>
      </c>
      <c r="HY26" s="234" t="s">
        <v>214</v>
      </c>
      <c r="HZ26" s="234" t="s">
        <v>214</v>
      </c>
      <c r="IA26" s="234" t="s">
        <v>214</v>
      </c>
      <c r="IB26" s="234" t="s">
        <v>219</v>
      </c>
      <c r="IC26" s="234" t="s">
        <v>226</v>
      </c>
      <c r="ID26" s="234" t="s">
        <v>214</v>
      </c>
      <c r="IE26" s="234" t="s">
        <v>214</v>
      </c>
      <c r="IF26" s="234" t="s">
        <v>226</v>
      </c>
      <c r="IG26" s="234" t="s">
        <v>226</v>
      </c>
      <c r="IH26" s="234" t="s">
        <v>226</v>
      </c>
      <c r="II26" s="234" t="s">
        <v>226</v>
      </c>
      <c r="IJ26" s="234" t="s">
        <v>226</v>
      </c>
      <c r="IK26" s="234"/>
      <c r="IL26" s="234" t="s">
        <v>313</v>
      </c>
      <c r="IM26" s="234" t="s">
        <v>226</v>
      </c>
      <c r="IN26" s="234" t="s">
        <v>214</v>
      </c>
      <c r="IO26" s="234" t="s">
        <v>214</v>
      </c>
      <c r="IP26" s="234" t="s">
        <v>214</v>
      </c>
      <c r="IQ26" s="234" t="s">
        <v>226</v>
      </c>
      <c r="IR26" s="234" t="s">
        <v>215</v>
      </c>
      <c r="IS26" s="234" t="s">
        <v>214</v>
      </c>
      <c r="IT26" s="234" t="s">
        <v>214</v>
      </c>
      <c r="IU26" s="250" t="s">
        <v>542</v>
      </c>
      <c r="IV26" s="234"/>
      <c r="IW26" s="234"/>
    </row>
    <row r="27" spans="1:257" s="62" customFormat="1" ht="20.25" customHeight="1">
      <c r="A27" s="352">
        <v>56235</v>
      </c>
      <c r="B27" s="249">
        <v>45</v>
      </c>
      <c r="C27" s="243" t="s">
        <v>543</v>
      </c>
      <c r="D27" s="249" t="s">
        <v>278</v>
      </c>
      <c r="E27" s="365">
        <v>56235</v>
      </c>
      <c r="F27" s="306">
        <v>57234</v>
      </c>
      <c r="G27" s="234">
        <v>10076955</v>
      </c>
      <c r="H27" s="234" t="s">
        <v>880</v>
      </c>
      <c r="I27" s="234"/>
      <c r="J27" s="234"/>
      <c r="K27" s="234" t="s">
        <v>988</v>
      </c>
      <c r="L27" s="310">
        <v>780000</v>
      </c>
      <c r="M27" s="234" t="s">
        <v>988</v>
      </c>
      <c r="N27" s="234" t="s">
        <v>214</v>
      </c>
      <c r="O27" s="234" t="s">
        <v>214</v>
      </c>
      <c r="P27" s="234" t="s">
        <v>325</v>
      </c>
      <c r="Q27" s="234" t="s">
        <v>217</v>
      </c>
      <c r="R27" s="234">
        <v>10076955</v>
      </c>
      <c r="S27" s="234" t="s">
        <v>218</v>
      </c>
      <c r="T27" s="234" t="s">
        <v>214</v>
      </c>
      <c r="U27" s="234" t="s">
        <v>226</v>
      </c>
      <c r="V27" s="234" t="s">
        <v>220</v>
      </c>
      <c r="W27" s="239" t="s">
        <v>221</v>
      </c>
      <c r="X27" s="234" t="s">
        <v>221</v>
      </c>
      <c r="Y27" s="234"/>
      <c r="Z27" s="234" t="s">
        <v>222</v>
      </c>
      <c r="AA27" s="234" t="s">
        <v>235</v>
      </c>
      <c r="AB27" s="247">
        <v>80155487</v>
      </c>
      <c r="AC27" s="247" t="s">
        <v>842</v>
      </c>
      <c r="AD27" s="247"/>
      <c r="AE27" s="258">
        <v>780000</v>
      </c>
      <c r="AF27" s="234">
        <v>0</v>
      </c>
      <c r="AG27" s="259">
        <v>0</v>
      </c>
      <c r="AH27" s="260">
        <v>0</v>
      </c>
      <c r="AI27" s="260">
        <v>0</v>
      </c>
      <c r="AJ27" s="307">
        <f t="shared" si="6"/>
        <v>780000</v>
      </c>
      <c r="AK27" s="236" t="s">
        <v>226</v>
      </c>
      <c r="AL27" s="261" t="s">
        <v>882</v>
      </c>
      <c r="AM27" s="262">
        <v>0.12</v>
      </c>
      <c r="AN27" s="290">
        <v>0</v>
      </c>
      <c r="AO27" s="264">
        <v>93600</v>
      </c>
      <c r="AP27" s="290">
        <v>0</v>
      </c>
      <c r="AQ27" s="290">
        <v>0</v>
      </c>
      <c r="AR27" s="261">
        <v>2.1600000000000001E-2</v>
      </c>
      <c r="AS27" s="308">
        <f t="shared" si="3"/>
        <v>16848</v>
      </c>
      <c r="AT27" s="309">
        <f t="shared" si="4"/>
        <v>9.8399999999999987E-2</v>
      </c>
      <c r="AU27" s="310">
        <f t="shared" si="5"/>
        <v>76751.999999999985</v>
      </c>
      <c r="AV27" s="260">
        <v>0</v>
      </c>
      <c r="AW27" s="236" t="s">
        <v>214</v>
      </c>
      <c r="AX27" s="260">
        <v>0</v>
      </c>
      <c r="AY27" s="290">
        <v>0</v>
      </c>
      <c r="AZ27" s="234" t="s">
        <v>227</v>
      </c>
      <c r="BA27" s="234" t="s">
        <v>544</v>
      </c>
      <c r="BB27" s="234" t="s">
        <v>229</v>
      </c>
      <c r="BC27" s="234">
        <v>11001</v>
      </c>
      <c r="BD27" s="234" t="s">
        <v>271</v>
      </c>
      <c r="BE27" s="234"/>
      <c r="BF27" s="234"/>
      <c r="BG27" s="234"/>
      <c r="BH27" s="291" t="s">
        <v>545</v>
      </c>
      <c r="BI27" s="236"/>
      <c r="BJ27" s="249">
        <v>3106077156</v>
      </c>
      <c r="BK27" s="234" t="s">
        <v>544</v>
      </c>
      <c r="BL27" s="234" t="s">
        <v>229</v>
      </c>
      <c r="BM27" s="234" t="s">
        <v>884</v>
      </c>
      <c r="BN27" s="234" t="s">
        <v>885</v>
      </c>
      <c r="BO27" s="238">
        <v>44927</v>
      </c>
      <c r="BP27" s="239">
        <v>45291</v>
      </c>
      <c r="BQ27" s="239">
        <v>45231</v>
      </c>
      <c r="BR27" s="239">
        <v>45231</v>
      </c>
      <c r="BS27" s="234" t="s">
        <v>234</v>
      </c>
      <c r="BT27" s="234" t="s">
        <v>235</v>
      </c>
      <c r="BU27" s="247">
        <v>1026257839</v>
      </c>
      <c r="BV27" s="247" t="s">
        <v>899</v>
      </c>
      <c r="BW27" s="234">
        <v>11001</v>
      </c>
      <c r="BX27" s="234" t="s">
        <v>544</v>
      </c>
      <c r="BY27" s="234" t="s">
        <v>229</v>
      </c>
      <c r="BZ27" s="249">
        <v>3114570240</v>
      </c>
      <c r="CA27" s="234">
        <v>3114570248</v>
      </c>
      <c r="CB27" s="291" t="s">
        <v>546</v>
      </c>
      <c r="CC27" s="234"/>
      <c r="CD27" s="234"/>
      <c r="CE27" s="234"/>
      <c r="CF27" s="234"/>
      <c r="CG27" s="234"/>
      <c r="CH27" s="234"/>
      <c r="CI27" s="234"/>
      <c r="CJ27" s="234"/>
      <c r="CK27" s="234"/>
      <c r="CL27" s="234"/>
      <c r="CM27" s="234"/>
      <c r="CN27" s="234"/>
      <c r="CO27" s="234"/>
      <c r="CP27" s="234"/>
      <c r="CQ27" s="234"/>
      <c r="CR27" s="234"/>
      <c r="CS27" s="234"/>
      <c r="CT27" s="234"/>
      <c r="CU27" s="234"/>
      <c r="CV27" s="234"/>
      <c r="CW27" s="234"/>
      <c r="CX27" s="234"/>
      <c r="CY27" s="234"/>
      <c r="CZ27" s="234"/>
      <c r="DA27" s="234"/>
      <c r="DB27" s="234"/>
      <c r="DC27" s="234"/>
      <c r="DD27" s="234"/>
      <c r="DE27" s="234"/>
      <c r="DF27" s="234"/>
      <c r="DG27" s="234"/>
      <c r="DH27" s="234"/>
      <c r="DI27" s="234" t="s">
        <v>222</v>
      </c>
      <c r="DJ27" s="241">
        <v>1099208068</v>
      </c>
      <c r="DK27" s="242" t="s">
        <v>239</v>
      </c>
      <c r="DL27" s="234" t="s">
        <v>235</v>
      </c>
      <c r="DM27" s="243" t="s">
        <v>900</v>
      </c>
      <c r="DN27" s="244">
        <v>1</v>
      </c>
      <c r="DO27" s="234"/>
      <c r="DP27" s="234"/>
      <c r="DQ27" s="249">
        <v>3118055160</v>
      </c>
      <c r="DR27" s="234"/>
      <c r="DS27" s="291" t="s">
        <v>547</v>
      </c>
      <c r="DT27" s="234" t="s">
        <v>884</v>
      </c>
      <c r="DU27" s="234" t="s">
        <v>229</v>
      </c>
      <c r="DV27" s="234">
        <v>11001</v>
      </c>
      <c r="DW27" s="243" t="s">
        <v>900</v>
      </c>
      <c r="DX27" s="241">
        <v>1099208068</v>
      </c>
      <c r="DY27" s="234" t="s">
        <v>262</v>
      </c>
      <c r="DZ27" s="247" t="s">
        <v>242</v>
      </c>
      <c r="EA27" s="247" t="s">
        <v>251</v>
      </c>
      <c r="EB27" s="248">
        <v>3118055160</v>
      </c>
      <c r="EC27" s="234">
        <v>10</v>
      </c>
      <c r="ED27" s="234"/>
      <c r="EE27" s="234"/>
      <c r="EF27" s="234"/>
      <c r="EG27" s="234"/>
      <c r="EH27" s="234"/>
      <c r="EI27" s="234"/>
      <c r="EJ27" s="234"/>
      <c r="EK27" s="234"/>
      <c r="EL27" s="234"/>
      <c r="EM27" s="234"/>
      <c r="EN27" s="234"/>
      <c r="EO27" s="234"/>
      <c r="EP27" s="234"/>
      <c r="EQ27" s="234"/>
      <c r="ER27" s="249"/>
      <c r="ES27" s="249"/>
      <c r="ET27" s="249"/>
      <c r="EU27" s="234"/>
      <c r="EV27" s="234"/>
      <c r="EW27" s="234"/>
      <c r="EX27" s="234"/>
      <c r="EY27" s="234"/>
      <c r="EZ27" s="234"/>
      <c r="FA27" s="234"/>
      <c r="FB27" s="234"/>
      <c r="FC27" s="234"/>
      <c r="FD27" s="234"/>
      <c r="FE27" s="234"/>
      <c r="FF27" s="234"/>
      <c r="FG27" s="234"/>
      <c r="FH27" s="234"/>
      <c r="FI27" s="234"/>
      <c r="FJ27" s="234"/>
      <c r="FK27" s="234"/>
      <c r="FL27" s="234"/>
      <c r="FM27" s="234"/>
      <c r="FN27" s="234"/>
      <c r="FO27" s="234"/>
      <c r="FP27" s="234"/>
      <c r="FQ27" s="234"/>
      <c r="FR27" s="234"/>
      <c r="FS27" s="234"/>
      <c r="FT27" s="234"/>
      <c r="FU27" s="234"/>
      <c r="FV27" s="234"/>
      <c r="FW27" s="234"/>
      <c r="FX27" s="234"/>
      <c r="FY27" s="234"/>
      <c r="FZ27" s="234"/>
      <c r="GA27" s="234"/>
      <c r="GB27" s="234"/>
      <c r="GC27" s="234"/>
      <c r="GD27" s="234"/>
      <c r="GE27" s="234"/>
      <c r="GF27" s="234"/>
      <c r="GG27" s="234"/>
      <c r="GH27" s="234"/>
      <c r="GI27" s="234"/>
      <c r="GJ27" s="234"/>
      <c r="GK27" s="234"/>
      <c r="GL27" s="234"/>
      <c r="GM27" s="234"/>
      <c r="GN27" s="234"/>
      <c r="GO27" s="234"/>
      <c r="GP27" s="234"/>
      <c r="GQ27" s="234"/>
      <c r="GR27" s="234"/>
      <c r="GS27" s="234"/>
      <c r="GT27" s="234"/>
      <c r="GU27" s="234"/>
      <c r="GV27" s="234"/>
      <c r="GW27" s="234"/>
      <c r="GX27" s="234"/>
      <c r="GY27" s="234" t="s">
        <v>214</v>
      </c>
      <c r="GZ27" s="234" t="s">
        <v>548</v>
      </c>
      <c r="HA27" s="234" t="s">
        <v>214</v>
      </c>
      <c r="HB27" s="234" t="s">
        <v>214</v>
      </c>
      <c r="HC27" s="234" t="s">
        <v>214</v>
      </c>
      <c r="HD27" s="234" t="s">
        <v>214</v>
      </c>
      <c r="HE27" s="234" t="s">
        <v>214</v>
      </c>
      <c r="HF27" s="234"/>
      <c r="HG27" s="234"/>
      <c r="HH27" s="234"/>
      <c r="HI27" s="247"/>
      <c r="HJ27" s="247"/>
      <c r="HK27" s="249"/>
      <c r="HL27" s="234"/>
      <c r="HM27" s="234" t="s">
        <v>94</v>
      </c>
      <c r="HN27" s="234" t="s">
        <v>226</v>
      </c>
      <c r="HO27" s="234" t="s">
        <v>226</v>
      </c>
      <c r="HP27" s="234" t="s">
        <v>226</v>
      </c>
      <c r="HQ27" s="234" t="s">
        <v>226</v>
      </c>
      <c r="HR27" s="234" t="s">
        <v>214</v>
      </c>
      <c r="HS27" s="234" t="s">
        <v>226</v>
      </c>
      <c r="HT27" s="234" t="s">
        <v>226</v>
      </c>
      <c r="HU27" s="234" t="s">
        <v>226</v>
      </c>
      <c r="HV27" s="234" t="s">
        <v>226</v>
      </c>
      <c r="HW27" s="234" t="s">
        <v>219</v>
      </c>
      <c r="HX27" s="234" t="s">
        <v>214</v>
      </c>
      <c r="HY27" s="234" t="s">
        <v>214</v>
      </c>
      <c r="HZ27" s="234" t="s">
        <v>226</v>
      </c>
      <c r="IA27" s="234" t="s">
        <v>214</v>
      </c>
      <c r="IB27" s="234" t="s">
        <v>226</v>
      </c>
      <c r="IC27" s="234" t="s">
        <v>226</v>
      </c>
      <c r="ID27" s="234" t="s">
        <v>214</v>
      </c>
      <c r="IE27" s="234" t="s">
        <v>214</v>
      </c>
      <c r="IF27" s="234" t="s">
        <v>226</v>
      </c>
      <c r="IG27" s="234" t="s">
        <v>226</v>
      </c>
      <c r="IH27" s="234" t="s">
        <v>226</v>
      </c>
      <c r="II27" s="234"/>
      <c r="IJ27" s="234"/>
      <c r="IK27" s="234"/>
      <c r="IL27" s="234" t="s">
        <v>290</v>
      </c>
      <c r="IM27" s="234" t="s">
        <v>226</v>
      </c>
      <c r="IN27" s="234" t="s">
        <v>214</v>
      </c>
      <c r="IO27" s="234" t="s">
        <v>214</v>
      </c>
      <c r="IP27" s="234" t="s">
        <v>214</v>
      </c>
      <c r="IQ27" s="234" t="s">
        <v>214</v>
      </c>
      <c r="IR27" s="234" t="s">
        <v>214</v>
      </c>
      <c r="IS27" s="234" t="s">
        <v>214</v>
      </c>
      <c r="IT27" s="234" t="s">
        <v>214</v>
      </c>
      <c r="IU27" s="250" t="s">
        <v>343</v>
      </c>
      <c r="IV27" s="234"/>
      <c r="IW27" s="234"/>
    </row>
    <row r="28" spans="1:257" s="62" customFormat="1" ht="20.25" customHeight="1">
      <c r="A28" s="305">
        <v>56238</v>
      </c>
      <c r="B28" s="249">
        <v>4</v>
      </c>
      <c r="C28" s="243" t="s">
        <v>466</v>
      </c>
      <c r="D28" s="249" t="s">
        <v>278</v>
      </c>
      <c r="E28" s="365">
        <v>56238</v>
      </c>
      <c r="F28" s="306">
        <v>57237</v>
      </c>
      <c r="G28" s="234">
        <v>10076958</v>
      </c>
      <c r="H28" s="234" t="s">
        <v>880</v>
      </c>
      <c r="I28" s="234"/>
      <c r="J28" s="234"/>
      <c r="K28" s="234" t="s">
        <v>988</v>
      </c>
      <c r="L28" s="234" t="s">
        <v>988</v>
      </c>
      <c r="M28" s="234" t="s">
        <v>988</v>
      </c>
      <c r="N28" s="234" t="s">
        <v>214</v>
      </c>
      <c r="O28" s="234" t="s">
        <v>215</v>
      </c>
      <c r="P28" s="234" t="s">
        <v>325</v>
      </c>
      <c r="Q28" s="234" t="s">
        <v>217</v>
      </c>
      <c r="R28" s="234">
        <v>10076958</v>
      </c>
      <c r="S28" s="234" t="s">
        <v>218</v>
      </c>
      <c r="T28" s="234" t="s">
        <v>214</v>
      </c>
      <c r="U28" s="234" t="s">
        <v>219</v>
      </c>
      <c r="V28" s="234" t="s">
        <v>220</v>
      </c>
      <c r="W28" s="239" t="s">
        <v>221</v>
      </c>
      <c r="X28" s="234" t="s">
        <v>221</v>
      </c>
      <c r="Y28" s="234"/>
      <c r="Z28" s="234" t="s">
        <v>222</v>
      </c>
      <c r="AA28" s="234" t="s">
        <v>257</v>
      </c>
      <c r="AB28" s="247">
        <v>1022398386</v>
      </c>
      <c r="AC28" s="247" t="s">
        <v>568</v>
      </c>
      <c r="AD28" s="247"/>
      <c r="AE28" s="258">
        <v>900000</v>
      </c>
      <c r="AF28" s="234">
        <v>0</v>
      </c>
      <c r="AG28" s="259">
        <v>0</v>
      </c>
      <c r="AH28" s="260">
        <v>0</v>
      </c>
      <c r="AI28" s="260">
        <v>0</v>
      </c>
      <c r="AJ28" s="307">
        <f t="shared" si="6"/>
        <v>900000</v>
      </c>
      <c r="AK28" s="236" t="s">
        <v>226</v>
      </c>
      <c r="AL28" s="261" t="s">
        <v>882</v>
      </c>
      <c r="AM28" s="262">
        <v>0.12</v>
      </c>
      <c r="AN28" s="263">
        <v>0</v>
      </c>
      <c r="AO28" s="264">
        <v>108000</v>
      </c>
      <c r="AP28" s="263">
        <v>0</v>
      </c>
      <c r="AQ28" s="263">
        <v>0</v>
      </c>
      <c r="AR28" s="261">
        <v>2.1600000000000001E-2</v>
      </c>
      <c r="AS28" s="308">
        <f t="shared" si="3"/>
        <v>19440</v>
      </c>
      <c r="AT28" s="309">
        <f t="shared" si="4"/>
        <v>9.8399999999999987E-2</v>
      </c>
      <c r="AU28" s="310">
        <f t="shared" si="5"/>
        <v>88559.999999999985</v>
      </c>
      <c r="AV28" s="260">
        <v>0</v>
      </c>
      <c r="AW28" s="236" t="s">
        <v>214</v>
      </c>
      <c r="AX28" s="260">
        <v>0</v>
      </c>
      <c r="AY28" s="263">
        <v>0</v>
      </c>
      <c r="AZ28" s="234" t="s">
        <v>227</v>
      </c>
      <c r="BA28" s="234" t="s">
        <v>569</v>
      </c>
      <c r="BB28" s="234" t="s">
        <v>229</v>
      </c>
      <c r="BC28" s="234">
        <v>11001</v>
      </c>
      <c r="BD28" s="234" t="s">
        <v>271</v>
      </c>
      <c r="BE28" s="234"/>
      <c r="BF28" s="234" t="s">
        <v>570</v>
      </c>
      <c r="BG28" s="234" t="s">
        <v>571</v>
      </c>
      <c r="BH28" s="279" t="s">
        <v>950</v>
      </c>
      <c r="BI28" s="236"/>
      <c r="BJ28" s="249">
        <v>3202312867</v>
      </c>
      <c r="BK28" s="234" t="s">
        <v>569</v>
      </c>
      <c r="BL28" s="234" t="s">
        <v>229</v>
      </c>
      <c r="BM28" s="234" t="s">
        <v>884</v>
      </c>
      <c r="BN28" s="234" t="s">
        <v>885</v>
      </c>
      <c r="BO28" s="238">
        <v>44966</v>
      </c>
      <c r="BP28" s="239">
        <v>45330</v>
      </c>
      <c r="BQ28" s="239">
        <v>45231</v>
      </c>
      <c r="BR28" s="239">
        <v>45239</v>
      </c>
      <c r="BS28" s="234" t="s">
        <v>234</v>
      </c>
      <c r="BT28" s="234" t="s">
        <v>235</v>
      </c>
      <c r="BU28" s="247">
        <v>1010225441</v>
      </c>
      <c r="BV28" s="247" t="s">
        <v>572</v>
      </c>
      <c r="BW28" s="234">
        <v>11001</v>
      </c>
      <c r="BX28" s="234" t="s">
        <v>569</v>
      </c>
      <c r="BY28" s="234" t="s">
        <v>229</v>
      </c>
      <c r="BZ28" s="249">
        <v>3012744834</v>
      </c>
      <c r="CA28" s="234"/>
      <c r="CB28" s="235" t="s">
        <v>573</v>
      </c>
      <c r="CC28" s="234"/>
      <c r="CD28" s="234"/>
      <c r="CE28" s="234"/>
      <c r="CF28" s="234"/>
      <c r="CG28" s="234"/>
      <c r="CH28" s="234"/>
      <c r="CI28" s="234"/>
      <c r="CJ28" s="234"/>
      <c r="CK28" s="234"/>
      <c r="CL28" s="234"/>
      <c r="CM28" s="234"/>
      <c r="CN28" s="234"/>
      <c r="CO28" s="234"/>
      <c r="CP28" s="234"/>
      <c r="CQ28" s="234"/>
      <c r="CR28" s="234"/>
      <c r="CS28" s="234"/>
      <c r="CT28" s="234"/>
      <c r="CU28" s="234"/>
      <c r="CV28" s="234"/>
      <c r="CW28" s="234"/>
      <c r="CX28" s="234"/>
      <c r="CY28" s="234"/>
      <c r="CZ28" s="234"/>
      <c r="DA28" s="234"/>
      <c r="DB28" s="234"/>
      <c r="DC28" s="234"/>
      <c r="DD28" s="234"/>
      <c r="DE28" s="234"/>
      <c r="DF28" s="234"/>
      <c r="DG28" s="234"/>
      <c r="DH28" s="234"/>
      <c r="DI28" s="234" t="s">
        <v>222</v>
      </c>
      <c r="DJ28" s="241">
        <v>80058198</v>
      </c>
      <c r="DK28" s="242" t="s">
        <v>239</v>
      </c>
      <c r="DL28" s="234" t="s">
        <v>235</v>
      </c>
      <c r="DM28" s="243" t="s">
        <v>574</v>
      </c>
      <c r="DN28" s="244">
        <v>1</v>
      </c>
      <c r="DO28" s="234"/>
      <c r="DP28" s="234"/>
      <c r="DQ28" s="249">
        <v>3118540847</v>
      </c>
      <c r="DR28" s="234"/>
      <c r="DS28" s="291" t="s">
        <v>575</v>
      </c>
      <c r="DT28" s="234" t="s">
        <v>884</v>
      </c>
      <c r="DU28" s="234" t="s">
        <v>229</v>
      </c>
      <c r="DV28" s="234">
        <v>11001</v>
      </c>
      <c r="DW28" s="243" t="s">
        <v>574</v>
      </c>
      <c r="DX28" s="241">
        <v>80058198</v>
      </c>
      <c r="DY28" s="234" t="s">
        <v>262</v>
      </c>
      <c r="DZ28" s="247" t="s">
        <v>242</v>
      </c>
      <c r="EA28" s="247" t="s">
        <v>949</v>
      </c>
      <c r="EB28" s="247">
        <v>3118540847</v>
      </c>
      <c r="EC28" s="234">
        <v>19</v>
      </c>
      <c r="ED28" s="234"/>
      <c r="EE28" s="234"/>
      <c r="EF28" s="234"/>
      <c r="EG28" s="234"/>
      <c r="EH28" s="285"/>
      <c r="EI28" s="234"/>
      <c r="EJ28" s="234"/>
      <c r="EK28" s="234"/>
      <c r="EL28" s="234"/>
      <c r="EM28" s="234"/>
      <c r="EN28" s="234"/>
      <c r="EO28" s="234"/>
      <c r="EP28" s="234"/>
      <c r="EQ28" s="234"/>
      <c r="ER28" s="249"/>
      <c r="ES28" s="249"/>
      <c r="ET28" s="249"/>
      <c r="EU28" s="234"/>
      <c r="EV28" s="234"/>
      <c r="EW28" s="234"/>
      <c r="EX28" s="234"/>
      <c r="EY28" s="234"/>
      <c r="EZ28" s="234"/>
      <c r="FA28" s="234"/>
      <c r="FB28" s="234"/>
      <c r="FC28" s="234"/>
      <c r="FD28" s="234"/>
      <c r="FE28" s="234"/>
      <c r="FF28" s="234"/>
      <c r="FG28" s="234"/>
      <c r="FH28" s="234"/>
      <c r="FI28" s="234"/>
      <c r="FJ28" s="234"/>
      <c r="FK28" s="234"/>
      <c r="FL28" s="234"/>
      <c r="FM28" s="234"/>
      <c r="FN28" s="234"/>
      <c r="FO28" s="234"/>
      <c r="FP28" s="234"/>
      <c r="FQ28" s="234"/>
      <c r="FR28" s="234"/>
      <c r="FS28" s="234"/>
      <c r="FT28" s="234"/>
      <c r="FU28" s="234"/>
      <c r="FV28" s="234"/>
      <c r="FW28" s="234"/>
      <c r="FX28" s="234"/>
      <c r="FY28" s="234"/>
      <c r="FZ28" s="234"/>
      <c r="GA28" s="234"/>
      <c r="GB28" s="234"/>
      <c r="GC28" s="234"/>
      <c r="GD28" s="234"/>
      <c r="GE28" s="234"/>
      <c r="GF28" s="234"/>
      <c r="GG28" s="234"/>
      <c r="GH28" s="234"/>
      <c r="GI28" s="234"/>
      <c r="GJ28" s="234"/>
      <c r="GK28" s="234"/>
      <c r="GL28" s="234"/>
      <c r="GM28" s="234"/>
      <c r="GN28" s="234"/>
      <c r="GO28" s="234"/>
      <c r="GP28" s="234"/>
      <c r="GQ28" s="234"/>
      <c r="GR28" s="234"/>
      <c r="GS28" s="234"/>
      <c r="GT28" s="234"/>
      <c r="GU28" s="234"/>
      <c r="GV28" s="234"/>
      <c r="GW28" s="234"/>
      <c r="GX28" s="234"/>
      <c r="GY28" s="234" t="s">
        <v>214</v>
      </c>
      <c r="GZ28" s="234" t="s">
        <v>472</v>
      </c>
      <c r="HA28" s="234" t="s">
        <v>214</v>
      </c>
      <c r="HB28" s="234" t="s">
        <v>214</v>
      </c>
      <c r="HC28" s="234" t="s">
        <v>214</v>
      </c>
      <c r="HD28" s="234" t="s">
        <v>214</v>
      </c>
      <c r="HE28" s="234" t="s">
        <v>214</v>
      </c>
      <c r="HF28" s="234"/>
      <c r="HG28" s="234"/>
      <c r="HH28" s="234"/>
      <c r="HI28" s="247"/>
      <c r="HJ28" s="247"/>
      <c r="HK28" s="249"/>
      <c r="HL28" s="234"/>
      <c r="HM28" s="234" t="s">
        <v>94</v>
      </c>
      <c r="HN28" s="234" t="s">
        <v>226</v>
      </c>
      <c r="HO28" s="234" t="s">
        <v>226</v>
      </c>
      <c r="HP28" s="234" t="s">
        <v>226</v>
      </c>
      <c r="HQ28" s="234" t="s">
        <v>226</v>
      </c>
      <c r="HR28" s="234" t="s">
        <v>214</v>
      </c>
      <c r="HS28" s="234" t="s">
        <v>226</v>
      </c>
      <c r="HT28" s="234" t="s">
        <v>226</v>
      </c>
      <c r="HU28" s="234" t="s">
        <v>226</v>
      </c>
      <c r="HV28" s="234" t="s">
        <v>226</v>
      </c>
      <c r="HW28" s="234" t="s">
        <v>219</v>
      </c>
      <c r="HX28" s="234" t="s">
        <v>214</v>
      </c>
      <c r="HY28" s="234" t="s">
        <v>214</v>
      </c>
      <c r="HZ28" s="234" t="s">
        <v>214</v>
      </c>
      <c r="IA28" s="234" t="s">
        <v>214</v>
      </c>
      <c r="IB28" s="234" t="s">
        <v>226</v>
      </c>
      <c r="IC28" s="234" t="s">
        <v>226</v>
      </c>
      <c r="ID28" s="234" t="s">
        <v>214</v>
      </c>
      <c r="IE28" s="234" t="s">
        <v>214</v>
      </c>
      <c r="IF28" s="234" t="s">
        <v>214</v>
      </c>
      <c r="IG28" s="234" t="s">
        <v>226</v>
      </c>
      <c r="IH28" s="234" t="s">
        <v>214</v>
      </c>
      <c r="II28" s="234"/>
      <c r="IJ28" s="234"/>
      <c r="IK28" s="234"/>
      <c r="IL28" s="234" t="s">
        <v>290</v>
      </c>
      <c r="IM28" s="234" t="s">
        <v>214</v>
      </c>
      <c r="IN28" s="234" t="s">
        <v>214</v>
      </c>
      <c r="IO28" s="234" t="s">
        <v>214</v>
      </c>
      <c r="IP28" s="234" t="s">
        <v>214</v>
      </c>
      <c r="IQ28" s="234" t="s">
        <v>214</v>
      </c>
      <c r="IR28" s="234" t="s">
        <v>226</v>
      </c>
      <c r="IS28" s="234" t="s">
        <v>214</v>
      </c>
      <c r="IT28" s="234" t="s">
        <v>214</v>
      </c>
      <c r="IU28" s="250" t="s">
        <v>576</v>
      </c>
      <c r="IV28" s="234"/>
      <c r="IW28" s="234"/>
    </row>
    <row r="29" spans="1:257" s="62" customFormat="1" ht="20.25" customHeight="1">
      <c r="A29" s="305">
        <v>56243</v>
      </c>
      <c r="B29" s="249">
        <v>40</v>
      </c>
      <c r="C29" s="243" t="s">
        <v>509</v>
      </c>
      <c r="D29" s="249" t="s">
        <v>267</v>
      </c>
      <c r="E29" s="365">
        <v>56243</v>
      </c>
      <c r="F29" s="306">
        <v>57242</v>
      </c>
      <c r="G29" s="234">
        <v>10076963</v>
      </c>
      <c r="H29" s="234" t="s">
        <v>880</v>
      </c>
      <c r="I29" s="234"/>
      <c r="J29" s="234"/>
      <c r="K29" s="234" t="s">
        <v>988</v>
      </c>
      <c r="L29" s="234" t="s">
        <v>988</v>
      </c>
      <c r="M29" s="234" t="s">
        <v>989</v>
      </c>
      <c r="N29" s="234" t="s">
        <v>214</v>
      </c>
      <c r="O29" s="234" t="s">
        <v>214</v>
      </c>
      <c r="P29" s="234" t="s">
        <v>268</v>
      </c>
      <c r="Q29" s="234" t="s">
        <v>217</v>
      </c>
      <c r="R29" s="234">
        <v>10076963</v>
      </c>
      <c r="S29" s="234" t="s">
        <v>218</v>
      </c>
      <c r="T29" s="234" t="s">
        <v>214</v>
      </c>
      <c r="U29" s="234" t="s">
        <v>219</v>
      </c>
      <c r="V29" s="234" t="s">
        <v>220</v>
      </c>
      <c r="W29" s="239" t="s">
        <v>221</v>
      </c>
      <c r="X29" s="234" t="s">
        <v>221</v>
      </c>
      <c r="Y29" s="234"/>
      <c r="Z29" s="234" t="s">
        <v>222</v>
      </c>
      <c r="AA29" s="234" t="s">
        <v>235</v>
      </c>
      <c r="AB29" s="247">
        <v>1143857255</v>
      </c>
      <c r="AC29" s="280" t="s">
        <v>608</v>
      </c>
      <c r="AD29" s="280"/>
      <c r="AE29" s="258">
        <v>1000000</v>
      </c>
      <c r="AF29" s="234">
        <v>0</v>
      </c>
      <c r="AG29" s="259">
        <v>0</v>
      </c>
      <c r="AH29" s="260">
        <v>0</v>
      </c>
      <c r="AI29" s="260">
        <v>0</v>
      </c>
      <c r="AJ29" s="307">
        <f t="shared" si="6"/>
        <v>1000000</v>
      </c>
      <c r="AK29" s="236" t="s">
        <v>226</v>
      </c>
      <c r="AL29" s="261" t="s">
        <v>882</v>
      </c>
      <c r="AM29" s="262">
        <v>0.12</v>
      </c>
      <c r="AN29" s="263">
        <v>0</v>
      </c>
      <c r="AO29" s="264">
        <v>114000</v>
      </c>
      <c r="AP29" s="263">
        <v>0</v>
      </c>
      <c r="AQ29" s="263">
        <v>0</v>
      </c>
      <c r="AR29" s="261">
        <v>2.1600000000000001E-2</v>
      </c>
      <c r="AS29" s="308">
        <f t="shared" si="3"/>
        <v>21600</v>
      </c>
      <c r="AT29" s="309">
        <f t="shared" si="4"/>
        <v>9.8399999999999987E-2</v>
      </c>
      <c r="AU29" s="310">
        <f t="shared" si="5"/>
        <v>98399.999999999985</v>
      </c>
      <c r="AV29" s="260">
        <v>0</v>
      </c>
      <c r="AW29" s="236" t="s">
        <v>214</v>
      </c>
      <c r="AX29" s="260">
        <v>0</v>
      </c>
      <c r="AY29" s="263">
        <v>0</v>
      </c>
      <c r="AZ29" s="234" t="s">
        <v>227</v>
      </c>
      <c r="BA29" s="234" t="s">
        <v>609</v>
      </c>
      <c r="BB29" s="234" t="s">
        <v>229</v>
      </c>
      <c r="BC29" s="234">
        <v>11001</v>
      </c>
      <c r="BD29" s="234" t="s">
        <v>510</v>
      </c>
      <c r="BE29" s="234"/>
      <c r="BF29" s="234"/>
      <c r="BG29" s="234"/>
      <c r="BH29" s="235" t="s">
        <v>610</v>
      </c>
      <c r="BI29" s="236">
        <v>3123977249</v>
      </c>
      <c r="BJ29" s="249">
        <v>3022058450</v>
      </c>
      <c r="BK29" s="234" t="s">
        <v>609</v>
      </c>
      <c r="BL29" s="234" t="s">
        <v>229</v>
      </c>
      <c r="BM29" s="234" t="s">
        <v>884</v>
      </c>
      <c r="BN29" s="234" t="s">
        <v>885</v>
      </c>
      <c r="BO29" s="238">
        <v>44849</v>
      </c>
      <c r="BP29" s="239">
        <v>45579</v>
      </c>
      <c r="BQ29" s="239">
        <v>45231</v>
      </c>
      <c r="BR29" s="239">
        <v>45245</v>
      </c>
      <c r="BS29" s="234" t="s">
        <v>234</v>
      </c>
      <c r="BT29" s="234" t="s">
        <v>235</v>
      </c>
      <c r="BU29" s="247">
        <v>52755321</v>
      </c>
      <c r="BV29" s="247" t="s">
        <v>611</v>
      </c>
      <c r="BW29" s="234">
        <v>11001</v>
      </c>
      <c r="BX29" s="234" t="s">
        <v>609</v>
      </c>
      <c r="BY29" s="234" t="s">
        <v>229</v>
      </c>
      <c r="BZ29" s="249">
        <v>3213075589</v>
      </c>
      <c r="CA29" s="234"/>
      <c r="CB29" s="235" t="s">
        <v>612</v>
      </c>
      <c r="CC29" s="234"/>
      <c r="CD29" s="234"/>
      <c r="CE29" s="234"/>
      <c r="CF29" s="234"/>
      <c r="CG29" s="234"/>
      <c r="CH29" s="234"/>
      <c r="CI29" s="234"/>
      <c r="CJ29" s="234"/>
      <c r="CK29" s="234"/>
      <c r="CL29" s="234"/>
      <c r="CM29" s="234"/>
      <c r="CN29" s="234"/>
      <c r="CO29" s="234"/>
      <c r="CP29" s="234"/>
      <c r="CQ29" s="234"/>
      <c r="CR29" s="234"/>
      <c r="CS29" s="234"/>
      <c r="CT29" s="234"/>
      <c r="CU29" s="234"/>
      <c r="CV29" s="234"/>
      <c r="CW29" s="234"/>
      <c r="CX29" s="234"/>
      <c r="CY29" s="234"/>
      <c r="CZ29" s="234"/>
      <c r="DA29" s="234"/>
      <c r="DB29" s="234"/>
      <c r="DC29" s="234"/>
      <c r="DD29" s="234"/>
      <c r="DE29" s="234"/>
      <c r="DF29" s="234"/>
      <c r="DG29" s="234"/>
      <c r="DH29" s="234"/>
      <c r="DI29" s="234" t="s">
        <v>222</v>
      </c>
      <c r="DJ29" s="241">
        <v>1010161857</v>
      </c>
      <c r="DK29" s="242" t="s">
        <v>239</v>
      </c>
      <c r="DL29" s="234" t="s">
        <v>235</v>
      </c>
      <c r="DM29" s="243" t="s">
        <v>901</v>
      </c>
      <c r="DN29" s="244">
        <v>1</v>
      </c>
      <c r="DO29" s="234"/>
      <c r="DP29" s="234"/>
      <c r="DQ29" s="249">
        <v>3103247871</v>
      </c>
      <c r="DR29" s="234"/>
      <c r="DS29" s="279" t="s">
        <v>902</v>
      </c>
      <c r="DT29" s="234" t="s">
        <v>884</v>
      </c>
      <c r="DU29" s="234" t="s">
        <v>229</v>
      </c>
      <c r="DV29" s="234">
        <v>11001</v>
      </c>
      <c r="DW29" s="243" t="s">
        <v>901</v>
      </c>
      <c r="DX29" s="241">
        <v>1010161857</v>
      </c>
      <c r="DY29" s="234" t="s">
        <v>262</v>
      </c>
      <c r="DZ29" s="247" t="s">
        <v>250</v>
      </c>
      <c r="EA29" s="247" t="s">
        <v>251</v>
      </c>
      <c r="EB29" s="247">
        <v>62754190375</v>
      </c>
      <c r="EC29" s="234">
        <v>25</v>
      </c>
      <c r="ED29" s="234"/>
      <c r="EE29" s="234"/>
      <c r="EF29" s="234"/>
      <c r="EG29" s="234"/>
      <c r="EH29" s="234"/>
      <c r="EI29" s="234"/>
      <c r="EJ29" s="234"/>
      <c r="EK29" s="234"/>
      <c r="EL29" s="234"/>
      <c r="EM29" s="234"/>
      <c r="EN29" s="234"/>
      <c r="EO29" s="234"/>
      <c r="EP29" s="234"/>
      <c r="EQ29" s="234"/>
      <c r="ER29" s="281"/>
      <c r="ES29" s="281"/>
      <c r="ET29" s="281"/>
      <c r="EU29" s="234"/>
      <c r="EV29" s="234"/>
      <c r="EW29" s="234"/>
      <c r="EX29" s="234"/>
      <c r="EY29" s="234"/>
      <c r="EZ29" s="234"/>
      <c r="FA29" s="234"/>
      <c r="FB29" s="234"/>
      <c r="FC29" s="234"/>
      <c r="FD29" s="234"/>
      <c r="FE29" s="234"/>
      <c r="FF29" s="234"/>
      <c r="FG29" s="234"/>
      <c r="FH29" s="234"/>
      <c r="FI29" s="234"/>
      <c r="FJ29" s="234"/>
      <c r="FK29" s="234"/>
      <c r="FL29" s="234"/>
      <c r="FM29" s="234"/>
      <c r="FN29" s="234"/>
      <c r="FO29" s="234"/>
      <c r="FP29" s="234"/>
      <c r="FQ29" s="234"/>
      <c r="FR29" s="234"/>
      <c r="FS29" s="234"/>
      <c r="FT29" s="234"/>
      <c r="FU29" s="234"/>
      <c r="FV29" s="234"/>
      <c r="FW29" s="234"/>
      <c r="FX29" s="234"/>
      <c r="FY29" s="234"/>
      <c r="FZ29" s="234"/>
      <c r="GA29" s="234"/>
      <c r="GB29" s="234"/>
      <c r="GC29" s="234"/>
      <c r="GD29" s="234"/>
      <c r="GE29" s="234"/>
      <c r="GF29" s="234"/>
      <c r="GG29" s="234"/>
      <c r="GH29" s="234"/>
      <c r="GI29" s="234"/>
      <c r="GJ29" s="234"/>
      <c r="GK29" s="234"/>
      <c r="GL29" s="234"/>
      <c r="GM29" s="234"/>
      <c r="GN29" s="234"/>
      <c r="GO29" s="234"/>
      <c r="GP29" s="234"/>
      <c r="GQ29" s="234"/>
      <c r="GR29" s="234"/>
      <c r="GS29" s="234"/>
      <c r="GT29" s="234"/>
      <c r="GU29" s="234"/>
      <c r="GV29" s="234"/>
      <c r="GW29" s="234"/>
      <c r="GX29" s="234"/>
      <c r="GY29" s="234" t="s">
        <v>214</v>
      </c>
      <c r="GZ29" s="234" t="s">
        <v>613</v>
      </c>
      <c r="HA29" s="234" t="s">
        <v>214</v>
      </c>
      <c r="HB29" s="234" t="s">
        <v>214</v>
      </c>
      <c r="HC29" s="234" t="s">
        <v>214</v>
      </c>
      <c r="HD29" s="234" t="s">
        <v>214</v>
      </c>
      <c r="HE29" s="234" t="s">
        <v>214</v>
      </c>
      <c r="HF29" s="234"/>
      <c r="HG29" s="234"/>
      <c r="HH29" s="234"/>
      <c r="HI29" s="247"/>
      <c r="HJ29" s="247"/>
      <c r="HK29" s="249"/>
      <c r="HL29" s="234"/>
      <c r="HM29" s="234" t="s">
        <v>94</v>
      </c>
      <c r="HN29" s="234" t="s">
        <v>226</v>
      </c>
      <c r="HO29" s="234" t="s">
        <v>226</v>
      </c>
      <c r="HP29" s="234" t="s">
        <v>226</v>
      </c>
      <c r="HQ29" s="234" t="s">
        <v>226</v>
      </c>
      <c r="HR29" s="234" t="s">
        <v>214</v>
      </c>
      <c r="HS29" s="234" t="s">
        <v>226</v>
      </c>
      <c r="HT29" s="234" t="s">
        <v>226</v>
      </c>
      <c r="HU29" s="234" t="s">
        <v>226</v>
      </c>
      <c r="HV29" s="234" t="s">
        <v>226</v>
      </c>
      <c r="HW29" s="234" t="s">
        <v>219</v>
      </c>
      <c r="HX29" s="234" t="s">
        <v>214</v>
      </c>
      <c r="HY29" s="234" t="s">
        <v>214</v>
      </c>
      <c r="HZ29" s="234" t="s">
        <v>214</v>
      </c>
      <c r="IA29" s="234" t="s">
        <v>214</v>
      </c>
      <c r="IB29" s="234" t="s">
        <v>226</v>
      </c>
      <c r="IC29" s="234" t="s">
        <v>226</v>
      </c>
      <c r="ID29" s="234" t="s">
        <v>214</v>
      </c>
      <c r="IE29" s="234" t="s">
        <v>214</v>
      </c>
      <c r="IF29" s="234" t="s">
        <v>226</v>
      </c>
      <c r="IG29" s="234" t="s">
        <v>226</v>
      </c>
      <c r="IH29" s="234" t="s">
        <v>226</v>
      </c>
      <c r="II29" s="234"/>
      <c r="IJ29" s="234"/>
      <c r="IK29" s="234"/>
      <c r="IL29" s="234" t="s">
        <v>313</v>
      </c>
      <c r="IM29" s="234" t="s">
        <v>226</v>
      </c>
      <c r="IN29" s="234" t="s">
        <v>214</v>
      </c>
      <c r="IO29" s="234" t="s">
        <v>214</v>
      </c>
      <c r="IP29" s="234" t="s">
        <v>214</v>
      </c>
      <c r="IQ29" s="234" t="s">
        <v>214</v>
      </c>
      <c r="IR29" s="234" t="s">
        <v>214</v>
      </c>
      <c r="IS29" s="234" t="s">
        <v>214</v>
      </c>
      <c r="IT29" s="234" t="s">
        <v>214</v>
      </c>
      <c r="IU29" s="234" t="s">
        <v>850</v>
      </c>
      <c r="IV29" s="234"/>
      <c r="IW29" s="234"/>
    </row>
    <row r="30" spans="1:257" s="62" customFormat="1" ht="20.25" customHeight="1">
      <c r="A30" s="305">
        <v>56250</v>
      </c>
      <c r="B30" s="249">
        <v>54</v>
      </c>
      <c r="C30" s="243" t="s">
        <v>656</v>
      </c>
      <c r="D30" s="249" t="s">
        <v>213</v>
      </c>
      <c r="E30" s="365">
        <v>56250</v>
      </c>
      <c r="F30" s="306">
        <v>57249</v>
      </c>
      <c r="G30" s="234">
        <v>10076970</v>
      </c>
      <c r="H30" s="234" t="s">
        <v>880</v>
      </c>
      <c r="I30" s="234"/>
      <c r="J30" s="234"/>
      <c r="K30" s="234" t="s">
        <v>988</v>
      </c>
      <c r="L30" s="234" t="s">
        <v>988</v>
      </c>
      <c r="M30" s="234" t="s">
        <v>988</v>
      </c>
      <c r="N30" s="234" t="s">
        <v>214</v>
      </c>
      <c r="O30" s="234" t="s">
        <v>214</v>
      </c>
      <c r="P30" s="234" t="s">
        <v>216</v>
      </c>
      <c r="Q30" s="234" t="s">
        <v>217</v>
      </c>
      <c r="R30" s="234">
        <v>10076970</v>
      </c>
      <c r="S30" s="234" t="s">
        <v>318</v>
      </c>
      <c r="T30" s="234" t="s">
        <v>214</v>
      </c>
      <c r="U30" s="234" t="s">
        <v>219</v>
      </c>
      <c r="V30" s="234" t="s">
        <v>220</v>
      </c>
      <c r="W30" s="239" t="s">
        <v>221</v>
      </c>
      <c r="X30" s="234" t="s">
        <v>221</v>
      </c>
      <c r="Y30" s="234"/>
      <c r="Z30" s="234" t="s">
        <v>222</v>
      </c>
      <c r="AA30" s="234" t="s">
        <v>235</v>
      </c>
      <c r="AB30" s="247">
        <v>52728128</v>
      </c>
      <c r="AC30" s="247" t="s">
        <v>657</v>
      </c>
      <c r="AD30" s="247"/>
      <c r="AE30" s="258">
        <v>950000</v>
      </c>
      <c r="AF30" s="234">
        <v>0</v>
      </c>
      <c r="AG30" s="259">
        <v>0</v>
      </c>
      <c r="AH30" s="260">
        <v>0</v>
      </c>
      <c r="AI30" s="260">
        <v>0</v>
      </c>
      <c r="AJ30" s="307">
        <f t="shared" si="6"/>
        <v>950000</v>
      </c>
      <c r="AK30" s="236" t="s">
        <v>226</v>
      </c>
      <c r="AL30" s="261" t="s">
        <v>882</v>
      </c>
      <c r="AM30" s="262">
        <v>0.12</v>
      </c>
      <c r="AN30" s="263">
        <v>0</v>
      </c>
      <c r="AO30" s="264">
        <v>114000</v>
      </c>
      <c r="AP30" s="263">
        <v>0</v>
      </c>
      <c r="AQ30" s="263">
        <v>0</v>
      </c>
      <c r="AR30" s="261">
        <v>2.1600000000000001E-2</v>
      </c>
      <c r="AS30" s="308">
        <f t="shared" si="3"/>
        <v>20520</v>
      </c>
      <c r="AT30" s="309">
        <f t="shared" si="4"/>
        <v>9.8399999999999987E-2</v>
      </c>
      <c r="AU30" s="310">
        <f t="shared" si="5"/>
        <v>93479.999999999985</v>
      </c>
      <c r="AV30" s="260">
        <v>0</v>
      </c>
      <c r="AW30" s="236" t="s">
        <v>214</v>
      </c>
      <c r="AX30" s="260">
        <v>0</v>
      </c>
      <c r="AY30" s="263">
        <v>0</v>
      </c>
      <c r="AZ30" s="234" t="s">
        <v>227</v>
      </c>
      <c r="BA30" s="234" t="s">
        <v>658</v>
      </c>
      <c r="BB30" s="234" t="s">
        <v>229</v>
      </c>
      <c r="BC30" s="234">
        <v>11001</v>
      </c>
      <c r="BD30" s="234" t="s">
        <v>271</v>
      </c>
      <c r="BE30" s="234"/>
      <c r="BF30" s="234"/>
      <c r="BG30" s="234"/>
      <c r="BH30" s="235" t="s">
        <v>659</v>
      </c>
      <c r="BI30" s="236"/>
      <c r="BJ30" s="249">
        <v>3125126993</v>
      </c>
      <c r="BK30" s="234" t="s">
        <v>658</v>
      </c>
      <c r="BL30" s="234" t="s">
        <v>229</v>
      </c>
      <c r="BM30" s="234" t="s">
        <v>884</v>
      </c>
      <c r="BN30" s="234" t="s">
        <v>885</v>
      </c>
      <c r="BO30" s="238">
        <v>45003</v>
      </c>
      <c r="BP30" s="239">
        <v>45368</v>
      </c>
      <c r="BQ30" s="239">
        <v>45231</v>
      </c>
      <c r="BR30" s="239">
        <v>45248</v>
      </c>
      <c r="BS30" s="234" t="s">
        <v>234</v>
      </c>
      <c r="BT30" s="234" t="s">
        <v>257</v>
      </c>
      <c r="BU30" s="266">
        <v>1001059535</v>
      </c>
      <c r="BV30" s="242" t="s">
        <v>660</v>
      </c>
      <c r="BW30" s="234">
        <v>11001</v>
      </c>
      <c r="BX30" s="234" t="s">
        <v>658</v>
      </c>
      <c r="BY30" s="234" t="s">
        <v>229</v>
      </c>
      <c r="BZ30" s="234">
        <v>3014805770</v>
      </c>
      <c r="CA30" s="234"/>
      <c r="CB30" s="235" t="s">
        <v>661</v>
      </c>
      <c r="CC30" s="234" t="s">
        <v>234</v>
      </c>
      <c r="CD30" s="234" t="s">
        <v>235</v>
      </c>
      <c r="CE30" s="249">
        <v>1000215992</v>
      </c>
      <c r="CF30" s="249" t="s">
        <v>903</v>
      </c>
      <c r="CG30" s="234">
        <v>11001</v>
      </c>
      <c r="CH30" s="234" t="s">
        <v>662</v>
      </c>
      <c r="CI30" s="234" t="s">
        <v>229</v>
      </c>
      <c r="CJ30" s="249">
        <v>3138902676</v>
      </c>
      <c r="CK30" s="234"/>
      <c r="CL30" s="235" t="s">
        <v>663</v>
      </c>
      <c r="CM30" s="234"/>
      <c r="CN30" s="234"/>
      <c r="CO30" s="234"/>
      <c r="CP30" s="234"/>
      <c r="CQ30" s="234"/>
      <c r="CR30" s="234"/>
      <c r="CS30" s="234"/>
      <c r="CT30" s="234"/>
      <c r="CU30" s="234"/>
      <c r="CV30" s="234"/>
      <c r="CW30" s="234"/>
      <c r="CX30" s="234"/>
      <c r="CY30" s="234"/>
      <c r="CZ30" s="234"/>
      <c r="DA30" s="234"/>
      <c r="DB30" s="234"/>
      <c r="DC30" s="234"/>
      <c r="DD30" s="234"/>
      <c r="DE30" s="234"/>
      <c r="DF30" s="234"/>
      <c r="DG30" s="234"/>
      <c r="DH30" s="234"/>
      <c r="DI30" s="234" t="s">
        <v>222</v>
      </c>
      <c r="DJ30" s="293">
        <v>79903130</v>
      </c>
      <c r="DK30" s="242" t="s">
        <v>239</v>
      </c>
      <c r="DL30" s="234" t="s">
        <v>235</v>
      </c>
      <c r="DM30" s="282" t="s">
        <v>664</v>
      </c>
      <c r="DN30" s="244">
        <v>1</v>
      </c>
      <c r="DO30" s="234"/>
      <c r="DP30" s="234"/>
      <c r="DQ30" s="249">
        <v>3208021283</v>
      </c>
      <c r="DR30" s="234"/>
      <c r="DS30" s="291" t="s">
        <v>665</v>
      </c>
      <c r="DT30" s="234" t="s">
        <v>884</v>
      </c>
      <c r="DU30" s="234" t="s">
        <v>229</v>
      </c>
      <c r="DV30" s="234">
        <v>11001</v>
      </c>
      <c r="DW30" s="282" t="s">
        <v>664</v>
      </c>
      <c r="DX30" s="293">
        <v>79903130</v>
      </c>
      <c r="DY30" s="234" t="s">
        <v>262</v>
      </c>
      <c r="DZ30" s="247" t="s">
        <v>250</v>
      </c>
      <c r="EA30" s="247" t="s">
        <v>251</v>
      </c>
      <c r="EB30" s="248">
        <v>42286051809</v>
      </c>
      <c r="EC30" s="234">
        <v>20</v>
      </c>
      <c r="ED30" s="234"/>
      <c r="EE30" s="234"/>
      <c r="EF30" s="234"/>
      <c r="EG30" s="234"/>
      <c r="EH30" s="234"/>
      <c r="EI30" s="234"/>
      <c r="EJ30" s="234"/>
      <c r="EK30" s="234"/>
      <c r="EL30" s="234"/>
      <c r="EM30" s="234"/>
      <c r="EN30" s="234"/>
      <c r="EO30" s="234"/>
      <c r="EP30" s="234"/>
      <c r="EQ30" s="234"/>
      <c r="ER30" s="249"/>
      <c r="ES30" s="249"/>
      <c r="ET30" s="249"/>
      <c r="EU30" s="234"/>
      <c r="EV30" s="234"/>
      <c r="EW30" s="234"/>
      <c r="EX30" s="234"/>
      <c r="EY30" s="234"/>
      <c r="EZ30" s="234"/>
      <c r="FA30" s="234"/>
      <c r="FB30" s="234"/>
      <c r="FC30" s="234"/>
      <c r="FD30" s="234"/>
      <c r="FE30" s="234"/>
      <c r="FF30" s="234"/>
      <c r="FG30" s="234"/>
      <c r="FH30" s="234"/>
      <c r="FI30" s="234"/>
      <c r="FJ30" s="234"/>
      <c r="FK30" s="234"/>
      <c r="FL30" s="234"/>
      <c r="FM30" s="234"/>
      <c r="FN30" s="234"/>
      <c r="FO30" s="234"/>
      <c r="FP30" s="234"/>
      <c r="FQ30" s="234"/>
      <c r="FR30" s="234"/>
      <c r="FS30" s="234"/>
      <c r="FT30" s="234"/>
      <c r="FU30" s="234"/>
      <c r="FV30" s="234"/>
      <c r="FW30" s="234"/>
      <c r="FX30" s="234"/>
      <c r="FY30" s="234"/>
      <c r="FZ30" s="234"/>
      <c r="GA30" s="234"/>
      <c r="GB30" s="234"/>
      <c r="GC30" s="234"/>
      <c r="GD30" s="234"/>
      <c r="GE30" s="234"/>
      <c r="GF30" s="234"/>
      <c r="GG30" s="234"/>
      <c r="GH30" s="234"/>
      <c r="GI30" s="234"/>
      <c r="GJ30" s="234"/>
      <c r="GK30" s="234"/>
      <c r="GL30" s="234"/>
      <c r="GM30" s="234"/>
      <c r="GN30" s="234"/>
      <c r="GO30" s="234"/>
      <c r="GP30" s="234"/>
      <c r="GQ30" s="234"/>
      <c r="GR30" s="234"/>
      <c r="GS30" s="234"/>
      <c r="GT30" s="234"/>
      <c r="GU30" s="234"/>
      <c r="GV30" s="234"/>
      <c r="GW30" s="234"/>
      <c r="GX30" s="234"/>
      <c r="GY30" s="234" t="s">
        <v>214</v>
      </c>
      <c r="GZ30" s="234" t="s">
        <v>666</v>
      </c>
      <c r="HA30" s="234" t="s">
        <v>215</v>
      </c>
      <c r="HB30" s="234" t="s">
        <v>214</v>
      </c>
      <c r="HC30" s="234" t="s">
        <v>214</v>
      </c>
      <c r="HD30" s="234" t="s">
        <v>214</v>
      </c>
      <c r="HE30" s="234" t="s">
        <v>214</v>
      </c>
      <c r="HF30" s="234"/>
      <c r="HG30" s="234"/>
      <c r="HH30" s="234"/>
      <c r="HI30" s="247"/>
      <c r="HJ30" s="247"/>
      <c r="HK30" s="249"/>
      <c r="HL30" s="234"/>
      <c r="HM30" s="234" t="s">
        <v>94</v>
      </c>
      <c r="HN30" s="234" t="s">
        <v>226</v>
      </c>
      <c r="HO30" s="234" t="s">
        <v>226</v>
      </c>
      <c r="HP30" s="234" t="s">
        <v>226</v>
      </c>
      <c r="HQ30" s="234" t="s">
        <v>226</v>
      </c>
      <c r="HR30" s="234" t="s">
        <v>214</v>
      </c>
      <c r="HS30" s="234" t="s">
        <v>226</v>
      </c>
      <c r="HT30" s="234" t="s">
        <v>226</v>
      </c>
      <c r="HU30" s="234" t="s">
        <v>226</v>
      </c>
      <c r="HV30" s="234" t="s">
        <v>226</v>
      </c>
      <c r="HW30" s="234" t="s">
        <v>219</v>
      </c>
      <c r="HX30" s="234" t="s">
        <v>214</v>
      </c>
      <c r="HY30" s="234" t="s">
        <v>214</v>
      </c>
      <c r="HZ30" s="234" t="s">
        <v>314</v>
      </c>
      <c r="IA30" s="234" t="s">
        <v>214</v>
      </c>
      <c r="IB30" s="234" t="s">
        <v>219</v>
      </c>
      <c r="IC30" s="234" t="s">
        <v>226</v>
      </c>
      <c r="ID30" s="234" t="s">
        <v>314</v>
      </c>
      <c r="IE30" s="234" t="s">
        <v>214</v>
      </c>
      <c r="IF30" s="234" t="s">
        <v>226</v>
      </c>
      <c r="IG30" s="234" t="s">
        <v>226</v>
      </c>
      <c r="IH30" s="234" t="s">
        <v>226</v>
      </c>
      <c r="II30" s="234" t="s">
        <v>226</v>
      </c>
      <c r="IJ30" s="234"/>
      <c r="IK30" s="234"/>
      <c r="IL30" s="234" t="s">
        <v>315</v>
      </c>
      <c r="IM30" s="234" t="s">
        <v>226</v>
      </c>
      <c r="IN30" s="234" t="s">
        <v>214</v>
      </c>
      <c r="IO30" s="234" t="s">
        <v>214</v>
      </c>
      <c r="IP30" s="234" t="s">
        <v>314</v>
      </c>
      <c r="IQ30" s="234" t="s">
        <v>214</v>
      </c>
      <c r="IR30" s="234" t="s">
        <v>215</v>
      </c>
      <c r="IS30" s="234" t="s">
        <v>214</v>
      </c>
      <c r="IT30" s="234" t="s">
        <v>214</v>
      </c>
      <c r="IU30" s="234" t="s">
        <v>667</v>
      </c>
      <c r="IV30" s="234"/>
      <c r="IW30" s="234"/>
    </row>
    <row r="31" spans="1:257" s="62" customFormat="1" ht="20.25" customHeight="1">
      <c r="A31" s="299">
        <v>56254</v>
      </c>
      <c r="B31" s="249">
        <v>32</v>
      </c>
      <c r="C31" s="243" t="s">
        <v>474</v>
      </c>
      <c r="D31" s="249" t="s">
        <v>278</v>
      </c>
      <c r="E31" s="365">
        <v>56254</v>
      </c>
      <c r="F31" s="306">
        <v>57253</v>
      </c>
      <c r="G31" s="234">
        <v>10076974</v>
      </c>
      <c r="H31" s="234" t="s">
        <v>880</v>
      </c>
      <c r="I31" s="250"/>
      <c r="J31" s="234"/>
      <c r="K31" s="234" t="s">
        <v>988</v>
      </c>
      <c r="L31" s="310" t="s">
        <v>988</v>
      </c>
      <c r="M31" s="234" t="s">
        <v>988</v>
      </c>
      <c r="N31" s="234" t="s">
        <v>214</v>
      </c>
      <c r="O31" s="234" t="s">
        <v>215</v>
      </c>
      <c r="P31" s="234" t="s">
        <v>216</v>
      </c>
      <c r="Q31" s="234" t="s">
        <v>217</v>
      </c>
      <c r="R31" s="234">
        <v>10076974</v>
      </c>
      <c r="S31" s="234" t="s">
        <v>218</v>
      </c>
      <c r="T31" s="234" t="s">
        <v>214</v>
      </c>
      <c r="U31" s="234" t="s">
        <v>219</v>
      </c>
      <c r="V31" s="234" t="s">
        <v>220</v>
      </c>
      <c r="W31" s="239" t="s">
        <v>221</v>
      </c>
      <c r="X31" s="234" t="s">
        <v>221</v>
      </c>
      <c r="Y31" s="234"/>
      <c r="Z31" s="234" t="s">
        <v>222</v>
      </c>
      <c r="AA31" s="234" t="s">
        <v>442</v>
      </c>
      <c r="AB31" s="247">
        <v>1000139540</v>
      </c>
      <c r="AC31" s="247" t="s">
        <v>687</v>
      </c>
      <c r="AD31" s="247"/>
      <c r="AE31" s="258">
        <v>813274</v>
      </c>
      <c r="AF31" s="234">
        <v>0</v>
      </c>
      <c r="AG31" s="259">
        <v>0</v>
      </c>
      <c r="AH31" s="260">
        <v>0</v>
      </c>
      <c r="AI31" s="260">
        <v>0</v>
      </c>
      <c r="AJ31" s="307">
        <f t="shared" si="6"/>
        <v>813274</v>
      </c>
      <c r="AK31" s="236" t="s">
        <v>226</v>
      </c>
      <c r="AL31" s="261" t="s">
        <v>882</v>
      </c>
      <c r="AM31" s="262">
        <v>0.12</v>
      </c>
      <c r="AN31" s="263">
        <v>0</v>
      </c>
      <c r="AO31" s="264">
        <v>97592.87999999999</v>
      </c>
      <c r="AP31" s="263">
        <v>0</v>
      </c>
      <c r="AQ31" s="263">
        <v>0</v>
      </c>
      <c r="AR31" s="261">
        <v>2.1600000000000001E-2</v>
      </c>
      <c r="AS31" s="308">
        <f t="shared" si="3"/>
        <v>17566.718400000002</v>
      </c>
      <c r="AT31" s="309">
        <f t="shared" si="4"/>
        <v>9.8399999999999987E-2</v>
      </c>
      <c r="AU31" s="310">
        <f t="shared" si="5"/>
        <v>80026.161599999992</v>
      </c>
      <c r="AV31" s="260">
        <v>0</v>
      </c>
      <c r="AW31" s="236" t="s">
        <v>214</v>
      </c>
      <c r="AX31" s="260">
        <v>0</v>
      </c>
      <c r="AY31" s="263">
        <v>0</v>
      </c>
      <c r="AZ31" s="234" t="s">
        <v>227</v>
      </c>
      <c r="BA31" s="234" t="s">
        <v>688</v>
      </c>
      <c r="BB31" s="234" t="s">
        <v>229</v>
      </c>
      <c r="BC31" s="234">
        <v>11001</v>
      </c>
      <c r="BD31" s="234" t="s">
        <v>230</v>
      </c>
      <c r="BE31" s="234"/>
      <c r="BF31" s="234"/>
      <c r="BG31" s="234"/>
      <c r="BH31" s="279" t="s">
        <v>961</v>
      </c>
      <c r="BI31" s="236"/>
      <c r="BJ31" s="249">
        <v>3203701665</v>
      </c>
      <c r="BK31" s="234" t="s">
        <v>688</v>
      </c>
      <c r="BL31" s="234" t="s">
        <v>229</v>
      </c>
      <c r="BM31" s="234" t="s">
        <v>884</v>
      </c>
      <c r="BN31" s="234" t="s">
        <v>885</v>
      </c>
      <c r="BO31" s="238">
        <v>43770</v>
      </c>
      <c r="BP31" s="239">
        <v>45596</v>
      </c>
      <c r="BQ31" s="239">
        <v>45231</v>
      </c>
      <c r="BR31" s="239">
        <v>45231</v>
      </c>
      <c r="BS31" s="234" t="s">
        <v>234</v>
      </c>
      <c r="BT31" s="234" t="s">
        <v>235</v>
      </c>
      <c r="BU31" s="247">
        <v>1032402812</v>
      </c>
      <c r="BV31" s="247" t="s">
        <v>689</v>
      </c>
      <c r="BW31" s="234">
        <v>11001</v>
      </c>
      <c r="BX31" s="234" t="s">
        <v>688</v>
      </c>
      <c r="BY31" s="234" t="s">
        <v>229</v>
      </c>
      <c r="BZ31" s="249">
        <v>3143093350</v>
      </c>
      <c r="CA31" s="234"/>
      <c r="CB31" s="234"/>
      <c r="CC31" s="234"/>
      <c r="CD31" s="234"/>
      <c r="CE31" s="234"/>
      <c r="CF31" s="234"/>
      <c r="CG31" s="234"/>
      <c r="CH31" s="234"/>
      <c r="CI31" s="234"/>
      <c r="CJ31" s="234"/>
      <c r="CK31" s="234"/>
      <c r="CL31" s="234"/>
      <c r="CM31" s="234"/>
      <c r="CN31" s="234"/>
      <c r="CO31" s="234"/>
      <c r="CP31" s="234"/>
      <c r="CQ31" s="234"/>
      <c r="CR31" s="234"/>
      <c r="CS31" s="234"/>
      <c r="CT31" s="234"/>
      <c r="CU31" s="234"/>
      <c r="CV31" s="234"/>
      <c r="CW31" s="234"/>
      <c r="CX31" s="234"/>
      <c r="CY31" s="234"/>
      <c r="CZ31" s="234"/>
      <c r="DA31" s="234"/>
      <c r="DB31" s="234"/>
      <c r="DC31" s="234"/>
      <c r="DD31" s="234"/>
      <c r="DE31" s="234"/>
      <c r="DF31" s="234"/>
      <c r="DG31" s="234"/>
      <c r="DH31" s="234"/>
      <c r="DI31" s="234" t="s">
        <v>222</v>
      </c>
      <c r="DJ31" s="241">
        <v>1074908086</v>
      </c>
      <c r="DK31" s="242" t="s">
        <v>239</v>
      </c>
      <c r="DL31" s="234" t="s">
        <v>235</v>
      </c>
      <c r="DM31" s="243" t="s">
        <v>690</v>
      </c>
      <c r="DN31" s="244">
        <v>1</v>
      </c>
      <c r="DO31" s="234" t="s">
        <v>691</v>
      </c>
      <c r="DP31" s="234"/>
      <c r="DQ31" s="249">
        <v>3115278599</v>
      </c>
      <c r="DR31" s="234"/>
      <c r="DS31" s="273" t="s">
        <v>692</v>
      </c>
      <c r="DT31" s="234" t="s">
        <v>884</v>
      </c>
      <c r="DU31" s="234" t="s">
        <v>229</v>
      </c>
      <c r="DV31" s="234">
        <v>11001</v>
      </c>
      <c r="DW31" s="243" t="s">
        <v>690</v>
      </c>
      <c r="DX31" s="241">
        <v>1074908086</v>
      </c>
      <c r="DY31" s="234" t="s">
        <v>262</v>
      </c>
      <c r="DZ31" s="247" t="s">
        <v>250</v>
      </c>
      <c r="EA31" s="247" t="s">
        <v>251</v>
      </c>
      <c r="EB31" s="247" t="s">
        <v>955</v>
      </c>
      <c r="EC31" s="234">
        <v>10</v>
      </c>
      <c r="ED31" s="234"/>
      <c r="EE31" s="234"/>
      <c r="EF31" s="234"/>
      <c r="EG31" s="234"/>
      <c r="EH31" s="234"/>
      <c r="EI31" s="234"/>
      <c r="EJ31" s="234"/>
      <c r="EK31" s="234"/>
      <c r="EL31" s="234"/>
      <c r="EM31" s="234"/>
      <c r="EN31" s="234"/>
      <c r="EO31" s="234"/>
      <c r="EP31" s="234"/>
      <c r="EQ31" s="234"/>
      <c r="ER31" s="249"/>
      <c r="ES31" s="249"/>
      <c r="ET31" s="249"/>
      <c r="EU31" s="234"/>
      <c r="EV31" s="234"/>
      <c r="EW31" s="234"/>
      <c r="EX31" s="234"/>
      <c r="EY31" s="234"/>
      <c r="EZ31" s="234"/>
      <c r="FA31" s="234"/>
      <c r="FB31" s="234"/>
      <c r="FC31" s="234"/>
      <c r="FD31" s="234"/>
      <c r="FE31" s="234"/>
      <c r="FF31" s="234"/>
      <c r="FG31" s="234"/>
      <c r="FH31" s="234"/>
      <c r="FI31" s="234"/>
      <c r="FJ31" s="234"/>
      <c r="FK31" s="234"/>
      <c r="FL31" s="234"/>
      <c r="FM31" s="234"/>
      <c r="FN31" s="234"/>
      <c r="FO31" s="234"/>
      <c r="FP31" s="234"/>
      <c r="FQ31" s="234"/>
      <c r="FR31" s="234"/>
      <c r="FS31" s="234"/>
      <c r="FT31" s="234"/>
      <c r="FU31" s="234"/>
      <c r="FV31" s="234"/>
      <c r="FW31" s="234"/>
      <c r="FX31" s="234"/>
      <c r="FY31" s="234"/>
      <c r="FZ31" s="234"/>
      <c r="GA31" s="234"/>
      <c r="GB31" s="234"/>
      <c r="GC31" s="234"/>
      <c r="GD31" s="234"/>
      <c r="GE31" s="234"/>
      <c r="GF31" s="234"/>
      <c r="GG31" s="234"/>
      <c r="GH31" s="234"/>
      <c r="GI31" s="234"/>
      <c r="GJ31" s="234"/>
      <c r="GK31" s="234"/>
      <c r="GL31" s="234"/>
      <c r="GM31" s="234"/>
      <c r="GN31" s="234"/>
      <c r="GO31" s="234"/>
      <c r="GP31" s="234"/>
      <c r="GQ31" s="234"/>
      <c r="GR31" s="234"/>
      <c r="GS31" s="234"/>
      <c r="GT31" s="234"/>
      <c r="GU31" s="234"/>
      <c r="GV31" s="234"/>
      <c r="GW31" s="234"/>
      <c r="GX31" s="234"/>
      <c r="GY31" s="234" t="s">
        <v>214</v>
      </c>
      <c r="GZ31" s="234" t="s">
        <v>693</v>
      </c>
      <c r="HA31" s="234" t="s">
        <v>214</v>
      </c>
      <c r="HB31" s="234" t="s">
        <v>214</v>
      </c>
      <c r="HC31" s="234" t="s">
        <v>214</v>
      </c>
      <c r="HD31" s="234" t="s">
        <v>214</v>
      </c>
      <c r="HE31" s="234" t="s">
        <v>214</v>
      </c>
      <c r="HF31" s="234"/>
      <c r="HG31" s="234"/>
      <c r="HH31" s="234"/>
      <c r="HI31" s="247"/>
      <c r="HJ31" s="247"/>
      <c r="HK31" s="249"/>
      <c r="HL31" s="234"/>
      <c r="HM31" s="234" t="s">
        <v>94</v>
      </c>
      <c r="HN31" s="234" t="s">
        <v>226</v>
      </c>
      <c r="HO31" s="234" t="s">
        <v>226</v>
      </c>
      <c r="HP31" s="234" t="s">
        <v>226</v>
      </c>
      <c r="HQ31" s="234" t="s">
        <v>226</v>
      </c>
      <c r="HR31" s="234" t="s">
        <v>214</v>
      </c>
      <c r="HS31" s="234" t="s">
        <v>226</v>
      </c>
      <c r="HT31" s="234" t="s">
        <v>226</v>
      </c>
      <c r="HU31" s="234" t="s">
        <v>226</v>
      </c>
      <c r="HV31" s="234" t="s">
        <v>226</v>
      </c>
      <c r="HW31" s="234" t="s">
        <v>219</v>
      </c>
      <c r="HX31" s="234" t="s">
        <v>214</v>
      </c>
      <c r="HY31" s="234" t="s">
        <v>214</v>
      </c>
      <c r="HZ31" s="234" t="s">
        <v>214</v>
      </c>
      <c r="IA31" s="234" t="s">
        <v>214</v>
      </c>
      <c r="IB31" s="234" t="s">
        <v>226</v>
      </c>
      <c r="IC31" s="234" t="s">
        <v>214</v>
      </c>
      <c r="ID31" s="234" t="s">
        <v>214</v>
      </c>
      <c r="IE31" s="234" t="s">
        <v>214</v>
      </c>
      <c r="IF31" s="234" t="s">
        <v>214</v>
      </c>
      <c r="IG31" s="234" t="s">
        <v>214</v>
      </c>
      <c r="IH31" s="234" t="s">
        <v>214</v>
      </c>
      <c r="II31" s="234"/>
      <c r="IJ31" s="234"/>
      <c r="IK31" s="234"/>
      <c r="IL31" s="234" t="s">
        <v>219</v>
      </c>
      <c r="IM31" s="234" t="s">
        <v>226</v>
      </c>
      <c r="IN31" s="234" t="s">
        <v>214</v>
      </c>
      <c r="IO31" s="234" t="s">
        <v>214</v>
      </c>
      <c r="IP31" s="234" t="s">
        <v>214</v>
      </c>
      <c r="IQ31" s="234" t="s">
        <v>214</v>
      </c>
      <c r="IR31" s="234" t="s">
        <v>214</v>
      </c>
      <c r="IS31" s="234" t="s">
        <v>214</v>
      </c>
      <c r="IT31" s="234" t="s">
        <v>214</v>
      </c>
      <c r="IU31" s="250" t="s">
        <v>473</v>
      </c>
      <c r="IV31" s="234"/>
      <c r="IW31" s="234"/>
    </row>
    <row r="32" spans="1:257" s="62" customFormat="1" ht="20.25" customHeight="1">
      <c r="A32" s="305">
        <v>56258</v>
      </c>
      <c r="B32" s="245">
        <v>10</v>
      </c>
      <c r="C32" s="246" t="s">
        <v>597</v>
      </c>
      <c r="D32" s="249" t="s">
        <v>278</v>
      </c>
      <c r="E32" s="365">
        <v>56258</v>
      </c>
      <c r="F32" s="306">
        <v>57257</v>
      </c>
      <c r="G32" s="234">
        <v>10076978</v>
      </c>
      <c r="H32" s="234" t="s">
        <v>880</v>
      </c>
      <c r="I32" s="234"/>
      <c r="J32" s="234"/>
      <c r="K32" s="234" t="s">
        <v>988</v>
      </c>
      <c r="L32" s="234" t="s">
        <v>988</v>
      </c>
      <c r="M32" s="234" t="s">
        <v>988</v>
      </c>
      <c r="N32" s="234" t="s">
        <v>214</v>
      </c>
      <c r="O32" s="234" t="s">
        <v>215</v>
      </c>
      <c r="P32" s="234" t="s">
        <v>216</v>
      </c>
      <c r="Q32" s="234" t="s">
        <v>217</v>
      </c>
      <c r="R32" s="234">
        <v>10076978</v>
      </c>
      <c r="S32" s="234" t="s">
        <v>218</v>
      </c>
      <c r="T32" s="234" t="s">
        <v>214</v>
      </c>
      <c r="U32" s="234" t="s">
        <v>219</v>
      </c>
      <c r="V32" s="234" t="s">
        <v>220</v>
      </c>
      <c r="W32" s="239" t="s">
        <v>221</v>
      </c>
      <c r="X32" s="234" t="s">
        <v>221</v>
      </c>
      <c r="Y32" s="234"/>
      <c r="Z32" s="234" t="s">
        <v>222</v>
      </c>
      <c r="AA32" s="234" t="s">
        <v>235</v>
      </c>
      <c r="AB32" s="266">
        <v>52164846</v>
      </c>
      <c r="AC32" s="266" t="s">
        <v>708</v>
      </c>
      <c r="AD32" s="247"/>
      <c r="AE32" s="267">
        <v>880000</v>
      </c>
      <c r="AF32" s="234">
        <v>0</v>
      </c>
      <c r="AG32" s="268">
        <v>0</v>
      </c>
      <c r="AH32" s="260">
        <v>0</v>
      </c>
      <c r="AI32" s="260">
        <v>0</v>
      </c>
      <c r="AJ32" s="307">
        <f t="shared" si="6"/>
        <v>880000</v>
      </c>
      <c r="AK32" s="236" t="s">
        <v>226</v>
      </c>
      <c r="AL32" s="261" t="s">
        <v>882</v>
      </c>
      <c r="AM32" s="269">
        <v>0.12</v>
      </c>
      <c r="AN32" s="263">
        <v>0</v>
      </c>
      <c r="AO32" s="270">
        <v>103200</v>
      </c>
      <c r="AP32" s="263">
        <v>0</v>
      </c>
      <c r="AQ32" s="263">
        <v>0</v>
      </c>
      <c r="AR32" s="283">
        <v>2.1600000000000001E-2</v>
      </c>
      <c r="AS32" s="308">
        <f t="shared" si="3"/>
        <v>19008</v>
      </c>
      <c r="AT32" s="309">
        <f t="shared" si="4"/>
        <v>9.8399999999999987E-2</v>
      </c>
      <c r="AU32" s="310">
        <f t="shared" si="5"/>
        <v>86591.999999999985</v>
      </c>
      <c r="AV32" s="260">
        <v>0</v>
      </c>
      <c r="AW32" s="236" t="s">
        <v>214</v>
      </c>
      <c r="AX32" s="260">
        <v>0</v>
      </c>
      <c r="AY32" s="263">
        <v>0</v>
      </c>
      <c r="AZ32" s="234" t="s">
        <v>227</v>
      </c>
      <c r="BA32" s="234" t="s">
        <v>956</v>
      </c>
      <c r="BB32" s="234" t="s">
        <v>229</v>
      </c>
      <c r="BC32" s="234">
        <v>11001</v>
      </c>
      <c r="BD32" s="234" t="s">
        <v>367</v>
      </c>
      <c r="BE32" s="234"/>
      <c r="BF32" s="234"/>
      <c r="BG32" s="234"/>
      <c r="BH32" s="279" t="s">
        <v>962</v>
      </c>
      <c r="BI32" s="236"/>
      <c r="BJ32" s="245">
        <v>3114815191</v>
      </c>
      <c r="BK32" s="234" t="s">
        <v>956</v>
      </c>
      <c r="BL32" s="234" t="s">
        <v>229</v>
      </c>
      <c r="BM32" s="234" t="s">
        <v>884</v>
      </c>
      <c r="BN32" s="234" t="s">
        <v>885</v>
      </c>
      <c r="BO32" s="271">
        <v>44751</v>
      </c>
      <c r="BP32" s="239">
        <v>45481</v>
      </c>
      <c r="BQ32" s="239">
        <v>45231</v>
      </c>
      <c r="BR32" s="239">
        <v>45239</v>
      </c>
      <c r="BS32" s="234" t="s">
        <v>234</v>
      </c>
      <c r="BT32" s="234" t="s">
        <v>235</v>
      </c>
      <c r="BU32" s="266">
        <v>1001316272</v>
      </c>
      <c r="BV32" s="266" t="s">
        <v>710</v>
      </c>
      <c r="BW32" s="234">
        <v>11001</v>
      </c>
      <c r="BX32" s="234" t="s">
        <v>956</v>
      </c>
      <c r="BY32" s="234" t="s">
        <v>229</v>
      </c>
      <c r="BZ32" s="245">
        <v>3196739213</v>
      </c>
      <c r="CA32" s="234"/>
      <c r="CB32" s="234"/>
      <c r="CC32" s="234" t="s">
        <v>222</v>
      </c>
      <c r="CD32" s="234" t="s">
        <v>257</v>
      </c>
      <c r="CE32" s="234">
        <v>1001315488</v>
      </c>
      <c r="CF32" s="234" t="s">
        <v>906</v>
      </c>
      <c r="CG32" s="234">
        <v>11001</v>
      </c>
      <c r="CH32" s="234" t="s">
        <v>709</v>
      </c>
      <c r="CI32" s="234" t="s">
        <v>229</v>
      </c>
      <c r="CJ32" s="234"/>
      <c r="CK32" s="234"/>
      <c r="CL32" s="234"/>
      <c r="CM32" s="234"/>
      <c r="CN32" s="234"/>
      <c r="CO32" s="234"/>
      <c r="CP32" s="234"/>
      <c r="CQ32" s="234"/>
      <c r="CR32" s="234"/>
      <c r="CS32" s="234"/>
      <c r="CT32" s="234"/>
      <c r="CU32" s="234"/>
      <c r="CV32" s="234"/>
      <c r="CW32" s="234"/>
      <c r="CX32" s="234"/>
      <c r="CY32" s="234"/>
      <c r="CZ32" s="234"/>
      <c r="DA32" s="234"/>
      <c r="DB32" s="234"/>
      <c r="DC32" s="234"/>
      <c r="DD32" s="234"/>
      <c r="DE32" s="234"/>
      <c r="DF32" s="234"/>
      <c r="DG32" s="234"/>
      <c r="DH32" s="234"/>
      <c r="DI32" s="234" t="s">
        <v>222</v>
      </c>
      <c r="DJ32" s="272">
        <v>52884653</v>
      </c>
      <c r="DK32" s="242" t="s">
        <v>239</v>
      </c>
      <c r="DL32" s="234" t="s">
        <v>235</v>
      </c>
      <c r="DM32" s="243" t="s">
        <v>907</v>
      </c>
      <c r="DN32" s="244">
        <v>0.5</v>
      </c>
      <c r="DO32" s="234"/>
      <c r="DP32" s="234"/>
      <c r="DQ32" s="245">
        <v>3138639561</v>
      </c>
      <c r="DR32" s="234"/>
      <c r="DS32" s="284" t="s">
        <v>275</v>
      </c>
      <c r="DT32" s="234" t="s">
        <v>884</v>
      </c>
      <c r="DU32" s="234" t="s">
        <v>229</v>
      </c>
      <c r="DV32" s="234">
        <v>11001</v>
      </c>
      <c r="DW32" s="243" t="s">
        <v>907</v>
      </c>
      <c r="DX32" s="272">
        <v>52884653</v>
      </c>
      <c r="DY32" s="234" t="s">
        <v>262</v>
      </c>
      <c r="DZ32" s="247" t="s">
        <v>242</v>
      </c>
      <c r="EA32" s="266" t="s">
        <v>251</v>
      </c>
      <c r="EB32" s="245">
        <v>3138639561</v>
      </c>
      <c r="EC32" s="234">
        <v>19</v>
      </c>
      <c r="ED32" s="234" t="s">
        <v>276</v>
      </c>
      <c r="EE32" s="234" t="s">
        <v>222</v>
      </c>
      <c r="EF32" s="234" t="s">
        <v>235</v>
      </c>
      <c r="EG32" s="234">
        <v>35327088</v>
      </c>
      <c r="EH32" s="285">
        <v>0.5</v>
      </c>
      <c r="EI32" s="234"/>
      <c r="EJ32" s="245">
        <v>3138639561</v>
      </c>
      <c r="EK32" s="284" t="s">
        <v>275</v>
      </c>
      <c r="EL32" s="234" t="s">
        <v>884</v>
      </c>
      <c r="EM32" s="234" t="s">
        <v>229</v>
      </c>
      <c r="EN32" s="234">
        <v>11001</v>
      </c>
      <c r="EO32" s="243" t="s">
        <v>907</v>
      </c>
      <c r="EP32" s="272">
        <v>52884653</v>
      </c>
      <c r="EQ32" s="234" t="s">
        <v>262</v>
      </c>
      <c r="ER32" s="247" t="s">
        <v>242</v>
      </c>
      <c r="ES32" s="266" t="s">
        <v>251</v>
      </c>
      <c r="ET32" s="245">
        <v>3138639561</v>
      </c>
      <c r="EU32" s="234">
        <v>19</v>
      </c>
      <c r="EV32" s="234"/>
      <c r="EW32" s="234"/>
      <c r="EX32" s="234"/>
      <c r="EY32" s="234"/>
      <c r="EZ32" s="234"/>
      <c r="FA32" s="234"/>
      <c r="FB32" s="234"/>
      <c r="FC32" s="234"/>
      <c r="FD32" s="234"/>
      <c r="FE32" s="234"/>
      <c r="FF32" s="234"/>
      <c r="FG32" s="234"/>
      <c r="FH32" s="234"/>
      <c r="FI32" s="234"/>
      <c r="FJ32" s="234"/>
      <c r="FK32" s="234"/>
      <c r="FL32" s="234"/>
      <c r="FM32" s="234"/>
      <c r="FN32" s="234"/>
      <c r="FO32" s="234"/>
      <c r="FP32" s="234"/>
      <c r="FQ32" s="234"/>
      <c r="FR32" s="234"/>
      <c r="FS32" s="234"/>
      <c r="FT32" s="234"/>
      <c r="FU32" s="234"/>
      <c r="FV32" s="234"/>
      <c r="FW32" s="234"/>
      <c r="FX32" s="234"/>
      <c r="FY32" s="234"/>
      <c r="FZ32" s="234"/>
      <c r="GA32" s="234"/>
      <c r="GB32" s="234"/>
      <c r="GC32" s="234"/>
      <c r="GD32" s="234"/>
      <c r="GE32" s="234"/>
      <c r="GF32" s="234"/>
      <c r="GG32" s="234"/>
      <c r="GH32" s="234"/>
      <c r="GI32" s="234"/>
      <c r="GJ32" s="234"/>
      <c r="GK32" s="234"/>
      <c r="GL32" s="234"/>
      <c r="GM32" s="234"/>
      <c r="GN32" s="234"/>
      <c r="GO32" s="234"/>
      <c r="GP32" s="234"/>
      <c r="GQ32" s="234"/>
      <c r="GR32" s="234"/>
      <c r="GS32" s="234"/>
      <c r="GT32" s="234"/>
      <c r="GU32" s="234"/>
      <c r="GV32" s="234"/>
      <c r="GW32" s="234"/>
      <c r="GX32" s="234"/>
      <c r="GY32" s="234" t="s">
        <v>214</v>
      </c>
      <c r="GZ32" s="292" t="s">
        <v>597</v>
      </c>
      <c r="HA32" s="234" t="s">
        <v>214</v>
      </c>
      <c r="HB32" s="234" t="s">
        <v>214</v>
      </c>
      <c r="HC32" s="234" t="s">
        <v>214</v>
      </c>
      <c r="HD32" s="234" t="s">
        <v>214</v>
      </c>
      <c r="HE32" s="234" t="s">
        <v>214</v>
      </c>
      <c r="HF32" s="234"/>
      <c r="HG32" s="234"/>
      <c r="HH32" s="234"/>
      <c r="HI32" s="266" t="s">
        <v>400</v>
      </c>
      <c r="HJ32" s="266" t="s">
        <v>711</v>
      </c>
      <c r="HK32" s="245">
        <v>677016774</v>
      </c>
      <c r="HL32" s="234"/>
      <c r="HM32" s="234" t="s">
        <v>94</v>
      </c>
      <c r="HN32" s="234" t="s">
        <v>226</v>
      </c>
      <c r="HO32" s="234" t="s">
        <v>226</v>
      </c>
      <c r="HP32" s="234" t="s">
        <v>226</v>
      </c>
      <c r="HQ32" s="234" t="s">
        <v>214</v>
      </c>
      <c r="HR32" s="234" t="s">
        <v>214</v>
      </c>
      <c r="HS32" s="234" t="s">
        <v>226</v>
      </c>
      <c r="HT32" s="234" t="s">
        <v>226</v>
      </c>
      <c r="HU32" s="234" t="s">
        <v>226</v>
      </c>
      <c r="HV32" s="234" t="s">
        <v>226</v>
      </c>
      <c r="HW32" s="234" t="s">
        <v>226</v>
      </c>
      <c r="HX32" s="234" t="s">
        <v>214</v>
      </c>
      <c r="HY32" s="234" t="s">
        <v>214</v>
      </c>
      <c r="HZ32" s="234" t="s">
        <v>214</v>
      </c>
      <c r="IA32" s="234" t="s">
        <v>214</v>
      </c>
      <c r="IB32" s="234" t="s">
        <v>226</v>
      </c>
      <c r="IC32" s="234" t="s">
        <v>226</v>
      </c>
      <c r="ID32" s="234" t="s">
        <v>214</v>
      </c>
      <c r="IE32" s="234" t="s">
        <v>214</v>
      </c>
      <c r="IF32" s="234" t="s">
        <v>214</v>
      </c>
      <c r="IG32" s="234" t="s">
        <v>214</v>
      </c>
      <c r="IH32" s="234" t="s">
        <v>226</v>
      </c>
      <c r="II32" s="234"/>
      <c r="IJ32" s="234"/>
      <c r="IK32" s="234"/>
      <c r="IL32" s="234" t="s">
        <v>226</v>
      </c>
      <c r="IM32" s="234" t="s">
        <v>226</v>
      </c>
      <c r="IN32" s="234" t="s">
        <v>214</v>
      </c>
      <c r="IO32" s="234" t="s">
        <v>214</v>
      </c>
      <c r="IP32" s="234" t="s">
        <v>214</v>
      </c>
      <c r="IQ32" s="234" t="s">
        <v>214</v>
      </c>
      <c r="IR32" s="234" t="s">
        <v>214</v>
      </c>
      <c r="IS32" s="234" t="s">
        <v>214</v>
      </c>
      <c r="IT32" s="234" t="s">
        <v>214</v>
      </c>
      <c r="IU32" s="234" t="s">
        <v>712</v>
      </c>
      <c r="IV32" s="234"/>
      <c r="IW32" s="234"/>
    </row>
    <row r="33" spans="1:257" s="62" customFormat="1" ht="20.25" customHeight="1">
      <c r="A33" s="305">
        <v>56261</v>
      </c>
      <c r="B33" s="245">
        <v>68</v>
      </c>
      <c r="C33" s="246" t="s">
        <v>266</v>
      </c>
      <c r="D33" s="245" t="s">
        <v>213</v>
      </c>
      <c r="E33" s="365">
        <v>56261</v>
      </c>
      <c r="F33" s="306">
        <v>57260</v>
      </c>
      <c r="G33" s="234">
        <v>10076981</v>
      </c>
      <c r="H33" s="234" t="s">
        <v>880</v>
      </c>
      <c r="I33" s="234"/>
      <c r="J33" s="234"/>
      <c r="K33" s="234" t="s">
        <v>988</v>
      </c>
      <c r="L33" s="234" t="s">
        <v>988</v>
      </c>
      <c r="M33" s="234" t="s">
        <v>989</v>
      </c>
      <c r="N33" s="234" t="s">
        <v>214</v>
      </c>
      <c r="O33" s="234" t="s">
        <v>215</v>
      </c>
      <c r="P33" s="234" t="s">
        <v>216</v>
      </c>
      <c r="Q33" s="234" t="s">
        <v>217</v>
      </c>
      <c r="R33" s="234">
        <v>10076981</v>
      </c>
      <c r="S33" s="234" t="s">
        <v>218</v>
      </c>
      <c r="T33" s="234" t="s">
        <v>214</v>
      </c>
      <c r="U33" s="234" t="s">
        <v>219</v>
      </c>
      <c r="V33" s="234" t="s">
        <v>220</v>
      </c>
      <c r="W33" s="239" t="s">
        <v>221</v>
      </c>
      <c r="X33" s="234" t="s">
        <v>221</v>
      </c>
      <c r="Y33" s="234"/>
      <c r="Z33" s="234" t="s">
        <v>222</v>
      </c>
      <c r="AA33" s="234" t="s">
        <v>257</v>
      </c>
      <c r="AB33" s="266">
        <v>1013588298</v>
      </c>
      <c r="AC33" s="266" t="s">
        <v>723</v>
      </c>
      <c r="AD33" s="247"/>
      <c r="AE33" s="267">
        <v>880000</v>
      </c>
      <c r="AF33" s="234">
        <v>0</v>
      </c>
      <c r="AG33" s="268">
        <v>0</v>
      </c>
      <c r="AH33" s="260">
        <v>0</v>
      </c>
      <c r="AI33" s="260">
        <v>0</v>
      </c>
      <c r="AJ33" s="307">
        <f t="shared" si="6"/>
        <v>880000</v>
      </c>
      <c r="AK33" s="236" t="s">
        <v>226</v>
      </c>
      <c r="AL33" s="261" t="s">
        <v>882</v>
      </c>
      <c r="AM33" s="269">
        <v>0.12</v>
      </c>
      <c r="AN33" s="263">
        <v>0</v>
      </c>
      <c r="AO33" s="270">
        <v>93600</v>
      </c>
      <c r="AP33" s="263">
        <v>0</v>
      </c>
      <c r="AQ33" s="263">
        <v>0</v>
      </c>
      <c r="AR33" s="283">
        <v>2.1600000000000001E-2</v>
      </c>
      <c r="AS33" s="308">
        <f t="shared" si="3"/>
        <v>19008</v>
      </c>
      <c r="AT33" s="309">
        <f t="shared" si="4"/>
        <v>9.8399999999999987E-2</v>
      </c>
      <c r="AU33" s="310">
        <f t="shared" si="5"/>
        <v>86591.999999999985</v>
      </c>
      <c r="AV33" s="260">
        <v>0</v>
      </c>
      <c r="AW33" s="236" t="s">
        <v>214</v>
      </c>
      <c r="AX33" s="260">
        <v>0</v>
      </c>
      <c r="AY33" s="263">
        <v>0</v>
      </c>
      <c r="AZ33" s="234" t="s">
        <v>227</v>
      </c>
      <c r="BA33" s="234" t="s">
        <v>724</v>
      </c>
      <c r="BB33" s="234" t="s">
        <v>229</v>
      </c>
      <c r="BC33" s="234">
        <v>11001</v>
      </c>
      <c r="BD33" s="234" t="s">
        <v>271</v>
      </c>
      <c r="BE33" s="234"/>
      <c r="BF33" s="234"/>
      <c r="BG33" s="234"/>
      <c r="BH33" s="235" t="s">
        <v>725</v>
      </c>
      <c r="BI33" s="236"/>
      <c r="BJ33" s="245">
        <v>3166169407</v>
      </c>
      <c r="BK33" s="234" t="s">
        <v>724</v>
      </c>
      <c r="BL33" s="234" t="s">
        <v>229</v>
      </c>
      <c r="BM33" s="234" t="s">
        <v>884</v>
      </c>
      <c r="BN33" s="234" t="s">
        <v>885</v>
      </c>
      <c r="BO33" s="271">
        <v>44849</v>
      </c>
      <c r="BP33" s="239">
        <v>45579</v>
      </c>
      <c r="BQ33" s="239">
        <v>45231</v>
      </c>
      <c r="BR33" s="239">
        <v>45245</v>
      </c>
      <c r="BS33" s="234" t="s">
        <v>234</v>
      </c>
      <c r="BT33" s="234" t="s">
        <v>235</v>
      </c>
      <c r="BU33" s="266">
        <v>80227424</v>
      </c>
      <c r="BV33" s="266" t="s">
        <v>726</v>
      </c>
      <c r="BW33" s="234">
        <v>11001</v>
      </c>
      <c r="BX33" s="234" t="s">
        <v>724</v>
      </c>
      <c r="BY33" s="234" t="s">
        <v>229</v>
      </c>
      <c r="BZ33" s="245">
        <v>3214358026</v>
      </c>
      <c r="CA33" s="234"/>
      <c r="CB33" s="235" t="s">
        <v>727</v>
      </c>
      <c r="CC33" s="234"/>
      <c r="CD33" s="234"/>
      <c r="CE33" s="234"/>
      <c r="CF33" s="234"/>
      <c r="CG33" s="234"/>
      <c r="CH33" s="234"/>
      <c r="CI33" s="234"/>
      <c r="CJ33" s="234"/>
      <c r="CK33" s="234"/>
      <c r="CL33" s="234"/>
      <c r="CM33" s="234"/>
      <c r="CN33" s="234"/>
      <c r="CO33" s="234"/>
      <c r="CP33" s="234"/>
      <c r="CQ33" s="234"/>
      <c r="CR33" s="234"/>
      <c r="CS33" s="234"/>
      <c r="CT33" s="234"/>
      <c r="CU33" s="234"/>
      <c r="CV33" s="234"/>
      <c r="CW33" s="234"/>
      <c r="CX33" s="234"/>
      <c r="CY33" s="234"/>
      <c r="CZ33" s="234"/>
      <c r="DA33" s="234"/>
      <c r="DB33" s="234"/>
      <c r="DC33" s="234"/>
      <c r="DD33" s="234"/>
      <c r="DE33" s="234"/>
      <c r="DF33" s="234"/>
      <c r="DG33" s="234"/>
      <c r="DH33" s="234"/>
      <c r="DI33" s="234" t="s">
        <v>222</v>
      </c>
      <c r="DJ33" s="272">
        <v>52884653</v>
      </c>
      <c r="DK33" s="242" t="s">
        <v>239</v>
      </c>
      <c r="DL33" s="234" t="s">
        <v>235</v>
      </c>
      <c r="DM33" s="243" t="s">
        <v>907</v>
      </c>
      <c r="DN33" s="244">
        <v>0.5</v>
      </c>
      <c r="DO33" s="234"/>
      <c r="DP33" s="234"/>
      <c r="DQ33" s="245">
        <v>3138639561</v>
      </c>
      <c r="DR33" s="234"/>
      <c r="DS33" s="284" t="s">
        <v>275</v>
      </c>
      <c r="DT33" s="234" t="s">
        <v>884</v>
      </c>
      <c r="DU33" s="234" t="s">
        <v>229</v>
      </c>
      <c r="DV33" s="234">
        <v>11001</v>
      </c>
      <c r="DW33" s="243" t="s">
        <v>907</v>
      </c>
      <c r="DX33" s="272">
        <v>52884653</v>
      </c>
      <c r="DY33" s="234" t="s">
        <v>262</v>
      </c>
      <c r="DZ33" s="247" t="s">
        <v>242</v>
      </c>
      <c r="EA33" s="266" t="s">
        <v>251</v>
      </c>
      <c r="EB33" s="245">
        <v>3138639561</v>
      </c>
      <c r="EC33" s="234">
        <v>25</v>
      </c>
      <c r="ED33" s="234" t="s">
        <v>276</v>
      </c>
      <c r="EE33" s="234" t="s">
        <v>222</v>
      </c>
      <c r="EF33" s="234" t="s">
        <v>235</v>
      </c>
      <c r="EG33" s="234">
        <v>35327088</v>
      </c>
      <c r="EH33" s="285">
        <v>0.5</v>
      </c>
      <c r="EI33" s="234"/>
      <c r="EJ33" s="245">
        <v>3138639561</v>
      </c>
      <c r="EK33" s="284" t="s">
        <v>275</v>
      </c>
      <c r="EL33" s="234" t="s">
        <v>884</v>
      </c>
      <c r="EM33" s="234" t="s">
        <v>229</v>
      </c>
      <c r="EN33" s="234">
        <v>11001</v>
      </c>
      <c r="EO33" s="243" t="s">
        <v>907</v>
      </c>
      <c r="EP33" s="272">
        <v>52884653</v>
      </c>
      <c r="EQ33" s="234" t="s">
        <v>262</v>
      </c>
      <c r="ER33" s="247" t="s">
        <v>242</v>
      </c>
      <c r="ES33" s="266" t="s">
        <v>251</v>
      </c>
      <c r="ET33" s="245">
        <v>3138639561</v>
      </c>
      <c r="EU33" s="234">
        <v>25</v>
      </c>
      <c r="EV33" s="234"/>
      <c r="EW33" s="234"/>
      <c r="EX33" s="234"/>
      <c r="EY33" s="234"/>
      <c r="EZ33" s="234"/>
      <c r="FA33" s="234"/>
      <c r="FB33" s="234"/>
      <c r="FC33" s="234"/>
      <c r="FD33" s="234"/>
      <c r="FE33" s="234"/>
      <c r="FF33" s="234"/>
      <c r="FG33" s="234"/>
      <c r="FH33" s="234"/>
      <c r="FI33" s="234"/>
      <c r="FJ33" s="234"/>
      <c r="FK33" s="234"/>
      <c r="FL33" s="234"/>
      <c r="FM33" s="234"/>
      <c r="FN33" s="234"/>
      <c r="FO33" s="234"/>
      <c r="FP33" s="234"/>
      <c r="FQ33" s="234"/>
      <c r="FR33" s="234"/>
      <c r="FS33" s="234"/>
      <c r="FT33" s="234"/>
      <c r="FU33" s="234"/>
      <c r="FV33" s="234"/>
      <c r="FW33" s="234"/>
      <c r="FX33" s="234"/>
      <c r="FY33" s="234"/>
      <c r="FZ33" s="234"/>
      <c r="GA33" s="234"/>
      <c r="GB33" s="234"/>
      <c r="GC33" s="234"/>
      <c r="GD33" s="234"/>
      <c r="GE33" s="234"/>
      <c r="GF33" s="234"/>
      <c r="GG33" s="234"/>
      <c r="GH33" s="234"/>
      <c r="GI33" s="234"/>
      <c r="GJ33" s="234"/>
      <c r="GK33" s="234"/>
      <c r="GL33" s="234"/>
      <c r="GM33" s="234"/>
      <c r="GN33" s="234"/>
      <c r="GO33" s="234"/>
      <c r="GP33" s="234"/>
      <c r="GQ33" s="234"/>
      <c r="GR33" s="234"/>
      <c r="GS33" s="234"/>
      <c r="GT33" s="234"/>
      <c r="GU33" s="234"/>
      <c r="GV33" s="234"/>
      <c r="GW33" s="234"/>
      <c r="GX33" s="234"/>
      <c r="GY33" s="234" t="s">
        <v>214</v>
      </c>
      <c r="GZ33" s="234" t="s">
        <v>728</v>
      </c>
      <c r="HA33" s="234" t="s">
        <v>214</v>
      </c>
      <c r="HB33" s="234" t="s">
        <v>214</v>
      </c>
      <c r="HC33" s="234" t="s">
        <v>214</v>
      </c>
      <c r="HD33" s="234" t="s">
        <v>214</v>
      </c>
      <c r="HE33" s="234" t="s">
        <v>214</v>
      </c>
      <c r="HF33" s="234"/>
      <c r="HG33" s="234"/>
      <c r="HH33" s="234"/>
      <c r="HI33" s="266"/>
      <c r="HJ33" s="266"/>
      <c r="HK33" s="245"/>
      <c r="HL33" s="234"/>
      <c r="HM33" s="234" t="s">
        <v>94</v>
      </c>
      <c r="HN33" s="234" t="s">
        <v>226</v>
      </c>
      <c r="HO33" s="234" t="s">
        <v>226</v>
      </c>
      <c r="HP33" s="234" t="s">
        <v>226</v>
      </c>
      <c r="HQ33" s="234" t="s">
        <v>226</v>
      </c>
      <c r="HR33" s="234" t="s">
        <v>214</v>
      </c>
      <c r="HS33" s="234" t="s">
        <v>226</v>
      </c>
      <c r="HT33" s="234" t="s">
        <v>219</v>
      </c>
      <c r="HU33" s="234" t="s">
        <v>226</v>
      </c>
      <c r="HV33" s="234" t="s">
        <v>219</v>
      </c>
      <c r="HW33" s="234" t="s">
        <v>219</v>
      </c>
      <c r="HX33" s="234" t="s">
        <v>214</v>
      </c>
      <c r="HY33" s="234" t="s">
        <v>214</v>
      </c>
      <c r="HZ33" s="234" t="s">
        <v>214</v>
      </c>
      <c r="IA33" s="234" t="s">
        <v>214</v>
      </c>
      <c r="IB33" s="234" t="s">
        <v>219</v>
      </c>
      <c r="IC33" s="234" t="s">
        <v>226</v>
      </c>
      <c r="ID33" s="234" t="s">
        <v>214</v>
      </c>
      <c r="IE33" s="234" t="s">
        <v>214</v>
      </c>
      <c r="IF33" s="234" t="s">
        <v>226</v>
      </c>
      <c r="IG33" s="234" t="s">
        <v>226</v>
      </c>
      <c r="IH33" s="234" t="s">
        <v>226</v>
      </c>
      <c r="II33" s="234"/>
      <c r="IJ33" s="234"/>
      <c r="IK33" s="234"/>
      <c r="IL33" s="234" t="s">
        <v>313</v>
      </c>
      <c r="IM33" s="234" t="s">
        <v>226</v>
      </c>
      <c r="IN33" s="234" t="s">
        <v>214</v>
      </c>
      <c r="IO33" s="234" t="s">
        <v>214</v>
      </c>
      <c r="IP33" s="234" t="s">
        <v>214</v>
      </c>
      <c r="IQ33" s="234" t="s">
        <v>214</v>
      </c>
      <c r="IR33" s="234" t="s">
        <v>215</v>
      </c>
      <c r="IS33" s="234" t="s">
        <v>214</v>
      </c>
      <c r="IT33" s="234" t="s">
        <v>214</v>
      </c>
      <c r="IU33" s="234" t="s">
        <v>729</v>
      </c>
      <c r="IV33" s="234"/>
      <c r="IW33" s="234"/>
    </row>
    <row r="34" spans="1:257" s="62" customFormat="1" ht="20.25" customHeight="1">
      <c r="A34" s="305">
        <v>56266</v>
      </c>
      <c r="B34" s="249">
        <v>37</v>
      </c>
      <c r="C34" s="243" t="s">
        <v>549</v>
      </c>
      <c r="D34" s="249" t="s">
        <v>395</v>
      </c>
      <c r="E34" s="365">
        <v>56266</v>
      </c>
      <c r="F34" s="306">
        <v>57265</v>
      </c>
      <c r="G34" s="234">
        <v>10076986</v>
      </c>
      <c r="H34" s="234" t="s">
        <v>880</v>
      </c>
      <c r="I34" s="234"/>
      <c r="J34" s="234"/>
      <c r="K34" s="234" t="s">
        <v>991</v>
      </c>
      <c r="L34" s="234" t="s">
        <v>988</v>
      </c>
      <c r="M34" s="234" t="s">
        <v>993</v>
      </c>
      <c r="N34" s="234" t="s">
        <v>214</v>
      </c>
      <c r="O34" s="234" t="s">
        <v>215</v>
      </c>
      <c r="P34" s="234" t="s">
        <v>216</v>
      </c>
      <c r="Q34" s="234" t="s">
        <v>217</v>
      </c>
      <c r="R34" s="234">
        <v>10076986</v>
      </c>
      <c r="S34" s="234" t="s">
        <v>218</v>
      </c>
      <c r="T34" s="234" t="s">
        <v>214</v>
      </c>
      <c r="U34" s="234" t="s">
        <v>219</v>
      </c>
      <c r="V34" s="234" t="s">
        <v>220</v>
      </c>
      <c r="W34" s="239" t="s">
        <v>221</v>
      </c>
      <c r="X34" s="234" t="s">
        <v>221</v>
      </c>
      <c r="Y34" s="234"/>
      <c r="Z34" s="234" t="s">
        <v>222</v>
      </c>
      <c r="AA34" s="234" t="s">
        <v>223</v>
      </c>
      <c r="AB34" s="247">
        <v>1035869302</v>
      </c>
      <c r="AC34" s="247" t="s">
        <v>773</v>
      </c>
      <c r="AD34" s="247"/>
      <c r="AE34" s="258">
        <v>900000</v>
      </c>
      <c r="AF34" s="234">
        <v>0</v>
      </c>
      <c r="AG34" s="259">
        <v>0</v>
      </c>
      <c r="AH34" s="260">
        <v>0</v>
      </c>
      <c r="AI34" s="260">
        <v>0</v>
      </c>
      <c r="AJ34" s="307">
        <f t="shared" si="6"/>
        <v>900000</v>
      </c>
      <c r="AK34" s="236" t="s">
        <v>226</v>
      </c>
      <c r="AL34" s="261" t="s">
        <v>882</v>
      </c>
      <c r="AM34" s="262">
        <v>0.1</v>
      </c>
      <c r="AN34" s="263">
        <v>0</v>
      </c>
      <c r="AO34" s="264">
        <v>90000</v>
      </c>
      <c r="AP34" s="263">
        <v>0</v>
      </c>
      <c r="AQ34" s="263">
        <v>0</v>
      </c>
      <c r="AR34" s="261">
        <v>2.1600000000000001E-2</v>
      </c>
      <c r="AS34" s="308">
        <f t="shared" si="3"/>
        <v>19440</v>
      </c>
      <c r="AT34" s="309">
        <f t="shared" si="4"/>
        <v>7.8399999999999997E-2</v>
      </c>
      <c r="AU34" s="310">
        <f t="shared" si="5"/>
        <v>70560</v>
      </c>
      <c r="AV34" s="260">
        <v>0</v>
      </c>
      <c r="AW34" s="236" t="s">
        <v>214</v>
      </c>
      <c r="AX34" s="260">
        <v>0</v>
      </c>
      <c r="AY34" s="263">
        <v>0</v>
      </c>
      <c r="AZ34" s="234" t="s">
        <v>227</v>
      </c>
      <c r="BA34" s="234" t="s">
        <v>774</v>
      </c>
      <c r="BB34" s="234" t="s">
        <v>229</v>
      </c>
      <c r="BC34" s="234">
        <v>11001</v>
      </c>
      <c r="BD34" s="234" t="s">
        <v>230</v>
      </c>
      <c r="BE34" s="234"/>
      <c r="BF34" s="234"/>
      <c r="BG34" s="234"/>
      <c r="BH34" s="235" t="s">
        <v>775</v>
      </c>
      <c r="BI34" s="236">
        <v>3148430790</v>
      </c>
      <c r="BJ34" s="249">
        <v>3148430790</v>
      </c>
      <c r="BK34" s="234" t="s">
        <v>774</v>
      </c>
      <c r="BL34" s="234" t="s">
        <v>229</v>
      </c>
      <c r="BM34" s="234" t="s">
        <v>884</v>
      </c>
      <c r="BN34" s="234" t="s">
        <v>885</v>
      </c>
      <c r="BO34" s="238">
        <v>44655</v>
      </c>
      <c r="BP34" s="239">
        <v>45385</v>
      </c>
      <c r="BQ34" s="239">
        <v>45231</v>
      </c>
      <c r="BR34" s="239">
        <v>45234</v>
      </c>
      <c r="BS34" s="234" t="s">
        <v>234</v>
      </c>
      <c r="BT34" s="234" t="s">
        <v>235</v>
      </c>
      <c r="BU34" s="275">
        <v>98450443</v>
      </c>
      <c r="BV34" s="247" t="s">
        <v>776</v>
      </c>
      <c r="BW34" s="234">
        <v>11001</v>
      </c>
      <c r="BX34" s="234" t="s">
        <v>774</v>
      </c>
      <c r="BY34" s="234" t="s">
        <v>229</v>
      </c>
      <c r="BZ34" s="249">
        <v>3122396694</v>
      </c>
      <c r="CA34" s="234"/>
      <c r="CB34" s="235" t="s">
        <v>777</v>
      </c>
      <c r="CC34" s="234"/>
      <c r="CD34" s="234"/>
      <c r="CE34" s="234"/>
      <c r="CF34" s="234"/>
      <c r="CG34" s="234"/>
      <c r="CH34" s="234"/>
      <c r="CI34" s="234"/>
      <c r="CJ34" s="234"/>
      <c r="CK34" s="234"/>
      <c r="CL34" s="234"/>
      <c r="CM34" s="234"/>
      <c r="CN34" s="234"/>
      <c r="CO34" s="234"/>
      <c r="CP34" s="234"/>
      <c r="CQ34" s="234"/>
      <c r="CR34" s="234"/>
      <c r="CS34" s="234"/>
      <c r="CT34" s="234"/>
      <c r="CU34" s="234"/>
      <c r="CV34" s="234"/>
      <c r="CW34" s="234"/>
      <c r="CX34" s="234"/>
      <c r="CY34" s="234"/>
      <c r="CZ34" s="234"/>
      <c r="DA34" s="234"/>
      <c r="DB34" s="234"/>
      <c r="DC34" s="234"/>
      <c r="DD34" s="234"/>
      <c r="DE34" s="234"/>
      <c r="DF34" s="234"/>
      <c r="DG34" s="234"/>
      <c r="DH34" s="234"/>
      <c r="DI34" s="234" t="s">
        <v>222</v>
      </c>
      <c r="DJ34" s="277">
        <v>52325335</v>
      </c>
      <c r="DK34" s="242" t="s">
        <v>239</v>
      </c>
      <c r="DL34" s="234" t="s">
        <v>235</v>
      </c>
      <c r="DM34" s="243" t="s">
        <v>957</v>
      </c>
      <c r="DN34" s="244">
        <v>1</v>
      </c>
      <c r="DO34" s="234"/>
      <c r="DP34" s="234"/>
      <c r="DQ34" s="249">
        <v>3164692404</v>
      </c>
      <c r="DR34" s="234"/>
      <c r="DS34" s="279" t="s">
        <v>958</v>
      </c>
      <c r="DT34" s="234" t="s">
        <v>884</v>
      </c>
      <c r="DU34" s="234" t="s">
        <v>229</v>
      </c>
      <c r="DV34" s="234">
        <v>11001</v>
      </c>
      <c r="DW34" s="243" t="s">
        <v>957</v>
      </c>
      <c r="DX34" s="277">
        <v>52325335</v>
      </c>
      <c r="DY34" s="234" t="s">
        <v>262</v>
      </c>
      <c r="DZ34" s="247" t="s">
        <v>242</v>
      </c>
      <c r="EA34" s="247" t="s">
        <v>251</v>
      </c>
      <c r="EB34" s="249">
        <v>3164692404</v>
      </c>
      <c r="EC34" s="234">
        <v>14</v>
      </c>
      <c r="ED34" s="234"/>
      <c r="EE34" s="234"/>
      <c r="EF34" s="234"/>
      <c r="EG34" s="234"/>
      <c r="EH34" s="234"/>
      <c r="EI34" s="234"/>
      <c r="EJ34" s="234"/>
      <c r="EK34" s="234"/>
      <c r="EL34" s="234"/>
      <c r="EM34" s="234"/>
      <c r="EN34" s="234"/>
      <c r="EO34" s="234"/>
      <c r="EP34" s="234"/>
      <c r="EQ34" s="234"/>
      <c r="ER34" s="249"/>
      <c r="ES34" s="249"/>
      <c r="ET34" s="249"/>
      <c r="EU34" s="234"/>
      <c r="EV34" s="234"/>
      <c r="EW34" s="234"/>
      <c r="EX34" s="234"/>
      <c r="EY34" s="234"/>
      <c r="EZ34" s="234"/>
      <c r="FA34" s="234"/>
      <c r="FB34" s="234"/>
      <c r="FC34" s="234"/>
      <c r="FD34" s="234"/>
      <c r="FE34" s="234"/>
      <c r="FF34" s="234"/>
      <c r="FG34" s="234"/>
      <c r="FH34" s="234"/>
      <c r="FI34" s="234"/>
      <c r="FJ34" s="234"/>
      <c r="FK34" s="234"/>
      <c r="FL34" s="234"/>
      <c r="FM34" s="234"/>
      <c r="FN34" s="234"/>
      <c r="FO34" s="234"/>
      <c r="FP34" s="234"/>
      <c r="FQ34" s="234"/>
      <c r="FR34" s="234"/>
      <c r="FS34" s="234"/>
      <c r="FT34" s="234"/>
      <c r="FU34" s="234"/>
      <c r="FV34" s="234"/>
      <c r="FW34" s="234"/>
      <c r="FX34" s="234"/>
      <c r="FY34" s="234"/>
      <c r="FZ34" s="234"/>
      <c r="GA34" s="234"/>
      <c r="GB34" s="234"/>
      <c r="GC34" s="234"/>
      <c r="GD34" s="234"/>
      <c r="GE34" s="234"/>
      <c r="GF34" s="234"/>
      <c r="GG34" s="234"/>
      <c r="GH34" s="234"/>
      <c r="GI34" s="234"/>
      <c r="GJ34" s="234"/>
      <c r="GK34" s="234"/>
      <c r="GL34" s="234"/>
      <c r="GM34" s="234"/>
      <c r="GN34" s="234"/>
      <c r="GO34" s="234"/>
      <c r="GP34" s="234"/>
      <c r="GQ34" s="234"/>
      <c r="GR34" s="234"/>
      <c r="GS34" s="234"/>
      <c r="GT34" s="234"/>
      <c r="GU34" s="234"/>
      <c r="GV34" s="234"/>
      <c r="GW34" s="234"/>
      <c r="GX34" s="234"/>
      <c r="GY34" s="234" t="s">
        <v>214</v>
      </c>
      <c r="GZ34" s="234" t="s">
        <v>558</v>
      </c>
      <c r="HA34" s="234" t="s">
        <v>214</v>
      </c>
      <c r="HB34" s="234" t="s">
        <v>214</v>
      </c>
      <c r="HC34" s="234" t="s">
        <v>214</v>
      </c>
      <c r="HD34" s="234" t="s">
        <v>214</v>
      </c>
      <c r="HE34" s="234" t="s">
        <v>214</v>
      </c>
      <c r="HF34" s="234"/>
      <c r="HG34" s="234"/>
      <c r="HH34" s="234"/>
      <c r="HI34" s="247"/>
      <c r="HJ34" s="247"/>
      <c r="HK34" s="249"/>
      <c r="HL34" s="234"/>
      <c r="HM34" s="234" t="s">
        <v>94</v>
      </c>
      <c r="HN34" s="234" t="s">
        <v>226</v>
      </c>
      <c r="HO34" s="234" t="s">
        <v>226</v>
      </c>
      <c r="HP34" s="234" t="s">
        <v>226</v>
      </c>
      <c r="HQ34" s="234" t="s">
        <v>226</v>
      </c>
      <c r="HR34" s="234" t="s">
        <v>214</v>
      </c>
      <c r="HS34" s="234" t="s">
        <v>226</v>
      </c>
      <c r="HT34" s="234" t="s">
        <v>219</v>
      </c>
      <c r="HU34" s="234" t="s">
        <v>226</v>
      </c>
      <c r="HV34" s="234" t="s">
        <v>219</v>
      </c>
      <c r="HW34" s="234" t="s">
        <v>219</v>
      </c>
      <c r="HX34" s="234" t="s">
        <v>214</v>
      </c>
      <c r="HY34" s="234" t="s">
        <v>214</v>
      </c>
      <c r="HZ34" s="234" t="s">
        <v>214</v>
      </c>
      <c r="IA34" s="234" t="s">
        <v>214</v>
      </c>
      <c r="IB34" s="234" t="s">
        <v>219</v>
      </c>
      <c r="IC34" s="234" t="s">
        <v>214</v>
      </c>
      <c r="ID34" s="234" t="s">
        <v>214</v>
      </c>
      <c r="IE34" s="234" t="s">
        <v>214</v>
      </c>
      <c r="IF34" s="234" t="s">
        <v>226</v>
      </c>
      <c r="IG34" s="234" t="s">
        <v>226</v>
      </c>
      <c r="IH34" s="234" t="s">
        <v>214</v>
      </c>
      <c r="II34" s="234"/>
      <c r="IJ34" s="234"/>
      <c r="IK34" s="234"/>
      <c r="IL34" s="234" t="s">
        <v>260</v>
      </c>
      <c r="IM34" s="234" t="s">
        <v>214</v>
      </c>
      <c r="IN34" s="234" t="s">
        <v>214</v>
      </c>
      <c r="IO34" s="234" t="s">
        <v>214</v>
      </c>
      <c r="IP34" s="234" t="s">
        <v>214</v>
      </c>
      <c r="IQ34" s="234" t="s">
        <v>214</v>
      </c>
      <c r="IR34" s="234" t="s">
        <v>215</v>
      </c>
      <c r="IS34" s="234" t="s">
        <v>214</v>
      </c>
      <c r="IT34" s="234" t="s">
        <v>214</v>
      </c>
      <c r="IU34" s="234" t="s">
        <v>503</v>
      </c>
      <c r="IV34" s="234"/>
      <c r="IW34" s="234"/>
    </row>
    <row r="35" spans="1:257" s="62" customFormat="1" ht="20.25" customHeight="1">
      <c r="A35" s="305">
        <v>56203</v>
      </c>
      <c r="B35" s="249">
        <v>66</v>
      </c>
      <c r="C35" s="243" t="s">
        <v>266</v>
      </c>
      <c r="D35" s="249" t="s">
        <v>267</v>
      </c>
      <c r="E35" s="365">
        <v>56203</v>
      </c>
      <c r="F35" s="306">
        <v>57202</v>
      </c>
      <c r="G35" s="234">
        <v>10076923</v>
      </c>
      <c r="H35" s="234" t="s">
        <v>880</v>
      </c>
      <c r="I35" s="234"/>
      <c r="J35" s="234"/>
      <c r="K35" s="234" t="s">
        <v>988</v>
      </c>
      <c r="L35" s="234" t="s">
        <v>988</v>
      </c>
      <c r="M35" s="234" t="s">
        <v>988</v>
      </c>
      <c r="N35" s="234"/>
      <c r="O35" s="234"/>
      <c r="P35" s="234" t="s">
        <v>268</v>
      </c>
      <c r="Q35" s="234" t="s">
        <v>217</v>
      </c>
      <c r="R35" s="234">
        <v>10076923</v>
      </c>
      <c r="S35" s="234" t="s">
        <v>218</v>
      </c>
      <c r="T35" s="234" t="s">
        <v>214</v>
      </c>
      <c r="U35" s="234" t="s">
        <v>219</v>
      </c>
      <c r="V35" s="234" t="s">
        <v>220</v>
      </c>
      <c r="W35" s="234" t="s">
        <v>221</v>
      </c>
      <c r="X35" s="234" t="s">
        <v>221</v>
      </c>
      <c r="Y35" s="234"/>
      <c r="Z35" s="234" t="s">
        <v>222</v>
      </c>
      <c r="AA35" s="234" t="s">
        <v>235</v>
      </c>
      <c r="AB35" s="240">
        <v>1128110864</v>
      </c>
      <c r="AC35" s="240" t="s">
        <v>269</v>
      </c>
      <c r="AD35" s="240"/>
      <c r="AE35" s="258">
        <v>800000</v>
      </c>
      <c r="AF35" s="234">
        <v>0</v>
      </c>
      <c r="AG35" s="259">
        <v>0</v>
      </c>
      <c r="AH35" s="260">
        <v>0</v>
      </c>
      <c r="AI35" s="260">
        <v>0</v>
      </c>
      <c r="AJ35" s="307">
        <f t="shared" si="6"/>
        <v>800000</v>
      </c>
      <c r="AK35" s="236" t="s">
        <v>226</v>
      </c>
      <c r="AL35" s="261" t="s">
        <v>882</v>
      </c>
      <c r="AM35" s="262">
        <v>0.1</v>
      </c>
      <c r="AN35" s="263">
        <v>0</v>
      </c>
      <c r="AO35" s="264">
        <v>78000</v>
      </c>
      <c r="AP35" s="263">
        <v>0</v>
      </c>
      <c r="AQ35" s="263">
        <v>0</v>
      </c>
      <c r="AR35" s="261">
        <v>2.1600000000000001E-2</v>
      </c>
      <c r="AS35" s="308">
        <f t="shared" si="3"/>
        <v>17280</v>
      </c>
      <c r="AT35" s="309">
        <f t="shared" si="4"/>
        <v>7.8399999999999997E-2</v>
      </c>
      <c r="AU35" s="310">
        <f t="shared" si="5"/>
        <v>62720</v>
      </c>
      <c r="AV35" s="260">
        <v>0</v>
      </c>
      <c r="AW35" s="236" t="s">
        <v>214</v>
      </c>
      <c r="AX35" s="260">
        <v>0</v>
      </c>
      <c r="AY35" s="263">
        <v>0</v>
      </c>
      <c r="AZ35" s="234" t="s">
        <v>227</v>
      </c>
      <c r="BA35" s="234" t="s">
        <v>270</v>
      </c>
      <c r="BB35" s="234" t="s">
        <v>229</v>
      </c>
      <c r="BC35" s="234">
        <v>11001</v>
      </c>
      <c r="BD35" s="234" t="s">
        <v>271</v>
      </c>
      <c r="BE35" s="234"/>
      <c r="BF35" s="234"/>
      <c r="BG35" s="234"/>
      <c r="BH35" s="235" t="s">
        <v>272</v>
      </c>
      <c r="BI35" s="236"/>
      <c r="BJ35" s="237">
        <v>3246367514</v>
      </c>
      <c r="BK35" s="234" t="s">
        <v>270</v>
      </c>
      <c r="BL35" s="234" t="s">
        <v>229</v>
      </c>
      <c r="BM35" s="234" t="s">
        <v>884</v>
      </c>
      <c r="BN35" s="234" t="s">
        <v>885</v>
      </c>
      <c r="BO35" s="238">
        <v>44842</v>
      </c>
      <c r="BP35" s="239">
        <v>45572</v>
      </c>
      <c r="BQ35" s="239">
        <v>45231</v>
      </c>
      <c r="BR35" s="239">
        <v>45238</v>
      </c>
      <c r="BS35" s="234" t="s">
        <v>234</v>
      </c>
      <c r="BT35" s="234" t="s">
        <v>235</v>
      </c>
      <c r="BU35" s="240">
        <v>1077942078</v>
      </c>
      <c r="BV35" s="240" t="s">
        <v>273</v>
      </c>
      <c r="BW35" s="234">
        <v>11001</v>
      </c>
      <c r="BX35" s="234" t="s">
        <v>270</v>
      </c>
      <c r="BY35" s="234" t="s">
        <v>229</v>
      </c>
      <c r="BZ35" s="237">
        <v>3203793744</v>
      </c>
      <c r="CA35" s="234"/>
      <c r="CB35" s="235" t="s">
        <v>274</v>
      </c>
      <c r="CC35" s="234" t="s">
        <v>222</v>
      </c>
      <c r="CD35" s="234" t="s">
        <v>235</v>
      </c>
      <c r="CE35" s="234">
        <v>1128110294</v>
      </c>
      <c r="CF35" s="234" t="s">
        <v>886</v>
      </c>
      <c r="CG35" s="234">
        <v>11001</v>
      </c>
      <c r="CH35" s="234" t="s">
        <v>270</v>
      </c>
      <c r="CI35" s="234" t="s">
        <v>229</v>
      </c>
      <c r="CJ35" s="234">
        <v>3124529714</v>
      </c>
      <c r="CK35" s="234"/>
      <c r="CL35" s="234"/>
      <c r="CM35" s="234"/>
      <c r="CN35" s="234"/>
      <c r="CO35" s="234"/>
      <c r="CP35" s="234"/>
      <c r="CQ35" s="234"/>
      <c r="CR35" s="234"/>
      <c r="CS35" s="234"/>
      <c r="CT35" s="234"/>
      <c r="CU35" s="234"/>
      <c r="CV35" s="234"/>
      <c r="CW35" s="234"/>
      <c r="CX35" s="234"/>
      <c r="CY35" s="234"/>
      <c r="CZ35" s="234"/>
      <c r="DA35" s="234"/>
      <c r="DB35" s="234"/>
      <c r="DC35" s="234"/>
      <c r="DD35" s="234"/>
      <c r="DE35" s="234"/>
      <c r="DF35" s="234"/>
      <c r="DG35" s="234"/>
      <c r="DH35" s="234"/>
      <c r="DI35" s="234" t="s">
        <v>222</v>
      </c>
      <c r="DJ35" s="241">
        <v>52884653</v>
      </c>
      <c r="DK35" s="242" t="s">
        <v>239</v>
      </c>
      <c r="DL35" s="234" t="s">
        <v>235</v>
      </c>
      <c r="DM35" s="243" t="s">
        <v>413</v>
      </c>
      <c r="DN35" s="244">
        <v>0.5</v>
      </c>
      <c r="DO35" s="234"/>
      <c r="DP35" s="234"/>
      <c r="DQ35" s="286">
        <v>3138639561</v>
      </c>
      <c r="DR35" s="234"/>
      <c r="DS35" s="246" t="s">
        <v>275</v>
      </c>
      <c r="DT35" s="234" t="s">
        <v>884</v>
      </c>
      <c r="DU35" s="234" t="s">
        <v>229</v>
      </c>
      <c r="DV35" s="234">
        <v>11001</v>
      </c>
      <c r="DW35" s="243" t="s">
        <v>413</v>
      </c>
      <c r="DX35" s="241">
        <v>52884653</v>
      </c>
      <c r="DY35" s="234" t="s">
        <v>262</v>
      </c>
      <c r="DZ35" s="247" t="s">
        <v>242</v>
      </c>
      <c r="EA35" s="247" t="s">
        <v>251</v>
      </c>
      <c r="EB35" s="248">
        <v>3138639561</v>
      </c>
      <c r="EC35" s="234">
        <v>16</v>
      </c>
      <c r="ED35" s="234" t="s">
        <v>276</v>
      </c>
      <c r="EE35" s="234" t="s">
        <v>222</v>
      </c>
      <c r="EF35" s="234" t="s">
        <v>235</v>
      </c>
      <c r="EG35" s="234">
        <v>35327088</v>
      </c>
      <c r="EH35" s="285">
        <v>0.5</v>
      </c>
      <c r="EI35" s="234"/>
      <c r="EJ35" s="286">
        <v>3138639561</v>
      </c>
      <c r="EK35" s="246" t="s">
        <v>275</v>
      </c>
      <c r="EL35" s="234" t="s">
        <v>884</v>
      </c>
      <c r="EM35" s="234" t="s">
        <v>229</v>
      </c>
      <c r="EN35" s="234">
        <v>11001</v>
      </c>
      <c r="EO35" s="243" t="s">
        <v>413</v>
      </c>
      <c r="EP35" s="241">
        <v>52884653</v>
      </c>
      <c r="EQ35" s="234" t="s">
        <v>262</v>
      </c>
      <c r="ER35" s="247" t="s">
        <v>242</v>
      </c>
      <c r="ES35" s="247" t="s">
        <v>251</v>
      </c>
      <c r="ET35" s="248">
        <v>3138639561</v>
      </c>
      <c r="EU35" s="234">
        <v>16</v>
      </c>
      <c r="EV35" s="234"/>
      <c r="EW35" s="234"/>
      <c r="EX35" s="234"/>
      <c r="EY35" s="234"/>
      <c r="EZ35" s="234"/>
      <c r="FA35" s="234"/>
      <c r="FB35" s="234"/>
      <c r="FC35" s="234"/>
      <c r="FD35" s="234"/>
      <c r="FE35" s="234"/>
      <c r="FF35" s="234"/>
      <c r="FG35" s="234"/>
      <c r="FH35" s="234"/>
      <c r="FI35" s="234"/>
      <c r="FJ35" s="234"/>
      <c r="FK35" s="234"/>
      <c r="FL35" s="234"/>
      <c r="FM35" s="234"/>
      <c r="FN35" s="234"/>
      <c r="FO35" s="234"/>
      <c r="FP35" s="234"/>
      <c r="FQ35" s="234"/>
      <c r="FR35" s="234"/>
      <c r="FS35" s="234"/>
      <c r="FT35" s="234"/>
      <c r="FU35" s="234"/>
      <c r="FV35" s="234"/>
      <c r="FW35" s="234"/>
      <c r="FX35" s="234"/>
      <c r="FY35" s="234"/>
      <c r="FZ35" s="234"/>
      <c r="GA35" s="234"/>
      <c r="GB35" s="234"/>
      <c r="GC35" s="234"/>
      <c r="GD35" s="234"/>
      <c r="GE35" s="234"/>
      <c r="GF35" s="234"/>
      <c r="GG35" s="234"/>
      <c r="GH35" s="234"/>
      <c r="GI35" s="234"/>
      <c r="GJ35" s="234"/>
      <c r="GK35" s="234"/>
      <c r="GL35" s="234"/>
      <c r="GM35" s="234"/>
      <c r="GN35" s="234"/>
      <c r="GO35" s="234"/>
      <c r="GP35" s="234"/>
      <c r="GQ35" s="234"/>
      <c r="GR35" s="234"/>
      <c r="GS35" s="234"/>
      <c r="GT35" s="234"/>
      <c r="GU35" s="234"/>
      <c r="GV35" s="234"/>
      <c r="GW35" s="234"/>
      <c r="GX35" s="234"/>
      <c r="GY35" s="234"/>
      <c r="GZ35" s="234"/>
      <c r="HA35" s="234"/>
      <c r="HB35" s="234"/>
      <c r="HC35" s="234"/>
      <c r="HD35" s="234"/>
      <c r="HE35" s="234"/>
      <c r="HF35" s="234"/>
      <c r="HG35" s="234"/>
      <c r="HH35" s="247"/>
      <c r="HI35" s="247"/>
      <c r="HJ35" s="249"/>
      <c r="HK35" s="234"/>
      <c r="HL35" s="234"/>
      <c r="HM35" s="234" t="s">
        <v>94</v>
      </c>
      <c r="HN35" s="234" t="s">
        <v>226</v>
      </c>
      <c r="HO35" s="234" t="s">
        <v>226</v>
      </c>
      <c r="HP35" s="234" t="s">
        <v>226</v>
      </c>
      <c r="HQ35" s="234" t="s">
        <v>214</v>
      </c>
      <c r="HR35" s="234" t="s">
        <v>226</v>
      </c>
      <c r="HS35" s="234" t="s">
        <v>226</v>
      </c>
      <c r="HT35" s="234" t="s">
        <v>226</v>
      </c>
      <c r="HU35" s="234" t="s">
        <v>219</v>
      </c>
      <c r="HV35" s="234" t="s">
        <v>219</v>
      </c>
      <c r="HW35" s="234" t="s">
        <v>214</v>
      </c>
      <c r="HX35" s="234" t="s">
        <v>214</v>
      </c>
      <c r="HY35" s="234" t="s">
        <v>214</v>
      </c>
      <c r="HZ35" s="234" t="s">
        <v>214</v>
      </c>
      <c r="IA35" s="234" t="s">
        <v>219</v>
      </c>
      <c r="IB35" s="234" t="s">
        <v>226</v>
      </c>
      <c r="IC35" s="234" t="s">
        <v>214</v>
      </c>
      <c r="ID35" s="234" t="s">
        <v>214</v>
      </c>
      <c r="IE35" s="234" t="s">
        <v>226</v>
      </c>
      <c r="IF35" s="234" t="s">
        <v>226</v>
      </c>
      <c r="IG35" s="234" t="s">
        <v>226</v>
      </c>
      <c r="IH35" s="234"/>
      <c r="II35" s="234"/>
      <c r="IJ35" s="234"/>
      <c r="IK35" s="234" t="s">
        <v>219</v>
      </c>
      <c r="IL35" s="234" t="s">
        <v>226</v>
      </c>
      <c r="IM35" s="234" t="s">
        <v>214</v>
      </c>
      <c r="IN35" s="234" t="s">
        <v>214</v>
      </c>
      <c r="IO35" s="234" t="s">
        <v>214</v>
      </c>
      <c r="IP35" s="234" t="s">
        <v>214</v>
      </c>
      <c r="IQ35" s="234" t="s">
        <v>215</v>
      </c>
      <c r="IR35" s="234" t="s">
        <v>214</v>
      </c>
      <c r="IS35" s="234" t="s">
        <v>214</v>
      </c>
      <c r="IT35" s="250" t="s">
        <v>860</v>
      </c>
      <c r="IU35" s="234"/>
      <c r="IV35" s="234"/>
      <c r="IW35" s="234"/>
    </row>
    <row r="36" spans="1:257" s="62" customFormat="1" ht="20.25" customHeight="1">
      <c r="A36" s="305">
        <v>56206</v>
      </c>
      <c r="B36" s="249">
        <v>70</v>
      </c>
      <c r="C36" s="243" t="s">
        <v>304</v>
      </c>
      <c r="D36" s="249" t="s">
        <v>213</v>
      </c>
      <c r="E36" s="365">
        <v>56206</v>
      </c>
      <c r="F36" s="306">
        <v>57205</v>
      </c>
      <c r="G36" s="234">
        <v>10076926</v>
      </c>
      <c r="H36" s="234" t="s">
        <v>880</v>
      </c>
      <c r="I36" s="234"/>
      <c r="J36" s="234"/>
      <c r="K36" s="234" t="s">
        <v>988</v>
      </c>
      <c r="L36" s="234" t="s">
        <v>988</v>
      </c>
      <c r="M36" s="234" t="s">
        <v>989</v>
      </c>
      <c r="N36" s="234"/>
      <c r="O36" s="234"/>
      <c r="P36" s="234" t="s">
        <v>216</v>
      </c>
      <c r="Q36" s="234" t="s">
        <v>217</v>
      </c>
      <c r="R36" s="234">
        <v>10076926</v>
      </c>
      <c r="S36" s="234" t="s">
        <v>218</v>
      </c>
      <c r="T36" s="234" t="s">
        <v>214</v>
      </c>
      <c r="U36" s="234" t="s">
        <v>219</v>
      </c>
      <c r="V36" s="234" t="s">
        <v>220</v>
      </c>
      <c r="W36" s="234" t="s">
        <v>221</v>
      </c>
      <c r="X36" s="234" t="s">
        <v>221</v>
      </c>
      <c r="Y36" s="234"/>
      <c r="Z36" s="234" t="s">
        <v>222</v>
      </c>
      <c r="AA36" s="234" t="s">
        <v>235</v>
      </c>
      <c r="AB36" s="247">
        <v>1030688701</v>
      </c>
      <c r="AC36" s="247" t="s">
        <v>305</v>
      </c>
      <c r="AD36" s="247" t="s">
        <v>918</v>
      </c>
      <c r="AE36" s="258">
        <v>900000</v>
      </c>
      <c r="AF36" s="234">
        <v>0</v>
      </c>
      <c r="AG36" s="259">
        <v>0</v>
      </c>
      <c r="AH36" s="260">
        <v>0</v>
      </c>
      <c r="AI36" s="260">
        <v>0</v>
      </c>
      <c r="AJ36" s="307">
        <f t="shared" si="6"/>
        <v>900000</v>
      </c>
      <c r="AK36" s="236" t="s">
        <v>226</v>
      </c>
      <c r="AL36" s="261" t="s">
        <v>882</v>
      </c>
      <c r="AM36" s="262">
        <v>0.12</v>
      </c>
      <c r="AN36" s="263">
        <v>0</v>
      </c>
      <c r="AO36" s="264">
        <v>108000</v>
      </c>
      <c r="AP36" s="263">
        <v>0</v>
      </c>
      <c r="AQ36" s="263">
        <v>0</v>
      </c>
      <c r="AR36" s="261">
        <v>2.1600000000000001E-2</v>
      </c>
      <c r="AS36" s="308">
        <f t="shared" si="3"/>
        <v>19440</v>
      </c>
      <c r="AT36" s="309">
        <f t="shared" si="4"/>
        <v>9.8399999999999987E-2</v>
      </c>
      <c r="AU36" s="310">
        <f t="shared" si="5"/>
        <v>88559.999999999985</v>
      </c>
      <c r="AV36" s="260">
        <v>0</v>
      </c>
      <c r="AW36" s="236" t="s">
        <v>214</v>
      </c>
      <c r="AX36" s="260">
        <v>0</v>
      </c>
      <c r="AY36" s="263">
        <v>0</v>
      </c>
      <c r="AZ36" s="234" t="s">
        <v>227</v>
      </c>
      <c r="BA36" s="234" t="s">
        <v>306</v>
      </c>
      <c r="BB36" s="234" t="s">
        <v>229</v>
      </c>
      <c r="BC36" s="234">
        <v>11001</v>
      </c>
      <c r="BD36" s="234"/>
      <c r="BE36" s="234"/>
      <c r="BF36" s="234"/>
      <c r="BG36" s="234"/>
      <c r="BH36" s="279" t="s">
        <v>888</v>
      </c>
      <c r="BI36" s="234"/>
      <c r="BJ36" s="249">
        <v>3138262803</v>
      </c>
      <c r="BK36" s="234" t="s">
        <v>306</v>
      </c>
      <c r="BL36" s="234" t="s">
        <v>229</v>
      </c>
      <c r="BM36" s="234" t="s">
        <v>884</v>
      </c>
      <c r="BN36" s="234" t="s">
        <v>885</v>
      </c>
      <c r="BO36" s="238">
        <v>44939</v>
      </c>
      <c r="BP36" s="239">
        <v>45303</v>
      </c>
      <c r="BQ36" s="239">
        <v>45231</v>
      </c>
      <c r="BR36" s="239">
        <v>45243</v>
      </c>
      <c r="BS36" s="234" t="s">
        <v>234</v>
      </c>
      <c r="BT36" s="234" t="s">
        <v>257</v>
      </c>
      <c r="BU36" s="247">
        <v>79861387</v>
      </c>
      <c r="BV36" s="247" t="s">
        <v>307</v>
      </c>
      <c r="BW36" s="234">
        <v>11001</v>
      </c>
      <c r="BX36" s="234" t="s">
        <v>306</v>
      </c>
      <c r="BY36" s="234" t="s">
        <v>229</v>
      </c>
      <c r="BZ36" s="249">
        <v>3173834451</v>
      </c>
      <c r="CA36" s="234"/>
      <c r="CB36" s="235" t="s">
        <v>308</v>
      </c>
      <c r="CC36" s="234" t="s">
        <v>222</v>
      </c>
      <c r="CD36" s="234" t="s">
        <v>235</v>
      </c>
      <c r="CE36" s="234">
        <v>52370017</v>
      </c>
      <c r="CF36" s="234" t="s">
        <v>309</v>
      </c>
      <c r="CG36" s="234">
        <v>11001</v>
      </c>
      <c r="CH36" s="234" t="s">
        <v>306</v>
      </c>
      <c r="CI36" s="234" t="s">
        <v>229</v>
      </c>
      <c r="CJ36" s="234">
        <v>3224242793</v>
      </c>
      <c r="CK36" s="234"/>
      <c r="CL36" s="235" t="s">
        <v>310</v>
      </c>
      <c r="CM36" s="234"/>
      <c r="CN36" s="234"/>
      <c r="CO36" s="234"/>
      <c r="CP36" s="234"/>
      <c r="CQ36" s="234"/>
      <c r="CR36" s="234"/>
      <c r="CS36" s="234"/>
      <c r="CT36" s="234"/>
      <c r="CU36" s="234"/>
      <c r="CV36" s="234"/>
      <c r="CW36" s="234"/>
      <c r="CX36" s="234"/>
      <c r="CY36" s="234"/>
      <c r="CZ36" s="234"/>
      <c r="DA36" s="234"/>
      <c r="DB36" s="234"/>
      <c r="DC36" s="234"/>
      <c r="DD36" s="234"/>
      <c r="DE36" s="234"/>
      <c r="DF36" s="234"/>
      <c r="DG36" s="234"/>
      <c r="DH36" s="234"/>
      <c r="DI36" s="234" t="s">
        <v>239</v>
      </c>
      <c r="DJ36" s="241">
        <v>1022336936</v>
      </c>
      <c r="DK36" s="242" t="s">
        <v>239</v>
      </c>
      <c r="DL36" s="234" t="s">
        <v>235</v>
      </c>
      <c r="DM36" s="243" t="s">
        <v>311</v>
      </c>
      <c r="DN36" s="244">
        <v>1</v>
      </c>
      <c r="DO36" s="234"/>
      <c r="DP36" s="234"/>
      <c r="DQ36" s="249">
        <v>3132061472</v>
      </c>
      <c r="DR36" s="234"/>
      <c r="DS36" s="282" t="s">
        <v>312</v>
      </c>
      <c r="DT36" s="234" t="s">
        <v>884</v>
      </c>
      <c r="DU36" s="234" t="s">
        <v>229</v>
      </c>
      <c r="DV36" s="234">
        <v>11001</v>
      </c>
      <c r="DW36" s="246" t="s">
        <v>311</v>
      </c>
      <c r="DX36" s="234">
        <v>1022336936</v>
      </c>
      <c r="DY36" s="234" t="s">
        <v>262</v>
      </c>
      <c r="DZ36" s="247" t="s">
        <v>242</v>
      </c>
      <c r="EA36" s="247" t="s">
        <v>251</v>
      </c>
      <c r="EB36" s="248">
        <v>3132061472</v>
      </c>
      <c r="EC36" s="234">
        <v>23</v>
      </c>
      <c r="ED36" s="234"/>
      <c r="EE36" s="234"/>
      <c r="EF36" s="234"/>
      <c r="EG36" s="234"/>
      <c r="EH36" s="234"/>
      <c r="EI36" s="234"/>
      <c r="EJ36" s="234"/>
      <c r="EK36" s="234"/>
      <c r="EL36" s="234"/>
      <c r="EM36" s="234"/>
      <c r="EN36" s="234"/>
      <c r="EO36" s="234"/>
      <c r="EP36" s="234"/>
      <c r="EQ36" s="234"/>
      <c r="ER36" s="249"/>
      <c r="ES36" s="249"/>
      <c r="ET36" s="249"/>
      <c r="EU36" s="234"/>
      <c r="EV36" s="234"/>
      <c r="EW36" s="234"/>
      <c r="EX36" s="234"/>
      <c r="EY36" s="234"/>
      <c r="EZ36" s="234"/>
      <c r="FA36" s="234"/>
      <c r="FB36" s="234"/>
      <c r="FC36" s="234"/>
      <c r="FD36" s="234"/>
      <c r="FE36" s="234"/>
      <c r="FF36" s="234"/>
      <c r="FG36" s="234"/>
      <c r="FH36" s="234"/>
      <c r="FI36" s="234"/>
      <c r="FJ36" s="234"/>
      <c r="FK36" s="234"/>
      <c r="FL36" s="234"/>
      <c r="FM36" s="234"/>
      <c r="FN36" s="234"/>
      <c r="FO36" s="234"/>
      <c r="FP36" s="234"/>
      <c r="FQ36" s="234"/>
      <c r="FR36" s="234"/>
      <c r="FS36" s="234"/>
      <c r="FT36" s="234"/>
      <c r="FU36" s="234"/>
      <c r="FV36" s="234"/>
      <c r="FW36" s="234"/>
      <c r="FX36" s="234"/>
      <c r="FY36" s="234"/>
      <c r="FZ36" s="234"/>
      <c r="GA36" s="234"/>
      <c r="GB36" s="234"/>
      <c r="GC36" s="234"/>
      <c r="GD36" s="234"/>
      <c r="GE36" s="234"/>
      <c r="GF36" s="234"/>
      <c r="GG36" s="234"/>
      <c r="GH36" s="234"/>
      <c r="GI36" s="234"/>
      <c r="GJ36" s="234"/>
      <c r="GK36" s="234"/>
      <c r="GL36" s="234"/>
      <c r="GM36" s="234"/>
      <c r="GN36" s="234"/>
      <c r="GO36" s="234"/>
      <c r="GP36" s="234"/>
      <c r="GQ36" s="234"/>
      <c r="GR36" s="234"/>
      <c r="GS36" s="234"/>
      <c r="GT36" s="234"/>
      <c r="GU36" s="234"/>
      <c r="GV36" s="234"/>
      <c r="GW36" s="234"/>
      <c r="GX36" s="234"/>
      <c r="GY36" s="234"/>
      <c r="GZ36" s="234"/>
      <c r="HA36" s="234"/>
      <c r="HB36" s="234"/>
      <c r="HC36" s="234"/>
      <c r="HD36" s="234"/>
      <c r="HE36" s="234"/>
      <c r="HF36" s="234"/>
      <c r="HG36" s="234"/>
      <c r="HH36" s="234"/>
      <c r="HI36" s="247"/>
      <c r="HJ36" s="247"/>
      <c r="HK36" s="249"/>
      <c r="HL36" s="234"/>
      <c r="HM36" s="234" t="s">
        <v>94</v>
      </c>
      <c r="HN36" s="234" t="s">
        <v>313</v>
      </c>
      <c r="HO36" s="234" t="s">
        <v>226</v>
      </c>
      <c r="HP36" s="234" t="s">
        <v>226</v>
      </c>
      <c r="HQ36" s="234" t="s">
        <v>226</v>
      </c>
      <c r="HR36" s="234" t="s">
        <v>214</v>
      </c>
      <c r="HS36" s="234" t="s">
        <v>226</v>
      </c>
      <c r="HT36" s="234" t="s">
        <v>226</v>
      </c>
      <c r="HU36" s="234" t="s">
        <v>226</v>
      </c>
      <c r="HV36" s="234" t="s">
        <v>226</v>
      </c>
      <c r="HW36" s="234" t="s">
        <v>219</v>
      </c>
      <c r="HX36" s="234" t="s">
        <v>214</v>
      </c>
      <c r="HY36" s="234" t="s">
        <v>214</v>
      </c>
      <c r="HZ36" s="234" t="s">
        <v>214</v>
      </c>
      <c r="IA36" s="234" t="s">
        <v>214</v>
      </c>
      <c r="IB36" s="234" t="s">
        <v>226</v>
      </c>
      <c r="IC36" s="234" t="s">
        <v>226</v>
      </c>
      <c r="ID36" s="234" t="s">
        <v>314</v>
      </c>
      <c r="IE36" s="234" t="s">
        <v>214</v>
      </c>
      <c r="IF36" s="234" t="s">
        <v>226</v>
      </c>
      <c r="IG36" s="234" t="s">
        <v>226</v>
      </c>
      <c r="IH36" s="234" t="s">
        <v>226</v>
      </c>
      <c r="II36" s="234" t="s">
        <v>226</v>
      </c>
      <c r="IJ36" s="234"/>
      <c r="IK36" s="234"/>
      <c r="IL36" s="234" t="s">
        <v>315</v>
      </c>
      <c r="IM36" s="234" t="s">
        <v>226</v>
      </c>
      <c r="IN36" s="234" t="s">
        <v>214</v>
      </c>
      <c r="IO36" s="234" t="s">
        <v>214</v>
      </c>
      <c r="IP36" s="234" t="s">
        <v>314</v>
      </c>
      <c r="IQ36" s="234" t="s">
        <v>226</v>
      </c>
      <c r="IR36" s="234" t="s">
        <v>214</v>
      </c>
      <c r="IS36" s="234" t="s">
        <v>214</v>
      </c>
      <c r="IT36" s="234" t="s">
        <v>214</v>
      </c>
      <c r="IU36" s="250" t="s">
        <v>316</v>
      </c>
      <c r="IV36" s="234"/>
      <c r="IW36" s="234"/>
    </row>
    <row r="37" spans="1:257" s="62" customFormat="1" ht="20.25" customHeight="1">
      <c r="A37" s="352">
        <v>56208</v>
      </c>
      <c r="B37" s="249">
        <v>20</v>
      </c>
      <c r="C37" s="243" t="s">
        <v>324</v>
      </c>
      <c r="D37" s="249" t="s">
        <v>267</v>
      </c>
      <c r="E37" s="365">
        <v>56208</v>
      </c>
      <c r="F37" s="306">
        <v>57207</v>
      </c>
      <c r="G37" s="234">
        <v>10076928</v>
      </c>
      <c r="H37" s="234" t="s">
        <v>880</v>
      </c>
      <c r="I37" s="234"/>
      <c r="J37" s="234"/>
      <c r="K37" s="234" t="s">
        <v>988</v>
      </c>
      <c r="L37" s="310">
        <v>780000</v>
      </c>
      <c r="M37" s="234" t="s">
        <v>990</v>
      </c>
      <c r="N37" s="234"/>
      <c r="O37" s="234"/>
      <c r="P37" s="234" t="s">
        <v>325</v>
      </c>
      <c r="Q37" s="234" t="s">
        <v>217</v>
      </c>
      <c r="R37" s="234">
        <v>10076928</v>
      </c>
      <c r="S37" s="234" t="s">
        <v>218</v>
      </c>
      <c r="T37" s="234" t="s">
        <v>214</v>
      </c>
      <c r="U37" s="234" t="s">
        <v>219</v>
      </c>
      <c r="V37" s="234" t="s">
        <v>220</v>
      </c>
      <c r="W37" s="234" t="s">
        <v>221</v>
      </c>
      <c r="X37" s="234" t="s">
        <v>221</v>
      </c>
      <c r="Y37" s="234"/>
      <c r="Z37" s="234" t="s">
        <v>879</v>
      </c>
      <c r="AA37" s="234" t="s">
        <v>327</v>
      </c>
      <c r="AB37" s="247">
        <v>95844965</v>
      </c>
      <c r="AC37" s="247" t="s">
        <v>849</v>
      </c>
      <c r="AD37" s="247"/>
      <c r="AE37" s="258">
        <v>780000</v>
      </c>
      <c r="AF37" s="234">
        <v>0</v>
      </c>
      <c r="AG37" s="259">
        <v>0</v>
      </c>
      <c r="AH37" s="260">
        <v>0</v>
      </c>
      <c r="AI37" s="260">
        <v>0</v>
      </c>
      <c r="AJ37" s="307">
        <f t="shared" si="6"/>
        <v>780000</v>
      </c>
      <c r="AK37" s="236" t="s">
        <v>226</v>
      </c>
      <c r="AL37" s="261" t="s">
        <v>882</v>
      </c>
      <c r="AM37" s="262">
        <v>0.12</v>
      </c>
      <c r="AN37" s="263">
        <v>0</v>
      </c>
      <c r="AO37" s="264">
        <v>93600</v>
      </c>
      <c r="AP37" s="263">
        <v>0</v>
      </c>
      <c r="AQ37" s="263">
        <v>0</v>
      </c>
      <c r="AR37" s="261">
        <v>2.1600000000000001E-2</v>
      </c>
      <c r="AS37" s="308">
        <f t="shared" si="3"/>
        <v>16848</v>
      </c>
      <c r="AT37" s="309">
        <f t="shared" si="4"/>
        <v>9.8399999999999987E-2</v>
      </c>
      <c r="AU37" s="310">
        <f t="shared" si="5"/>
        <v>76751.999999999985</v>
      </c>
      <c r="AV37" s="260">
        <v>0</v>
      </c>
      <c r="AW37" s="236" t="s">
        <v>214</v>
      </c>
      <c r="AX37" s="260">
        <v>0</v>
      </c>
      <c r="AY37" s="263">
        <v>0</v>
      </c>
      <c r="AZ37" s="234" t="s">
        <v>227</v>
      </c>
      <c r="BA37" s="234" t="s">
        <v>890</v>
      </c>
      <c r="BB37" s="234" t="s">
        <v>229</v>
      </c>
      <c r="BC37" s="234">
        <v>11001</v>
      </c>
      <c r="BD37" s="234"/>
      <c r="BE37" s="234"/>
      <c r="BF37" s="234"/>
      <c r="BG37" s="234"/>
      <c r="BH37" s="235" t="s">
        <v>328</v>
      </c>
      <c r="BI37" s="236"/>
      <c r="BJ37" s="249">
        <v>3194406193</v>
      </c>
      <c r="BK37" s="234" t="s">
        <v>890</v>
      </c>
      <c r="BL37" s="234" t="s">
        <v>229</v>
      </c>
      <c r="BM37" s="234" t="s">
        <v>884</v>
      </c>
      <c r="BN37" s="234" t="s">
        <v>885</v>
      </c>
      <c r="BO37" s="238">
        <v>44166</v>
      </c>
      <c r="BP37" s="239">
        <v>45260</v>
      </c>
      <c r="BQ37" s="239">
        <v>45231</v>
      </c>
      <c r="BR37" s="239">
        <v>45231</v>
      </c>
      <c r="BS37" s="234" t="s">
        <v>326</v>
      </c>
      <c r="BT37" s="234" t="s">
        <v>329</v>
      </c>
      <c r="BU37" s="247" t="s">
        <v>330</v>
      </c>
      <c r="BV37" s="247" t="s">
        <v>331</v>
      </c>
      <c r="BW37" s="234">
        <v>11001</v>
      </c>
      <c r="BX37" s="234" t="s">
        <v>890</v>
      </c>
      <c r="BY37" s="234" t="s">
        <v>229</v>
      </c>
      <c r="BZ37" s="249">
        <v>3192714815</v>
      </c>
      <c r="CA37" s="234"/>
      <c r="CB37" s="235" t="s">
        <v>332</v>
      </c>
      <c r="CC37" s="234"/>
      <c r="CD37" s="234"/>
      <c r="CE37" s="234"/>
      <c r="CF37" s="234"/>
      <c r="CG37" s="234"/>
      <c r="CH37" s="234"/>
      <c r="CI37" s="234"/>
      <c r="CJ37" s="234"/>
      <c r="CK37" s="234"/>
      <c r="CL37" s="234"/>
      <c r="CM37" s="234"/>
      <c r="CN37" s="234"/>
      <c r="CO37" s="234"/>
      <c r="CP37" s="234"/>
      <c r="CQ37" s="234"/>
      <c r="CR37" s="234"/>
      <c r="CS37" s="234"/>
      <c r="CT37" s="234"/>
      <c r="CU37" s="234"/>
      <c r="CV37" s="234"/>
      <c r="CW37" s="234"/>
      <c r="CX37" s="234"/>
      <c r="CY37" s="234"/>
      <c r="CZ37" s="234"/>
      <c r="DA37" s="234"/>
      <c r="DB37" s="234"/>
      <c r="DC37" s="234"/>
      <c r="DD37" s="234"/>
      <c r="DE37" s="234"/>
      <c r="DF37" s="234"/>
      <c r="DG37" s="234"/>
      <c r="DH37" s="234"/>
      <c r="DI37" s="234" t="s">
        <v>222</v>
      </c>
      <c r="DJ37" s="241">
        <v>1049612741</v>
      </c>
      <c r="DK37" s="242" t="s">
        <v>239</v>
      </c>
      <c r="DL37" s="234" t="s">
        <v>235</v>
      </c>
      <c r="DM37" s="243" t="s">
        <v>333</v>
      </c>
      <c r="DN37" s="244">
        <v>0.5</v>
      </c>
      <c r="DO37" s="234"/>
      <c r="DP37" s="234"/>
      <c r="DQ37" s="249">
        <v>3134668324</v>
      </c>
      <c r="DR37" s="234"/>
      <c r="DS37" s="243" t="s">
        <v>334</v>
      </c>
      <c r="DT37" s="234" t="s">
        <v>884</v>
      </c>
      <c r="DU37" s="234" t="s">
        <v>229</v>
      </c>
      <c r="DV37" s="234">
        <v>11001</v>
      </c>
      <c r="DW37" s="234" t="s">
        <v>919</v>
      </c>
      <c r="DX37" s="234">
        <v>1049612741</v>
      </c>
      <c r="DY37" s="234" t="s">
        <v>262</v>
      </c>
      <c r="DZ37" s="247" t="s">
        <v>250</v>
      </c>
      <c r="EA37" s="247" t="s">
        <v>251</v>
      </c>
      <c r="EB37" s="247">
        <v>21745138893</v>
      </c>
      <c r="EC37" s="234">
        <v>10</v>
      </c>
      <c r="ED37" s="234" t="s">
        <v>335</v>
      </c>
      <c r="EE37" s="234" t="s">
        <v>222</v>
      </c>
      <c r="EF37" s="234" t="s">
        <v>235</v>
      </c>
      <c r="EG37" s="234">
        <v>24233641</v>
      </c>
      <c r="EH37" s="285">
        <v>0.5</v>
      </c>
      <c r="EI37" s="234"/>
      <c r="EJ37" s="234"/>
      <c r="EK37" s="243" t="s">
        <v>334</v>
      </c>
      <c r="EL37" s="234" t="s">
        <v>884</v>
      </c>
      <c r="EM37" s="234" t="s">
        <v>229</v>
      </c>
      <c r="EN37" s="234">
        <v>11001</v>
      </c>
      <c r="EO37" s="234" t="s">
        <v>919</v>
      </c>
      <c r="EP37" s="234">
        <v>1049612741</v>
      </c>
      <c r="EQ37" s="234" t="s">
        <v>262</v>
      </c>
      <c r="ER37" s="247" t="s">
        <v>250</v>
      </c>
      <c r="ES37" s="247" t="s">
        <v>251</v>
      </c>
      <c r="ET37" s="247">
        <v>21745138893</v>
      </c>
      <c r="EU37" s="234">
        <v>10</v>
      </c>
      <c r="EV37" s="234"/>
      <c r="EW37" s="234"/>
      <c r="EX37" s="234"/>
      <c r="EY37" s="234"/>
      <c r="EZ37" s="234"/>
      <c r="FA37" s="234"/>
      <c r="FB37" s="234"/>
      <c r="FC37" s="234"/>
      <c r="FD37" s="234"/>
      <c r="FE37" s="234"/>
      <c r="FF37" s="234"/>
      <c r="FG37" s="234"/>
      <c r="FH37" s="234"/>
      <c r="FI37" s="234"/>
      <c r="FJ37" s="234"/>
      <c r="FK37" s="234"/>
      <c r="FL37" s="234"/>
      <c r="FM37" s="234"/>
      <c r="FN37" s="234"/>
      <c r="FO37" s="234"/>
      <c r="FP37" s="234"/>
      <c r="FQ37" s="234"/>
      <c r="FR37" s="234"/>
      <c r="FS37" s="234"/>
      <c r="FT37" s="234"/>
      <c r="FU37" s="234"/>
      <c r="FV37" s="234"/>
      <c r="FW37" s="234"/>
      <c r="FX37" s="234"/>
      <c r="FY37" s="234"/>
      <c r="FZ37" s="234"/>
      <c r="GA37" s="234"/>
      <c r="GB37" s="234"/>
      <c r="GC37" s="234"/>
      <c r="GD37" s="234"/>
      <c r="GE37" s="234"/>
      <c r="GF37" s="234"/>
      <c r="GG37" s="234"/>
      <c r="GH37" s="234"/>
      <c r="GI37" s="234"/>
      <c r="GJ37" s="234"/>
      <c r="GK37" s="234"/>
      <c r="GL37" s="234"/>
      <c r="GM37" s="234"/>
      <c r="GN37" s="234"/>
      <c r="GO37" s="234"/>
      <c r="GP37" s="234"/>
      <c r="GQ37" s="234"/>
      <c r="GR37" s="234"/>
      <c r="GS37" s="234"/>
      <c r="GT37" s="234"/>
      <c r="GU37" s="234"/>
      <c r="GV37" s="234"/>
      <c r="GW37" s="234"/>
      <c r="GX37" s="234"/>
      <c r="GY37" s="234" t="s">
        <v>214</v>
      </c>
      <c r="GZ37" s="234" t="s">
        <v>336</v>
      </c>
      <c r="HA37" s="234" t="s">
        <v>214</v>
      </c>
      <c r="HB37" s="234" t="s">
        <v>214</v>
      </c>
      <c r="HC37" s="234" t="s">
        <v>214</v>
      </c>
      <c r="HD37" s="234" t="s">
        <v>214</v>
      </c>
      <c r="HE37" s="234" t="s">
        <v>214</v>
      </c>
      <c r="HF37" s="234"/>
      <c r="HG37" s="234"/>
      <c r="HH37" s="234"/>
      <c r="HI37" s="247"/>
      <c r="HJ37" s="247"/>
      <c r="HK37" s="249"/>
      <c r="HL37" s="234"/>
      <c r="HM37" s="234" t="s">
        <v>94</v>
      </c>
      <c r="HN37" s="234" t="s">
        <v>226</v>
      </c>
      <c r="HO37" s="234" t="s">
        <v>226</v>
      </c>
      <c r="HP37" s="234" t="s">
        <v>226</v>
      </c>
      <c r="HQ37" s="234" t="s">
        <v>226</v>
      </c>
      <c r="HR37" s="234" t="s">
        <v>214</v>
      </c>
      <c r="HS37" s="234" t="s">
        <v>226</v>
      </c>
      <c r="HT37" s="234" t="s">
        <v>226</v>
      </c>
      <c r="HU37" s="234" t="s">
        <v>226</v>
      </c>
      <c r="HV37" s="234" t="s">
        <v>226</v>
      </c>
      <c r="HW37" s="234" t="s">
        <v>219</v>
      </c>
      <c r="HX37" s="234" t="s">
        <v>214</v>
      </c>
      <c r="HY37" s="234" t="s">
        <v>214</v>
      </c>
      <c r="HZ37" s="234" t="s">
        <v>214</v>
      </c>
      <c r="IA37" s="234" t="s">
        <v>214</v>
      </c>
      <c r="IB37" s="234" t="s">
        <v>219</v>
      </c>
      <c r="IC37" s="234" t="s">
        <v>226</v>
      </c>
      <c r="ID37" s="234" t="s">
        <v>214</v>
      </c>
      <c r="IE37" s="234" t="s">
        <v>214</v>
      </c>
      <c r="IF37" s="234" t="s">
        <v>226</v>
      </c>
      <c r="IG37" s="234" t="s">
        <v>226</v>
      </c>
      <c r="IH37" s="234" t="s">
        <v>226</v>
      </c>
      <c r="II37" s="234"/>
      <c r="IJ37" s="234"/>
      <c r="IK37" s="234"/>
      <c r="IL37" s="234" t="s">
        <v>313</v>
      </c>
      <c r="IM37" s="234" t="s">
        <v>214</v>
      </c>
      <c r="IN37" s="234" t="s">
        <v>214</v>
      </c>
      <c r="IO37" s="234" t="s">
        <v>214</v>
      </c>
      <c r="IP37" s="234" t="s">
        <v>214</v>
      </c>
      <c r="IQ37" s="234" t="s">
        <v>214</v>
      </c>
      <c r="IR37" s="234" t="s">
        <v>215</v>
      </c>
      <c r="IS37" s="234" t="s">
        <v>214</v>
      </c>
      <c r="IT37" s="234" t="s">
        <v>214</v>
      </c>
      <c r="IU37" s="234" t="s">
        <v>337</v>
      </c>
      <c r="IV37" s="234"/>
      <c r="IW37" s="234"/>
    </row>
    <row r="38" spans="1:257" s="62" customFormat="1" ht="20.25" customHeight="1">
      <c r="A38" s="305">
        <v>56209</v>
      </c>
      <c r="B38" s="249">
        <v>24</v>
      </c>
      <c r="C38" s="243" t="s">
        <v>338</v>
      </c>
      <c r="D38" s="249" t="s">
        <v>267</v>
      </c>
      <c r="E38" s="365">
        <v>56209</v>
      </c>
      <c r="F38" s="306">
        <v>57208</v>
      </c>
      <c r="G38" s="234"/>
      <c r="H38" s="234" t="s">
        <v>880</v>
      </c>
      <c r="I38" s="234"/>
      <c r="J38" s="234"/>
      <c r="K38" s="234" t="s">
        <v>988</v>
      </c>
      <c r="L38" s="234" t="s">
        <v>988</v>
      </c>
      <c r="M38" s="234" t="s">
        <v>988</v>
      </c>
      <c r="N38" s="234"/>
      <c r="O38" s="234"/>
      <c r="P38" s="234" t="s">
        <v>216</v>
      </c>
      <c r="Q38" s="234" t="s">
        <v>217</v>
      </c>
      <c r="R38" s="234">
        <v>10077100</v>
      </c>
      <c r="S38" s="234" t="s">
        <v>318</v>
      </c>
      <c r="T38" s="234" t="s">
        <v>214</v>
      </c>
      <c r="U38" s="234" t="s">
        <v>219</v>
      </c>
      <c r="V38" s="234" t="s">
        <v>220</v>
      </c>
      <c r="W38" s="234" t="s">
        <v>221</v>
      </c>
      <c r="X38" s="234" t="s">
        <v>221</v>
      </c>
      <c r="Y38" s="234"/>
      <c r="Z38" s="234" t="s">
        <v>222</v>
      </c>
      <c r="AA38" s="234" t="s">
        <v>235</v>
      </c>
      <c r="AB38" s="247">
        <v>1012385827</v>
      </c>
      <c r="AC38" s="247" t="s">
        <v>868</v>
      </c>
      <c r="AD38" s="247"/>
      <c r="AE38" s="258">
        <v>750000</v>
      </c>
      <c r="AF38" s="234">
        <v>0</v>
      </c>
      <c r="AG38" s="259">
        <v>0</v>
      </c>
      <c r="AH38" s="260">
        <v>0</v>
      </c>
      <c r="AI38" s="260">
        <v>0</v>
      </c>
      <c r="AJ38" s="307">
        <f t="shared" si="6"/>
        <v>750000</v>
      </c>
      <c r="AK38" s="236" t="s">
        <v>226</v>
      </c>
      <c r="AL38" s="261" t="s">
        <v>882</v>
      </c>
      <c r="AM38" s="262">
        <v>0.12</v>
      </c>
      <c r="AN38" s="263">
        <v>0</v>
      </c>
      <c r="AO38" s="264">
        <v>90000</v>
      </c>
      <c r="AP38" s="263">
        <v>0</v>
      </c>
      <c r="AQ38" s="263">
        <v>0</v>
      </c>
      <c r="AR38" s="261">
        <v>2.1600000000000001E-2</v>
      </c>
      <c r="AS38" s="308">
        <f t="shared" si="3"/>
        <v>16200</v>
      </c>
      <c r="AT38" s="309">
        <f t="shared" si="4"/>
        <v>9.8399999999999987E-2</v>
      </c>
      <c r="AU38" s="310">
        <f t="shared" si="5"/>
        <v>73799.999999999985</v>
      </c>
      <c r="AV38" s="260">
        <v>0</v>
      </c>
      <c r="AW38" s="236" t="s">
        <v>214</v>
      </c>
      <c r="AX38" s="260">
        <v>0</v>
      </c>
      <c r="AY38" s="263">
        <v>0</v>
      </c>
      <c r="AZ38" s="234" t="s">
        <v>227</v>
      </c>
      <c r="BA38" s="234" t="s">
        <v>339</v>
      </c>
      <c r="BB38" s="234" t="s">
        <v>229</v>
      </c>
      <c r="BC38" s="234">
        <v>11001</v>
      </c>
      <c r="BD38" s="234"/>
      <c r="BE38" s="234"/>
      <c r="BF38" s="234"/>
      <c r="BG38" s="234"/>
      <c r="BH38" s="279" t="s">
        <v>925</v>
      </c>
      <c r="BI38" s="236">
        <v>3105705529</v>
      </c>
      <c r="BJ38" s="236">
        <v>3124338050</v>
      </c>
      <c r="BK38" s="234" t="s">
        <v>339</v>
      </c>
      <c r="BL38" s="234" t="s">
        <v>229</v>
      </c>
      <c r="BM38" s="234" t="s">
        <v>884</v>
      </c>
      <c r="BN38" s="234" t="s">
        <v>885</v>
      </c>
      <c r="BO38" s="238">
        <v>45017</v>
      </c>
      <c r="BP38" s="239">
        <v>45382</v>
      </c>
      <c r="BQ38" s="239">
        <v>45231</v>
      </c>
      <c r="BR38" s="239">
        <v>45231</v>
      </c>
      <c r="BS38" s="234" t="s">
        <v>222</v>
      </c>
      <c r="BT38" s="234" t="s">
        <v>235</v>
      </c>
      <c r="BU38" s="247">
        <v>1052406209</v>
      </c>
      <c r="BV38" s="247" t="s">
        <v>869</v>
      </c>
      <c r="BW38" s="234">
        <v>11001</v>
      </c>
      <c r="BX38" s="234" t="s">
        <v>339</v>
      </c>
      <c r="BY38" s="234" t="s">
        <v>229</v>
      </c>
      <c r="BZ38" s="249">
        <v>3114751425</v>
      </c>
      <c r="CA38" s="234"/>
      <c r="CB38" s="234"/>
      <c r="CC38" s="234" t="s">
        <v>222</v>
      </c>
      <c r="CD38" s="234" t="s">
        <v>235</v>
      </c>
      <c r="CE38" s="234">
        <v>5946634</v>
      </c>
      <c r="CF38" s="234" t="s">
        <v>871</v>
      </c>
      <c r="CG38" s="234">
        <v>11001</v>
      </c>
      <c r="CH38" s="234" t="s">
        <v>870</v>
      </c>
      <c r="CI38" s="234" t="s">
        <v>229</v>
      </c>
      <c r="CJ38" s="234">
        <v>3114751425</v>
      </c>
      <c r="CK38" s="234"/>
      <c r="CL38" s="234"/>
      <c r="CM38" s="234" t="s">
        <v>222</v>
      </c>
      <c r="CN38" s="234" t="s">
        <v>257</v>
      </c>
      <c r="CO38" s="234">
        <v>1013664323</v>
      </c>
      <c r="CP38" s="234" t="s">
        <v>340</v>
      </c>
      <c r="CQ38" s="234"/>
      <c r="CR38" s="234" t="s">
        <v>870</v>
      </c>
      <c r="CS38" s="234" t="s">
        <v>229</v>
      </c>
      <c r="CT38" s="234">
        <v>3122390052</v>
      </c>
      <c r="CU38" s="234"/>
      <c r="CV38" s="234"/>
      <c r="CW38" s="234"/>
      <c r="CX38" s="234"/>
      <c r="CY38" s="234"/>
      <c r="CZ38" s="234"/>
      <c r="DA38" s="234"/>
      <c r="DB38" s="234"/>
      <c r="DC38" s="234"/>
      <c r="DD38" s="234"/>
      <c r="DE38" s="234"/>
      <c r="DF38" s="234"/>
      <c r="DG38" s="234"/>
      <c r="DH38" s="234"/>
      <c r="DI38" s="234" t="s">
        <v>222</v>
      </c>
      <c r="DJ38" s="241">
        <v>39705448</v>
      </c>
      <c r="DK38" s="242" t="s">
        <v>239</v>
      </c>
      <c r="DL38" s="234" t="s">
        <v>235</v>
      </c>
      <c r="DM38" s="243" t="s">
        <v>891</v>
      </c>
      <c r="DN38" s="244">
        <v>1</v>
      </c>
      <c r="DO38" s="234" t="s">
        <v>926</v>
      </c>
      <c r="DP38" s="234"/>
      <c r="DQ38" s="249">
        <v>3202654583</v>
      </c>
      <c r="DR38" s="234"/>
      <c r="DS38" s="246" t="s">
        <v>341</v>
      </c>
      <c r="DT38" s="234" t="s">
        <v>884</v>
      </c>
      <c r="DU38" s="234" t="s">
        <v>927</v>
      </c>
      <c r="DV38" s="234"/>
      <c r="DW38" s="243" t="s">
        <v>891</v>
      </c>
      <c r="DX38" s="241">
        <v>39705448</v>
      </c>
      <c r="DY38" s="234" t="s">
        <v>262</v>
      </c>
      <c r="DZ38" s="247" t="s">
        <v>242</v>
      </c>
      <c r="EA38" s="247" t="s">
        <v>251</v>
      </c>
      <c r="EB38" s="248">
        <v>3202654583</v>
      </c>
      <c r="EC38" s="234">
        <v>10</v>
      </c>
      <c r="ED38" s="234"/>
      <c r="EE38" s="234"/>
      <c r="EF38" s="234"/>
      <c r="EG38" s="234"/>
      <c r="EH38" s="234"/>
      <c r="EI38" s="234"/>
      <c r="EJ38" s="234"/>
      <c r="EK38" s="234"/>
      <c r="EL38" s="234"/>
      <c r="EM38" s="234"/>
      <c r="EN38" s="234"/>
      <c r="EO38" s="234"/>
      <c r="EP38" s="234"/>
      <c r="EQ38" s="234"/>
      <c r="ER38" s="249"/>
      <c r="ES38" s="249"/>
      <c r="ET38" s="249"/>
      <c r="EU38" s="234"/>
      <c r="EV38" s="234"/>
      <c r="EW38" s="234"/>
      <c r="EX38" s="234"/>
      <c r="EY38" s="234"/>
      <c r="EZ38" s="234"/>
      <c r="FA38" s="234"/>
      <c r="FB38" s="234"/>
      <c r="FC38" s="234"/>
      <c r="FD38" s="234"/>
      <c r="FE38" s="234"/>
      <c r="FF38" s="234"/>
      <c r="FG38" s="234"/>
      <c r="FH38" s="234"/>
      <c r="FI38" s="234"/>
      <c r="FJ38" s="234"/>
      <c r="FK38" s="234"/>
      <c r="FL38" s="234"/>
      <c r="FM38" s="234"/>
      <c r="FN38" s="234"/>
      <c r="FO38" s="234"/>
      <c r="FP38" s="234"/>
      <c r="FQ38" s="234"/>
      <c r="FR38" s="234"/>
      <c r="FS38" s="234"/>
      <c r="FT38" s="234"/>
      <c r="FU38" s="234"/>
      <c r="FV38" s="234"/>
      <c r="FW38" s="234"/>
      <c r="FX38" s="234"/>
      <c r="FY38" s="234"/>
      <c r="FZ38" s="234"/>
      <c r="GA38" s="234"/>
      <c r="GB38" s="234"/>
      <c r="GC38" s="234"/>
      <c r="GD38" s="234"/>
      <c r="GE38" s="234"/>
      <c r="GF38" s="234"/>
      <c r="GG38" s="234"/>
      <c r="GH38" s="234"/>
      <c r="GI38" s="234"/>
      <c r="GJ38" s="234"/>
      <c r="GK38" s="234"/>
      <c r="GL38" s="234"/>
      <c r="GM38" s="234"/>
      <c r="GN38" s="234"/>
      <c r="GO38" s="234"/>
      <c r="GP38" s="234"/>
      <c r="GQ38" s="234"/>
      <c r="GR38" s="234"/>
      <c r="GS38" s="234"/>
      <c r="GT38" s="234"/>
      <c r="GU38" s="234"/>
      <c r="GV38" s="234"/>
      <c r="GW38" s="234"/>
      <c r="GX38" s="234"/>
      <c r="GY38" s="234" t="s">
        <v>214</v>
      </c>
      <c r="GZ38" s="234" t="s">
        <v>342</v>
      </c>
      <c r="HA38" s="234" t="s">
        <v>214</v>
      </c>
      <c r="HB38" s="234" t="s">
        <v>214</v>
      </c>
      <c r="HC38" s="234" t="s">
        <v>214</v>
      </c>
      <c r="HD38" s="234" t="s">
        <v>214</v>
      </c>
      <c r="HE38" s="234" t="s">
        <v>214</v>
      </c>
      <c r="HF38" s="234"/>
      <c r="HG38" s="234"/>
      <c r="HH38" s="234"/>
      <c r="HI38" s="247"/>
      <c r="HJ38" s="247"/>
      <c r="HK38" s="249"/>
      <c r="HL38" s="234"/>
      <c r="HM38" s="234" t="s">
        <v>94</v>
      </c>
      <c r="HN38" s="234" t="s">
        <v>226</v>
      </c>
      <c r="HO38" s="234" t="s">
        <v>226</v>
      </c>
      <c r="HP38" s="234" t="s">
        <v>226</v>
      </c>
      <c r="HQ38" s="234" t="s">
        <v>226</v>
      </c>
      <c r="HR38" s="234" t="s">
        <v>214</v>
      </c>
      <c r="HS38" s="234" t="s">
        <v>226</v>
      </c>
      <c r="HT38" s="234" t="s">
        <v>226</v>
      </c>
      <c r="HU38" s="234" t="s">
        <v>226</v>
      </c>
      <c r="HV38" s="234" t="s">
        <v>226</v>
      </c>
      <c r="HW38" s="234" t="s">
        <v>219</v>
      </c>
      <c r="HX38" s="234" t="s">
        <v>214</v>
      </c>
      <c r="HY38" s="234" t="s">
        <v>214</v>
      </c>
      <c r="HZ38" s="234" t="s">
        <v>214</v>
      </c>
      <c r="IA38" s="234" t="s">
        <v>214</v>
      </c>
      <c r="IB38" s="234" t="s">
        <v>219</v>
      </c>
      <c r="IC38" s="234" t="s">
        <v>214</v>
      </c>
      <c r="ID38" s="234" t="s">
        <v>214</v>
      </c>
      <c r="IE38" s="234" t="s">
        <v>214</v>
      </c>
      <c r="IF38" s="234" t="s">
        <v>214</v>
      </c>
      <c r="IG38" s="234" t="s">
        <v>214</v>
      </c>
      <c r="IH38" s="234" t="s">
        <v>214</v>
      </c>
      <c r="II38" s="234"/>
      <c r="IJ38" s="234"/>
      <c r="IK38" s="234"/>
      <c r="IL38" s="234" t="s">
        <v>290</v>
      </c>
      <c r="IM38" s="234" t="s">
        <v>226</v>
      </c>
      <c r="IN38" s="234" t="s">
        <v>214</v>
      </c>
      <c r="IO38" s="234" t="s">
        <v>214</v>
      </c>
      <c r="IP38" s="234" t="s">
        <v>214</v>
      </c>
      <c r="IQ38" s="234" t="s">
        <v>214</v>
      </c>
      <c r="IR38" s="234" t="s">
        <v>215</v>
      </c>
      <c r="IS38" s="234" t="s">
        <v>214</v>
      </c>
      <c r="IT38" s="234" t="s">
        <v>214</v>
      </c>
      <c r="IU38" s="234" t="s">
        <v>876</v>
      </c>
      <c r="IV38" s="234"/>
      <c r="IW38" s="234"/>
    </row>
    <row r="39" spans="1:257" s="62" customFormat="1" ht="20.25" customHeight="1">
      <c r="A39" s="305">
        <v>56220</v>
      </c>
      <c r="B39" s="249">
        <v>49</v>
      </c>
      <c r="C39" s="243" t="s">
        <v>245</v>
      </c>
      <c r="D39" s="249" t="s">
        <v>267</v>
      </c>
      <c r="E39" s="365">
        <v>56220</v>
      </c>
      <c r="F39" s="306">
        <v>57219</v>
      </c>
      <c r="G39" s="234">
        <v>10076940</v>
      </c>
      <c r="H39" s="234" t="s">
        <v>880</v>
      </c>
      <c r="I39" s="234"/>
      <c r="J39" s="234"/>
      <c r="K39" s="234" t="s">
        <v>988</v>
      </c>
      <c r="L39" s="310" t="s">
        <v>988</v>
      </c>
      <c r="M39" s="234" t="s">
        <v>990</v>
      </c>
      <c r="N39" s="234"/>
      <c r="O39" s="234"/>
      <c r="P39" s="234" t="s">
        <v>268</v>
      </c>
      <c r="Q39" s="234" t="s">
        <v>217</v>
      </c>
      <c r="R39" s="234">
        <v>10076940</v>
      </c>
      <c r="S39" s="234" t="s">
        <v>218</v>
      </c>
      <c r="T39" s="234" t="s">
        <v>214</v>
      </c>
      <c r="U39" s="234" t="s">
        <v>219</v>
      </c>
      <c r="V39" s="234" t="s">
        <v>220</v>
      </c>
      <c r="W39" s="239" t="s">
        <v>221</v>
      </c>
      <c r="X39" s="234" t="s">
        <v>221</v>
      </c>
      <c r="Y39" s="234"/>
      <c r="Z39" s="234" t="s">
        <v>222</v>
      </c>
      <c r="AA39" s="234" t="s">
        <v>235</v>
      </c>
      <c r="AB39" s="247">
        <v>52073088</v>
      </c>
      <c r="AC39" s="71" t="s">
        <v>427</v>
      </c>
      <c r="AD39" s="247"/>
      <c r="AE39" s="258">
        <v>650000</v>
      </c>
      <c r="AF39" s="234">
        <v>0</v>
      </c>
      <c r="AG39" s="259">
        <v>0</v>
      </c>
      <c r="AH39" s="260">
        <v>0</v>
      </c>
      <c r="AI39" s="260">
        <v>0</v>
      </c>
      <c r="AJ39" s="307">
        <f t="shared" si="6"/>
        <v>650000</v>
      </c>
      <c r="AK39" s="236" t="s">
        <v>226</v>
      </c>
      <c r="AL39" s="261" t="s">
        <v>882</v>
      </c>
      <c r="AM39" s="262">
        <v>0.12</v>
      </c>
      <c r="AN39" s="263">
        <v>0</v>
      </c>
      <c r="AO39" s="264">
        <v>78000</v>
      </c>
      <c r="AP39" s="263">
        <v>0</v>
      </c>
      <c r="AQ39" s="263">
        <v>0</v>
      </c>
      <c r="AR39" s="261">
        <v>2.1600000000000001E-2</v>
      </c>
      <c r="AS39" s="308">
        <f t="shared" si="3"/>
        <v>14040</v>
      </c>
      <c r="AT39" s="309">
        <f t="shared" si="4"/>
        <v>9.8399999999999987E-2</v>
      </c>
      <c r="AU39" s="310">
        <f t="shared" si="5"/>
        <v>63959.999999999993</v>
      </c>
      <c r="AV39" s="260">
        <v>0</v>
      </c>
      <c r="AW39" s="236" t="s">
        <v>214</v>
      </c>
      <c r="AX39" s="260">
        <v>0</v>
      </c>
      <c r="AY39" s="263">
        <v>0</v>
      </c>
      <c r="AZ39" s="234" t="s">
        <v>227</v>
      </c>
      <c r="BA39" s="234" t="s">
        <v>428</v>
      </c>
      <c r="BB39" s="234" t="s">
        <v>229</v>
      </c>
      <c r="BC39" s="234">
        <v>11001</v>
      </c>
      <c r="BD39" s="234" t="s">
        <v>271</v>
      </c>
      <c r="BE39" s="234"/>
      <c r="BF39" s="234"/>
      <c r="BG39" s="234"/>
      <c r="BH39" s="235" t="s">
        <v>429</v>
      </c>
      <c r="BI39" s="236">
        <v>3027808003</v>
      </c>
      <c r="BJ39" s="249">
        <v>3027808003</v>
      </c>
      <c r="BK39" s="234" t="s">
        <v>428</v>
      </c>
      <c r="BL39" s="234" t="s">
        <v>229</v>
      </c>
      <c r="BM39" s="234" t="s">
        <v>884</v>
      </c>
      <c r="BN39" s="234" t="s">
        <v>885</v>
      </c>
      <c r="BO39" s="238">
        <v>44652</v>
      </c>
      <c r="BP39" s="239">
        <v>45382</v>
      </c>
      <c r="BQ39" s="239">
        <v>45231</v>
      </c>
      <c r="BR39" s="239">
        <v>45231</v>
      </c>
      <c r="BS39" s="234" t="s">
        <v>234</v>
      </c>
      <c r="BT39" s="234" t="s">
        <v>235</v>
      </c>
      <c r="BU39" s="247">
        <v>11204608</v>
      </c>
      <c r="BV39" s="247" t="s">
        <v>430</v>
      </c>
      <c r="BW39" s="234">
        <v>11001</v>
      </c>
      <c r="BX39" s="234" t="s">
        <v>428</v>
      </c>
      <c r="BY39" s="234" t="s">
        <v>229</v>
      </c>
      <c r="BZ39" s="249">
        <v>3213838056</v>
      </c>
      <c r="CA39" s="234"/>
      <c r="CB39" s="234"/>
      <c r="CC39" s="234"/>
      <c r="CD39" s="234"/>
      <c r="CE39" s="234"/>
      <c r="CF39" s="234"/>
      <c r="CG39" s="234"/>
      <c r="CH39" s="234"/>
      <c r="CI39" s="234"/>
      <c r="CJ39" s="234"/>
      <c r="CK39" s="234"/>
      <c r="CL39" s="234"/>
      <c r="CM39" s="234"/>
      <c r="CN39" s="234"/>
      <c r="CO39" s="234"/>
      <c r="CP39" s="234"/>
      <c r="CQ39" s="234"/>
      <c r="CR39" s="234"/>
      <c r="CS39" s="234"/>
      <c r="CT39" s="234"/>
      <c r="CU39" s="234"/>
      <c r="CV39" s="234"/>
      <c r="CW39" s="234"/>
      <c r="CX39" s="234"/>
      <c r="CY39" s="234"/>
      <c r="CZ39" s="234"/>
      <c r="DA39" s="234"/>
      <c r="DB39" s="234"/>
      <c r="DC39" s="234"/>
      <c r="DD39" s="234"/>
      <c r="DE39" s="234"/>
      <c r="DF39" s="234"/>
      <c r="DG39" s="234"/>
      <c r="DH39" s="234"/>
      <c r="DI39" s="234" t="s">
        <v>222</v>
      </c>
      <c r="DJ39" s="272">
        <v>51906168</v>
      </c>
      <c r="DK39" s="266" t="s">
        <v>239</v>
      </c>
      <c r="DL39" s="245" t="s">
        <v>235</v>
      </c>
      <c r="DM39" s="243" t="s">
        <v>431</v>
      </c>
      <c r="DN39" s="244">
        <v>1</v>
      </c>
      <c r="DO39" s="234"/>
      <c r="DP39" s="234"/>
      <c r="DQ39" s="249">
        <v>3102358445</v>
      </c>
      <c r="DR39" s="234"/>
      <c r="DS39" s="246" t="s">
        <v>432</v>
      </c>
      <c r="DT39" s="234" t="s">
        <v>884</v>
      </c>
      <c r="DU39" s="234" t="s">
        <v>229</v>
      </c>
      <c r="DV39" s="234">
        <v>11001</v>
      </c>
      <c r="DW39" s="243" t="s">
        <v>431</v>
      </c>
      <c r="DX39" s="272">
        <v>51906168</v>
      </c>
      <c r="DY39" s="234" t="s">
        <v>262</v>
      </c>
      <c r="DZ39" s="248" t="s">
        <v>250</v>
      </c>
      <c r="EA39" s="247" t="s">
        <v>251</v>
      </c>
      <c r="EB39" s="274">
        <v>20355833517</v>
      </c>
      <c r="EC39" s="234">
        <v>10</v>
      </c>
      <c r="ED39" s="234"/>
      <c r="EE39" s="234"/>
      <c r="EF39" s="234"/>
      <c r="EG39" s="234"/>
      <c r="EH39" s="234"/>
      <c r="EI39" s="234"/>
      <c r="EJ39" s="234"/>
      <c r="EK39" s="234"/>
      <c r="EL39" s="234"/>
      <c r="EM39" s="234"/>
      <c r="EN39" s="234"/>
      <c r="EO39" s="234"/>
      <c r="EP39" s="234"/>
      <c r="EQ39" s="234"/>
      <c r="ER39" s="249"/>
      <c r="ES39" s="249"/>
      <c r="ET39" s="249"/>
      <c r="EU39" s="234"/>
      <c r="EV39" s="234"/>
      <c r="EW39" s="234"/>
      <c r="EX39" s="234"/>
      <c r="EY39" s="234"/>
      <c r="EZ39" s="234"/>
      <c r="FA39" s="234"/>
      <c r="FB39" s="234"/>
      <c r="FC39" s="234"/>
      <c r="FD39" s="234"/>
      <c r="FE39" s="234"/>
      <c r="FF39" s="234"/>
      <c r="FG39" s="234"/>
      <c r="FH39" s="234"/>
      <c r="FI39" s="234"/>
      <c r="FJ39" s="234"/>
      <c r="FK39" s="234"/>
      <c r="FL39" s="234"/>
      <c r="FM39" s="234"/>
      <c r="FN39" s="234"/>
      <c r="FO39" s="234"/>
      <c r="FP39" s="234"/>
      <c r="FQ39" s="234"/>
      <c r="FR39" s="234"/>
      <c r="FS39" s="234"/>
      <c r="FT39" s="234"/>
      <c r="FU39" s="234"/>
      <c r="FV39" s="234"/>
      <c r="FW39" s="234"/>
      <c r="FX39" s="234"/>
      <c r="FY39" s="234"/>
      <c r="FZ39" s="234"/>
      <c r="GA39" s="234"/>
      <c r="GB39" s="234"/>
      <c r="GC39" s="234"/>
      <c r="GD39" s="234"/>
      <c r="GE39" s="234"/>
      <c r="GF39" s="234"/>
      <c r="GG39" s="234"/>
      <c r="GH39" s="234"/>
      <c r="GI39" s="234"/>
      <c r="GJ39" s="234"/>
      <c r="GK39" s="234"/>
      <c r="GL39" s="234"/>
      <c r="GM39" s="234"/>
      <c r="GN39" s="234"/>
      <c r="GO39" s="234"/>
      <c r="GP39" s="234"/>
      <c r="GQ39" s="234"/>
      <c r="GR39" s="234"/>
      <c r="GS39" s="234"/>
      <c r="GT39" s="234"/>
      <c r="GU39" s="234"/>
      <c r="GV39" s="234"/>
      <c r="GW39" s="234"/>
      <c r="GX39" s="234"/>
      <c r="GY39" s="234" t="s">
        <v>214</v>
      </c>
      <c r="GZ39" s="234" t="s">
        <v>433</v>
      </c>
      <c r="HA39" s="234" t="s">
        <v>214</v>
      </c>
      <c r="HB39" s="234" t="s">
        <v>214</v>
      </c>
      <c r="HC39" s="234" t="s">
        <v>214</v>
      </c>
      <c r="HD39" s="234" t="s">
        <v>214</v>
      </c>
      <c r="HE39" s="234" t="s">
        <v>214</v>
      </c>
      <c r="HF39" s="234"/>
      <c r="HG39" s="234"/>
      <c r="HH39" s="234"/>
      <c r="HI39" s="247" t="s">
        <v>288</v>
      </c>
      <c r="HJ39" s="247" t="s">
        <v>347</v>
      </c>
      <c r="HK39" s="249"/>
      <c r="HL39" s="234"/>
      <c r="HM39" s="234" t="s">
        <v>94</v>
      </c>
      <c r="HN39" s="234" t="s">
        <v>226</v>
      </c>
      <c r="HO39" s="234" t="s">
        <v>226</v>
      </c>
      <c r="HP39" s="234" t="s">
        <v>226</v>
      </c>
      <c r="HQ39" s="234" t="s">
        <v>226</v>
      </c>
      <c r="HR39" s="234" t="s">
        <v>214</v>
      </c>
      <c r="HS39" s="234" t="s">
        <v>226</v>
      </c>
      <c r="HT39" s="234" t="s">
        <v>226</v>
      </c>
      <c r="HU39" s="234" t="s">
        <v>226</v>
      </c>
      <c r="HV39" s="234" t="s">
        <v>226</v>
      </c>
      <c r="HW39" s="234" t="s">
        <v>219</v>
      </c>
      <c r="HX39" s="234" t="s">
        <v>214</v>
      </c>
      <c r="HY39" s="234" t="s">
        <v>214</v>
      </c>
      <c r="HZ39" s="234" t="s">
        <v>214</v>
      </c>
      <c r="IA39" s="234" t="s">
        <v>214</v>
      </c>
      <c r="IB39" s="234" t="s">
        <v>226</v>
      </c>
      <c r="IC39" s="234" t="s">
        <v>226</v>
      </c>
      <c r="ID39" s="234" t="s">
        <v>214</v>
      </c>
      <c r="IE39" s="234" t="s">
        <v>214</v>
      </c>
      <c r="IF39" s="234" t="s">
        <v>226</v>
      </c>
      <c r="IG39" s="234" t="s">
        <v>226</v>
      </c>
      <c r="IH39" s="234" t="s">
        <v>226</v>
      </c>
      <c r="II39" s="234"/>
      <c r="IJ39" s="234"/>
      <c r="IK39" s="234"/>
      <c r="IL39" s="234" t="s">
        <v>313</v>
      </c>
      <c r="IM39" s="234" t="s">
        <v>226</v>
      </c>
      <c r="IN39" s="234" t="s">
        <v>214</v>
      </c>
      <c r="IO39" s="234" t="s">
        <v>214</v>
      </c>
      <c r="IP39" s="234" t="s">
        <v>214</v>
      </c>
      <c r="IQ39" s="234" t="s">
        <v>214</v>
      </c>
      <c r="IR39" s="234" t="s">
        <v>214</v>
      </c>
      <c r="IS39" s="234" t="s">
        <v>214</v>
      </c>
      <c r="IT39" s="234" t="s">
        <v>214</v>
      </c>
      <c r="IU39" s="250"/>
      <c r="IV39" s="234"/>
      <c r="IW39" s="234"/>
    </row>
    <row r="40" spans="1:257" s="62" customFormat="1" ht="20.25" customHeight="1">
      <c r="A40" s="305">
        <v>56228</v>
      </c>
      <c r="B40" s="249">
        <v>28</v>
      </c>
      <c r="C40" s="243" t="s">
        <v>277</v>
      </c>
      <c r="D40" s="249" t="s">
        <v>267</v>
      </c>
      <c r="E40" s="365">
        <v>56228</v>
      </c>
      <c r="F40" s="306">
        <v>57227</v>
      </c>
      <c r="G40" s="234">
        <v>10076948</v>
      </c>
      <c r="H40" s="234" t="s">
        <v>880</v>
      </c>
      <c r="I40" s="234"/>
      <c r="J40" s="234"/>
      <c r="K40" s="234" t="s">
        <v>988</v>
      </c>
      <c r="L40" s="234" t="s">
        <v>988</v>
      </c>
      <c r="M40" s="234" t="s">
        <v>988</v>
      </c>
      <c r="N40" s="234"/>
      <c r="O40" s="234"/>
      <c r="P40" s="234" t="s">
        <v>460</v>
      </c>
      <c r="Q40" s="234" t="s">
        <v>217</v>
      </c>
      <c r="R40" s="234">
        <v>10076948</v>
      </c>
      <c r="S40" s="234" t="s">
        <v>218</v>
      </c>
      <c r="T40" s="234" t="s">
        <v>214</v>
      </c>
      <c r="U40" s="234" t="s">
        <v>219</v>
      </c>
      <c r="V40" s="234" t="s">
        <v>220</v>
      </c>
      <c r="W40" s="239" t="s">
        <v>221</v>
      </c>
      <c r="X40" s="234" t="s">
        <v>221</v>
      </c>
      <c r="Y40" s="234"/>
      <c r="Z40" s="234" t="s">
        <v>222</v>
      </c>
      <c r="AA40" s="234" t="s">
        <v>235</v>
      </c>
      <c r="AB40" s="247">
        <v>1030622426</v>
      </c>
      <c r="AC40" s="247" t="s">
        <v>847</v>
      </c>
      <c r="AD40" s="247"/>
      <c r="AE40" s="258">
        <f>780000*5.62%+780000</f>
        <v>823836</v>
      </c>
      <c r="AF40" s="234">
        <v>0</v>
      </c>
      <c r="AG40" s="259">
        <v>0</v>
      </c>
      <c r="AH40" s="260">
        <v>0</v>
      </c>
      <c r="AI40" s="260">
        <v>0</v>
      </c>
      <c r="AJ40" s="307">
        <f t="shared" si="6"/>
        <v>823836</v>
      </c>
      <c r="AK40" s="236" t="s">
        <v>226</v>
      </c>
      <c r="AL40" s="261" t="s">
        <v>882</v>
      </c>
      <c r="AM40" s="262">
        <v>0.12</v>
      </c>
      <c r="AN40" s="263">
        <v>0</v>
      </c>
      <c r="AO40" s="264">
        <v>98860.319999999992</v>
      </c>
      <c r="AP40" s="263">
        <v>0</v>
      </c>
      <c r="AQ40" s="263">
        <v>0</v>
      </c>
      <c r="AR40" s="261">
        <v>2.1600000000000001E-2</v>
      </c>
      <c r="AS40" s="308">
        <f t="shared" si="3"/>
        <v>17794.857599999999</v>
      </c>
      <c r="AT40" s="309">
        <f t="shared" si="4"/>
        <v>9.8399999999999987E-2</v>
      </c>
      <c r="AU40" s="310">
        <f t="shared" si="5"/>
        <v>81065.462399999989</v>
      </c>
      <c r="AV40" s="260">
        <v>0</v>
      </c>
      <c r="AW40" s="236" t="s">
        <v>214</v>
      </c>
      <c r="AX40" s="260">
        <v>0</v>
      </c>
      <c r="AY40" s="263">
        <v>0</v>
      </c>
      <c r="AZ40" s="234" t="s">
        <v>227</v>
      </c>
      <c r="BA40" s="234" t="s">
        <v>490</v>
      </c>
      <c r="BB40" s="234" t="s">
        <v>229</v>
      </c>
      <c r="BC40" s="234">
        <v>11001</v>
      </c>
      <c r="BD40" s="234" t="s">
        <v>230</v>
      </c>
      <c r="BE40" s="234"/>
      <c r="BF40" s="234"/>
      <c r="BG40" s="234"/>
      <c r="BH40" s="235" t="s">
        <v>491</v>
      </c>
      <c r="BI40" s="236"/>
      <c r="BJ40" s="249">
        <v>3016910155</v>
      </c>
      <c r="BK40" s="234" t="s">
        <v>490</v>
      </c>
      <c r="BL40" s="234" t="s">
        <v>229</v>
      </c>
      <c r="BM40" s="234" t="s">
        <v>884</v>
      </c>
      <c r="BN40" s="234" t="s">
        <v>885</v>
      </c>
      <c r="BO40" s="238">
        <v>44016</v>
      </c>
      <c r="BP40" s="239">
        <v>45476</v>
      </c>
      <c r="BQ40" s="239">
        <v>45231</v>
      </c>
      <c r="BR40" s="239">
        <v>45234</v>
      </c>
      <c r="BS40" s="234" t="s">
        <v>234</v>
      </c>
      <c r="BT40" s="234" t="s">
        <v>235</v>
      </c>
      <c r="BU40" s="247">
        <v>1030622427</v>
      </c>
      <c r="BV40" s="247" t="s">
        <v>492</v>
      </c>
      <c r="BW40" s="234">
        <v>11001</v>
      </c>
      <c r="BX40" s="234" t="s">
        <v>490</v>
      </c>
      <c r="BY40" s="234" t="s">
        <v>229</v>
      </c>
      <c r="BZ40" s="249">
        <v>3222419685</v>
      </c>
      <c r="CA40" s="234"/>
      <c r="CB40" s="235" t="s">
        <v>493</v>
      </c>
      <c r="CC40" s="234"/>
      <c r="CD40" s="234"/>
      <c r="CE40" s="234"/>
      <c r="CF40" s="234"/>
      <c r="CG40" s="234"/>
      <c r="CH40" s="234"/>
      <c r="CI40" s="234"/>
      <c r="CJ40" s="234"/>
      <c r="CK40" s="234"/>
      <c r="CL40" s="234"/>
      <c r="CM40" s="234"/>
      <c r="CN40" s="234"/>
      <c r="CO40" s="234"/>
      <c r="CP40" s="234"/>
      <c r="CQ40" s="234"/>
      <c r="CR40" s="234"/>
      <c r="CS40" s="234"/>
      <c r="CT40" s="234"/>
      <c r="CU40" s="234"/>
      <c r="CV40" s="234"/>
      <c r="CW40" s="234"/>
      <c r="CX40" s="234"/>
      <c r="CY40" s="234"/>
      <c r="CZ40" s="234"/>
      <c r="DA40" s="234"/>
      <c r="DB40" s="234"/>
      <c r="DC40" s="234"/>
      <c r="DD40" s="234"/>
      <c r="DE40" s="234"/>
      <c r="DF40" s="234"/>
      <c r="DG40" s="234"/>
      <c r="DH40" s="234"/>
      <c r="DI40" s="234" t="s">
        <v>222</v>
      </c>
      <c r="DJ40" s="241">
        <v>79137026</v>
      </c>
      <c r="DK40" s="242" t="s">
        <v>239</v>
      </c>
      <c r="DL40" s="234" t="s">
        <v>235</v>
      </c>
      <c r="DM40" s="243" t="s">
        <v>896</v>
      </c>
      <c r="DN40" s="244">
        <v>1</v>
      </c>
      <c r="DO40" s="234"/>
      <c r="DP40" s="234"/>
      <c r="DQ40" s="249">
        <v>3203394233</v>
      </c>
      <c r="DR40" s="234"/>
      <c r="DS40" s="243" t="s">
        <v>494</v>
      </c>
      <c r="DT40" s="234" t="s">
        <v>884</v>
      </c>
      <c r="DU40" s="234" t="s">
        <v>229</v>
      </c>
      <c r="DV40" s="234">
        <v>11001</v>
      </c>
      <c r="DW40" s="243" t="s">
        <v>896</v>
      </c>
      <c r="DX40" s="241">
        <v>79137026</v>
      </c>
      <c r="DY40" s="234" t="s">
        <v>262</v>
      </c>
      <c r="DZ40" s="247" t="s">
        <v>242</v>
      </c>
      <c r="EA40" s="247" t="s">
        <v>251</v>
      </c>
      <c r="EB40" s="247">
        <v>3203394233</v>
      </c>
      <c r="EC40" s="234">
        <v>14</v>
      </c>
      <c r="ED40" s="234"/>
      <c r="EE40" s="234"/>
      <c r="EF40" s="234"/>
      <c r="EG40" s="234"/>
      <c r="EH40" s="234"/>
      <c r="EI40" s="234"/>
      <c r="EJ40" s="234"/>
      <c r="EK40" s="234"/>
      <c r="EL40" s="234"/>
      <c r="EM40" s="234"/>
      <c r="EN40" s="234"/>
      <c r="EO40" s="234"/>
      <c r="EP40" s="234"/>
      <c r="EQ40" s="234"/>
      <c r="ER40" s="249"/>
      <c r="ES40" s="249"/>
      <c r="ET40" s="281"/>
      <c r="EU40" s="234"/>
      <c r="EV40" s="234"/>
      <c r="EW40" s="234"/>
      <c r="EX40" s="234"/>
      <c r="EY40" s="234"/>
      <c r="EZ40" s="234"/>
      <c r="FA40" s="234"/>
      <c r="FB40" s="234"/>
      <c r="FC40" s="234"/>
      <c r="FD40" s="234"/>
      <c r="FE40" s="234"/>
      <c r="FF40" s="234"/>
      <c r="FG40" s="234"/>
      <c r="FH40" s="234"/>
      <c r="FI40" s="234"/>
      <c r="FJ40" s="234"/>
      <c r="FK40" s="234"/>
      <c r="FL40" s="234"/>
      <c r="FM40" s="234"/>
      <c r="FN40" s="234"/>
      <c r="FO40" s="234"/>
      <c r="FP40" s="234"/>
      <c r="FQ40" s="234"/>
      <c r="FR40" s="234"/>
      <c r="FS40" s="234"/>
      <c r="FT40" s="234"/>
      <c r="FU40" s="234"/>
      <c r="FV40" s="234"/>
      <c r="FW40" s="234"/>
      <c r="FX40" s="234"/>
      <c r="FY40" s="234"/>
      <c r="FZ40" s="234"/>
      <c r="GA40" s="234"/>
      <c r="GB40" s="234"/>
      <c r="GC40" s="234"/>
      <c r="GD40" s="234"/>
      <c r="GE40" s="234"/>
      <c r="GF40" s="234"/>
      <c r="GG40" s="234"/>
      <c r="GH40" s="234"/>
      <c r="GI40" s="234"/>
      <c r="GJ40" s="234"/>
      <c r="GK40" s="234"/>
      <c r="GL40" s="234"/>
      <c r="GM40" s="234"/>
      <c r="GN40" s="234"/>
      <c r="GO40" s="234"/>
      <c r="GP40" s="234"/>
      <c r="GQ40" s="234"/>
      <c r="GR40" s="234"/>
      <c r="GS40" s="234"/>
      <c r="GT40" s="234"/>
      <c r="GU40" s="234"/>
      <c r="GV40" s="234"/>
      <c r="GW40" s="234"/>
      <c r="GX40" s="234"/>
      <c r="GY40" s="234" t="s">
        <v>214</v>
      </c>
      <c r="GZ40" s="234" t="s">
        <v>289</v>
      </c>
      <c r="HA40" s="234" t="s">
        <v>214</v>
      </c>
      <c r="HB40" s="234" t="s">
        <v>214</v>
      </c>
      <c r="HC40" s="234" t="s">
        <v>214</v>
      </c>
      <c r="HD40" s="234" t="s">
        <v>214</v>
      </c>
      <c r="HE40" s="234" t="s">
        <v>214</v>
      </c>
      <c r="HF40" s="234"/>
      <c r="HG40" s="234"/>
      <c r="HH40" s="234"/>
      <c r="HI40" s="247"/>
      <c r="HJ40" s="247"/>
      <c r="HK40" s="249"/>
      <c r="HL40" s="234"/>
      <c r="HM40" s="234" t="s">
        <v>94</v>
      </c>
      <c r="HN40" s="234" t="s">
        <v>226</v>
      </c>
      <c r="HO40" s="234" t="s">
        <v>226</v>
      </c>
      <c r="HP40" s="234" t="s">
        <v>226</v>
      </c>
      <c r="HQ40" s="234" t="s">
        <v>226</v>
      </c>
      <c r="HR40" s="234" t="s">
        <v>214</v>
      </c>
      <c r="HS40" s="234" t="s">
        <v>226</v>
      </c>
      <c r="HT40" s="234" t="s">
        <v>226</v>
      </c>
      <c r="HU40" s="234" t="s">
        <v>226</v>
      </c>
      <c r="HV40" s="234" t="s">
        <v>226</v>
      </c>
      <c r="HW40" s="234" t="s">
        <v>219</v>
      </c>
      <c r="HX40" s="234" t="s">
        <v>214</v>
      </c>
      <c r="HY40" s="234" t="s">
        <v>214</v>
      </c>
      <c r="HZ40" s="234" t="s">
        <v>214</v>
      </c>
      <c r="IA40" s="234" t="s">
        <v>214</v>
      </c>
      <c r="IB40" s="234" t="s">
        <v>219</v>
      </c>
      <c r="IC40" s="234" t="s">
        <v>226</v>
      </c>
      <c r="ID40" s="234" t="s">
        <v>214</v>
      </c>
      <c r="IE40" s="234" t="s">
        <v>214</v>
      </c>
      <c r="IF40" s="234" t="s">
        <v>226</v>
      </c>
      <c r="IG40" s="234" t="s">
        <v>226</v>
      </c>
      <c r="IH40" s="234" t="s">
        <v>226</v>
      </c>
      <c r="II40" s="234"/>
      <c r="IJ40" s="234"/>
      <c r="IK40" s="234"/>
      <c r="IL40" s="234" t="s">
        <v>313</v>
      </c>
      <c r="IM40" s="234" t="s">
        <v>226</v>
      </c>
      <c r="IN40" s="234" t="s">
        <v>214</v>
      </c>
      <c r="IO40" s="234" t="s">
        <v>214</v>
      </c>
      <c r="IP40" s="234" t="s">
        <v>214</v>
      </c>
      <c r="IQ40" s="234" t="s">
        <v>214</v>
      </c>
      <c r="IR40" s="234" t="s">
        <v>215</v>
      </c>
      <c r="IS40" s="234" t="s">
        <v>214</v>
      </c>
      <c r="IT40" s="234" t="s">
        <v>214</v>
      </c>
      <c r="IU40" s="234" t="s">
        <v>848</v>
      </c>
      <c r="IV40" s="234"/>
      <c r="IW40" s="234"/>
    </row>
    <row r="41" spans="1:257" s="62" customFormat="1" ht="20.25" customHeight="1">
      <c r="A41" s="352">
        <v>56233</v>
      </c>
      <c r="B41" s="249">
        <v>65</v>
      </c>
      <c r="C41" s="243" t="s">
        <v>266</v>
      </c>
      <c r="D41" s="249" t="s">
        <v>267</v>
      </c>
      <c r="E41" s="365">
        <v>56233</v>
      </c>
      <c r="F41" s="306">
        <v>57232</v>
      </c>
      <c r="G41" s="234">
        <v>10076953</v>
      </c>
      <c r="H41" s="234" t="s">
        <v>880</v>
      </c>
      <c r="I41" s="234"/>
      <c r="J41" s="234"/>
      <c r="K41" s="234" t="s">
        <v>988</v>
      </c>
      <c r="L41" s="345">
        <v>760000</v>
      </c>
      <c r="M41" s="234" t="s">
        <v>989</v>
      </c>
      <c r="N41" s="234"/>
      <c r="O41" s="234"/>
      <c r="P41" s="234" t="s">
        <v>524</v>
      </c>
      <c r="Q41" s="234" t="s">
        <v>217</v>
      </c>
      <c r="R41" s="234">
        <v>10076953</v>
      </c>
      <c r="S41" s="234" t="s">
        <v>218</v>
      </c>
      <c r="T41" s="234" t="s">
        <v>214</v>
      </c>
      <c r="U41" s="234" t="s">
        <v>219</v>
      </c>
      <c r="V41" s="234" t="s">
        <v>220</v>
      </c>
      <c r="W41" s="239" t="s">
        <v>221</v>
      </c>
      <c r="X41" s="234" t="s">
        <v>221</v>
      </c>
      <c r="Y41" s="234"/>
      <c r="Z41" s="234" t="s">
        <v>222</v>
      </c>
      <c r="AA41" s="234" t="s">
        <v>235</v>
      </c>
      <c r="AB41" s="240">
        <v>1233489295</v>
      </c>
      <c r="AC41" s="240" t="s">
        <v>525</v>
      </c>
      <c r="AD41" s="240"/>
      <c r="AE41" s="258">
        <v>780000</v>
      </c>
      <c r="AF41" s="234">
        <v>0</v>
      </c>
      <c r="AG41" s="259">
        <v>0</v>
      </c>
      <c r="AH41" s="260">
        <v>0</v>
      </c>
      <c r="AI41" s="260">
        <v>0</v>
      </c>
      <c r="AJ41" s="307">
        <f t="shared" si="6"/>
        <v>780000</v>
      </c>
      <c r="AK41" s="236" t="s">
        <v>226</v>
      </c>
      <c r="AL41" s="261" t="s">
        <v>882</v>
      </c>
      <c r="AM41" s="262">
        <v>0.12</v>
      </c>
      <c r="AN41" s="263">
        <v>0</v>
      </c>
      <c r="AO41" s="264">
        <v>93600</v>
      </c>
      <c r="AP41" s="263">
        <v>0</v>
      </c>
      <c r="AQ41" s="263">
        <v>0</v>
      </c>
      <c r="AR41" s="261">
        <v>2.1600000000000001E-2</v>
      </c>
      <c r="AS41" s="308">
        <f t="shared" si="3"/>
        <v>16848</v>
      </c>
      <c r="AT41" s="309">
        <f t="shared" si="4"/>
        <v>9.8399999999999987E-2</v>
      </c>
      <c r="AU41" s="310">
        <f t="shared" si="5"/>
        <v>76751.999999999985</v>
      </c>
      <c r="AV41" s="260">
        <v>0</v>
      </c>
      <c r="AW41" s="236" t="s">
        <v>214</v>
      </c>
      <c r="AX41" s="260">
        <v>0</v>
      </c>
      <c r="AY41" s="263">
        <v>0</v>
      </c>
      <c r="AZ41" s="234" t="s">
        <v>227</v>
      </c>
      <c r="BA41" s="234" t="s">
        <v>526</v>
      </c>
      <c r="BB41" s="234" t="s">
        <v>229</v>
      </c>
      <c r="BC41" s="234">
        <v>11001</v>
      </c>
      <c r="BD41" s="234"/>
      <c r="BE41" s="234"/>
      <c r="BF41" s="234"/>
      <c r="BG41" s="234"/>
      <c r="BH41" s="235" t="s">
        <v>527</v>
      </c>
      <c r="BI41" s="236"/>
      <c r="BJ41" s="237">
        <v>3227814795</v>
      </c>
      <c r="BK41" s="234" t="s">
        <v>526</v>
      </c>
      <c r="BL41" s="234" t="s">
        <v>229</v>
      </c>
      <c r="BM41" s="234" t="s">
        <v>884</v>
      </c>
      <c r="BN41" s="234" t="s">
        <v>885</v>
      </c>
      <c r="BO41" s="238">
        <v>44608</v>
      </c>
      <c r="BP41" s="239">
        <v>45337</v>
      </c>
      <c r="BQ41" s="239">
        <v>45231</v>
      </c>
      <c r="BR41" s="239">
        <v>45245</v>
      </c>
      <c r="BS41" s="234" t="s">
        <v>234</v>
      </c>
      <c r="BT41" s="234" t="s">
        <v>235</v>
      </c>
      <c r="BU41" s="240">
        <v>1067030354</v>
      </c>
      <c r="BV41" s="240" t="s">
        <v>528</v>
      </c>
      <c r="BW41" s="234">
        <v>11001</v>
      </c>
      <c r="BX41" s="234" t="s">
        <v>526</v>
      </c>
      <c r="BY41" s="234" t="s">
        <v>229</v>
      </c>
      <c r="BZ41" s="237">
        <v>3138941773</v>
      </c>
      <c r="CA41" s="234"/>
      <c r="CB41" s="235" t="s">
        <v>529</v>
      </c>
      <c r="CC41" s="234"/>
      <c r="CD41" s="234"/>
      <c r="CE41" s="234"/>
      <c r="CF41" s="234"/>
      <c r="CG41" s="234"/>
      <c r="CH41" s="234"/>
      <c r="CI41" s="234"/>
      <c r="CJ41" s="234"/>
      <c r="CK41" s="234"/>
      <c r="CL41" s="234"/>
      <c r="CM41" s="234"/>
      <c r="CN41" s="234"/>
      <c r="CO41" s="234"/>
      <c r="CP41" s="234"/>
      <c r="CQ41" s="234"/>
      <c r="CR41" s="234"/>
      <c r="CS41" s="234"/>
      <c r="CT41" s="234"/>
      <c r="CU41" s="234"/>
      <c r="CV41" s="234"/>
      <c r="CW41" s="234"/>
      <c r="CX41" s="234"/>
      <c r="CY41" s="234"/>
      <c r="CZ41" s="234"/>
      <c r="DA41" s="234"/>
      <c r="DB41" s="234"/>
      <c r="DC41" s="234"/>
      <c r="DD41" s="234"/>
      <c r="DE41" s="234"/>
      <c r="DF41" s="234"/>
      <c r="DG41" s="234"/>
      <c r="DH41" s="234"/>
      <c r="DI41" s="234" t="s">
        <v>222</v>
      </c>
      <c r="DJ41" s="241">
        <v>52845909</v>
      </c>
      <c r="DK41" s="242" t="s">
        <v>239</v>
      </c>
      <c r="DL41" s="234" t="s">
        <v>235</v>
      </c>
      <c r="DM41" s="243" t="s">
        <v>530</v>
      </c>
      <c r="DN41" s="244">
        <v>1</v>
      </c>
      <c r="DO41" s="234"/>
      <c r="DP41" s="234"/>
      <c r="DQ41" s="245">
        <v>3016739653</v>
      </c>
      <c r="DR41" s="234"/>
      <c r="DS41" s="246" t="s">
        <v>531</v>
      </c>
      <c r="DT41" s="234" t="s">
        <v>884</v>
      </c>
      <c r="DU41" s="234" t="s">
        <v>229</v>
      </c>
      <c r="DV41" s="234">
        <v>11001</v>
      </c>
      <c r="DW41" s="243" t="s">
        <v>530</v>
      </c>
      <c r="DX41" s="241">
        <v>52845909</v>
      </c>
      <c r="DY41" s="234" t="s">
        <v>262</v>
      </c>
      <c r="DZ41" s="247" t="s">
        <v>250</v>
      </c>
      <c r="EA41" s="247" t="s">
        <v>251</v>
      </c>
      <c r="EB41" s="248">
        <v>58948612907</v>
      </c>
      <c r="EC41" s="234">
        <v>26</v>
      </c>
      <c r="ED41" s="234"/>
      <c r="EE41" s="234"/>
      <c r="EF41" s="234"/>
      <c r="EG41" s="234"/>
      <c r="EH41" s="234"/>
      <c r="EI41" s="234"/>
      <c r="EJ41" s="234"/>
      <c r="EK41" s="234"/>
      <c r="EL41" s="234"/>
      <c r="EM41" s="234"/>
      <c r="EN41" s="234"/>
      <c r="EO41" s="234"/>
      <c r="EP41" s="234"/>
      <c r="EQ41" s="234"/>
      <c r="ER41" s="249"/>
      <c r="ES41" s="249"/>
      <c r="ET41" s="249"/>
      <c r="EU41" s="234"/>
      <c r="EV41" s="234"/>
      <c r="EW41" s="234"/>
      <c r="EX41" s="234"/>
      <c r="EY41" s="234"/>
      <c r="EZ41" s="234"/>
      <c r="FA41" s="234"/>
      <c r="FB41" s="234"/>
      <c r="FC41" s="234"/>
      <c r="FD41" s="234"/>
      <c r="FE41" s="234"/>
      <c r="FF41" s="234"/>
      <c r="FG41" s="234"/>
      <c r="FH41" s="234"/>
      <c r="FI41" s="234"/>
      <c r="FJ41" s="234"/>
      <c r="FK41" s="234"/>
      <c r="FL41" s="234"/>
      <c r="FM41" s="234"/>
      <c r="FN41" s="234"/>
      <c r="FO41" s="234"/>
      <c r="FP41" s="234"/>
      <c r="FQ41" s="234"/>
      <c r="FR41" s="234"/>
      <c r="FS41" s="234"/>
      <c r="FT41" s="234"/>
      <c r="FU41" s="234"/>
      <c r="FV41" s="234"/>
      <c r="FW41" s="234"/>
      <c r="FX41" s="234"/>
      <c r="FY41" s="234"/>
      <c r="FZ41" s="234"/>
      <c r="GA41" s="234"/>
      <c r="GB41" s="234"/>
      <c r="GC41" s="234"/>
      <c r="GD41" s="234"/>
      <c r="GE41" s="234"/>
      <c r="GF41" s="234"/>
      <c r="GG41" s="234"/>
      <c r="GH41" s="234"/>
      <c r="GI41" s="234"/>
      <c r="GJ41" s="234"/>
      <c r="GK41" s="234"/>
      <c r="GL41" s="234"/>
      <c r="GM41" s="234"/>
      <c r="GN41" s="234"/>
      <c r="GO41" s="234"/>
      <c r="GP41" s="234"/>
      <c r="GQ41" s="234"/>
      <c r="GR41" s="234"/>
      <c r="GS41" s="234"/>
      <c r="GT41" s="234"/>
      <c r="GU41" s="234"/>
      <c r="GV41" s="234"/>
      <c r="GW41" s="234"/>
      <c r="GX41" s="234"/>
      <c r="GY41" s="234" t="s">
        <v>214</v>
      </c>
      <c r="GZ41" s="234" t="s">
        <v>214</v>
      </c>
      <c r="HA41" s="234" t="s">
        <v>214</v>
      </c>
      <c r="HB41" s="234" t="s">
        <v>214</v>
      </c>
      <c r="HC41" s="234" t="s">
        <v>214</v>
      </c>
      <c r="HD41" s="234" t="s">
        <v>214</v>
      </c>
      <c r="HE41" s="234" t="s">
        <v>214</v>
      </c>
      <c r="HF41" s="234"/>
      <c r="HG41" s="234"/>
      <c r="HH41" s="234"/>
      <c r="HI41" s="247"/>
      <c r="HJ41" s="247"/>
      <c r="HK41" s="249"/>
      <c r="HL41" s="234"/>
      <c r="HM41" s="234" t="s">
        <v>94</v>
      </c>
      <c r="HN41" s="234" t="s">
        <v>226</v>
      </c>
      <c r="HO41" s="234" t="s">
        <v>226</v>
      </c>
      <c r="HP41" s="234" t="s">
        <v>226</v>
      </c>
      <c r="HQ41" s="234" t="s">
        <v>226</v>
      </c>
      <c r="HR41" s="234" t="s">
        <v>214</v>
      </c>
      <c r="HS41" s="234" t="s">
        <v>226</v>
      </c>
      <c r="HT41" s="234" t="s">
        <v>226</v>
      </c>
      <c r="HU41" s="234" t="s">
        <v>226</v>
      </c>
      <c r="HV41" s="234" t="s">
        <v>226</v>
      </c>
      <c r="HW41" s="234" t="s">
        <v>219</v>
      </c>
      <c r="HX41" s="234" t="s">
        <v>214</v>
      </c>
      <c r="HY41" s="234" t="s">
        <v>214</v>
      </c>
      <c r="HZ41" s="234" t="s">
        <v>214</v>
      </c>
      <c r="IA41" s="234" t="s">
        <v>214</v>
      </c>
      <c r="IB41" s="234" t="s">
        <v>219</v>
      </c>
      <c r="IC41" s="234" t="s">
        <v>226</v>
      </c>
      <c r="ID41" s="234" t="s">
        <v>214</v>
      </c>
      <c r="IE41" s="234" t="s">
        <v>214</v>
      </c>
      <c r="IF41" s="234" t="s">
        <v>226</v>
      </c>
      <c r="IG41" s="234" t="s">
        <v>226</v>
      </c>
      <c r="IH41" s="234" t="s">
        <v>226</v>
      </c>
      <c r="II41" s="234"/>
      <c r="IJ41" s="234"/>
      <c r="IK41" s="234"/>
      <c r="IL41" s="234" t="s">
        <v>313</v>
      </c>
      <c r="IM41" s="234" t="s">
        <v>226</v>
      </c>
      <c r="IN41" s="234" t="s">
        <v>214</v>
      </c>
      <c r="IO41" s="234" t="s">
        <v>214</v>
      </c>
      <c r="IP41" s="234" t="s">
        <v>214</v>
      </c>
      <c r="IQ41" s="234" t="s">
        <v>214</v>
      </c>
      <c r="IR41" s="234" t="s">
        <v>215</v>
      </c>
      <c r="IS41" s="234" t="s">
        <v>214</v>
      </c>
      <c r="IT41" s="234" t="s">
        <v>214</v>
      </c>
      <c r="IU41" s="250" t="s">
        <v>858</v>
      </c>
      <c r="IV41" s="234"/>
      <c r="IW41" s="234"/>
    </row>
    <row r="42" spans="1:257" s="62" customFormat="1" ht="20.25" customHeight="1">
      <c r="A42" s="305">
        <v>56244</v>
      </c>
      <c r="B42" s="249">
        <v>27</v>
      </c>
      <c r="C42" s="243" t="s">
        <v>614</v>
      </c>
      <c r="D42" s="249" t="s">
        <v>267</v>
      </c>
      <c r="E42" s="365">
        <v>56244</v>
      </c>
      <c r="F42" s="306">
        <v>57243</v>
      </c>
      <c r="G42" s="234"/>
      <c r="H42" s="234" t="s">
        <v>880</v>
      </c>
      <c r="I42" s="234"/>
      <c r="J42" s="234"/>
      <c r="K42" s="234" t="s">
        <v>991</v>
      </c>
      <c r="L42" s="234" t="s">
        <v>988</v>
      </c>
      <c r="M42" s="234" t="s">
        <v>992</v>
      </c>
      <c r="N42" s="234"/>
      <c r="O42" s="234"/>
      <c r="P42" s="234" t="s">
        <v>268</v>
      </c>
      <c r="Q42" s="234" t="s">
        <v>217</v>
      </c>
      <c r="R42" s="234">
        <v>10077101</v>
      </c>
      <c r="S42" s="234" t="s">
        <v>318</v>
      </c>
      <c r="T42" s="234" t="s">
        <v>214</v>
      </c>
      <c r="U42" s="234" t="s">
        <v>219</v>
      </c>
      <c r="V42" s="234" t="s">
        <v>220</v>
      </c>
      <c r="W42" s="239" t="s">
        <v>221</v>
      </c>
      <c r="X42" s="234" t="s">
        <v>221</v>
      </c>
      <c r="Y42" s="234"/>
      <c r="Z42" s="234" t="s">
        <v>222</v>
      </c>
      <c r="AA42" s="234" t="s">
        <v>235</v>
      </c>
      <c r="AB42" s="247">
        <v>1031800572</v>
      </c>
      <c r="AC42" s="247" t="s">
        <v>872</v>
      </c>
      <c r="AD42" s="247" t="s">
        <v>951</v>
      </c>
      <c r="AE42" s="258">
        <v>800000</v>
      </c>
      <c r="AF42" s="234">
        <v>0</v>
      </c>
      <c r="AG42" s="259">
        <v>0</v>
      </c>
      <c r="AH42" s="260">
        <v>0</v>
      </c>
      <c r="AI42" s="260">
        <v>0</v>
      </c>
      <c r="AJ42" s="307">
        <f t="shared" si="6"/>
        <v>800000</v>
      </c>
      <c r="AK42" s="236" t="s">
        <v>226</v>
      </c>
      <c r="AL42" s="261" t="s">
        <v>882</v>
      </c>
      <c r="AM42" s="262">
        <v>0.12</v>
      </c>
      <c r="AN42" s="263">
        <v>0</v>
      </c>
      <c r="AO42" s="264">
        <v>96000</v>
      </c>
      <c r="AP42" s="263">
        <v>0</v>
      </c>
      <c r="AQ42" s="263">
        <v>0</v>
      </c>
      <c r="AR42" s="261">
        <v>2.1600000000000001E-2</v>
      </c>
      <c r="AS42" s="308">
        <f t="shared" si="3"/>
        <v>17280</v>
      </c>
      <c r="AT42" s="309">
        <f t="shared" si="4"/>
        <v>9.8399999999999987E-2</v>
      </c>
      <c r="AU42" s="310">
        <f t="shared" si="5"/>
        <v>78719.999999999985</v>
      </c>
      <c r="AV42" s="260">
        <v>0</v>
      </c>
      <c r="AW42" s="236" t="s">
        <v>214</v>
      </c>
      <c r="AX42" s="260">
        <v>0</v>
      </c>
      <c r="AY42" s="263">
        <v>0</v>
      </c>
      <c r="AZ42" s="234" t="s">
        <v>227</v>
      </c>
      <c r="BA42" s="234" t="s">
        <v>873</v>
      </c>
      <c r="BB42" s="234" t="s">
        <v>229</v>
      </c>
      <c r="BC42" s="234">
        <v>11001</v>
      </c>
      <c r="BD42" s="234" t="s">
        <v>230</v>
      </c>
      <c r="BE42" s="234"/>
      <c r="BF42" s="234"/>
      <c r="BG42" s="234"/>
      <c r="BH42" s="235" t="s">
        <v>615</v>
      </c>
      <c r="BI42" s="236">
        <v>3224252488</v>
      </c>
      <c r="BJ42" s="249">
        <v>3234375320</v>
      </c>
      <c r="BK42" s="234" t="s">
        <v>873</v>
      </c>
      <c r="BL42" s="234" t="s">
        <v>229</v>
      </c>
      <c r="BM42" s="234" t="s">
        <v>884</v>
      </c>
      <c r="BN42" s="234" t="s">
        <v>885</v>
      </c>
      <c r="BO42" s="238">
        <v>45106</v>
      </c>
      <c r="BP42" s="239">
        <v>45471</v>
      </c>
      <c r="BQ42" s="239">
        <v>45231</v>
      </c>
      <c r="BR42" s="239">
        <v>45259</v>
      </c>
      <c r="BS42" s="234" t="s">
        <v>234</v>
      </c>
      <c r="BT42" s="234" t="s">
        <v>235</v>
      </c>
      <c r="BU42" s="247">
        <v>1003688552</v>
      </c>
      <c r="BV42" s="247" t="s">
        <v>874</v>
      </c>
      <c r="BW42" s="234">
        <v>11001</v>
      </c>
      <c r="BX42" s="234" t="s">
        <v>873</v>
      </c>
      <c r="BY42" s="234" t="s">
        <v>229</v>
      </c>
      <c r="BZ42" s="249">
        <v>3223887675</v>
      </c>
      <c r="CA42" s="234"/>
      <c r="CB42" s="235" t="s">
        <v>616</v>
      </c>
      <c r="CC42" s="234" t="s">
        <v>222</v>
      </c>
      <c r="CD42" s="234" t="s">
        <v>257</v>
      </c>
      <c r="CE42" s="234">
        <v>1023938147</v>
      </c>
      <c r="CF42" s="234" t="s">
        <v>875</v>
      </c>
      <c r="CG42" s="234">
        <v>11001</v>
      </c>
      <c r="CH42" s="234" t="s">
        <v>873</v>
      </c>
      <c r="CI42" s="234" t="s">
        <v>229</v>
      </c>
      <c r="CJ42" s="234">
        <v>3105766934</v>
      </c>
      <c r="CK42" s="234"/>
      <c r="CL42" s="234"/>
      <c r="CM42" s="234"/>
      <c r="CN42" s="234"/>
      <c r="CO42" s="234"/>
      <c r="CP42" s="234"/>
      <c r="CQ42" s="234"/>
      <c r="CR42" s="234"/>
      <c r="CS42" s="234"/>
      <c r="CT42" s="234"/>
      <c r="CU42" s="234"/>
      <c r="CV42" s="234"/>
      <c r="CW42" s="234"/>
      <c r="CX42" s="234"/>
      <c r="CY42" s="234"/>
      <c r="CZ42" s="234"/>
      <c r="DA42" s="234"/>
      <c r="DB42" s="234"/>
      <c r="DC42" s="234"/>
      <c r="DD42" s="234"/>
      <c r="DE42" s="234"/>
      <c r="DF42" s="234"/>
      <c r="DG42" s="234"/>
      <c r="DH42" s="234"/>
      <c r="DI42" s="234" t="s">
        <v>222</v>
      </c>
      <c r="DJ42" s="241">
        <v>52802864</v>
      </c>
      <c r="DK42" s="242" t="s">
        <v>239</v>
      </c>
      <c r="DL42" s="234" t="s">
        <v>235</v>
      </c>
      <c r="DM42" s="243" t="s">
        <v>617</v>
      </c>
      <c r="DN42" s="244">
        <v>1</v>
      </c>
      <c r="DO42" s="234"/>
      <c r="DP42" s="234"/>
      <c r="DQ42" s="249" t="s">
        <v>952</v>
      </c>
      <c r="DR42" s="234"/>
      <c r="DS42" s="246" t="s">
        <v>618</v>
      </c>
      <c r="DT42" s="234" t="s">
        <v>884</v>
      </c>
      <c r="DU42" s="234" t="s">
        <v>229</v>
      </c>
      <c r="DV42" s="234">
        <v>11001</v>
      </c>
      <c r="DW42" s="243" t="s">
        <v>617</v>
      </c>
      <c r="DX42" s="241">
        <v>52802864</v>
      </c>
      <c r="DY42" s="234" t="s">
        <v>262</v>
      </c>
      <c r="DZ42" s="247" t="s">
        <v>414</v>
      </c>
      <c r="EA42" s="247" t="s">
        <v>251</v>
      </c>
      <c r="EB42" s="247">
        <v>637293093</v>
      </c>
      <c r="EC42" s="234">
        <v>10</v>
      </c>
      <c r="ED42" s="234"/>
      <c r="EE42" s="234"/>
      <c r="EF42" s="234"/>
      <c r="EG42" s="234"/>
      <c r="EH42" s="234"/>
      <c r="EI42" s="234"/>
      <c r="EJ42" s="234"/>
      <c r="EK42" s="234"/>
      <c r="EL42" s="234"/>
      <c r="EM42" s="234"/>
      <c r="EN42" s="234"/>
      <c r="EO42" s="234"/>
      <c r="EP42" s="234"/>
      <c r="EQ42" s="234"/>
      <c r="ER42" s="281"/>
      <c r="ES42" s="281"/>
      <c r="ET42" s="281"/>
      <c r="EU42" s="234"/>
      <c r="EV42" s="234"/>
      <c r="EW42" s="234"/>
      <c r="EX42" s="234"/>
      <c r="EY42" s="234"/>
      <c r="EZ42" s="234"/>
      <c r="FA42" s="234"/>
      <c r="FB42" s="234"/>
      <c r="FC42" s="234"/>
      <c r="FD42" s="234"/>
      <c r="FE42" s="234"/>
      <c r="FF42" s="234"/>
      <c r="FG42" s="234"/>
      <c r="FH42" s="234"/>
      <c r="FI42" s="234"/>
      <c r="FJ42" s="234"/>
      <c r="FK42" s="234"/>
      <c r="FL42" s="234"/>
      <c r="FM42" s="234"/>
      <c r="FN42" s="234"/>
      <c r="FO42" s="234"/>
      <c r="FP42" s="234"/>
      <c r="FQ42" s="234"/>
      <c r="FR42" s="234"/>
      <c r="FS42" s="234"/>
      <c r="FT42" s="234"/>
      <c r="FU42" s="234"/>
      <c r="FV42" s="234"/>
      <c r="FW42" s="234"/>
      <c r="FX42" s="234"/>
      <c r="FY42" s="234"/>
      <c r="FZ42" s="234"/>
      <c r="GA42" s="234"/>
      <c r="GB42" s="234"/>
      <c r="GC42" s="234"/>
      <c r="GD42" s="234"/>
      <c r="GE42" s="234"/>
      <c r="GF42" s="234"/>
      <c r="GG42" s="234"/>
      <c r="GH42" s="234"/>
      <c r="GI42" s="234"/>
      <c r="GJ42" s="234"/>
      <c r="GK42" s="234"/>
      <c r="GL42" s="234"/>
      <c r="GM42" s="234"/>
      <c r="GN42" s="234"/>
      <c r="GO42" s="234"/>
      <c r="GP42" s="234"/>
      <c r="GQ42" s="234"/>
      <c r="GR42" s="234"/>
      <c r="GS42" s="234"/>
      <c r="GT42" s="234"/>
      <c r="GU42" s="234"/>
      <c r="GV42" s="234"/>
      <c r="GW42" s="234"/>
      <c r="GX42" s="234"/>
      <c r="GY42" s="234" t="s">
        <v>214</v>
      </c>
      <c r="GZ42" s="234" t="s">
        <v>614</v>
      </c>
      <c r="HA42" s="234" t="s">
        <v>214</v>
      </c>
      <c r="HB42" s="234" t="s">
        <v>214</v>
      </c>
      <c r="HC42" s="234" t="s">
        <v>214</v>
      </c>
      <c r="HD42" s="234" t="s">
        <v>214</v>
      </c>
      <c r="HE42" s="234" t="s">
        <v>214</v>
      </c>
      <c r="HF42" s="234"/>
      <c r="HG42" s="234"/>
      <c r="HH42" s="234"/>
      <c r="HI42" s="247"/>
      <c r="HJ42" s="247"/>
      <c r="HK42" s="249"/>
      <c r="HL42" s="234"/>
      <c r="HM42" s="234" t="s">
        <v>94</v>
      </c>
      <c r="HN42" s="234" t="s">
        <v>226</v>
      </c>
      <c r="HO42" s="234" t="s">
        <v>226</v>
      </c>
      <c r="HP42" s="234" t="s">
        <v>226</v>
      </c>
      <c r="HQ42" s="234" t="s">
        <v>226</v>
      </c>
      <c r="HR42" s="234" t="s">
        <v>214</v>
      </c>
      <c r="HS42" s="234" t="s">
        <v>226</v>
      </c>
      <c r="HT42" s="234" t="s">
        <v>226</v>
      </c>
      <c r="HU42" s="234" t="s">
        <v>226</v>
      </c>
      <c r="HV42" s="234" t="s">
        <v>226</v>
      </c>
      <c r="HW42" s="234" t="s">
        <v>219</v>
      </c>
      <c r="HX42" s="234" t="s">
        <v>214</v>
      </c>
      <c r="HY42" s="234" t="s">
        <v>214</v>
      </c>
      <c r="HZ42" s="234" t="s">
        <v>214</v>
      </c>
      <c r="IA42" s="234" t="s">
        <v>214</v>
      </c>
      <c r="IB42" s="234" t="s">
        <v>219</v>
      </c>
      <c r="IC42" s="234" t="s">
        <v>226</v>
      </c>
      <c r="ID42" s="234" t="s">
        <v>214</v>
      </c>
      <c r="IE42" s="234" t="s">
        <v>214</v>
      </c>
      <c r="IF42" s="234" t="s">
        <v>226</v>
      </c>
      <c r="IG42" s="234" t="s">
        <v>226</v>
      </c>
      <c r="IH42" s="234" t="s">
        <v>226</v>
      </c>
      <c r="II42" s="234"/>
      <c r="IJ42" s="234"/>
      <c r="IK42" s="234"/>
      <c r="IL42" s="234" t="s">
        <v>313</v>
      </c>
      <c r="IM42" s="234" t="s">
        <v>226</v>
      </c>
      <c r="IN42" s="234" t="s">
        <v>214</v>
      </c>
      <c r="IO42" s="234" t="s">
        <v>214</v>
      </c>
      <c r="IP42" s="234" t="s">
        <v>214</v>
      </c>
      <c r="IQ42" s="234" t="s">
        <v>226</v>
      </c>
      <c r="IR42" s="234" t="s">
        <v>215</v>
      </c>
      <c r="IS42" s="234" t="s">
        <v>214</v>
      </c>
      <c r="IT42" s="234" t="s">
        <v>214</v>
      </c>
      <c r="IU42" s="234" t="s">
        <v>876</v>
      </c>
      <c r="IV42" s="234"/>
      <c r="IW42" s="234"/>
    </row>
    <row r="43" spans="1:257" s="344" customFormat="1" ht="20.25" customHeight="1">
      <c r="A43" s="299">
        <v>56251</v>
      </c>
      <c r="B43" s="249">
        <v>25</v>
      </c>
      <c r="C43" s="243" t="s">
        <v>668</v>
      </c>
      <c r="D43" s="249" t="s">
        <v>267</v>
      </c>
      <c r="E43" s="365">
        <v>56251</v>
      </c>
      <c r="F43" s="306">
        <v>57250</v>
      </c>
      <c r="G43" s="234">
        <v>10076971</v>
      </c>
      <c r="H43" s="234" t="s">
        <v>880</v>
      </c>
      <c r="I43" s="234"/>
      <c r="J43" s="234"/>
      <c r="K43" s="234" t="s">
        <v>988</v>
      </c>
      <c r="L43" s="310" t="s">
        <v>988</v>
      </c>
      <c r="M43" s="234" t="s">
        <v>988</v>
      </c>
      <c r="N43" s="234"/>
      <c r="O43" s="234"/>
      <c r="P43" s="234" t="s">
        <v>524</v>
      </c>
      <c r="Q43" s="234" t="s">
        <v>217</v>
      </c>
      <c r="R43" s="234">
        <v>10076971</v>
      </c>
      <c r="S43" s="234" t="s">
        <v>218</v>
      </c>
      <c r="T43" s="234" t="s">
        <v>214</v>
      </c>
      <c r="U43" s="234" t="s">
        <v>219</v>
      </c>
      <c r="V43" s="234" t="s">
        <v>220</v>
      </c>
      <c r="W43" s="239" t="s">
        <v>221</v>
      </c>
      <c r="X43" s="234" t="s">
        <v>221</v>
      </c>
      <c r="Y43" s="234"/>
      <c r="Z43" s="234" t="s">
        <v>222</v>
      </c>
      <c r="AA43" s="234" t="s">
        <v>235</v>
      </c>
      <c r="AB43" s="247">
        <v>1085178404</v>
      </c>
      <c r="AC43" s="247" t="s">
        <v>859</v>
      </c>
      <c r="AD43" s="247"/>
      <c r="AE43" s="258">
        <v>1687500</v>
      </c>
      <c r="AF43" s="234">
        <v>0</v>
      </c>
      <c r="AG43" s="259">
        <v>0</v>
      </c>
      <c r="AH43" s="260">
        <v>0</v>
      </c>
      <c r="AI43" s="260">
        <v>0</v>
      </c>
      <c r="AJ43" s="307">
        <f t="shared" si="6"/>
        <v>1687500</v>
      </c>
      <c r="AK43" s="236" t="s">
        <v>226</v>
      </c>
      <c r="AL43" s="261" t="s">
        <v>882</v>
      </c>
      <c r="AM43" s="262">
        <v>0.1</v>
      </c>
      <c r="AN43" s="263">
        <v>0</v>
      </c>
      <c r="AO43" s="264">
        <v>168750</v>
      </c>
      <c r="AP43" s="263">
        <v>0</v>
      </c>
      <c r="AQ43" s="263">
        <v>0</v>
      </c>
      <c r="AR43" s="261">
        <v>2.1600000000000001E-2</v>
      </c>
      <c r="AS43" s="308">
        <f t="shared" si="3"/>
        <v>36450</v>
      </c>
      <c r="AT43" s="309">
        <f t="shared" si="4"/>
        <v>7.8399999999999997E-2</v>
      </c>
      <c r="AU43" s="310">
        <f t="shared" si="5"/>
        <v>132300</v>
      </c>
      <c r="AV43" s="260">
        <v>0</v>
      </c>
      <c r="AW43" s="236" t="s">
        <v>214</v>
      </c>
      <c r="AX43" s="260">
        <v>0</v>
      </c>
      <c r="AY43" s="263">
        <v>0</v>
      </c>
      <c r="AZ43" s="234" t="s">
        <v>227</v>
      </c>
      <c r="BA43" s="234" t="s">
        <v>669</v>
      </c>
      <c r="BB43" s="234" t="s">
        <v>229</v>
      </c>
      <c r="BC43" s="234">
        <v>11001</v>
      </c>
      <c r="BD43" s="234"/>
      <c r="BE43" s="234"/>
      <c r="BF43" s="234"/>
      <c r="BG43" s="234"/>
      <c r="BH43" s="235" t="s">
        <v>670</v>
      </c>
      <c r="BI43" s="236"/>
      <c r="BJ43" s="249">
        <v>3016054556</v>
      </c>
      <c r="BK43" s="234" t="s">
        <v>669</v>
      </c>
      <c r="BL43" s="234" t="s">
        <v>229</v>
      </c>
      <c r="BM43" s="234" t="s">
        <v>884</v>
      </c>
      <c r="BN43" s="234" t="s">
        <v>885</v>
      </c>
      <c r="BO43" s="238">
        <v>44378</v>
      </c>
      <c r="BP43" s="239">
        <v>45473</v>
      </c>
      <c r="BQ43" s="239">
        <v>45231</v>
      </c>
      <c r="BR43" s="239">
        <v>45231</v>
      </c>
      <c r="BS43" s="234" t="s">
        <v>234</v>
      </c>
      <c r="BT43" s="234" t="s">
        <v>235</v>
      </c>
      <c r="BU43" s="247">
        <v>52259907</v>
      </c>
      <c r="BV43" s="247" t="s">
        <v>671</v>
      </c>
      <c r="BW43" s="234">
        <v>11001</v>
      </c>
      <c r="BX43" s="234" t="s">
        <v>669</v>
      </c>
      <c r="BY43" s="234" t="s">
        <v>229</v>
      </c>
      <c r="BZ43" s="249">
        <v>3134474863</v>
      </c>
      <c r="CA43" s="234"/>
      <c r="CB43" s="235" t="s">
        <v>672</v>
      </c>
      <c r="CC43" s="234" t="s">
        <v>222</v>
      </c>
      <c r="CD43" s="234" t="s">
        <v>235</v>
      </c>
      <c r="CE43" s="234">
        <v>79684493</v>
      </c>
      <c r="CF43" s="234" t="s">
        <v>904</v>
      </c>
      <c r="CG43" s="234">
        <v>11001</v>
      </c>
      <c r="CH43" s="234" t="s">
        <v>669</v>
      </c>
      <c r="CI43" s="234" t="s">
        <v>229</v>
      </c>
      <c r="CJ43" s="234">
        <v>3108183903</v>
      </c>
      <c r="CK43" s="234"/>
      <c r="CL43" s="234"/>
      <c r="CM43" s="234"/>
      <c r="CN43" s="234"/>
      <c r="CO43" s="234"/>
      <c r="CP43" s="234"/>
      <c r="CQ43" s="234"/>
      <c r="CR43" s="234"/>
      <c r="CS43" s="234"/>
      <c r="CT43" s="234"/>
      <c r="CU43" s="234"/>
      <c r="CV43" s="234"/>
      <c r="CW43" s="234"/>
      <c r="CX43" s="234"/>
      <c r="CY43" s="234"/>
      <c r="CZ43" s="234"/>
      <c r="DA43" s="234"/>
      <c r="DB43" s="234"/>
      <c r="DC43" s="234"/>
      <c r="DD43" s="234"/>
      <c r="DE43" s="234"/>
      <c r="DF43" s="234"/>
      <c r="DG43" s="234"/>
      <c r="DH43" s="234"/>
      <c r="DI43" s="234" t="s">
        <v>222</v>
      </c>
      <c r="DJ43" s="241">
        <v>36312394</v>
      </c>
      <c r="DK43" s="242" t="s">
        <v>239</v>
      </c>
      <c r="DL43" s="234" t="s">
        <v>235</v>
      </c>
      <c r="DM43" s="243" t="s">
        <v>905</v>
      </c>
      <c r="DN43" s="244">
        <v>1</v>
      </c>
      <c r="DO43" s="234"/>
      <c r="DP43" s="234"/>
      <c r="DQ43" s="249">
        <v>3214893473</v>
      </c>
      <c r="DR43" s="234"/>
      <c r="DS43" s="246" t="s">
        <v>673</v>
      </c>
      <c r="DT43" s="234" t="s">
        <v>884</v>
      </c>
      <c r="DU43" s="234" t="s">
        <v>229</v>
      </c>
      <c r="DV43" s="234">
        <v>11001</v>
      </c>
      <c r="DW43" s="243" t="s">
        <v>905</v>
      </c>
      <c r="DX43" s="241">
        <v>36312394</v>
      </c>
      <c r="DY43" s="234" t="s">
        <v>262</v>
      </c>
      <c r="DZ43" s="247" t="s">
        <v>250</v>
      </c>
      <c r="EA43" s="247" t="s">
        <v>251</v>
      </c>
      <c r="EB43" s="247">
        <v>38800022204</v>
      </c>
      <c r="EC43" s="234">
        <v>10</v>
      </c>
      <c r="ED43" s="234"/>
      <c r="EE43" s="234"/>
      <c r="EF43" s="234"/>
      <c r="EG43" s="234"/>
      <c r="EH43" s="234"/>
      <c r="EI43" s="234"/>
      <c r="EJ43" s="234"/>
      <c r="EK43" s="234"/>
      <c r="EL43" s="234"/>
      <c r="EM43" s="234"/>
      <c r="EN43" s="234"/>
      <c r="EO43" s="234"/>
      <c r="EP43" s="234"/>
      <c r="EQ43" s="234"/>
      <c r="ER43" s="249"/>
      <c r="ES43" s="249"/>
      <c r="ET43" s="249"/>
      <c r="EU43" s="234"/>
      <c r="EV43" s="234"/>
      <c r="EW43" s="234"/>
      <c r="EX43" s="234"/>
      <c r="EY43" s="234"/>
      <c r="EZ43" s="234"/>
      <c r="FA43" s="234"/>
      <c r="FB43" s="234"/>
      <c r="FC43" s="234"/>
      <c r="FD43" s="234"/>
      <c r="FE43" s="234"/>
      <c r="FF43" s="234"/>
      <c r="FG43" s="234"/>
      <c r="FH43" s="234"/>
      <c r="FI43" s="234"/>
      <c r="FJ43" s="234"/>
      <c r="FK43" s="234"/>
      <c r="FL43" s="234"/>
      <c r="FM43" s="234"/>
      <c r="FN43" s="234"/>
      <c r="FO43" s="234"/>
      <c r="FP43" s="234"/>
      <c r="FQ43" s="234"/>
      <c r="FR43" s="234"/>
      <c r="FS43" s="234"/>
      <c r="FT43" s="234"/>
      <c r="FU43" s="234"/>
      <c r="FV43" s="234"/>
      <c r="FW43" s="234"/>
      <c r="FX43" s="234"/>
      <c r="FY43" s="234"/>
      <c r="FZ43" s="234"/>
      <c r="GA43" s="234"/>
      <c r="GB43" s="234"/>
      <c r="GC43" s="234"/>
      <c r="GD43" s="234"/>
      <c r="GE43" s="234"/>
      <c r="GF43" s="234"/>
      <c r="GG43" s="234"/>
      <c r="GH43" s="234"/>
      <c r="GI43" s="234"/>
      <c r="GJ43" s="234"/>
      <c r="GK43" s="234"/>
      <c r="GL43" s="234"/>
      <c r="GM43" s="234"/>
      <c r="GN43" s="234"/>
      <c r="GO43" s="234"/>
      <c r="GP43" s="234"/>
      <c r="GQ43" s="234"/>
      <c r="GR43" s="234"/>
      <c r="GS43" s="234"/>
      <c r="GT43" s="234"/>
      <c r="GU43" s="234"/>
      <c r="GV43" s="234"/>
      <c r="GW43" s="234"/>
      <c r="GX43" s="234"/>
      <c r="GY43" s="234" t="s">
        <v>214</v>
      </c>
      <c r="GZ43" s="292" t="s">
        <v>668</v>
      </c>
      <c r="HA43" s="234" t="s">
        <v>214</v>
      </c>
      <c r="HB43" s="234" t="s">
        <v>214</v>
      </c>
      <c r="HC43" s="234" t="s">
        <v>214</v>
      </c>
      <c r="HD43" s="234" t="s">
        <v>214</v>
      </c>
      <c r="HE43" s="234" t="s">
        <v>214</v>
      </c>
      <c r="HF43" s="234"/>
      <c r="HG43" s="234"/>
      <c r="HH43" s="234"/>
      <c r="HI43" s="247"/>
      <c r="HJ43" s="247"/>
      <c r="HK43" s="249"/>
      <c r="HL43" s="234"/>
      <c r="HM43" s="234" t="s">
        <v>94</v>
      </c>
      <c r="HN43" s="234" t="s">
        <v>226</v>
      </c>
      <c r="HO43" s="234" t="s">
        <v>226</v>
      </c>
      <c r="HP43" s="234" t="s">
        <v>226</v>
      </c>
      <c r="HQ43" s="234" t="s">
        <v>226</v>
      </c>
      <c r="HR43" s="234" t="s">
        <v>214</v>
      </c>
      <c r="HS43" s="234" t="s">
        <v>226</v>
      </c>
      <c r="HT43" s="234" t="s">
        <v>226</v>
      </c>
      <c r="HU43" s="234" t="s">
        <v>226</v>
      </c>
      <c r="HV43" s="234" t="s">
        <v>226</v>
      </c>
      <c r="HW43" s="234" t="s">
        <v>219</v>
      </c>
      <c r="HX43" s="234" t="s">
        <v>214</v>
      </c>
      <c r="HY43" s="234" t="s">
        <v>214</v>
      </c>
      <c r="HZ43" s="234" t="s">
        <v>214</v>
      </c>
      <c r="IA43" s="234" t="s">
        <v>214</v>
      </c>
      <c r="IB43" s="234" t="s">
        <v>219</v>
      </c>
      <c r="IC43" s="234" t="s">
        <v>226</v>
      </c>
      <c r="ID43" s="234" t="s">
        <v>214</v>
      </c>
      <c r="IE43" s="234" t="s">
        <v>214</v>
      </c>
      <c r="IF43" s="234" t="s">
        <v>226</v>
      </c>
      <c r="IG43" s="234" t="s">
        <v>226</v>
      </c>
      <c r="IH43" s="234" t="s">
        <v>226</v>
      </c>
      <c r="II43" s="234"/>
      <c r="IJ43" s="234"/>
      <c r="IK43" s="234"/>
      <c r="IL43" s="234" t="s">
        <v>290</v>
      </c>
      <c r="IM43" s="234" t="s">
        <v>226</v>
      </c>
      <c r="IN43" s="234" t="s">
        <v>214</v>
      </c>
      <c r="IO43" s="234" t="s">
        <v>214</v>
      </c>
      <c r="IP43" s="234" t="s">
        <v>214</v>
      </c>
      <c r="IQ43" s="234" t="s">
        <v>226</v>
      </c>
      <c r="IR43" s="234" t="s">
        <v>215</v>
      </c>
      <c r="IS43" s="234" t="s">
        <v>214</v>
      </c>
      <c r="IT43" s="234" t="s">
        <v>214</v>
      </c>
      <c r="IU43" s="234" t="s">
        <v>488</v>
      </c>
      <c r="IV43" s="234"/>
      <c r="IW43" s="234"/>
    </row>
    <row r="44" spans="1:257" s="62" customFormat="1" ht="20.25" customHeight="1">
      <c r="A44" s="305">
        <v>56264</v>
      </c>
      <c r="B44" s="249">
        <v>63</v>
      </c>
      <c r="C44" s="243" t="s">
        <v>266</v>
      </c>
      <c r="D44" s="249" t="s">
        <v>267</v>
      </c>
      <c r="E44" s="365">
        <v>56264</v>
      </c>
      <c r="F44" s="306">
        <v>57263</v>
      </c>
      <c r="G44" s="234">
        <v>10076984</v>
      </c>
      <c r="H44" s="234" t="s">
        <v>880</v>
      </c>
      <c r="I44" s="234"/>
      <c r="J44" s="234"/>
      <c r="K44" s="234" t="s">
        <v>988</v>
      </c>
      <c r="L44" s="234" t="s">
        <v>988</v>
      </c>
      <c r="M44" s="234" t="s">
        <v>989</v>
      </c>
      <c r="N44" s="234"/>
      <c r="O44" s="234"/>
      <c r="P44" s="234" t="s">
        <v>325</v>
      </c>
      <c r="Q44" s="234" t="s">
        <v>217</v>
      </c>
      <c r="R44" s="234">
        <v>10076984</v>
      </c>
      <c r="S44" s="234" t="s">
        <v>218</v>
      </c>
      <c r="T44" s="234" t="s">
        <v>214</v>
      </c>
      <c r="U44" s="234" t="s">
        <v>219</v>
      </c>
      <c r="V44" s="234" t="s">
        <v>220</v>
      </c>
      <c r="W44" s="239" t="s">
        <v>221</v>
      </c>
      <c r="X44" s="234" t="s">
        <v>221</v>
      </c>
      <c r="Y44" s="234"/>
      <c r="Z44" s="234" t="s">
        <v>222</v>
      </c>
      <c r="AA44" s="234" t="s">
        <v>235</v>
      </c>
      <c r="AB44" s="247">
        <v>1018442999</v>
      </c>
      <c r="AC44" s="247" t="s">
        <v>756</v>
      </c>
      <c r="AD44" s="247"/>
      <c r="AE44" s="258">
        <v>800000</v>
      </c>
      <c r="AF44" s="234">
        <v>0</v>
      </c>
      <c r="AG44" s="259">
        <v>0</v>
      </c>
      <c r="AH44" s="260">
        <v>0</v>
      </c>
      <c r="AI44" s="260">
        <v>0</v>
      </c>
      <c r="AJ44" s="307">
        <f t="shared" si="6"/>
        <v>800000</v>
      </c>
      <c r="AK44" s="236" t="s">
        <v>226</v>
      </c>
      <c r="AL44" s="261" t="s">
        <v>882</v>
      </c>
      <c r="AM44" s="262">
        <v>0.12</v>
      </c>
      <c r="AN44" s="263">
        <v>0</v>
      </c>
      <c r="AO44" s="264">
        <v>96000</v>
      </c>
      <c r="AP44" s="263">
        <v>0</v>
      </c>
      <c r="AQ44" s="263">
        <v>0</v>
      </c>
      <c r="AR44" s="261">
        <v>2.1600000000000001E-2</v>
      </c>
      <c r="AS44" s="308">
        <f t="shared" si="3"/>
        <v>17280</v>
      </c>
      <c r="AT44" s="309">
        <f t="shared" si="4"/>
        <v>9.8399999999999987E-2</v>
      </c>
      <c r="AU44" s="310">
        <f t="shared" si="5"/>
        <v>78719.999999999985</v>
      </c>
      <c r="AV44" s="260">
        <v>0</v>
      </c>
      <c r="AW44" s="236" t="s">
        <v>214</v>
      </c>
      <c r="AX44" s="260">
        <v>0</v>
      </c>
      <c r="AY44" s="263">
        <v>0</v>
      </c>
      <c r="AZ44" s="234" t="s">
        <v>227</v>
      </c>
      <c r="BA44" s="234" t="s">
        <v>757</v>
      </c>
      <c r="BB44" s="234" t="s">
        <v>229</v>
      </c>
      <c r="BC44" s="234">
        <v>11001</v>
      </c>
      <c r="BD44" s="234" t="s">
        <v>271</v>
      </c>
      <c r="BE44" s="234"/>
      <c r="BF44" s="234"/>
      <c r="BG44" s="234"/>
      <c r="BH44" s="235" t="s">
        <v>758</v>
      </c>
      <c r="BI44" s="236"/>
      <c r="BJ44" s="249">
        <v>3507533353</v>
      </c>
      <c r="BK44" s="234" t="s">
        <v>757</v>
      </c>
      <c r="BL44" s="234" t="s">
        <v>229</v>
      </c>
      <c r="BM44" s="234" t="s">
        <v>884</v>
      </c>
      <c r="BN44" s="234" t="s">
        <v>885</v>
      </c>
      <c r="BO44" s="238">
        <v>44941</v>
      </c>
      <c r="BP44" s="239">
        <v>45305</v>
      </c>
      <c r="BQ44" s="239">
        <v>45231</v>
      </c>
      <c r="BR44" s="239">
        <v>45245</v>
      </c>
      <c r="BS44" s="234" t="s">
        <v>234</v>
      </c>
      <c r="BT44" s="234" t="s">
        <v>235</v>
      </c>
      <c r="BU44" s="247">
        <v>1026276578</v>
      </c>
      <c r="BV44" s="247" t="s">
        <v>759</v>
      </c>
      <c r="BW44" s="234">
        <v>11001</v>
      </c>
      <c r="BX44" s="234" t="s">
        <v>757</v>
      </c>
      <c r="BY44" s="234" t="s">
        <v>229</v>
      </c>
      <c r="BZ44" s="249">
        <v>3015644617</v>
      </c>
      <c r="CA44" s="234"/>
      <c r="CB44" s="235" t="s">
        <v>760</v>
      </c>
      <c r="CC44" s="234"/>
      <c r="CD44" s="234"/>
      <c r="CE44" s="234"/>
      <c r="CF44" s="234"/>
      <c r="CG44" s="234"/>
      <c r="CH44" s="234"/>
      <c r="CI44" s="234"/>
      <c r="CJ44" s="234"/>
      <c r="CK44" s="234"/>
      <c r="CL44" s="234"/>
      <c r="CM44" s="234"/>
      <c r="CN44" s="234"/>
      <c r="CO44" s="234"/>
      <c r="CP44" s="234"/>
      <c r="CQ44" s="234"/>
      <c r="CR44" s="234"/>
      <c r="CS44" s="234"/>
      <c r="CT44" s="234"/>
      <c r="CU44" s="234"/>
      <c r="CV44" s="234"/>
      <c r="CW44" s="234"/>
      <c r="CX44" s="234"/>
      <c r="CY44" s="234"/>
      <c r="CZ44" s="234"/>
      <c r="DA44" s="234"/>
      <c r="DB44" s="234"/>
      <c r="DC44" s="234"/>
      <c r="DD44" s="234"/>
      <c r="DE44" s="234"/>
      <c r="DF44" s="234"/>
      <c r="DG44" s="234"/>
      <c r="DH44" s="234"/>
      <c r="DI44" s="234" t="s">
        <v>222</v>
      </c>
      <c r="DJ44" s="241">
        <v>39530955</v>
      </c>
      <c r="DK44" s="242" t="s">
        <v>239</v>
      </c>
      <c r="DL44" s="234" t="s">
        <v>235</v>
      </c>
      <c r="DM44" s="243" t="s">
        <v>761</v>
      </c>
      <c r="DN44" s="244">
        <v>1</v>
      </c>
      <c r="DO44" s="234"/>
      <c r="DP44" s="234"/>
      <c r="DQ44" s="286">
        <v>3118612164</v>
      </c>
      <c r="DR44" s="234"/>
      <c r="DS44" s="282" t="s">
        <v>762</v>
      </c>
      <c r="DT44" s="234" t="s">
        <v>884</v>
      </c>
      <c r="DU44" s="234" t="s">
        <v>229</v>
      </c>
      <c r="DV44" s="234">
        <v>11001</v>
      </c>
      <c r="DW44" s="243" t="s">
        <v>761</v>
      </c>
      <c r="DX44" s="241">
        <v>39530955</v>
      </c>
      <c r="DY44" s="234" t="s">
        <v>262</v>
      </c>
      <c r="DZ44" s="247" t="s">
        <v>250</v>
      </c>
      <c r="EA44" s="247" t="s">
        <v>251</v>
      </c>
      <c r="EB44" s="248">
        <v>69867206558</v>
      </c>
      <c r="EC44" s="234">
        <v>25</v>
      </c>
      <c r="ED44" s="234"/>
      <c r="EE44" s="234"/>
      <c r="EF44" s="234"/>
      <c r="EG44" s="234"/>
      <c r="EH44" s="234"/>
      <c r="EI44" s="234"/>
      <c r="EJ44" s="234"/>
      <c r="EK44" s="234"/>
      <c r="EL44" s="234"/>
      <c r="EM44" s="234"/>
      <c r="EN44" s="234"/>
      <c r="EO44" s="234"/>
      <c r="EP44" s="234"/>
      <c r="EQ44" s="234"/>
      <c r="ER44" s="249"/>
      <c r="ES44" s="249"/>
      <c r="ET44" s="249"/>
      <c r="EU44" s="234"/>
      <c r="EV44" s="234"/>
      <c r="EW44" s="234"/>
      <c r="EX44" s="234"/>
      <c r="EY44" s="234"/>
      <c r="EZ44" s="234"/>
      <c r="FA44" s="234"/>
      <c r="FB44" s="234"/>
      <c r="FC44" s="234"/>
      <c r="FD44" s="234"/>
      <c r="FE44" s="234"/>
      <c r="FF44" s="234"/>
      <c r="FG44" s="234"/>
      <c r="FH44" s="234"/>
      <c r="FI44" s="234"/>
      <c r="FJ44" s="234"/>
      <c r="FK44" s="234"/>
      <c r="FL44" s="234"/>
      <c r="FM44" s="234"/>
      <c r="FN44" s="234"/>
      <c r="FO44" s="234"/>
      <c r="FP44" s="234"/>
      <c r="FQ44" s="234"/>
      <c r="FR44" s="234"/>
      <c r="FS44" s="234"/>
      <c r="FT44" s="234"/>
      <c r="FU44" s="234"/>
      <c r="FV44" s="234"/>
      <c r="FW44" s="234"/>
      <c r="FX44" s="234"/>
      <c r="FY44" s="234"/>
      <c r="FZ44" s="234"/>
      <c r="GA44" s="234"/>
      <c r="GB44" s="234"/>
      <c r="GC44" s="234"/>
      <c r="GD44" s="234"/>
      <c r="GE44" s="234"/>
      <c r="GF44" s="234"/>
      <c r="GG44" s="234"/>
      <c r="GH44" s="234"/>
      <c r="GI44" s="234"/>
      <c r="GJ44" s="234"/>
      <c r="GK44" s="234"/>
      <c r="GL44" s="234"/>
      <c r="GM44" s="234"/>
      <c r="GN44" s="234"/>
      <c r="GO44" s="234"/>
      <c r="GP44" s="234"/>
      <c r="GQ44" s="234"/>
      <c r="GR44" s="234"/>
      <c r="GS44" s="234"/>
      <c r="GT44" s="234"/>
      <c r="GU44" s="234"/>
      <c r="GV44" s="234"/>
      <c r="GW44" s="234"/>
      <c r="GX44" s="234"/>
      <c r="GY44" s="234" t="s">
        <v>214</v>
      </c>
      <c r="GZ44" s="292" t="s">
        <v>266</v>
      </c>
      <c r="HA44" s="234" t="s">
        <v>214</v>
      </c>
      <c r="HB44" s="234" t="s">
        <v>214</v>
      </c>
      <c r="HC44" s="234" t="s">
        <v>214</v>
      </c>
      <c r="HD44" s="234" t="s">
        <v>214</v>
      </c>
      <c r="HE44" s="234" t="s">
        <v>214</v>
      </c>
      <c r="HF44" s="234"/>
      <c r="HG44" s="234"/>
      <c r="HH44" s="234"/>
      <c r="HI44" s="234"/>
      <c r="HJ44" s="247"/>
      <c r="HK44" s="249"/>
      <c r="HL44" s="234"/>
      <c r="HM44" s="234" t="s">
        <v>94</v>
      </c>
      <c r="HN44" s="234" t="s">
        <v>226</v>
      </c>
      <c r="HO44" s="234" t="s">
        <v>226</v>
      </c>
      <c r="HP44" s="234" t="s">
        <v>226</v>
      </c>
      <c r="HQ44" s="234" t="s">
        <v>226</v>
      </c>
      <c r="HR44" s="234" t="s">
        <v>214</v>
      </c>
      <c r="HS44" s="234" t="s">
        <v>226</v>
      </c>
      <c r="HT44" s="234" t="s">
        <v>226</v>
      </c>
      <c r="HU44" s="234" t="s">
        <v>226</v>
      </c>
      <c r="HV44" s="234" t="s">
        <v>226</v>
      </c>
      <c r="HW44" s="234" t="s">
        <v>226</v>
      </c>
      <c r="HX44" s="234" t="s">
        <v>214</v>
      </c>
      <c r="HY44" s="234" t="s">
        <v>214</v>
      </c>
      <c r="HZ44" s="234" t="s">
        <v>214</v>
      </c>
      <c r="IA44" s="234" t="s">
        <v>214</v>
      </c>
      <c r="IB44" s="234" t="s">
        <v>226</v>
      </c>
      <c r="IC44" s="234" t="s">
        <v>226</v>
      </c>
      <c r="ID44" s="234" t="s">
        <v>214</v>
      </c>
      <c r="IE44" s="234" t="s">
        <v>214</v>
      </c>
      <c r="IF44" s="234" t="s">
        <v>226</v>
      </c>
      <c r="IG44" s="234" t="s">
        <v>226</v>
      </c>
      <c r="IH44" s="234" t="s">
        <v>226</v>
      </c>
      <c r="II44" s="234"/>
      <c r="IJ44" s="234"/>
      <c r="IK44" s="234"/>
      <c r="IL44" s="234" t="s">
        <v>219</v>
      </c>
      <c r="IM44" s="234" t="s">
        <v>226</v>
      </c>
      <c r="IN44" s="234" t="s">
        <v>214</v>
      </c>
      <c r="IO44" s="234" t="s">
        <v>214</v>
      </c>
      <c r="IP44" s="234" t="s">
        <v>214</v>
      </c>
      <c r="IQ44" s="234" t="s">
        <v>214</v>
      </c>
      <c r="IR44" s="234" t="s">
        <v>215</v>
      </c>
      <c r="IS44" s="234" t="s">
        <v>214</v>
      </c>
      <c r="IT44" s="234" t="s">
        <v>214</v>
      </c>
      <c r="IU44" s="234"/>
      <c r="IV44" s="234"/>
      <c r="IW44" s="234"/>
    </row>
    <row r="45" spans="1:257" s="62" customFormat="1" ht="20.25" customHeight="1">
      <c r="A45" s="299">
        <v>56265</v>
      </c>
      <c r="B45" s="249">
        <v>1</v>
      </c>
      <c r="C45" s="243" t="s">
        <v>763</v>
      </c>
      <c r="D45" s="249" t="s">
        <v>267</v>
      </c>
      <c r="E45" s="365">
        <v>56265</v>
      </c>
      <c r="F45" s="306">
        <v>57264</v>
      </c>
      <c r="G45" s="234">
        <v>10076985</v>
      </c>
      <c r="H45" s="234" t="s">
        <v>880</v>
      </c>
      <c r="I45" s="234"/>
      <c r="J45" s="234"/>
      <c r="K45" s="234" t="s">
        <v>988</v>
      </c>
      <c r="L45" s="310">
        <v>1150000</v>
      </c>
      <c r="M45" s="234" t="s">
        <v>988</v>
      </c>
      <c r="N45" s="234"/>
      <c r="O45" s="234"/>
      <c r="P45" s="234" t="s">
        <v>268</v>
      </c>
      <c r="Q45" s="234" t="s">
        <v>217</v>
      </c>
      <c r="R45" s="234">
        <v>10076985</v>
      </c>
      <c r="S45" s="234" t="s">
        <v>218</v>
      </c>
      <c r="T45" s="234" t="s">
        <v>214</v>
      </c>
      <c r="U45" s="234" t="s">
        <v>219</v>
      </c>
      <c r="V45" s="234" t="s">
        <v>220</v>
      </c>
      <c r="W45" s="239" t="s">
        <v>221</v>
      </c>
      <c r="X45" s="234" t="s">
        <v>221</v>
      </c>
      <c r="Y45" s="234"/>
      <c r="Z45" s="234" t="s">
        <v>222</v>
      </c>
      <c r="AA45" s="234" t="s">
        <v>235</v>
      </c>
      <c r="AB45" s="247">
        <v>1094269179</v>
      </c>
      <c r="AC45" s="247" t="s">
        <v>853</v>
      </c>
      <c r="AD45" s="247"/>
      <c r="AE45" s="258">
        <v>1150000</v>
      </c>
      <c r="AF45" s="234">
        <v>0</v>
      </c>
      <c r="AG45" s="259">
        <v>0</v>
      </c>
      <c r="AH45" s="260">
        <v>0</v>
      </c>
      <c r="AI45" s="260">
        <v>0</v>
      </c>
      <c r="AJ45" s="307">
        <f t="shared" si="6"/>
        <v>1150000</v>
      </c>
      <c r="AK45" s="236" t="s">
        <v>226</v>
      </c>
      <c r="AL45" s="261" t="s">
        <v>882</v>
      </c>
      <c r="AM45" s="262">
        <v>0.12</v>
      </c>
      <c r="AN45" s="263">
        <v>0</v>
      </c>
      <c r="AO45" s="264">
        <v>138000</v>
      </c>
      <c r="AP45" s="263">
        <v>0</v>
      </c>
      <c r="AQ45" s="263">
        <v>0</v>
      </c>
      <c r="AR45" s="261">
        <v>2.1600000000000001E-2</v>
      </c>
      <c r="AS45" s="308">
        <f t="shared" si="3"/>
        <v>24840</v>
      </c>
      <c r="AT45" s="309">
        <f t="shared" si="4"/>
        <v>9.8399999999999987E-2</v>
      </c>
      <c r="AU45" s="310">
        <f t="shared" si="5"/>
        <v>113159.99999999999</v>
      </c>
      <c r="AV45" s="260">
        <v>0</v>
      </c>
      <c r="AW45" s="236" t="s">
        <v>214</v>
      </c>
      <c r="AX45" s="260">
        <v>0</v>
      </c>
      <c r="AY45" s="263">
        <v>0</v>
      </c>
      <c r="AZ45" s="234" t="s">
        <v>227</v>
      </c>
      <c r="BA45" s="234" t="s">
        <v>908</v>
      </c>
      <c r="BB45" s="234" t="s">
        <v>229</v>
      </c>
      <c r="BC45" s="234">
        <v>11001</v>
      </c>
      <c r="BD45" s="234" t="s">
        <v>230</v>
      </c>
      <c r="BE45" s="234"/>
      <c r="BF45" s="234"/>
      <c r="BG45" s="234"/>
      <c r="BH45" s="235" t="s">
        <v>764</v>
      </c>
      <c r="BI45" s="236"/>
      <c r="BJ45" s="249">
        <v>3102335731</v>
      </c>
      <c r="BK45" s="234" t="s">
        <v>908</v>
      </c>
      <c r="BL45" s="234" t="s">
        <v>229</v>
      </c>
      <c r="BM45" s="234" t="s">
        <v>884</v>
      </c>
      <c r="BN45" s="234" t="s">
        <v>885</v>
      </c>
      <c r="BO45" s="238">
        <v>45024</v>
      </c>
      <c r="BP45" s="239">
        <v>45389</v>
      </c>
      <c r="BQ45" s="239">
        <v>45231</v>
      </c>
      <c r="BR45" s="239">
        <v>45238</v>
      </c>
      <c r="BS45" s="234" t="s">
        <v>234</v>
      </c>
      <c r="BT45" s="234" t="s">
        <v>235</v>
      </c>
      <c r="BU45" s="247">
        <v>1010062828</v>
      </c>
      <c r="BV45" s="247" t="s">
        <v>765</v>
      </c>
      <c r="BW45" s="234">
        <v>11001</v>
      </c>
      <c r="BX45" s="234" t="s">
        <v>908</v>
      </c>
      <c r="BY45" s="234" t="s">
        <v>229</v>
      </c>
      <c r="BZ45" s="249">
        <v>3115152597</v>
      </c>
      <c r="CA45" s="234"/>
      <c r="CB45" s="235" t="s">
        <v>766</v>
      </c>
      <c r="CC45" s="234" t="s">
        <v>222</v>
      </c>
      <c r="CD45" s="234" t="s">
        <v>257</v>
      </c>
      <c r="CE45" s="234">
        <v>1005060582</v>
      </c>
      <c r="CF45" s="234" t="s">
        <v>909</v>
      </c>
      <c r="CG45" s="234">
        <v>11001</v>
      </c>
      <c r="CH45" s="234" t="s">
        <v>908</v>
      </c>
      <c r="CI45" s="234" t="s">
        <v>229</v>
      </c>
      <c r="CJ45" s="234">
        <v>3209032377</v>
      </c>
      <c r="CK45" s="234"/>
      <c r="CL45" s="234"/>
      <c r="CM45" s="234" t="s">
        <v>222</v>
      </c>
      <c r="CN45" s="234" t="s">
        <v>235</v>
      </c>
      <c r="CO45" s="234">
        <v>1043636556</v>
      </c>
      <c r="CP45" s="234" t="s">
        <v>910</v>
      </c>
      <c r="CQ45" s="234">
        <v>11001</v>
      </c>
      <c r="CR45" s="234" t="s">
        <v>908</v>
      </c>
      <c r="CS45" s="234" t="s">
        <v>229</v>
      </c>
      <c r="CT45" s="234">
        <v>3148866647</v>
      </c>
      <c r="CU45" s="234"/>
      <c r="CV45" s="234"/>
      <c r="CW45" s="234"/>
      <c r="CX45" s="234"/>
      <c r="CY45" s="234"/>
      <c r="CZ45" s="234"/>
      <c r="DA45" s="234"/>
      <c r="DB45" s="234"/>
      <c r="DC45" s="234"/>
      <c r="DD45" s="234"/>
      <c r="DE45" s="234"/>
      <c r="DF45" s="234"/>
      <c r="DG45" s="234"/>
      <c r="DH45" s="234"/>
      <c r="DI45" s="234" t="s">
        <v>222</v>
      </c>
      <c r="DJ45" s="241">
        <v>41488884</v>
      </c>
      <c r="DK45" s="242" t="s">
        <v>239</v>
      </c>
      <c r="DL45" s="234" t="s">
        <v>235</v>
      </c>
      <c r="DM45" s="243" t="s">
        <v>767</v>
      </c>
      <c r="DN45" s="244">
        <v>1</v>
      </c>
      <c r="DO45" s="234"/>
      <c r="DP45" s="234"/>
      <c r="DQ45" s="249">
        <v>3102722200</v>
      </c>
      <c r="DR45" s="234"/>
      <c r="DS45" s="246" t="s">
        <v>768</v>
      </c>
      <c r="DT45" s="234" t="s">
        <v>884</v>
      </c>
      <c r="DU45" s="234" t="s">
        <v>229</v>
      </c>
      <c r="DV45" s="234">
        <v>11001</v>
      </c>
      <c r="DW45" s="243" t="s">
        <v>767</v>
      </c>
      <c r="DX45" s="241">
        <v>41488884</v>
      </c>
      <c r="DY45" s="234" t="s">
        <v>262</v>
      </c>
      <c r="DZ45" s="247" t="s">
        <v>250</v>
      </c>
      <c r="EA45" s="247" t="s">
        <v>251</v>
      </c>
      <c r="EB45" s="287" t="s">
        <v>769</v>
      </c>
      <c r="EC45" s="234">
        <v>15</v>
      </c>
      <c r="ED45" s="234"/>
      <c r="EE45" s="234"/>
      <c r="EF45" s="234"/>
      <c r="EG45" s="234"/>
      <c r="EH45" s="234"/>
      <c r="EI45" s="234"/>
      <c r="EJ45" s="234"/>
      <c r="EK45" s="234"/>
      <c r="EL45" s="234"/>
      <c r="EM45" s="234"/>
      <c r="EN45" s="234"/>
      <c r="EO45" s="234"/>
      <c r="EP45" s="234"/>
      <c r="EQ45" s="234"/>
      <c r="ER45" s="249"/>
      <c r="ES45" s="249"/>
      <c r="ET45" s="249"/>
      <c r="EU45" s="234"/>
      <c r="EV45" s="234"/>
      <c r="EW45" s="234"/>
      <c r="EX45" s="234"/>
      <c r="EY45" s="234"/>
      <c r="EZ45" s="234"/>
      <c r="FA45" s="234"/>
      <c r="FB45" s="234"/>
      <c r="FC45" s="234"/>
      <c r="FD45" s="234"/>
      <c r="FE45" s="234"/>
      <c r="FF45" s="234"/>
      <c r="FG45" s="234"/>
      <c r="FH45" s="234"/>
      <c r="FI45" s="234"/>
      <c r="FJ45" s="234"/>
      <c r="FK45" s="234"/>
      <c r="FL45" s="234"/>
      <c r="FM45" s="234"/>
      <c r="FN45" s="234"/>
      <c r="FO45" s="234"/>
      <c r="FP45" s="234"/>
      <c r="FQ45" s="234"/>
      <c r="FR45" s="234"/>
      <c r="FS45" s="234"/>
      <c r="FT45" s="234"/>
      <c r="FU45" s="234"/>
      <c r="FV45" s="234"/>
      <c r="FW45" s="234"/>
      <c r="FX45" s="234"/>
      <c r="FY45" s="234"/>
      <c r="FZ45" s="234"/>
      <c r="GA45" s="234"/>
      <c r="GB45" s="234"/>
      <c r="GC45" s="234"/>
      <c r="GD45" s="234"/>
      <c r="GE45" s="234"/>
      <c r="GF45" s="234"/>
      <c r="GG45" s="234"/>
      <c r="GH45" s="234"/>
      <c r="GI45" s="234"/>
      <c r="GJ45" s="234"/>
      <c r="GK45" s="234"/>
      <c r="GL45" s="234"/>
      <c r="GM45" s="234"/>
      <c r="GN45" s="234"/>
      <c r="GO45" s="234"/>
      <c r="GP45" s="234"/>
      <c r="GQ45" s="234"/>
      <c r="GR45" s="234"/>
      <c r="GS45" s="234"/>
      <c r="GT45" s="234"/>
      <c r="GU45" s="234"/>
      <c r="GV45" s="234"/>
      <c r="GW45" s="234"/>
      <c r="GX45" s="234"/>
      <c r="GY45" s="234">
        <v>900328858</v>
      </c>
      <c r="GZ45" s="234" t="s">
        <v>770</v>
      </c>
      <c r="HA45" s="234" t="s">
        <v>771</v>
      </c>
      <c r="HB45" s="234" t="s">
        <v>772</v>
      </c>
      <c r="HC45" s="234">
        <v>7337322</v>
      </c>
      <c r="HD45" s="234" t="s">
        <v>214</v>
      </c>
      <c r="HE45" s="234" t="s">
        <v>214</v>
      </c>
      <c r="HF45" s="234"/>
      <c r="HG45" s="234"/>
      <c r="HH45" s="234"/>
      <c r="HI45" s="247"/>
      <c r="HJ45" s="247"/>
      <c r="HK45" s="249"/>
      <c r="HL45" s="234"/>
      <c r="HM45" s="234" t="s">
        <v>94</v>
      </c>
      <c r="HN45" s="234" t="s">
        <v>226</v>
      </c>
      <c r="HO45" s="234" t="s">
        <v>226</v>
      </c>
      <c r="HP45" s="234" t="s">
        <v>226</v>
      </c>
      <c r="HQ45" s="234" t="s">
        <v>226</v>
      </c>
      <c r="HR45" s="234" t="s">
        <v>214</v>
      </c>
      <c r="HS45" s="234" t="s">
        <v>226</v>
      </c>
      <c r="HT45" s="234" t="s">
        <v>226</v>
      </c>
      <c r="HU45" s="234" t="s">
        <v>226</v>
      </c>
      <c r="HV45" s="234" t="s">
        <v>226</v>
      </c>
      <c r="HW45" s="234" t="s">
        <v>219</v>
      </c>
      <c r="HX45" s="234" t="s">
        <v>214</v>
      </c>
      <c r="HY45" s="234" t="s">
        <v>214</v>
      </c>
      <c r="HZ45" s="234" t="s">
        <v>214</v>
      </c>
      <c r="IA45" s="234" t="s">
        <v>214</v>
      </c>
      <c r="IB45" s="234" t="s">
        <v>219</v>
      </c>
      <c r="IC45" s="234" t="s">
        <v>214</v>
      </c>
      <c r="ID45" s="234" t="s">
        <v>214</v>
      </c>
      <c r="IE45" s="234" t="s">
        <v>214</v>
      </c>
      <c r="IF45" s="234" t="s">
        <v>226</v>
      </c>
      <c r="IG45" s="234" t="s">
        <v>226</v>
      </c>
      <c r="IH45" s="234" t="s">
        <v>214</v>
      </c>
      <c r="II45" s="234"/>
      <c r="IJ45" s="234"/>
      <c r="IK45" s="234"/>
      <c r="IL45" s="234" t="s">
        <v>290</v>
      </c>
      <c r="IM45" s="234" t="s">
        <v>226</v>
      </c>
      <c r="IN45" s="234" t="s">
        <v>214</v>
      </c>
      <c r="IO45" s="234" t="s">
        <v>214</v>
      </c>
      <c r="IP45" s="234" t="s">
        <v>214</v>
      </c>
      <c r="IQ45" s="234" t="s">
        <v>214</v>
      </c>
      <c r="IR45" s="234" t="s">
        <v>215</v>
      </c>
      <c r="IS45" s="234" t="s">
        <v>214</v>
      </c>
      <c r="IT45" s="234" t="s">
        <v>226</v>
      </c>
      <c r="IU45" s="234"/>
      <c r="IV45" s="234"/>
      <c r="IW45" s="234"/>
    </row>
    <row r="46" spans="1:257" ht="20.25" customHeight="1">
      <c r="AJ46" s="348">
        <f>SUM(AJ2:AJ45)</f>
        <v>38840271</v>
      </c>
      <c r="AU46" s="160">
        <f>SUM(AU2:AU45)</f>
        <v>3702732.6664</v>
      </c>
    </row>
  </sheetData>
  <conditionalFormatting sqref="A1">
    <cfRule type="duplicateValues" dxfId="226" priority="9"/>
    <cfRule type="duplicateValues" dxfId="225" priority="2"/>
    <cfRule type="duplicateValues" dxfId="224" priority="3"/>
    <cfRule type="duplicateValues" dxfId="223" priority="4"/>
    <cfRule type="duplicateValues" dxfId="222" priority="5"/>
    <cfRule type="duplicateValues" dxfId="221" priority="6"/>
    <cfRule type="duplicateValues" dxfId="220" priority="7"/>
    <cfRule type="duplicateValues" dxfId="219" priority="8"/>
    <cfRule type="duplicateValues" dxfId="218" priority="10"/>
    <cfRule type="duplicateValues" dxfId="217" priority="11" stopIfTrue="1"/>
  </conditionalFormatting>
  <conditionalFormatting sqref="A1:A1048576">
    <cfRule type="duplicateValues" dxfId="216" priority="1"/>
  </conditionalFormatting>
  <conditionalFormatting sqref="B1">
    <cfRule type="duplicateValues" dxfId="215" priority="35"/>
    <cfRule type="duplicateValues" dxfId="214" priority="33"/>
    <cfRule type="duplicateValues" dxfId="213" priority="34"/>
    <cfRule type="duplicateValues" dxfId="212" priority="27"/>
    <cfRule type="duplicateValues" dxfId="211" priority="28"/>
    <cfRule type="duplicateValues" dxfId="210" priority="29"/>
    <cfRule type="duplicateValues" dxfId="209" priority="30"/>
    <cfRule type="duplicateValues" dxfId="208" priority="31"/>
    <cfRule type="duplicateValues" dxfId="207" priority="32"/>
    <cfRule type="duplicateValues" dxfId="206" priority="36" stopIfTrue="1"/>
  </conditionalFormatting>
  <conditionalFormatting sqref="C1:E1">
    <cfRule type="duplicateValues" dxfId="205" priority="50" stopIfTrue="1"/>
    <cfRule type="duplicateValues" dxfId="204" priority="49"/>
  </conditionalFormatting>
  <conditionalFormatting sqref="E1">
    <cfRule type="duplicateValues" dxfId="203" priority="46"/>
    <cfRule type="duplicateValues" dxfId="202" priority="41"/>
    <cfRule type="duplicateValues" dxfId="201" priority="39"/>
    <cfRule type="duplicateValues" dxfId="200" priority="40"/>
    <cfRule type="duplicateValues" dxfId="199" priority="42"/>
    <cfRule type="duplicateValues" dxfId="198" priority="43"/>
    <cfRule type="duplicateValues" dxfId="197" priority="44"/>
    <cfRule type="duplicateValues" dxfId="196" priority="45"/>
  </conditionalFormatting>
  <conditionalFormatting sqref="F1">
    <cfRule type="duplicateValues" dxfId="195" priority="69"/>
    <cfRule type="duplicateValues" dxfId="194" priority="66"/>
    <cfRule type="duplicateValues" dxfId="193" priority="67"/>
    <cfRule type="duplicateValues" dxfId="192" priority="68"/>
  </conditionalFormatting>
  <conditionalFormatting sqref="G1">
    <cfRule type="duplicateValues" dxfId="191" priority="55" stopIfTrue="1"/>
    <cfRule type="duplicateValues" dxfId="190" priority="54"/>
  </conditionalFormatting>
  <conditionalFormatting sqref="J1 H1">
    <cfRule type="duplicateValues" dxfId="189" priority="63"/>
    <cfRule type="duplicateValues" dxfId="188" priority="64" stopIfTrue="1"/>
  </conditionalFormatting>
  <conditionalFormatting sqref="P1:Q1">
    <cfRule type="duplicateValues" dxfId="187" priority="65"/>
  </conditionalFormatting>
  <conditionalFormatting sqref="R1:T1">
    <cfRule type="duplicateValues" dxfId="186" priority="62"/>
  </conditionalFormatting>
  <conditionalFormatting sqref="Y1:AA1">
    <cfRule type="duplicateValues" dxfId="185" priority="61"/>
    <cfRule type="duplicateValues" dxfId="184" priority="56"/>
    <cfRule type="duplicateValues" dxfId="183" priority="47"/>
    <cfRule type="duplicateValues" dxfId="182" priority="37"/>
  </conditionalFormatting>
  <conditionalFormatting sqref="EN1">
    <cfRule type="duplicateValues" dxfId="181" priority="57"/>
    <cfRule type="duplicateValues" dxfId="180" priority="38"/>
    <cfRule type="duplicateValues" dxfId="179" priority="58"/>
    <cfRule type="duplicateValues" dxfId="178" priority="59"/>
    <cfRule type="duplicateValues" dxfId="177" priority="60" stopIfTrue="1"/>
  </conditionalFormatting>
  <conditionalFormatting sqref="FF1">
    <cfRule type="duplicateValues" dxfId="176" priority="26" stopIfTrue="1"/>
    <cfRule type="duplicateValues" dxfId="175" priority="24"/>
    <cfRule type="duplicateValues" dxfId="174" priority="22"/>
    <cfRule type="duplicateValues" dxfId="173" priority="25"/>
    <cfRule type="duplicateValues" dxfId="172" priority="23"/>
  </conditionalFormatting>
  <conditionalFormatting sqref="FX1">
    <cfRule type="duplicateValues" dxfId="171" priority="18"/>
    <cfRule type="duplicateValues" dxfId="170" priority="19"/>
    <cfRule type="duplicateValues" dxfId="169" priority="20"/>
    <cfRule type="duplicateValues" dxfId="168" priority="21" stopIfTrue="1"/>
    <cfRule type="duplicateValues" dxfId="167" priority="17"/>
  </conditionalFormatting>
  <conditionalFormatting sqref="GQ1">
    <cfRule type="duplicateValues" dxfId="166" priority="13"/>
    <cfRule type="duplicateValues" dxfId="165" priority="16" stopIfTrue="1"/>
    <cfRule type="duplicateValues" dxfId="164" priority="15"/>
    <cfRule type="duplicateValues" dxfId="163" priority="14"/>
    <cfRule type="duplicateValues" dxfId="162" priority="12"/>
  </conditionalFormatting>
  <dataValidations count="2">
    <dataValidation type="list" allowBlank="1" showInputMessage="1" showErrorMessage="1" sqref="I2" xr:uid="{EAE520DA-49BA-469F-91B3-4DC2E3564B9C}">
      <formula1>"ECONOMICO, DOCUMENTAL"</formula1>
    </dataValidation>
    <dataValidation type="whole" allowBlank="1" showInputMessage="1" showErrorMessage="1" sqref="G24:G30 R24:R30 G2:G22 R2:R22" xr:uid="{90C902B8-8821-4B92-AD43-AD39E6C80E49}">
      <formula1>10057725</formula1>
      <formula2>19999999</formula2>
    </dataValidation>
  </dataValidations>
  <hyperlinks>
    <hyperlink ref="DS22" r:id="rId1" xr:uid="{24A2E5AB-2830-4B52-B0EF-AE87F02F7BBC}"/>
    <hyperlink ref="DS23" r:id="rId2" xr:uid="{9CB1DC6F-29B9-4CCA-9427-3EBBAEDE33E1}"/>
    <hyperlink ref="DS31" r:id="rId3" xr:uid="{92C79F47-150F-437C-8FAD-4C5AA5C684D4}"/>
    <hyperlink ref="BH27" r:id="rId4" xr:uid="{503EF667-4842-4DB1-98FF-BB6F0E866904}"/>
    <hyperlink ref="BH29" r:id="rId5" xr:uid="{CA436446-35E8-40A4-8C4E-8740991AA17F}"/>
    <hyperlink ref="CB27" r:id="rId6" xr:uid="{9516DE83-DF11-480C-A35C-E4B2713ED9ED}"/>
    <hyperlink ref="CB29" r:id="rId7" xr:uid="{851B47F0-26C0-4FA9-BBB8-4A33D10A9574}"/>
    <hyperlink ref="CB36" r:id="rId8" xr:uid="{C3451481-44AF-4DDE-A257-7AE10D5ED877}"/>
    <hyperlink ref="CL36" r:id="rId9" xr:uid="{E9CA28C5-F482-4B2A-BE2D-B2BCC80EAE51}"/>
    <hyperlink ref="DS27" r:id="rId10" xr:uid="{975B9294-FEE7-42E7-9208-9FF0C1614CD7}"/>
    <hyperlink ref="DS29" r:id="rId11" xr:uid="{8CF6DE10-6D43-4083-9D5F-A51BF483056B}"/>
    <hyperlink ref="BH30" r:id="rId12" xr:uid="{07009D27-0447-4069-B7D1-4070AB9012BA}"/>
    <hyperlink ref="BH39" r:id="rId13" xr:uid="{40866F25-7180-4947-A67B-072F9AC685A2}"/>
    <hyperlink ref="CL30" r:id="rId14" xr:uid="{FC50B9E5-E3C8-473D-9176-DE85BA9D83A9}"/>
    <hyperlink ref="CB30" r:id="rId15" xr:uid="{59FF1C0C-7738-4EF2-8377-E743D7436856}"/>
    <hyperlink ref="DS30" r:id="rId16" xr:uid="{F8020277-2FCE-4EBD-9305-5841D6F599E6}"/>
    <hyperlink ref="BH40" r:id="rId17" xr:uid="{67A86FD8-15BC-4B28-AB74-626CF2E9AB6A}"/>
    <hyperlink ref="CB40" r:id="rId18" xr:uid="{8D14E1A8-FA8D-4C52-9F6D-4F058CA6C4DC}"/>
    <hyperlink ref="BH42" r:id="rId19" xr:uid="{F6C0127C-B90B-4188-A519-A6828B11A1D3}"/>
    <hyperlink ref="CB42" r:id="rId20" xr:uid="{D3D2CEE2-31A7-4B35-BCD1-EB052DB006E7}"/>
    <hyperlink ref="BH20" r:id="rId21" xr:uid="{6E9B5423-3519-4D36-AEB9-1E193AE6D7BC}"/>
    <hyperlink ref="BH37" r:id="rId22" xr:uid="{E09E08F3-524B-46B4-AC9A-99F9F3ABC844}"/>
    <hyperlink ref="CB37" r:id="rId23" xr:uid="{AB9EFBB9-7410-4899-B04D-A89930F39F36}"/>
    <hyperlink ref="BH23" r:id="rId24" xr:uid="{AFCAFC7F-7931-4D6C-9DBE-B665E5E4D77D}"/>
    <hyperlink ref="CB23" r:id="rId25" xr:uid="{D7F7BAA2-977F-41E0-A934-2636E920C074}"/>
    <hyperlink ref="BH45" r:id="rId26" xr:uid="{F935C39F-BAAF-4274-A88D-7EF9F96383E2}"/>
    <hyperlink ref="CB45" r:id="rId27" xr:uid="{5207C60F-B22A-4D44-B3B7-C965C05ADEE7}"/>
    <hyperlink ref="DS45" r:id="rId28" xr:uid="{6F597AC4-F20C-4C43-8BBD-A21E99EA8B0C}"/>
    <hyperlink ref="BH41" r:id="rId29" xr:uid="{BA8EE0D5-C447-4364-B083-CBB61F7B2A3D}"/>
    <hyperlink ref="CB41" r:id="rId30" xr:uid="{1BF0A8EE-016E-4A03-A1DB-F825CA9A640C}"/>
    <hyperlink ref="BH18" r:id="rId31" xr:uid="{F45C3D47-18F3-424D-85AD-35D46B40C952}"/>
    <hyperlink ref="CB18" r:id="rId32" xr:uid="{F58C5B23-083B-4CC7-9E40-D13D30CB7E17}"/>
    <hyperlink ref="DS18" r:id="rId33" xr:uid="{757B7607-4101-4215-919A-687F2AA01D46}"/>
    <hyperlink ref="BH13" r:id="rId34" xr:uid="{CEA0EFC8-2795-44F7-B07C-A88A863DFD32}"/>
    <hyperlink ref="CB13" r:id="rId35" xr:uid="{CC602E82-0A04-41F6-89C4-8C76BF600FC9}"/>
    <hyperlink ref="BH43" r:id="rId36" xr:uid="{18891930-9B64-4604-9D1F-8B5E796108FF}"/>
    <hyperlink ref="CB43" r:id="rId37" xr:uid="{97CE2471-6D52-4A90-9F4C-A8A150D1CE37}"/>
    <hyperlink ref="BH35" r:id="rId38" xr:uid="{A6FDE187-7541-4AED-B7D6-D0E72190B988}"/>
    <hyperlink ref="BH26" r:id="rId39" xr:uid="{393F5BA4-96D1-460E-B1BA-C062FDA9DA1B}"/>
    <hyperlink ref="CB35" r:id="rId40" xr:uid="{54B1AF92-5DA4-4A38-BC02-492E9BED2456}"/>
    <hyperlink ref="BH12" r:id="rId41" xr:uid="{FE1162AA-B5CE-4C24-B652-EC37B4991B76}"/>
    <hyperlink ref="CB12" r:id="rId42" xr:uid="{EB0DE686-EF4D-4946-941F-7C720E5DBFF2}"/>
    <hyperlink ref="CB28" r:id="rId43" xr:uid="{B80B048F-EECC-49F7-8D38-1E631E6AFD04}"/>
    <hyperlink ref="DS28" r:id="rId44" xr:uid="{35B3B91A-3DD8-4AC6-8A23-B1D4CE709091}"/>
    <hyperlink ref="BH25" r:id="rId45" xr:uid="{751E8DEF-3DA3-4B11-B813-01958C54F38E}"/>
    <hyperlink ref="CB25" r:id="rId46" xr:uid="{6E868605-63EF-494B-8461-1551B8373E67}"/>
    <hyperlink ref="BH16" r:id="rId47" xr:uid="{653CE80F-D9BF-4C56-B953-6C19AAF2B324}"/>
    <hyperlink ref="CB16" r:id="rId48" xr:uid="{138D4331-D71E-4E6C-82A1-3773502DFAE5}"/>
    <hyperlink ref="BH5" r:id="rId49" xr:uid="{4927B65A-5A23-48E2-95C0-5D6F7B72ED42}"/>
    <hyperlink ref="BH17" r:id="rId50" xr:uid="{D9ADC29D-A3F2-4C26-A61F-83EDD666EF2B}"/>
    <hyperlink ref="CB17" r:id="rId51" xr:uid="{7936A17A-0ED9-4D4C-ACCA-C89BC41879A9}"/>
    <hyperlink ref="BH19" r:id="rId52" xr:uid="{B426014F-84DA-4FEE-B102-DB9B8569ADE3}"/>
    <hyperlink ref="BH34" r:id="rId53" xr:uid="{6B6A0230-C0AD-4DA5-99A4-9FA128081F7F}"/>
    <hyperlink ref="CB19" r:id="rId54" xr:uid="{DB0B1BEB-93F4-431F-9BA5-0083FB1A4D6D}"/>
    <hyperlink ref="BH3" r:id="rId55" xr:uid="{079CEC72-69C7-4F57-9A04-54816A8A3C75}"/>
    <hyperlink ref="DS19" r:id="rId56" xr:uid="{4565C56F-86A9-4768-B1EF-C166E17DB191}"/>
    <hyperlink ref="CB34" r:id="rId57" xr:uid="{B1BA80DA-6A0F-490A-8B3F-D3D407A73243}"/>
    <hyperlink ref="CB3" r:id="rId58" xr:uid="{1D86DB5C-6CD7-437B-9F87-DF0D1CBD0EB0}"/>
    <hyperlink ref="CB33" r:id="rId59" xr:uid="{CC1CAB50-5A88-4F83-B297-61EB243861EB}"/>
    <hyperlink ref="BH33" r:id="rId60" xr:uid="{713E4E12-C7CC-448B-B7C0-BA067B002FC2}"/>
    <hyperlink ref="BH44" r:id="rId61" xr:uid="{99C853DF-39DE-44F2-B8EB-ED9A8B9A1A70}"/>
    <hyperlink ref="CB44" r:id="rId62" xr:uid="{807093B2-88BD-4490-A19B-795F76BA3456}"/>
    <hyperlink ref="BH6" r:id="rId63" xr:uid="{10B487CE-8CA4-4E1C-96E0-F6A3EE6FB26F}"/>
    <hyperlink ref="CB6" r:id="rId64" xr:uid="{F552ADE0-3D34-4ED7-B872-31B0359B73DB}"/>
    <hyperlink ref="CL6" r:id="rId65" xr:uid="{E2E032A9-6714-4EA6-8C76-23D048DECC66}"/>
    <hyperlink ref="DS7" r:id="rId66" xr:uid="{D564D219-B0D9-4336-A5E1-21FDF305992C}"/>
    <hyperlink ref="BH7" r:id="rId67" xr:uid="{6283803E-D60A-450C-880B-11258EDB471A}"/>
    <hyperlink ref="CB7" r:id="rId68" xr:uid="{C942625B-7C10-4956-B008-B17E54A1651D}"/>
    <hyperlink ref="DS9" r:id="rId69" xr:uid="{3E0B7B20-793C-4568-A0AA-89A319A86309}"/>
    <hyperlink ref="BH24" r:id="rId70" xr:uid="{76E10C12-CB03-4BA1-91A6-358AF438F872}"/>
    <hyperlink ref="CB24" r:id="rId71" xr:uid="{5F8F8060-778E-4ED0-A01D-74C1DBA8AC2C}"/>
    <hyperlink ref="BH36" r:id="rId72" xr:uid="{9B341FAB-0A4D-40E7-A5F7-9EBED91A658F}"/>
    <hyperlink ref="DS21" r:id="rId73" xr:uid="{C30C4FAF-AC59-4A4D-98F8-2A95583D624B}"/>
    <hyperlink ref="HE7" r:id="rId74" xr:uid="{665D948C-23D2-42A1-A061-DE27088281F7}"/>
    <hyperlink ref="HE5" r:id="rId75" xr:uid="{6BE3ABDF-095E-49D6-8FC9-C89DA371C2BD}"/>
    <hyperlink ref="BH14" r:id="rId76" xr:uid="{5793DA56-7627-4E3F-B327-5CB5F80C9538}"/>
    <hyperlink ref="DS15" r:id="rId77" xr:uid="{A6B764F9-2D83-40F8-9A4B-D2EDF520E827}"/>
    <hyperlink ref="BH38" r:id="rId78" xr:uid="{F15646B3-AE03-4127-9516-FFE3365748C4}"/>
    <hyperlink ref="HE8" r:id="rId79" xr:uid="{46ED94EC-0E93-48B9-A344-77F1E78721F2}"/>
    <hyperlink ref="EK19" r:id="rId80" xr:uid="{EEA6EFBA-89D2-4423-A02F-646C28C5BA37}"/>
    <hyperlink ref="HE9" r:id="rId81" xr:uid="{EF498DEB-9E21-49D5-BF4A-C6CF3BEB4B72}"/>
    <hyperlink ref="HE12" r:id="rId82" xr:uid="{71468E53-306B-4647-B005-EDE23B847B6E}"/>
    <hyperlink ref="BH10" r:id="rId83" xr:uid="{FB32C45B-48D7-45DE-8183-23EBA4233B93}"/>
    <hyperlink ref="HE10" r:id="rId84" xr:uid="{EBC93BA9-B413-476A-A98B-311F542A06BB}"/>
    <hyperlink ref="BH22" r:id="rId85" xr:uid="{5692F9A2-6C3C-4892-86B4-53E7DB02493D}"/>
    <hyperlink ref="HE3" r:id="rId86" xr:uid="{2D43671C-902B-4FC7-A62E-43F01A551D50}"/>
    <hyperlink ref="HE2" r:id="rId87" xr:uid="{07F8ACFE-4E69-41E5-BA7D-6A90F9EBCEDC}"/>
    <hyperlink ref="DS24" r:id="rId88" xr:uid="{BC60A3C6-F6C1-4E0C-A7AF-EDE0FDF7A33A}"/>
    <hyperlink ref="HE6" r:id="rId89" xr:uid="{A642DA17-9819-4A35-A709-64A7170DEE95}"/>
    <hyperlink ref="BH28" r:id="rId90" xr:uid="{90FE94A2-BFC5-4739-B91E-D5DF842B929D}"/>
    <hyperlink ref="BH4" r:id="rId91" xr:uid="{65D94BD3-1757-4964-828D-B3E6F676A8BA}"/>
    <hyperlink ref="HE4" r:id="rId92" xr:uid="{8D5A1CEC-CE9F-4824-9ACC-AF96BB2837CD}"/>
    <hyperlink ref="BH11" r:id="rId93" xr:uid="{7F0F025E-55FB-4C94-ABA8-76D385DBB66F}"/>
    <hyperlink ref="HE11" r:id="rId94" xr:uid="{692C5D44-2D19-4E50-A476-CF67C801DFA0}"/>
    <hyperlink ref="DS34" r:id="rId95" xr:uid="{E00A6723-3145-439F-8838-CB8B48F7D646}"/>
    <hyperlink ref="BH9" r:id="rId96" xr:uid="{96FF634D-C3B7-4998-A79F-C608EE43737C}"/>
    <hyperlink ref="BH31" r:id="rId97" xr:uid="{3E9FB792-7DD1-490A-9445-F3CC3BD0D574}"/>
    <hyperlink ref="BH32" r:id="rId98" xr:uid="{3287AC9B-B5DD-4CD7-8D8B-D494B5D1EE29}"/>
    <hyperlink ref="BH21" r:id="rId99" xr:uid="{490BC082-CF6B-4AFF-8EBE-DBEF455C0071}"/>
    <hyperlink ref="DS11" r:id="rId100" xr:uid="{88877D0C-CB9F-459E-B73E-8F155E770C4C}"/>
    <hyperlink ref="BH8" r:id="rId101" xr:uid="{0B0D317D-B614-42B8-8A29-907F717DCAAE}"/>
  </hyperlinks>
  <pageMargins left="0.7" right="0.7" top="0.75" bottom="0.75" header="0.3" footer="0.3"/>
  <pageSetup paperSize="9" orientation="portrait" r:id="rId102"/>
  <legacyDrawing r:id="rId10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2303F-2BE1-44A6-A60C-AEA4F0A78D43}">
  <dimension ref="A1:F31"/>
  <sheetViews>
    <sheetView topLeftCell="A13" workbookViewId="0">
      <selection activeCell="C23" sqref="C23"/>
    </sheetView>
  </sheetViews>
  <sheetFormatPr baseColWidth="10" defaultRowHeight="15"/>
  <cols>
    <col min="1" max="1" width="38.42578125" customWidth="1"/>
    <col min="2" max="2" width="45.42578125" customWidth="1"/>
    <col min="3" max="3" width="17.85546875" bestFit="1" customWidth="1"/>
    <col min="4" max="4" width="12.42578125" bestFit="1" customWidth="1"/>
    <col min="6" max="6" width="14.85546875" bestFit="1" customWidth="1"/>
  </cols>
  <sheetData>
    <row r="1" spans="1:6">
      <c r="A1" s="367" t="s">
        <v>998</v>
      </c>
      <c r="B1" s="367"/>
      <c r="C1">
        <v>34001734</v>
      </c>
    </row>
    <row r="2" spans="1:6">
      <c r="A2" s="203" t="s">
        <v>968</v>
      </c>
      <c r="B2" s="203" t="s">
        <v>969</v>
      </c>
      <c r="E2" t="s">
        <v>984</v>
      </c>
    </row>
    <row r="3" spans="1:6">
      <c r="A3" s="204" t="s">
        <v>970</v>
      </c>
      <c r="B3" s="205">
        <f>+'PRIMERA ENTREGA'!AJ46</f>
        <v>38840271</v>
      </c>
      <c r="E3" t="s">
        <v>985</v>
      </c>
      <c r="F3" s="160">
        <v>20044994</v>
      </c>
    </row>
    <row r="4" spans="1:6">
      <c r="A4" s="206" t="s">
        <v>971</v>
      </c>
      <c r="B4" s="205">
        <f>+'PRIMERA ENTREGA'!AU46</f>
        <v>3702732.6664</v>
      </c>
      <c r="E4" t="s">
        <v>986</v>
      </c>
      <c r="F4" s="160">
        <v>6675100</v>
      </c>
    </row>
    <row r="5" spans="1:6">
      <c r="A5" s="206" t="s">
        <v>983</v>
      </c>
      <c r="B5" s="205">
        <f>+B4*12</f>
        <v>44432791.996799998</v>
      </c>
      <c r="E5" t="s">
        <v>987</v>
      </c>
      <c r="F5" s="160">
        <f>SUM(F3:F4)</f>
        <v>26720094</v>
      </c>
    </row>
    <row r="6" spans="1:6">
      <c r="A6" s="207" t="s">
        <v>972</v>
      </c>
      <c r="B6" s="208">
        <f>+B5</f>
        <v>44432791.996799998</v>
      </c>
      <c r="C6" s="350"/>
      <c r="E6" t="s">
        <v>999</v>
      </c>
      <c r="F6" s="160">
        <f>+B6-F5</f>
        <v>17712697.996799998</v>
      </c>
    </row>
    <row r="7" spans="1:6">
      <c r="A7" s="367" t="s">
        <v>973</v>
      </c>
      <c r="B7" s="367"/>
      <c r="C7" s="351"/>
      <c r="D7" s="160"/>
    </row>
    <row r="8" spans="1:6">
      <c r="A8" s="206" t="s">
        <v>974</v>
      </c>
      <c r="B8" s="361">
        <v>-1110812</v>
      </c>
      <c r="C8" s="354"/>
    </row>
    <row r="9" spans="1:6">
      <c r="A9" s="206" t="s">
        <v>975</v>
      </c>
      <c r="B9" s="361">
        <v>-429217</v>
      </c>
    </row>
    <row r="10" spans="1:6">
      <c r="A10" s="368" t="s">
        <v>976</v>
      </c>
      <c r="B10" s="368"/>
    </row>
    <row r="11" spans="1:6">
      <c r="A11" s="206" t="s">
        <v>977</v>
      </c>
      <c r="B11" s="209">
        <v>-145000</v>
      </c>
    </row>
    <row r="12" spans="1:6">
      <c r="A12" s="206" t="s">
        <v>996</v>
      </c>
      <c r="B12" s="209">
        <v>-7314587</v>
      </c>
      <c r="D12" s="360"/>
    </row>
    <row r="13" spans="1:6">
      <c r="A13" s="206"/>
      <c r="B13" s="209"/>
    </row>
    <row r="14" spans="1:6">
      <c r="A14" s="206"/>
      <c r="B14" s="209"/>
    </row>
    <row r="15" spans="1:6">
      <c r="A15" s="206"/>
      <c r="B15" s="209"/>
    </row>
    <row r="16" spans="1:6">
      <c r="A16" s="206"/>
      <c r="B16" s="209"/>
    </row>
    <row r="17" spans="1:2">
      <c r="A17" s="206"/>
      <c r="B17" s="209"/>
    </row>
    <row r="18" spans="1:2">
      <c r="B18" s="209"/>
    </row>
    <row r="19" spans="1:2">
      <c r="A19" s="207" t="s">
        <v>978</v>
      </c>
      <c r="B19" s="362">
        <f>SUM(B11:B18)</f>
        <v>-7459587</v>
      </c>
    </row>
    <row r="20" spans="1:2">
      <c r="A20" s="368" t="s">
        <v>979</v>
      </c>
      <c r="B20" s="368"/>
    </row>
    <row r="21" spans="1:2">
      <c r="A21" t="s">
        <v>997</v>
      </c>
      <c r="B21" s="349">
        <v>2937360</v>
      </c>
    </row>
    <row r="22" spans="1:2">
      <c r="A22" t="s">
        <v>1007</v>
      </c>
      <c r="B22" s="210">
        <v>20000</v>
      </c>
    </row>
    <row r="23" spans="1:2">
      <c r="A23" s="212"/>
      <c r="B23" s="213"/>
    </row>
    <row r="24" spans="1:2">
      <c r="A24" s="212"/>
      <c r="B24" s="213"/>
    </row>
    <row r="25" spans="1:2">
      <c r="A25" s="211"/>
      <c r="B25" s="213"/>
    </row>
    <row r="26" spans="1:2">
      <c r="A26" s="207" t="s">
        <v>980</v>
      </c>
      <c r="B26" s="214">
        <f>SUM(B21:B25)</f>
        <v>2957360</v>
      </c>
    </row>
    <row r="27" spans="1:2">
      <c r="A27" s="369" t="s">
        <v>981</v>
      </c>
      <c r="B27" s="369"/>
    </row>
    <row r="28" spans="1:2">
      <c r="A28" s="218">
        <v>45210</v>
      </c>
      <c r="B28" s="209">
        <v>-19350234</v>
      </c>
    </row>
    <row r="29" spans="1:2">
      <c r="A29" s="215">
        <v>45244</v>
      </c>
      <c r="B29" s="353">
        <v>-6443741</v>
      </c>
    </row>
    <row r="30" spans="1:2">
      <c r="A30" s="215"/>
      <c r="B30" s="216"/>
    </row>
    <row r="31" spans="1:2">
      <c r="A31" s="217" t="s">
        <v>982</v>
      </c>
      <c r="B31" s="363">
        <f>+B6+B8+B9+B19+B28+B29+B26</f>
        <v>12596560.996799998</v>
      </c>
    </row>
  </sheetData>
  <mergeCells count="5">
    <mergeCell ref="A1:B1"/>
    <mergeCell ref="A7:B7"/>
    <mergeCell ref="A10:B10"/>
    <mergeCell ref="A20:B20"/>
    <mergeCell ref="A27:B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AF6AF-5231-4253-B7C4-1BE3E86B5DEF}">
  <dimension ref="A1:C15"/>
  <sheetViews>
    <sheetView workbookViewId="0">
      <selection activeCell="F17" sqref="F17"/>
    </sheetView>
  </sheetViews>
  <sheetFormatPr baseColWidth="10" defaultRowHeight="15"/>
  <cols>
    <col min="2" max="2" width="12.28515625" bestFit="1" customWidth="1"/>
  </cols>
  <sheetData>
    <row r="1" spans="1:3">
      <c r="A1" s="355" t="s">
        <v>1000</v>
      </c>
      <c r="B1" s="355" t="s">
        <v>1001</v>
      </c>
    </row>
    <row r="2" spans="1:3">
      <c r="A2" s="15">
        <v>56202</v>
      </c>
      <c r="B2" s="196">
        <v>650000</v>
      </c>
      <c r="C2" t="s">
        <v>988</v>
      </c>
    </row>
    <row r="3" spans="1:3">
      <c r="A3" s="15">
        <v>56224</v>
      </c>
      <c r="B3" s="196">
        <v>730000</v>
      </c>
      <c r="C3" t="s">
        <v>988</v>
      </c>
    </row>
    <row r="4" spans="1:3">
      <c r="A4" s="15">
        <v>56216</v>
      </c>
      <c r="B4" s="196">
        <v>734587</v>
      </c>
      <c r="C4" t="s">
        <v>988</v>
      </c>
    </row>
    <row r="5" spans="1:3">
      <c r="A5" s="15">
        <v>56214</v>
      </c>
      <c r="B5" s="196">
        <v>730000</v>
      </c>
      <c r="C5" t="s">
        <v>988</v>
      </c>
    </row>
    <row r="6" spans="1:3">
      <c r="A6" s="15">
        <v>56233</v>
      </c>
      <c r="B6" s="196">
        <v>760000</v>
      </c>
      <c r="C6" t="s">
        <v>988</v>
      </c>
    </row>
    <row r="7" spans="1:3">
      <c r="A7" s="15">
        <v>56235</v>
      </c>
      <c r="B7" s="196">
        <v>780000</v>
      </c>
      <c r="C7" s="366" t="s">
        <v>988</v>
      </c>
    </row>
    <row r="8" spans="1:3">
      <c r="A8" s="15">
        <v>56208</v>
      </c>
      <c r="B8" s="196">
        <v>780000</v>
      </c>
      <c r="C8" t="s">
        <v>988</v>
      </c>
    </row>
    <row r="9" spans="1:3">
      <c r="A9" s="15">
        <v>56231</v>
      </c>
      <c r="B9" s="196">
        <v>1000000</v>
      </c>
      <c r="C9" t="s">
        <v>988</v>
      </c>
    </row>
    <row r="10" spans="1:3">
      <c r="A10" s="15">
        <v>56265</v>
      </c>
      <c r="B10" s="196">
        <v>1150000</v>
      </c>
      <c r="C10" t="s">
        <v>988</v>
      </c>
    </row>
    <row r="11" spans="1:3">
      <c r="A11" s="15"/>
      <c r="B11" s="356"/>
    </row>
    <row r="12" spans="1:3">
      <c r="A12" s="15"/>
      <c r="B12" s="356"/>
    </row>
    <row r="13" spans="1:3">
      <c r="A13" s="15"/>
      <c r="B13" s="356"/>
    </row>
    <row r="14" spans="1:3">
      <c r="A14" s="357" t="s">
        <v>1002</v>
      </c>
      <c r="B14" s="358">
        <f>SUM(B2:B13)</f>
        <v>7314587</v>
      </c>
    </row>
    <row r="15" spans="1:3">
      <c r="B15" s="16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FCEFC-7C7B-4644-A8A4-1D58B5CEDC3B}">
  <dimension ref="A1:B6"/>
  <sheetViews>
    <sheetView workbookViewId="0">
      <selection activeCell="B9" sqref="B9"/>
    </sheetView>
  </sheetViews>
  <sheetFormatPr baseColWidth="10" defaultRowHeight="15"/>
  <cols>
    <col min="2" max="2" width="12.28515625" bestFit="1" customWidth="1"/>
  </cols>
  <sheetData>
    <row r="1" spans="1:2">
      <c r="A1" s="355" t="s">
        <v>1000</v>
      </c>
      <c r="B1" s="355" t="s">
        <v>1003</v>
      </c>
    </row>
    <row r="2" spans="1:2">
      <c r="A2" s="37">
        <v>56266</v>
      </c>
      <c r="B2" s="356">
        <v>810000</v>
      </c>
    </row>
    <row r="3" spans="1:2">
      <c r="A3" s="37">
        <v>56219</v>
      </c>
      <c r="B3" s="356">
        <v>789360</v>
      </c>
    </row>
    <row r="4" spans="1:2">
      <c r="A4" s="37">
        <v>56244</v>
      </c>
      <c r="B4" s="356">
        <v>659000</v>
      </c>
    </row>
    <row r="5" spans="1:2">
      <c r="A5" s="37">
        <v>56222</v>
      </c>
      <c r="B5" s="356">
        <v>679000</v>
      </c>
    </row>
    <row r="6" spans="1:2">
      <c r="A6" s="359" t="s">
        <v>1002</v>
      </c>
      <c r="B6" s="358">
        <f>SUM(B2:B5)</f>
        <v>2937360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95DF6-54A3-46FC-94B2-C8E6AC3B5593}">
  <dimension ref="A1:IV18"/>
  <sheetViews>
    <sheetView topLeftCell="N1" workbookViewId="0">
      <selection activeCell="AB18" sqref="AB18"/>
    </sheetView>
  </sheetViews>
  <sheetFormatPr baseColWidth="10" defaultRowHeight="15.75" customHeight="1"/>
  <sheetData>
    <row r="1" spans="1:256" s="8" customFormat="1" ht="30" customHeight="1">
      <c r="A1" s="55" t="s">
        <v>0</v>
      </c>
      <c r="B1" s="40" t="s">
        <v>1</v>
      </c>
      <c r="C1" s="56" t="s">
        <v>2</v>
      </c>
      <c r="D1" s="111" t="s">
        <v>3</v>
      </c>
      <c r="E1" s="47" t="s">
        <v>4</v>
      </c>
      <c r="F1" s="47" t="s">
        <v>5</v>
      </c>
      <c r="G1" s="47" t="s">
        <v>6</v>
      </c>
      <c r="H1" s="47" t="s">
        <v>7</v>
      </c>
      <c r="I1" s="47" t="s">
        <v>8</v>
      </c>
      <c r="J1" s="47" t="s">
        <v>9</v>
      </c>
      <c r="K1" s="47" t="s">
        <v>10</v>
      </c>
      <c r="L1" s="47" t="s">
        <v>11</v>
      </c>
      <c r="M1" s="57" t="s">
        <v>12</v>
      </c>
      <c r="N1" s="57" t="s">
        <v>13</v>
      </c>
      <c r="O1" s="40" t="s">
        <v>14</v>
      </c>
      <c r="P1" s="47" t="s">
        <v>15</v>
      </c>
      <c r="Q1" s="47" t="s">
        <v>16</v>
      </c>
      <c r="R1" s="40" t="s">
        <v>17</v>
      </c>
      <c r="S1" s="47" t="s">
        <v>18</v>
      </c>
      <c r="T1" s="47" t="s">
        <v>19</v>
      </c>
      <c r="U1" s="47" t="s">
        <v>20</v>
      </c>
      <c r="V1" s="40" t="s">
        <v>21</v>
      </c>
      <c r="W1" s="40" t="s">
        <v>22</v>
      </c>
      <c r="X1" s="47" t="s">
        <v>23</v>
      </c>
      <c r="Y1" s="40" t="s">
        <v>24</v>
      </c>
      <c r="Z1" s="40" t="s">
        <v>25</v>
      </c>
      <c r="AA1" s="26" t="s">
        <v>26</v>
      </c>
      <c r="AB1" s="26" t="s">
        <v>27</v>
      </c>
      <c r="AC1" s="59" t="s">
        <v>28</v>
      </c>
      <c r="AD1" s="40" t="s">
        <v>29</v>
      </c>
      <c r="AE1" s="40" t="s">
        <v>30</v>
      </c>
      <c r="AF1" s="40" t="s">
        <v>31</v>
      </c>
      <c r="AG1" s="40" t="s">
        <v>32</v>
      </c>
      <c r="AH1" s="40" t="s">
        <v>33</v>
      </c>
      <c r="AI1" s="40" t="s">
        <v>34</v>
      </c>
      <c r="AJ1" s="40" t="s">
        <v>35</v>
      </c>
      <c r="AK1" s="40" t="s">
        <v>36</v>
      </c>
      <c r="AL1" s="40" t="s">
        <v>37</v>
      </c>
      <c r="AM1" s="40" t="s">
        <v>38</v>
      </c>
      <c r="AN1" s="40" t="s">
        <v>39</v>
      </c>
      <c r="AO1" s="40" t="s">
        <v>40</v>
      </c>
      <c r="AP1" s="40" t="s">
        <v>41</v>
      </c>
      <c r="AQ1" s="40" t="s">
        <v>42</v>
      </c>
      <c r="AR1" s="47" t="s">
        <v>43</v>
      </c>
      <c r="AS1" s="47" t="s">
        <v>44</v>
      </c>
      <c r="AT1" s="40" t="s">
        <v>45</v>
      </c>
      <c r="AU1" s="40" t="s">
        <v>46</v>
      </c>
      <c r="AV1" s="40" t="s">
        <v>47</v>
      </c>
      <c r="AW1" s="40" t="s">
        <v>48</v>
      </c>
      <c r="AX1" s="40" t="s">
        <v>49</v>
      </c>
      <c r="AY1" s="40" t="s">
        <v>50</v>
      </c>
      <c r="AZ1" s="40" t="s">
        <v>51</v>
      </c>
      <c r="BA1" s="47" t="s">
        <v>52</v>
      </c>
      <c r="BB1" s="60" t="s">
        <v>53</v>
      </c>
      <c r="BC1" s="3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2" t="s">
        <v>67</v>
      </c>
      <c r="BQ1" s="1" t="s">
        <v>68</v>
      </c>
      <c r="BR1" s="1" t="s">
        <v>25</v>
      </c>
      <c r="BS1" s="26" t="s">
        <v>69</v>
      </c>
      <c r="BT1" s="26" t="s">
        <v>70</v>
      </c>
      <c r="BU1" s="2" t="s">
        <v>71</v>
      </c>
      <c r="BV1" s="1" t="s">
        <v>72</v>
      </c>
      <c r="BW1" s="1" t="s">
        <v>73</v>
      </c>
      <c r="BX1" s="1" t="s">
        <v>74</v>
      </c>
      <c r="BY1" s="1" t="s">
        <v>75</v>
      </c>
      <c r="BZ1" s="1" t="s">
        <v>76</v>
      </c>
      <c r="CA1" s="1" t="s">
        <v>77</v>
      </c>
      <c r="CB1" s="1" t="s">
        <v>25</v>
      </c>
      <c r="CC1" s="1" t="s">
        <v>78</v>
      </c>
      <c r="CD1" s="1" t="s">
        <v>79</v>
      </c>
      <c r="CE1" s="4" t="s">
        <v>80</v>
      </c>
      <c r="CF1" s="1" t="s">
        <v>72</v>
      </c>
      <c r="CG1" s="1" t="s">
        <v>73</v>
      </c>
      <c r="CH1" s="1" t="s">
        <v>74</v>
      </c>
      <c r="CI1" s="1" t="s">
        <v>75</v>
      </c>
      <c r="CJ1" s="1" t="s">
        <v>76</v>
      </c>
      <c r="CK1" s="1" t="s">
        <v>81</v>
      </c>
      <c r="CL1" s="1" t="s">
        <v>25</v>
      </c>
      <c r="CM1" s="1" t="s">
        <v>82</v>
      </c>
      <c r="CN1" s="1" t="s">
        <v>83</v>
      </c>
      <c r="CO1" s="4" t="s">
        <v>84</v>
      </c>
      <c r="CP1" s="1" t="s">
        <v>72</v>
      </c>
      <c r="CQ1" s="1" t="s">
        <v>85</v>
      </c>
      <c r="CR1" s="1" t="s">
        <v>74</v>
      </c>
      <c r="CS1" s="1" t="s">
        <v>75</v>
      </c>
      <c r="CT1" s="1" t="s">
        <v>76</v>
      </c>
      <c r="CU1" s="1" t="s">
        <v>86</v>
      </c>
      <c r="CV1" s="1" t="s">
        <v>87</v>
      </c>
      <c r="CW1" s="1" t="s">
        <v>25</v>
      </c>
      <c r="CX1" s="1" t="s">
        <v>88</v>
      </c>
      <c r="CY1" s="1" t="s">
        <v>89</v>
      </c>
      <c r="CZ1" s="1" t="s">
        <v>90</v>
      </c>
      <c r="DA1" s="2" t="s">
        <v>91</v>
      </c>
      <c r="DB1" s="1" t="s">
        <v>72</v>
      </c>
      <c r="DC1" s="1" t="s">
        <v>85</v>
      </c>
      <c r="DD1" s="1" t="s">
        <v>74</v>
      </c>
      <c r="DE1" s="1" t="s">
        <v>75</v>
      </c>
      <c r="DF1" s="1" t="s">
        <v>76</v>
      </c>
      <c r="DG1" s="1" t="s">
        <v>92</v>
      </c>
      <c r="DH1" s="51" t="s">
        <v>93</v>
      </c>
      <c r="DI1" s="26" t="s">
        <v>92</v>
      </c>
      <c r="DJ1" s="1" t="s">
        <v>25</v>
      </c>
      <c r="DK1" s="1" t="s">
        <v>94</v>
      </c>
      <c r="DL1" s="52" t="s">
        <v>95</v>
      </c>
      <c r="DM1" s="1" t="s">
        <v>96</v>
      </c>
      <c r="DN1" s="1" t="s">
        <v>97</v>
      </c>
      <c r="DO1" s="1" t="s">
        <v>74</v>
      </c>
      <c r="DP1" s="1" t="s">
        <v>98</v>
      </c>
      <c r="DQ1" s="1" t="s">
        <v>76</v>
      </c>
      <c r="DR1" s="1" t="s">
        <v>99</v>
      </c>
      <c r="DS1" s="1" t="s">
        <v>100</v>
      </c>
      <c r="DT1" s="4" t="s">
        <v>101</v>
      </c>
      <c r="DU1" s="1" t="s">
        <v>102</v>
      </c>
      <c r="DV1" s="1" t="s">
        <v>103</v>
      </c>
      <c r="DW1" s="1" t="s">
        <v>104</v>
      </c>
      <c r="DX1" s="36" t="s">
        <v>105</v>
      </c>
      <c r="DY1" s="36" t="s">
        <v>106</v>
      </c>
      <c r="DZ1" s="44" t="s">
        <v>107</v>
      </c>
      <c r="EA1" s="1" t="s">
        <v>108</v>
      </c>
      <c r="EB1" s="1" t="s">
        <v>109</v>
      </c>
      <c r="EC1" s="1" t="s">
        <v>110</v>
      </c>
      <c r="ED1" s="1" t="s">
        <v>25</v>
      </c>
      <c r="EE1" s="1" t="s">
        <v>111</v>
      </c>
      <c r="EF1" s="1" t="s">
        <v>112</v>
      </c>
      <c r="EG1" s="1" t="s">
        <v>113</v>
      </c>
      <c r="EH1" s="5" t="s">
        <v>114</v>
      </c>
      <c r="EI1" s="1" t="s">
        <v>115</v>
      </c>
      <c r="EJ1" s="1" t="s">
        <v>116</v>
      </c>
      <c r="EK1" s="1" t="s">
        <v>117</v>
      </c>
      <c r="EL1" s="4" t="s">
        <v>118</v>
      </c>
      <c r="EM1" s="1" t="s">
        <v>119</v>
      </c>
      <c r="EN1" s="1" t="s">
        <v>120</v>
      </c>
      <c r="EO1" s="1" t="s">
        <v>121</v>
      </c>
      <c r="EP1" s="1" t="s">
        <v>122</v>
      </c>
      <c r="EQ1" s="1" t="s">
        <v>123</v>
      </c>
      <c r="ER1" s="1" t="s">
        <v>124</v>
      </c>
      <c r="ES1" s="1" t="s">
        <v>108</v>
      </c>
      <c r="ET1" s="1" t="s">
        <v>125</v>
      </c>
      <c r="EU1" s="1" t="s">
        <v>126</v>
      </c>
      <c r="EV1" s="1" t="s">
        <v>25</v>
      </c>
      <c r="EW1" s="1" t="s">
        <v>127</v>
      </c>
      <c r="EX1" s="1" t="s">
        <v>128</v>
      </c>
      <c r="EY1" s="1" t="s">
        <v>129</v>
      </c>
      <c r="EZ1" s="5" t="s">
        <v>130</v>
      </c>
      <c r="FA1" s="1" t="s">
        <v>131</v>
      </c>
      <c r="FB1" s="1" t="s">
        <v>132</v>
      </c>
      <c r="FC1" s="1" t="s">
        <v>133</v>
      </c>
      <c r="FD1" s="4" t="s">
        <v>134</v>
      </c>
      <c r="FE1" s="1" t="s">
        <v>135</v>
      </c>
      <c r="FF1" s="1" t="s">
        <v>136</v>
      </c>
      <c r="FG1" s="1" t="s">
        <v>137</v>
      </c>
      <c r="FH1" s="1" t="s">
        <v>138</v>
      </c>
      <c r="FI1" s="1" t="s">
        <v>139</v>
      </c>
      <c r="FJ1" s="1" t="s">
        <v>140</v>
      </c>
      <c r="FK1" s="1" t="s">
        <v>108</v>
      </c>
      <c r="FL1" s="1" t="s">
        <v>141</v>
      </c>
      <c r="FM1" s="1" t="s">
        <v>142</v>
      </c>
      <c r="FN1" s="1" t="s">
        <v>25</v>
      </c>
      <c r="FO1" s="1" t="s">
        <v>143</v>
      </c>
      <c r="FP1" s="1" t="s">
        <v>144</v>
      </c>
      <c r="FQ1" s="1" t="s">
        <v>145</v>
      </c>
      <c r="FR1" s="5" t="s">
        <v>146</v>
      </c>
      <c r="FS1" s="1" t="s">
        <v>147</v>
      </c>
      <c r="FT1" s="1" t="s">
        <v>148</v>
      </c>
      <c r="FU1" s="1" t="s">
        <v>149</v>
      </c>
      <c r="FV1" s="4" t="s">
        <v>150</v>
      </c>
      <c r="FW1" s="1" t="s">
        <v>151</v>
      </c>
      <c r="FX1" s="1" t="s">
        <v>152</v>
      </c>
      <c r="FY1" s="1" t="s">
        <v>153</v>
      </c>
      <c r="FZ1" s="1" t="s">
        <v>154</v>
      </c>
      <c r="GA1" s="1" t="s">
        <v>155</v>
      </c>
      <c r="GB1" s="1" t="s">
        <v>156</v>
      </c>
      <c r="GC1" s="1" t="s">
        <v>108</v>
      </c>
      <c r="GD1" s="1" t="s">
        <v>157</v>
      </c>
      <c r="GE1" s="1" t="s">
        <v>158</v>
      </c>
      <c r="GF1" s="1" t="s">
        <v>25</v>
      </c>
      <c r="GG1" s="1" t="s">
        <v>158</v>
      </c>
      <c r="GH1" s="1" t="s">
        <v>159</v>
      </c>
      <c r="GI1" s="1" t="s">
        <v>160</v>
      </c>
      <c r="GJ1" s="1" t="s">
        <v>161</v>
      </c>
      <c r="GK1" s="5" t="s">
        <v>162</v>
      </c>
      <c r="GL1" s="1" t="s">
        <v>163</v>
      </c>
      <c r="GM1" s="1" t="s">
        <v>164</v>
      </c>
      <c r="GN1" s="1" t="s">
        <v>165</v>
      </c>
      <c r="GO1" s="4" t="s">
        <v>166</v>
      </c>
      <c r="GP1" s="1" t="s">
        <v>167</v>
      </c>
      <c r="GQ1" s="1" t="s">
        <v>168</v>
      </c>
      <c r="GR1" s="1" t="s">
        <v>169</v>
      </c>
      <c r="GS1" s="1" t="s">
        <v>170</v>
      </c>
      <c r="GT1" s="1" t="s">
        <v>171</v>
      </c>
      <c r="GU1" s="1" t="s">
        <v>172</v>
      </c>
      <c r="GV1" s="1" t="s">
        <v>108</v>
      </c>
      <c r="GW1" s="1" t="s">
        <v>173</v>
      </c>
      <c r="GX1" s="40" t="s">
        <v>174</v>
      </c>
      <c r="GY1" s="1" t="s">
        <v>175</v>
      </c>
      <c r="GZ1" s="1" t="s">
        <v>72</v>
      </c>
      <c r="HA1" s="1" t="s">
        <v>97</v>
      </c>
      <c r="HB1" s="1" t="s">
        <v>74</v>
      </c>
      <c r="HC1" s="1" t="s">
        <v>76</v>
      </c>
      <c r="HD1" s="1" t="s">
        <v>102</v>
      </c>
      <c r="HE1" s="1" t="s">
        <v>103</v>
      </c>
      <c r="HF1" s="1" t="s">
        <v>176</v>
      </c>
      <c r="HG1" s="26" t="s">
        <v>105</v>
      </c>
      <c r="HH1" s="26" t="s">
        <v>106</v>
      </c>
      <c r="HI1" s="1" t="s">
        <v>177</v>
      </c>
      <c r="HJ1" s="1" t="s">
        <v>108</v>
      </c>
      <c r="HK1" s="1" t="s">
        <v>178</v>
      </c>
      <c r="HL1" s="2" t="s">
        <v>179</v>
      </c>
      <c r="HM1" s="2" t="s">
        <v>180</v>
      </c>
      <c r="HN1" s="2" t="s">
        <v>181</v>
      </c>
      <c r="HO1" s="2" t="s">
        <v>182</v>
      </c>
      <c r="HP1" s="2" t="s">
        <v>183</v>
      </c>
      <c r="HQ1" s="2" t="s">
        <v>184</v>
      </c>
      <c r="HR1" s="2" t="s">
        <v>185</v>
      </c>
      <c r="HS1" s="2" t="s">
        <v>186</v>
      </c>
      <c r="HT1" s="2" t="s">
        <v>187</v>
      </c>
      <c r="HU1" s="2" t="s">
        <v>188</v>
      </c>
      <c r="HV1" s="2" t="s">
        <v>189</v>
      </c>
      <c r="HW1" s="2" t="s">
        <v>190</v>
      </c>
      <c r="HX1" s="2" t="s">
        <v>191</v>
      </c>
      <c r="HY1" s="2" t="s">
        <v>192</v>
      </c>
      <c r="HZ1" s="2" t="s">
        <v>193</v>
      </c>
      <c r="IA1" s="2" t="s">
        <v>194</v>
      </c>
      <c r="IB1" s="2" t="s">
        <v>195</v>
      </c>
      <c r="IC1" s="2" t="s">
        <v>196</v>
      </c>
      <c r="ID1" s="2" t="s">
        <v>197</v>
      </c>
      <c r="IE1" s="2" t="s">
        <v>198</v>
      </c>
      <c r="IF1" s="2" t="s">
        <v>199</v>
      </c>
      <c r="IG1" s="2" t="s">
        <v>200</v>
      </c>
      <c r="IH1" s="2" t="s">
        <v>201</v>
      </c>
      <c r="II1" s="2" t="s">
        <v>202</v>
      </c>
      <c r="IJ1" s="2" t="s">
        <v>203</v>
      </c>
      <c r="IK1" s="2" t="s">
        <v>204</v>
      </c>
      <c r="IL1" s="2" t="s">
        <v>205</v>
      </c>
      <c r="IM1" s="2" t="s">
        <v>193</v>
      </c>
      <c r="IN1" s="2" t="s">
        <v>195</v>
      </c>
      <c r="IO1" s="2" t="s">
        <v>206</v>
      </c>
      <c r="IP1" s="2" t="s">
        <v>207</v>
      </c>
      <c r="IQ1" s="2" t="s">
        <v>208</v>
      </c>
      <c r="IR1" s="2" t="s">
        <v>12</v>
      </c>
      <c r="IS1" s="2" t="s">
        <v>209</v>
      </c>
      <c r="IT1" s="6" t="s">
        <v>210</v>
      </c>
      <c r="IU1" s="7" t="s">
        <v>211</v>
      </c>
    </row>
    <row r="2" spans="1:256" s="31" customFormat="1" ht="15.75" customHeight="1">
      <c r="A2" s="161">
        <v>31</v>
      </c>
      <c r="B2" s="162" t="s">
        <v>730</v>
      </c>
      <c r="C2" s="163" t="s">
        <v>278</v>
      </c>
      <c r="D2" s="164">
        <v>56262</v>
      </c>
      <c r="E2" s="165">
        <v>57261</v>
      </c>
      <c r="F2" s="184"/>
      <c r="G2" s="166" t="s">
        <v>833</v>
      </c>
      <c r="H2" s="166" t="s">
        <v>877</v>
      </c>
      <c r="I2" s="166"/>
      <c r="J2" s="166"/>
      <c r="K2" s="166"/>
      <c r="L2" s="166"/>
      <c r="M2" s="166" t="s">
        <v>214</v>
      </c>
      <c r="N2" s="166" t="s">
        <v>214</v>
      </c>
      <c r="O2" s="166" t="s">
        <v>268</v>
      </c>
      <c r="P2" s="166" t="s">
        <v>217</v>
      </c>
      <c r="Q2" s="166">
        <v>10076982</v>
      </c>
      <c r="R2" s="166" t="s">
        <v>218</v>
      </c>
      <c r="S2" s="166" t="s">
        <v>214</v>
      </c>
      <c r="T2" s="166" t="s">
        <v>219</v>
      </c>
      <c r="U2" s="166" t="s">
        <v>220</v>
      </c>
      <c r="V2" s="168">
        <v>45503</v>
      </c>
      <c r="W2" s="166" t="s">
        <v>279</v>
      </c>
      <c r="X2" s="166"/>
      <c r="Y2" s="166" t="s">
        <v>731</v>
      </c>
      <c r="Z2" s="166" t="s">
        <v>260</v>
      </c>
      <c r="AA2" s="169">
        <v>5127976</v>
      </c>
      <c r="AB2" s="169" t="s">
        <v>732</v>
      </c>
      <c r="AC2" s="170">
        <v>850000</v>
      </c>
      <c r="AD2" s="166" t="s">
        <v>225</v>
      </c>
      <c r="AE2" s="171">
        <v>0</v>
      </c>
      <c r="AF2" s="172">
        <v>0</v>
      </c>
      <c r="AG2" s="172">
        <v>0</v>
      </c>
      <c r="AH2" s="185">
        <f>+AC2</f>
        <v>850000</v>
      </c>
      <c r="AI2" s="173" t="s">
        <v>226</v>
      </c>
      <c r="AJ2" s="174">
        <v>7.0000000000000007E-2</v>
      </c>
      <c r="AK2" s="175">
        <v>0.12</v>
      </c>
      <c r="AL2" s="176">
        <v>0</v>
      </c>
      <c r="AM2" s="177">
        <v>102000</v>
      </c>
      <c r="AN2" s="176">
        <v>0</v>
      </c>
      <c r="AO2" s="176">
        <v>0</v>
      </c>
      <c r="AP2" s="174">
        <v>2.1600000000000001E-2</v>
      </c>
      <c r="AQ2" s="173">
        <v>0</v>
      </c>
      <c r="AR2" s="166"/>
      <c r="AS2" s="166"/>
      <c r="AT2" s="172">
        <v>0</v>
      </c>
      <c r="AU2" s="173" t="s">
        <v>214</v>
      </c>
      <c r="AV2" s="172">
        <v>0</v>
      </c>
      <c r="AW2" s="176">
        <v>0</v>
      </c>
      <c r="AX2" s="166" t="s">
        <v>227</v>
      </c>
      <c r="AY2" s="166" t="s">
        <v>733</v>
      </c>
      <c r="AZ2" s="166" t="s">
        <v>229</v>
      </c>
      <c r="BA2" s="166">
        <v>11001</v>
      </c>
      <c r="BB2" s="166" t="s">
        <v>230</v>
      </c>
      <c r="BC2" s="166"/>
      <c r="BD2" s="166" t="s">
        <v>214</v>
      </c>
      <c r="BE2" s="166" t="s">
        <v>214</v>
      </c>
      <c r="BF2" s="178" t="s">
        <v>734</v>
      </c>
      <c r="BG2" s="173"/>
      <c r="BH2" s="161">
        <v>3152574894</v>
      </c>
      <c r="BI2" s="166" t="s">
        <v>735</v>
      </c>
      <c r="BJ2" s="166" t="s">
        <v>229</v>
      </c>
      <c r="BK2" s="166" t="s">
        <v>232</v>
      </c>
      <c r="BL2" s="166" t="s">
        <v>233</v>
      </c>
      <c r="BM2" s="179">
        <v>45138</v>
      </c>
      <c r="BN2" s="168">
        <v>45503</v>
      </c>
      <c r="BO2" s="168">
        <v>45231</v>
      </c>
      <c r="BP2" s="166"/>
      <c r="BQ2" s="166" t="s">
        <v>234</v>
      </c>
      <c r="BR2" s="166" t="s">
        <v>235</v>
      </c>
      <c r="BS2" s="169">
        <v>1002308164</v>
      </c>
      <c r="BT2" s="169" t="s">
        <v>736</v>
      </c>
      <c r="BU2" s="166">
        <v>11001</v>
      </c>
      <c r="BV2" s="166" t="s">
        <v>737</v>
      </c>
      <c r="BW2" s="166" t="s">
        <v>229</v>
      </c>
      <c r="BX2" s="161">
        <v>3112095698</v>
      </c>
      <c r="BY2" s="166"/>
      <c r="BZ2" s="178" t="s">
        <v>738</v>
      </c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 t="s">
        <v>222</v>
      </c>
      <c r="DH2" s="186">
        <v>21003417</v>
      </c>
      <c r="DI2" s="181" t="s">
        <v>239</v>
      </c>
      <c r="DJ2" s="166" t="s">
        <v>235</v>
      </c>
      <c r="DK2" s="162" t="s">
        <v>739</v>
      </c>
      <c r="DL2" s="182">
        <v>1</v>
      </c>
      <c r="DM2" s="166" t="s">
        <v>260</v>
      </c>
      <c r="DN2" s="166"/>
      <c r="DO2" s="161">
        <v>3167019733</v>
      </c>
      <c r="DP2" s="166"/>
      <c r="DQ2" s="187" t="s">
        <v>740</v>
      </c>
      <c r="DR2" s="166" t="s">
        <v>232</v>
      </c>
      <c r="DS2" s="166" t="s">
        <v>229</v>
      </c>
      <c r="DT2" s="166">
        <v>11001</v>
      </c>
      <c r="DV2" s="166"/>
      <c r="DW2" s="166"/>
      <c r="DX2" s="169" t="s">
        <v>242</v>
      </c>
      <c r="DY2" s="169" t="s">
        <v>242</v>
      </c>
      <c r="DZ2" s="169">
        <v>3167019733</v>
      </c>
      <c r="EA2" s="166"/>
      <c r="EB2" s="166"/>
      <c r="EC2" s="166"/>
      <c r="ED2" s="166"/>
      <c r="EE2" s="166"/>
      <c r="EF2" s="166"/>
      <c r="EG2" s="166"/>
      <c r="EH2" s="166"/>
      <c r="EI2" s="166"/>
      <c r="EJ2" s="166"/>
      <c r="EK2" s="166"/>
      <c r="EL2" s="166"/>
      <c r="EM2" s="166"/>
      <c r="EN2" s="166"/>
      <c r="EO2" s="166"/>
      <c r="EP2" s="161"/>
      <c r="EQ2" s="161"/>
      <c r="ER2" s="161"/>
      <c r="ES2" s="166"/>
      <c r="ET2" s="166"/>
      <c r="EU2" s="166"/>
      <c r="EV2" s="166"/>
      <c r="EW2" s="166"/>
      <c r="EX2" s="166"/>
      <c r="EY2" s="166"/>
      <c r="EZ2" s="166"/>
      <c r="FA2" s="166"/>
      <c r="FB2" s="166"/>
      <c r="FC2" s="166"/>
      <c r="FD2" s="166"/>
      <c r="FE2" s="166"/>
      <c r="FF2" s="166"/>
      <c r="FG2" s="166"/>
      <c r="FH2" s="166"/>
      <c r="FI2" s="166"/>
      <c r="FJ2" s="166"/>
      <c r="FK2" s="166"/>
      <c r="FL2" s="166"/>
      <c r="FM2" s="166"/>
      <c r="FN2" s="166"/>
      <c r="FO2" s="166"/>
      <c r="FP2" s="166"/>
      <c r="FQ2" s="166"/>
      <c r="FR2" s="166"/>
      <c r="FS2" s="166"/>
      <c r="FT2" s="166"/>
      <c r="FU2" s="166"/>
      <c r="FV2" s="166"/>
      <c r="FW2" s="166"/>
      <c r="FX2" s="166"/>
      <c r="FY2" s="166"/>
      <c r="FZ2" s="166"/>
      <c r="GA2" s="166"/>
      <c r="GB2" s="166"/>
      <c r="GC2" s="166"/>
      <c r="GD2" s="166"/>
      <c r="GE2" s="166"/>
      <c r="GF2" s="166"/>
      <c r="GG2" s="166"/>
      <c r="GH2" s="166"/>
      <c r="GI2" s="166"/>
      <c r="GJ2" s="166"/>
      <c r="GK2" s="166"/>
      <c r="GL2" s="166"/>
      <c r="GM2" s="166"/>
      <c r="GN2" s="166"/>
      <c r="GO2" s="166"/>
      <c r="GP2" s="166"/>
      <c r="GQ2" s="166"/>
      <c r="GR2" s="166"/>
      <c r="GS2" s="166"/>
      <c r="GT2" s="166"/>
      <c r="GU2" s="166"/>
      <c r="GV2" s="166"/>
      <c r="GW2" s="183" t="s">
        <v>214</v>
      </c>
      <c r="GX2" s="167" t="s">
        <v>741</v>
      </c>
      <c r="GY2" s="184" t="s">
        <v>214</v>
      </c>
      <c r="GZ2" s="166" t="s">
        <v>214</v>
      </c>
      <c r="HA2" s="166" t="s">
        <v>214</v>
      </c>
      <c r="HB2" s="166" t="s">
        <v>214</v>
      </c>
      <c r="HC2" s="166" t="s">
        <v>214</v>
      </c>
      <c r="HD2" s="166"/>
      <c r="HE2" s="166"/>
      <c r="HF2" s="166"/>
      <c r="HG2" s="169"/>
      <c r="HH2" s="169"/>
      <c r="HI2" s="161"/>
      <c r="HJ2" s="166"/>
      <c r="HK2" s="166"/>
      <c r="HL2" s="166" t="s">
        <v>226</v>
      </c>
      <c r="HM2" s="166" t="s">
        <v>226</v>
      </c>
      <c r="HN2" s="166" t="s">
        <v>226</v>
      </c>
      <c r="HO2" s="166" t="s">
        <v>226</v>
      </c>
      <c r="HP2" s="166" t="s">
        <v>214</v>
      </c>
      <c r="HQ2" s="166" t="s">
        <v>226</v>
      </c>
      <c r="HR2" s="166" t="s">
        <v>226</v>
      </c>
      <c r="HS2" s="166" t="s">
        <v>226</v>
      </c>
      <c r="HT2" s="166" t="s">
        <v>226</v>
      </c>
      <c r="HU2" s="166" t="s">
        <v>219</v>
      </c>
      <c r="HV2" s="166" t="s">
        <v>214</v>
      </c>
      <c r="HW2" s="166" t="s">
        <v>214</v>
      </c>
      <c r="HX2" s="166" t="s">
        <v>226</v>
      </c>
      <c r="HY2" s="166" t="s">
        <v>214</v>
      </c>
      <c r="HZ2" s="166" t="s">
        <v>226</v>
      </c>
      <c r="IA2" s="166" t="s">
        <v>226</v>
      </c>
      <c r="IB2" s="166" t="s">
        <v>214</v>
      </c>
      <c r="IC2" s="166" t="s">
        <v>214</v>
      </c>
      <c r="ID2" s="166" t="s">
        <v>226</v>
      </c>
      <c r="IE2" s="166" t="s">
        <v>226</v>
      </c>
      <c r="IF2" s="166" t="s">
        <v>226</v>
      </c>
      <c r="IG2" s="166"/>
      <c r="IH2" s="166"/>
      <c r="II2" s="166"/>
      <c r="IJ2" s="166" t="s">
        <v>290</v>
      </c>
      <c r="IK2" s="166" t="s">
        <v>226</v>
      </c>
      <c r="IL2" s="166" t="s">
        <v>214</v>
      </c>
      <c r="IM2" s="166" t="s">
        <v>214</v>
      </c>
      <c r="IN2" s="166" t="s">
        <v>214</v>
      </c>
      <c r="IO2" s="166" t="s">
        <v>214</v>
      </c>
      <c r="IP2" s="166" t="s">
        <v>214</v>
      </c>
      <c r="IQ2" s="166" t="s">
        <v>214</v>
      </c>
      <c r="IR2" s="166" t="s">
        <v>214</v>
      </c>
      <c r="IS2" s="188" t="s">
        <v>841</v>
      </c>
      <c r="IT2" s="166"/>
      <c r="IU2" s="183"/>
    </row>
    <row r="3" spans="1:256" s="31" customFormat="1" ht="15.75" customHeight="1">
      <c r="A3" s="161">
        <v>47</v>
      </c>
      <c r="B3" s="162" t="s">
        <v>629</v>
      </c>
      <c r="C3" s="163" t="s">
        <v>213</v>
      </c>
      <c r="D3" s="164">
        <v>56246</v>
      </c>
      <c r="E3" s="165">
        <v>57245</v>
      </c>
      <c r="F3" s="184"/>
      <c r="G3" s="166" t="s">
        <v>833</v>
      </c>
      <c r="H3" s="166" t="s">
        <v>878</v>
      </c>
      <c r="I3" s="166"/>
      <c r="J3" s="166"/>
      <c r="K3" s="166"/>
      <c r="L3" s="166"/>
      <c r="M3" s="166" t="s">
        <v>214</v>
      </c>
      <c r="N3" s="166" t="s">
        <v>215</v>
      </c>
      <c r="O3" s="166" t="s">
        <v>216</v>
      </c>
      <c r="P3" s="166" t="s">
        <v>217</v>
      </c>
      <c r="Q3" s="166">
        <v>10076966</v>
      </c>
      <c r="R3" s="166" t="s">
        <v>218</v>
      </c>
      <c r="S3" s="166" t="s">
        <v>214</v>
      </c>
      <c r="T3" s="166" t="s">
        <v>219</v>
      </c>
      <c r="U3" s="166" t="s">
        <v>220</v>
      </c>
      <c r="V3" s="166" t="s">
        <v>221</v>
      </c>
      <c r="W3" s="166" t="s">
        <v>221</v>
      </c>
      <c r="X3" s="166"/>
      <c r="Y3" s="166" t="s">
        <v>630</v>
      </c>
      <c r="Z3" s="166" t="s">
        <v>327</v>
      </c>
      <c r="AA3" s="169">
        <v>5990588</v>
      </c>
      <c r="AB3" s="169" t="s">
        <v>631</v>
      </c>
      <c r="AC3" s="170">
        <v>800000</v>
      </c>
      <c r="AD3" s="166" t="s">
        <v>225</v>
      </c>
      <c r="AE3" s="171">
        <v>0</v>
      </c>
      <c r="AF3" s="172">
        <v>0</v>
      </c>
      <c r="AG3" s="172">
        <v>0</v>
      </c>
      <c r="AH3" s="185">
        <f>+AC3</f>
        <v>800000</v>
      </c>
      <c r="AI3" s="173" t="s">
        <v>226</v>
      </c>
      <c r="AJ3" s="174"/>
      <c r="AK3" s="175">
        <v>0.12</v>
      </c>
      <c r="AL3" s="176">
        <v>0</v>
      </c>
      <c r="AM3" s="177">
        <v>96000</v>
      </c>
      <c r="AN3" s="176">
        <v>0</v>
      </c>
      <c r="AO3" s="176">
        <v>0</v>
      </c>
      <c r="AP3" s="174">
        <v>2.1600000000000001E-2</v>
      </c>
      <c r="AQ3" s="173">
        <v>0</v>
      </c>
      <c r="AR3" s="166"/>
      <c r="AS3" s="166"/>
      <c r="AT3" s="172">
        <v>0</v>
      </c>
      <c r="AU3" s="173" t="s">
        <v>214</v>
      </c>
      <c r="AV3" s="172">
        <v>0</v>
      </c>
      <c r="AW3" s="176">
        <v>0</v>
      </c>
      <c r="AX3" s="166" t="s">
        <v>227</v>
      </c>
      <c r="AY3" s="166" t="s">
        <v>632</v>
      </c>
      <c r="AZ3" s="166" t="s">
        <v>229</v>
      </c>
      <c r="BA3" s="166">
        <v>11001</v>
      </c>
      <c r="BB3" s="166" t="s">
        <v>271</v>
      </c>
      <c r="BC3" s="166"/>
      <c r="BD3" s="166" t="s">
        <v>214</v>
      </c>
      <c r="BE3" s="166" t="s">
        <v>214</v>
      </c>
      <c r="BF3" s="178" t="s">
        <v>633</v>
      </c>
      <c r="BG3" s="173"/>
      <c r="BH3" s="161">
        <v>3102933539</v>
      </c>
      <c r="BI3" s="166" t="s">
        <v>632</v>
      </c>
      <c r="BJ3" s="166" t="s">
        <v>229</v>
      </c>
      <c r="BK3" s="166" t="s">
        <v>232</v>
      </c>
      <c r="BL3" s="166" t="s">
        <v>233</v>
      </c>
      <c r="BM3" s="179">
        <v>45055</v>
      </c>
      <c r="BN3" s="168">
        <v>45421</v>
      </c>
      <c r="BO3" s="168">
        <v>45231</v>
      </c>
      <c r="BP3" s="166"/>
      <c r="BQ3" s="166" t="s">
        <v>634</v>
      </c>
      <c r="BR3" s="166" t="s">
        <v>329</v>
      </c>
      <c r="BS3" s="169">
        <v>5599350</v>
      </c>
      <c r="BT3" s="169" t="s">
        <v>635</v>
      </c>
      <c r="BU3" s="166">
        <v>11001</v>
      </c>
      <c r="BV3" s="166" t="s">
        <v>636</v>
      </c>
      <c r="BW3" s="166" t="s">
        <v>229</v>
      </c>
      <c r="BX3" s="161">
        <v>3123632314</v>
      </c>
      <c r="BY3" s="166"/>
      <c r="BZ3" s="178" t="s">
        <v>637</v>
      </c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 t="s">
        <v>222</v>
      </c>
      <c r="DH3" s="180">
        <v>11300291</v>
      </c>
      <c r="DI3" s="181" t="s">
        <v>239</v>
      </c>
      <c r="DJ3" s="166" t="s">
        <v>257</v>
      </c>
      <c r="DK3" s="162" t="s">
        <v>638</v>
      </c>
      <c r="DL3" s="182">
        <v>1</v>
      </c>
      <c r="DM3" s="166" t="s">
        <v>214</v>
      </c>
      <c r="DN3" s="166"/>
      <c r="DO3" s="161">
        <v>3016986058</v>
      </c>
      <c r="DP3" s="166"/>
      <c r="DQ3" s="187" t="s">
        <v>639</v>
      </c>
      <c r="DR3" s="166" t="s">
        <v>232</v>
      </c>
      <c r="DS3" s="166" t="s">
        <v>229</v>
      </c>
      <c r="DT3" s="166">
        <v>11001</v>
      </c>
      <c r="DU3" s="166"/>
      <c r="DV3" s="166"/>
      <c r="DW3" s="166" t="s">
        <v>262</v>
      </c>
      <c r="DX3" s="169" t="s">
        <v>250</v>
      </c>
      <c r="DY3" s="169" t="s">
        <v>251</v>
      </c>
      <c r="DZ3" s="189">
        <v>65900036935</v>
      </c>
      <c r="EA3" s="166"/>
      <c r="EB3" s="166"/>
      <c r="EC3" s="166"/>
      <c r="ED3" s="166"/>
      <c r="EE3" s="166"/>
      <c r="EF3" s="166"/>
      <c r="EG3" s="166"/>
      <c r="EH3" s="166"/>
      <c r="EI3" s="166"/>
      <c r="EJ3" s="166"/>
      <c r="EK3" s="166"/>
      <c r="EL3" s="166"/>
      <c r="EM3" s="166"/>
      <c r="EN3" s="166"/>
      <c r="EO3" s="166"/>
      <c r="EP3" s="161"/>
      <c r="EQ3" s="161"/>
      <c r="ER3" s="161"/>
      <c r="ES3" s="166"/>
      <c r="ET3" s="166"/>
      <c r="EU3" s="166"/>
      <c r="EV3" s="166"/>
      <c r="EW3" s="166"/>
      <c r="EX3" s="166"/>
      <c r="EY3" s="166"/>
      <c r="EZ3" s="166"/>
      <c r="FA3" s="166"/>
      <c r="FB3" s="166"/>
      <c r="FC3" s="166"/>
      <c r="FD3" s="166"/>
      <c r="FE3" s="166"/>
      <c r="FF3" s="166"/>
      <c r="FG3" s="166"/>
      <c r="FH3" s="166"/>
      <c r="FI3" s="166"/>
      <c r="FJ3" s="166"/>
      <c r="FK3" s="166"/>
      <c r="FL3" s="166"/>
      <c r="FM3" s="166"/>
      <c r="FN3" s="166"/>
      <c r="FO3" s="166"/>
      <c r="FP3" s="166"/>
      <c r="FQ3" s="166"/>
      <c r="FR3" s="166"/>
      <c r="FS3" s="166"/>
      <c r="FT3" s="166"/>
      <c r="FU3" s="166"/>
      <c r="FV3" s="166"/>
      <c r="FW3" s="166"/>
      <c r="FX3" s="166"/>
      <c r="FY3" s="166"/>
      <c r="FZ3" s="166"/>
      <c r="GA3" s="166"/>
      <c r="GB3" s="166"/>
      <c r="GC3" s="166"/>
      <c r="GD3" s="166"/>
      <c r="GE3" s="166"/>
      <c r="GF3" s="166"/>
      <c r="GG3" s="166"/>
      <c r="GH3" s="166"/>
      <c r="GI3" s="166"/>
      <c r="GJ3" s="166"/>
      <c r="GK3" s="166"/>
      <c r="GL3" s="166"/>
      <c r="GM3" s="166"/>
      <c r="GN3" s="166"/>
      <c r="GO3" s="166"/>
      <c r="GP3" s="166"/>
      <c r="GQ3" s="166"/>
      <c r="GR3" s="166"/>
      <c r="GS3" s="166"/>
      <c r="GT3" s="166"/>
      <c r="GU3" s="166"/>
      <c r="GV3" s="166"/>
      <c r="GW3" s="183" t="s">
        <v>214</v>
      </c>
      <c r="GX3" s="167" t="s">
        <v>640</v>
      </c>
      <c r="GY3" s="184" t="s">
        <v>214</v>
      </c>
      <c r="GZ3" s="166" t="s">
        <v>214</v>
      </c>
      <c r="HA3" s="166" t="s">
        <v>214</v>
      </c>
      <c r="HB3" s="166" t="s">
        <v>214</v>
      </c>
      <c r="HC3" s="166" t="s">
        <v>214</v>
      </c>
      <c r="HD3" s="166"/>
      <c r="HE3" s="166"/>
      <c r="HF3" s="166"/>
      <c r="HG3" s="169"/>
      <c r="HH3" s="169"/>
      <c r="HI3" s="161"/>
      <c r="HJ3" s="166"/>
      <c r="HK3" s="166"/>
      <c r="HL3" s="166" t="s">
        <v>313</v>
      </c>
      <c r="HM3" s="166" t="s">
        <v>226</v>
      </c>
      <c r="HN3" s="166" t="s">
        <v>226</v>
      </c>
      <c r="HO3" s="166" t="s">
        <v>226</v>
      </c>
      <c r="HP3" s="166" t="s">
        <v>214</v>
      </c>
      <c r="HQ3" s="166" t="s">
        <v>226</v>
      </c>
      <c r="HR3" s="166" t="s">
        <v>226</v>
      </c>
      <c r="HS3" s="166" t="s">
        <v>226</v>
      </c>
      <c r="HT3" s="166" t="s">
        <v>219</v>
      </c>
      <c r="HU3" s="166" t="s">
        <v>219</v>
      </c>
      <c r="HV3" s="166" t="s">
        <v>214</v>
      </c>
      <c r="HW3" s="166" t="s">
        <v>214</v>
      </c>
      <c r="HX3" s="166" t="s">
        <v>214</v>
      </c>
      <c r="HY3" s="166" t="s">
        <v>214</v>
      </c>
      <c r="HZ3" s="166" t="s">
        <v>219</v>
      </c>
      <c r="IA3" s="166" t="s">
        <v>226</v>
      </c>
      <c r="IB3" s="166" t="s">
        <v>214</v>
      </c>
      <c r="IC3" s="166" t="s">
        <v>214</v>
      </c>
      <c r="ID3" s="166" t="s">
        <v>226</v>
      </c>
      <c r="IE3" s="166" t="s">
        <v>226</v>
      </c>
      <c r="IF3" s="166" t="s">
        <v>226</v>
      </c>
      <c r="IG3" s="166"/>
      <c r="IH3" s="166"/>
      <c r="II3" s="166"/>
      <c r="IJ3" s="166" t="s">
        <v>315</v>
      </c>
      <c r="IK3" s="166" t="s">
        <v>226</v>
      </c>
      <c r="IL3" s="166" t="s">
        <v>214</v>
      </c>
      <c r="IM3" s="166" t="s">
        <v>214</v>
      </c>
      <c r="IN3" s="166" t="s">
        <v>214</v>
      </c>
      <c r="IO3" s="166" t="s">
        <v>226</v>
      </c>
      <c r="IP3" s="166" t="s">
        <v>215</v>
      </c>
      <c r="IQ3" s="166" t="s">
        <v>214</v>
      </c>
      <c r="IR3" s="166" t="s">
        <v>214</v>
      </c>
      <c r="IS3" s="188" t="s">
        <v>641</v>
      </c>
      <c r="IT3" s="166"/>
      <c r="IU3" s="183"/>
    </row>
    <row r="4" spans="1:256" s="90" customFormat="1" ht="15.75" customHeight="1">
      <c r="A4" s="161">
        <v>67</v>
      </c>
      <c r="B4" s="162" t="s">
        <v>266</v>
      </c>
      <c r="C4" s="163" t="s">
        <v>278</v>
      </c>
      <c r="D4" s="164">
        <v>56205</v>
      </c>
      <c r="E4" s="165">
        <v>57204</v>
      </c>
      <c r="F4" s="184"/>
      <c r="G4" s="166" t="s">
        <v>833</v>
      </c>
      <c r="H4" s="166" t="s">
        <v>877</v>
      </c>
      <c r="I4" s="166"/>
      <c r="J4" s="166"/>
      <c r="K4" s="166"/>
      <c r="L4" s="166"/>
      <c r="M4" s="166" t="s">
        <v>214</v>
      </c>
      <c r="N4" s="166" t="s">
        <v>215</v>
      </c>
      <c r="O4" s="166" t="s">
        <v>268</v>
      </c>
      <c r="P4" s="166" t="s">
        <v>217</v>
      </c>
      <c r="Q4" s="166">
        <v>10076925</v>
      </c>
      <c r="R4" s="166" t="s">
        <v>218</v>
      </c>
      <c r="S4" s="166" t="s">
        <v>214</v>
      </c>
      <c r="T4" s="166" t="s">
        <v>219</v>
      </c>
      <c r="U4" s="166" t="s">
        <v>220</v>
      </c>
      <c r="V4" s="168">
        <v>45275</v>
      </c>
      <c r="W4" s="166" t="s">
        <v>292</v>
      </c>
      <c r="X4" s="166"/>
      <c r="Y4" s="166" t="s">
        <v>222</v>
      </c>
      <c r="Z4" s="166" t="s">
        <v>235</v>
      </c>
      <c r="AA4" s="169">
        <v>32794788</v>
      </c>
      <c r="AB4" s="169" t="s">
        <v>293</v>
      </c>
      <c r="AC4" s="170">
        <v>750000</v>
      </c>
      <c r="AD4" s="166" t="s">
        <v>225</v>
      </c>
      <c r="AE4" s="171">
        <v>80000</v>
      </c>
      <c r="AF4" s="172">
        <v>0</v>
      </c>
      <c r="AG4" s="172">
        <v>0</v>
      </c>
      <c r="AH4" s="185">
        <f>+AC4</f>
        <v>750000</v>
      </c>
      <c r="AI4" s="173" t="s">
        <v>226</v>
      </c>
      <c r="AJ4" s="174">
        <v>7.0000000000000007E-2</v>
      </c>
      <c r="AK4" s="175">
        <v>0.12</v>
      </c>
      <c r="AL4" s="176">
        <v>0</v>
      </c>
      <c r="AM4" s="177">
        <v>90000</v>
      </c>
      <c r="AN4" s="176">
        <v>0</v>
      </c>
      <c r="AO4" s="176">
        <v>0</v>
      </c>
      <c r="AP4" s="174">
        <v>2.1600000000000001E-2</v>
      </c>
      <c r="AQ4" s="173">
        <v>0</v>
      </c>
      <c r="AR4" s="166"/>
      <c r="AS4" s="166"/>
      <c r="AT4" s="172">
        <v>0</v>
      </c>
      <c r="AU4" s="173" t="s">
        <v>214</v>
      </c>
      <c r="AV4" s="172">
        <v>0</v>
      </c>
      <c r="AW4" s="176">
        <v>0</v>
      </c>
      <c r="AX4" s="166" t="s">
        <v>227</v>
      </c>
      <c r="AY4" s="166"/>
      <c r="AZ4" s="166" t="s">
        <v>229</v>
      </c>
      <c r="BA4" s="166">
        <v>11001</v>
      </c>
      <c r="BB4" s="166" t="s">
        <v>271</v>
      </c>
      <c r="BC4" s="166"/>
      <c r="BD4" s="166" t="s">
        <v>214</v>
      </c>
      <c r="BE4" s="166" t="s">
        <v>214</v>
      </c>
      <c r="BF4" s="178" t="s">
        <v>294</v>
      </c>
      <c r="BG4" s="173"/>
      <c r="BH4" s="161">
        <v>3022089495</v>
      </c>
      <c r="BI4" s="166" t="s">
        <v>295</v>
      </c>
      <c r="BJ4" s="166" t="s">
        <v>229</v>
      </c>
      <c r="BK4" s="166" t="s">
        <v>232</v>
      </c>
      <c r="BL4" s="166" t="s">
        <v>233</v>
      </c>
      <c r="BM4" s="179">
        <v>44911</v>
      </c>
      <c r="BN4" s="168">
        <v>45275</v>
      </c>
      <c r="BO4" s="168">
        <v>45231</v>
      </c>
      <c r="BP4" s="166"/>
      <c r="BQ4" s="166" t="s">
        <v>234</v>
      </c>
      <c r="BR4" s="166" t="s">
        <v>235</v>
      </c>
      <c r="BS4" s="169">
        <v>72268488</v>
      </c>
      <c r="BT4" s="169" t="s">
        <v>296</v>
      </c>
      <c r="BU4" s="166">
        <v>11001</v>
      </c>
      <c r="BV4" s="166" t="s">
        <v>295</v>
      </c>
      <c r="BW4" s="166" t="s">
        <v>229</v>
      </c>
      <c r="BX4" s="161">
        <v>3213321998</v>
      </c>
      <c r="BY4" s="166"/>
      <c r="BZ4" s="178" t="s">
        <v>297</v>
      </c>
      <c r="CA4" s="166" t="s">
        <v>222</v>
      </c>
      <c r="CB4" s="166" t="s">
        <v>235</v>
      </c>
      <c r="CC4" s="166">
        <v>36301166</v>
      </c>
      <c r="CD4" s="166" t="s">
        <v>298</v>
      </c>
      <c r="CE4" s="166">
        <v>11001</v>
      </c>
      <c r="CF4" s="166" t="s">
        <v>299</v>
      </c>
      <c r="CG4" s="166" t="s">
        <v>229</v>
      </c>
      <c r="CH4" s="166">
        <v>3114906158</v>
      </c>
      <c r="CI4" s="166"/>
      <c r="CJ4" s="178" t="s">
        <v>300</v>
      </c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 t="s">
        <v>222</v>
      </c>
      <c r="DH4" s="180">
        <v>1016067609</v>
      </c>
      <c r="DI4" s="181" t="s">
        <v>239</v>
      </c>
      <c r="DJ4" s="166" t="s">
        <v>235</v>
      </c>
      <c r="DK4" s="162" t="s">
        <v>301</v>
      </c>
      <c r="DL4" s="182">
        <v>1</v>
      </c>
      <c r="DM4" s="166" t="s">
        <v>260</v>
      </c>
      <c r="DN4" s="166"/>
      <c r="DO4" s="190">
        <v>3208464214</v>
      </c>
      <c r="DP4" s="166"/>
      <c r="DQ4" s="178" t="s">
        <v>302</v>
      </c>
      <c r="DR4" s="166" t="s">
        <v>232</v>
      </c>
      <c r="DS4" s="166" t="s">
        <v>229</v>
      </c>
      <c r="DT4" s="166">
        <v>11001</v>
      </c>
      <c r="DU4" s="166"/>
      <c r="DV4" s="166"/>
      <c r="DW4" s="166"/>
      <c r="DX4" s="169" t="s">
        <v>242</v>
      </c>
      <c r="DY4" s="169" t="s">
        <v>242</v>
      </c>
      <c r="DZ4" s="189">
        <v>3208464214</v>
      </c>
      <c r="EA4" s="166"/>
      <c r="EB4" s="166"/>
      <c r="EC4" s="166"/>
      <c r="ED4" s="166"/>
      <c r="EE4" s="166"/>
      <c r="EF4" s="166"/>
      <c r="EG4" s="166"/>
      <c r="EH4" s="166"/>
      <c r="EI4" s="166"/>
      <c r="EJ4" s="166"/>
      <c r="EK4" s="166"/>
      <c r="EL4" s="166"/>
      <c r="EM4" s="166"/>
      <c r="EN4" s="166"/>
      <c r="EO4" s="166"/>
      <c r="EP4" s="161"/>
      <c r="EQ4" s="161"/>
      <c r="ER4" s="161"/>
      <c r="ES4" s="166"/>
      <c r="ET4" s="166"/>
      <c r="EU4" s="166"/>
      <c r="EV4" s="166"/>
      <c r="EW4" s="166"/>
      <c r="EX4" s="166"/>
      <c r="EY4" s="166"/>
      <c r="EZ4" s="166"/>
      <c r="FA4" s="166"/>
      <c r="FB4" s="166"/>
      <c r="FC4" s="166"/>
      <c r="FD4" s="166"/>
      <c r="FE4" s="166"/>
      <c r="FF4" s="166"/>
      <c r="FG4" s="166"/>
      <c r="FH4" s="166"/>
      <c r="FI4" s="166"/>
      <c r="FJ4" s="166"/>
      <c r="FK4" s="166"/>
      <c r="FL4" s="166"/>
      <c r="FM4" s="166"/>
      <c r="FN4" s="166"/>
      <c r="FO4" s="166"/>
      <c r="FP4" s="166"/>
      <c r="FQ4" s="166"/>
      <c r="FR4" s="166"/>
      <c r="FS4" s="166"/>
      <c r="FT4" s="166"/>
      <c r="FU4" s="166"/>
      <c r="FV4" s="166"/>
      <c r="FW4" s="166"/>
      <c r="FX4" s="166"/>
      <c r="FY4" s="166"/>
      <c r="FZ4" s="166"/>
      <c r="GA4" s="166"/>
      <c r="GB4" s="166"/>
      <c r="GC4" s="166"/>
      <c r="GD4" s="166"/>
      <c r="GE4" s="166"/>
      <c r="GF4" s="166"/>
      <c r="GG4" s="166"/>
      <c r="GH4" s="166"/>
      <c r="GI4" s="166"/>
      <c r="GJ4" s="166"/>
      <c r="GK4" s="166"/>
      <c r="GL4" s="166"/>
      <c r="GM4" s="166"/>
      <c r="GN4" s="166"/>
      <c r="GO4" s="166"/>
      <c r="GP4" s="166"/>
      <c r="GQ4" s="166"/>
      <c r="GR4" s="166"/>
      <c r="GS4" s="166"/>
      <c r="GT4" s="166"/>
      <c r="GU4" s="166"/>
      <c r="GV4" s="166"/>
      <c r="GW4" s="183" t="s">
        <v>214</v>
      </c>
      <c r="GX4" s="167" t="s">
        <v>266</v>
      </c>
      <c r="GY4" s="184" t="s">
        <v>214</v>
      </c>
      <c r="GZ4" s="166" t="s">
        <v>214</v>
      </c>
      <c r="HA4" s="166" t="s">
        <v>214</v>
      </c>
      <c r="HB4" s="166" t="s">
        <v>214</v>
      </c>
      <c r="HC4" s="166" t="s">
        <v>214</v>
      </c>
      <c r="HD4" s="166"/>
      <c r="HE4" s="166"/>
      <c r="HF4" s="166"/>
      <c r="HG4" s="169"/>
      <c r="HH4" s="169"/>
      <c r="HI4" s="161"/>
      <c r="HJ4" s="166"/>
      <c r="HK4" s="166"/>
      <c r="HL4" s="166" t="s">
        <v>226</v>
      </c>
      <c r="HM4" s="166" t="s">
        <v>226</v>
      </c>
      <c r="HN4" s="166" t="s">
        <v>226</v>
      </c>
      <c r="HO4" s="166" t="s">
        <v>226</v>
      </c>
      <c r="HP4" s="166" t="s">
        <v>214</v>
      </c>
      <c r="HQ4" s="166" t="s">
        <v>226</v>
      </c>
      <c r="HR4" s="166" t="s">
        <v>226</v>
      </c>
      <c r="HS4" s="166" t="s">
        <v>226</v>
      </c>
      <c r="HT4" s="166" t="s">
        <v>226</v>
      </c>
      <c r="HU4" s="166" t="s">
        <v>219</v>
      </c>
      <c r="HV4" s="166" t="s">
        <v>214</v>
      </c>
      <c r="HW4" s="166" t="s">
        <v>214</v>
      </c>
      <c r="HX4" s="166" t="s">
        <v>214</v>
      </c>
      <c r="HY4" s="166" t="s">
        <v>214</v>
      </c>
      <c r="HZ4" s="166" t="s">
        <v>226</v>
      </c>
      <c r="IA4" s="166" t="s">
        <v>226</v>
      </c>
      <c r="IB4" s="166" t="s">
        <v>214</v>
      </c>
      <c r="IC4" s="166" t="s">
        <v>214</v>
      </c>
      <c r="ID4" s="166" t="s">
        <v>226</v>
      </c>
      <c r="IE4" s="166" t="s">
        <v>226</v>
      </c>
      <c r="IF4" s="166" t="s">
        <v>226</v>
      </c>
      <c r="IG4" s="166" t="s">
        <v>214</v>
      </c>
      <c r="IH4" s="166"/>
      <c r="II4" s="166"/>
      <c r="IJ4" s="166" t="s">
        <v>290</v>
      </c>
      <c r="IK4" s="166" t="s">
        <v>226</v>
      </c>
      <c r="IL4" s="166" t="s">
        <v>214</v>
      </c>
      <c r="IM4" s="166" t="s">
        <v>214</v>
      </c>
      <c r="IN4" s="166" t="s">
        <v>214</v>
      </c>
      <c r="IO4" s="166" t="s">
        <v>214</v>
      </c>
      <c r="IP4" s="166" t="s">
        <v>214</v>
      </c>
      <c r="IQ4" s="166" t="s">
        <v>214</v>
      </c>
      <c r="IR4" s="166" t="s">
        <v>214</v>
      </c>
      <c r="IS4" s="188" t="s">
        <v>303</v>
      </c>
      <c r="IT4" s="166"/>
      <c r="IU4" s="183"/>
      <c r="IV4" s="31"/>
    </row>
    <row r="5" spans="1:256" s="31" customFormat="1" ht="15.75" customHeight="1">
      <c r="A5" s="161">
        <v>51</v>
      </c>
      <c r="B5" s="162" t="s">
        <v>245</v>
      </c>
      <c r="C5" s="163" t="s">
        <v>267</v>
      </c>
      <c r="D5" s="164">
        <v>56255</v>
      </c>
      <c r="E5" s="165">
        <v>57254</v>
      </c>
      <c r="F5" s="184"/>
      <c r="G5" s="166" t="s">
        <v>833</v>
      </c>
      <c r="H5" s="166" t="s">
        <v>877</v>
      </c>
      <c r="I5" s="166"/>
      <c r="J5" s="166"/>
      <c r="K5" s="166"/>
      <c r="L5" s="166"/>
      <c r="M5" s="166"/>
      <c r="N5" s="166"/>
      <c r="O5" s="166" t="s">
        <v>268</v>
      </c>
      <c r="P5" s="166" t="s">
        <v>217</v>
      </c>
      <c r="Q5" s="166">
        <v>10076975</v>
      </c>
      <c r="R5" s="166" t="s">
        <v>218</v>
      </c>
      <c r="S5" s="166" t="s">
        <v>214</v>
      </c>
      <c r="T5" s="166" t="s">
        <v>219</v>
      </c>
      <c r="U5" s="166" t="s">
        <v>220</v>
      </c>
      <c r="V5" s="166" t="s">
        <v>221</v>
      </c>
      <c r="W5" s="166" t="s">
        <v>221</v>
      </c>
      <c r="X5" s="166"/>
      <c r="Y5" s="166" t="s">
        <v>222</v>
      </c>
      <c r="Z5" s="166" t="s">
        <v>235</v>
      </c>
      <c r="AA5" s="169">
        <v>1013615012</v>
      </c>
      <c r="AB5" s="169" t="s">
        <v>694</v>
      </c>
      <c r="AC5" s="170">
        <v>780000</v>
      </c>
      <c r="AD5" s="166" t="s">
        <v>225</v>
      </c>
      <c r="AE5" s="171">
        <v>0</v>
      </c>
      <c r="AF5" s="172">
        <v>0</v>
      </c>
      <c r="AG5" s="172">
        <v>0</v>
      </c>
      <c r="AH5" s="185">
        <f>+AC5</f>
        <v>780000</v>
      </c>
      <c r="AI5" s="173" t="s">
        <v>226</v>
      </c>
      <c r="AJ5" s="174"/>
      <c r="AK5" s="175">
        <v>0.12</v>
      </c>
      <c r="AL5" s="176">
        <v>0</v>
      </c>
      <c r="AM5" s="177">
        <v>93600</v>
      </c>
      <c r="AN5" s="176">
        <v>0</v>
      </c>
      <c r="AO5" s="176">
        <v>0</v>
      </c>
      <c r="AP5" s="174">
        <v>2.1600000000000001E-2</v>
      </c>
      <c r="AQ5" s="173">
        <v>0</v>
      </c>
      <c r="AR5" s="166"/>
      <c r="AS5" s="166"/>
      <c r="AT5" s="172">
        <v>0</v>
      </c>
      <c r="AU5" s="173" t="s">
        <v>214</v>
      </c>
      <c r="AV5" s="172">
        <v>0</v>
      </c>
      <c r="AW5" s="176">
        <v>0</v>
      </c>
      <c r="AX5" s="166" t="s">
        <v>227</v>
      </c>
      <c r="AY5" s="166" t="s">
        <v>695</v>
      </c>
      <c r="AZ5" s="166" t="s">
        <v>229</v>
      </c>
      <c r="BA5" s="166">
        <v>11001</v>
      </c>
      <c r="BB5" s="166" t="s">
        <v>271</v>
      </c>
      <c r="BC5" s="166"/>
      <c r="BD5" s="166" t="s">
        <v>214</v>
      </c>
      <c r="BE5" s="166" t="s">
        <v>214</v>
      </c>
      <c r="BF5" s="178" t="s">
        <v>696</v>
      </c>
      <c r="BG5" s="173">
        <v>3024813038</v>
      </c>
      <c r="BH5" s="161">
        <v>3115957532</v>
      </c>
      <c r="BI5" s="166" t="s">
        <v>695</v>
      </c>
      <c r="BJ5" s="166" t="s">
        <v>229</v>
      </c>
      <c r="BK5" s="166" t="s">
        <v>232</v>
      </c>
      <c r="BL5" s="166" t="s">
        <v>233</v>
      </c>
      <c r="BM5" s="179">
        <v>45100</v>
      </c>
      <c r="BN5" s="168">
        <v>45465</v>
      </c>
      <c r="BO5" s="168">
        <v>45231</v>
      </c>
      <c r="BP5" s="166"/>
      <c r="BQ5" s="166" t="s">
        <v>234</v>
      </c>
      <c r="BR5" s="166" t="s">
        <v>235</v>
      </c>
      <c r="BS5" s="169">
        <v>38360348</v>
      </c>
      <c r="BT5" s="197" t="s">
        <v>697</v>
      </c>
      <c r="BU5" s="166">
        <v>11001</v>
      </c>
      <c r="BV5" s="166" t="s">
        <v>698</v>
      </c>
      <c r="BW5" s="166" t="s">
        <v>229</v>
      </c>
      <c r="BX5" s="161">
        <v>3024813038</v>
      </c>
      <c r="BY5" s="166"/>
      <c r="BZ5" s="178" t="s">
        <v>699</v>
      </c>
      <c r="CA5" s="166"/>
      <c r="CB5" s="166"/>
      <c r="CE5" s="166"/>
      <c r="CF5" s="166"/>
      <c r="CG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 t="s">
        <v>222</v>
      </c>
      <c r="DH5" s="186">
        <v>37722448</v>
      </c>
      <c r="DI5" s="181" t="s">
        <v>239</v>
      </c>
      <c r="DJ5" s="166" t="s">
        <v>235</v>
      </c>
      <c r="DK5" s="162" t="s">
        <v>285</v>
      </c>
      <c r="DL5" s="182">
        <v>1</v>
      </c>
      <c r="DM5" s="166" t="s">
        <v>214</v>
      </c>
      <c r="DN5" s="166"/>
      <c r="DO5" s="191">
        <v>3224356156</v>
      </c>
      <c r="DP5" s="166"/>
      <c r="DQ5" s="201" t="s">
        <v>286</v>
      </c>
      <c r="DR5" s="166" t="s">
        <v>232</v>
      </c>
      <c r="DS5" s="166" t="s">
        <v>700</v>
      </c>
      <c r="DT5" s="166"/>
      <c r="DW5" s="166"/>
      <c r="DX5" s="189"/>
      <c r="DY5" s="169"/>
      <c r="DZ5" s="192"/>
      <c r="EA5" s="166"/>
      <c r="EB5" s="166"/>
      <c r="EC5" s="166"/>
      <c r="ED5" s="166"/>
      <c r="EE5" s="166"/>
      <c r="EF5" s="166"/>
      <c r="EG5" s="166"/>
      <c r="EH5" s="166"/>
      <c r="EI5" s="166"/>
      <c r="EJ5" s="166"/>
      <c r="EK5" s="166"/>
      <c r="EL5" s="166"/>
      <c r="EM5" s="166"/>
      <c r="EN5" s="166"/>
      <c r="EO5" s="166"/>
      <c r="EP5" s="161"/>
      <c r="EQ5" s="161"/>
      <c r="ER5" s="161"/>
      <c r="ES5" s="166"/>
      <c r="ET5" s="166"/>
      <c r="EU5" s="166"/>
      <c r="EV5" s="166"/>
      <c r="EW5" s="166"/>
      <c r="EX5" s="166"/>
      <c r="EY5" s="166"/>
      <c r="EZ5" s="166"/>
      <c r="FA5" s="166"/>
      <c r="FB5" s="166"/>
      <c r="FC5" s="166"/>
      <c r="FD5" s="166"/>
      <c r="FE5" s="166"/>
      <c r="FF5" s="166"/>
      <c r="FG5" s="166"/>
      <c r="FH5" s="166"/>
      <c r="FI5" s="166"/>
      <c r="FJ5" s="166"/>
      <c r="FK5" s="166"/>
      <c r="FL5" s="166"/>
      <c r="FM5" s="166"/>
      <c r="FN5" s="166"/>
      <c r="FO5" s="166"/>
      <c r="FP5" s="166"/>
      <c r="FQ5" s="166"/>
      <c r="FR5" s="166"/>
      <c r="FS5" s="166"/>
      <c r="FT5" s="166"/>
      <c r="FU5" s="166"/>
      <c r="FV5" s="166"/>
      <c r="FW5" s="166"/>
      <c r="FX5" s="166"/>
      <c r="FY5" s="166"/>
      <c r="FZ5" s="166"/>
      <c r="GA5" s="166"/>
      <c r="GB5" s="166"/>
      <c r="GC5" s="166"/>
      <c r="GD5" s="166"/>
      <c r="GE5" s="166"/>
      <c r="GF5" s="166"/>
      <c r="GG5" s="166"/>
      <c r="GH5" s="166"/>
      <c r="GI5" s="166"/>
      <c r="GJ5" s="166"/>
      <c r="GK5" s="166"/>
      <c r="GL5" s="166"/>
      <c r="GM5" s="166"/>
      <c r="GN5" s="166"/>
      <c r="GO5" s="166"/>
      <c r="GP5" s="166"/>
      <c r="GQ5" s="166"/>
      <c r="GR5" s="166"/>
      <c r="GS5" s="166"/>
      <c r="GT5" s="166"/>
      <c r="GU5" s="166"/>
      <c r="GV5" s="166"/>
      <c r="GW5" s="183" t="s">
        <v>214</v>
      </c>
      <c r="GX5" s="193" t="s">
        <v>245</v>
      </c>
      <c r="GY5" s="184" t="s">
        <v>214</v>
      </c>
      <c r="GZ5" s="166" t="s">
        <v>214</v>
      </c>
      <c r="HA5" s="166" t="s">
        <v>214</v>
      </c>
      <c r="HB5" s="166" t="s">
        <v>214</v>
      </c>
      <c r="HC5" s="166" t="s">
        <v>214</v>
      </c>
      <c r="HD5" s="166"/>
      <c r="HE5" s="166"/>
      <c r="HF5" s="166"/>
      <c r="HG5" s="169"/>
      <c r="HH5" s="169"/>
      <c r="HI5" s="161"/>
      <c r="HJ5" s="166"/>
      <c r="HK5" s="166"/>
      <c r="HL5" s="166" t="s">
        <v>226</v>
      </c>
      <c r="HM5" s="166" t="s">
        <v>226</v>
      </c>
      <c r="HN5" s="166" t="s">
        <v>226</v>
      </c>
      <c r="HO5" s="166" t="s">
        <v>226</v>
      </c>
      <c r="HP5" s="166" t="s">
        <v>214</v>
      </c>
      <c r="HQ5" s="166" t="s">
        <v>226</v>
      </c>
      <c r="HR5" s="166" t="s">
        <v>226</v>
      </c>
      <c r="HS5" s="166" t="s">
        <v>226</v>
      </c>
      <c r="HT5" s="166" t="s">
        <v>226</v>
      </c>
      <c r="HU5" s="166" t="s">
        <v>219</v>
      </c>
      <c r="HV5" s="166" t="s">
        <v>214</v>
      </c>
      <c r="HW5" s="166" t="s">
        <v>214</v>
      </c>
      <c r="HX5" s="166" t="s">
        <v>214</v>
      </c>
      <c r="HY5" s="166" t="s">
        <v>214</v>
      </c>
      <c r="HZ5" s="166" t="s">
        <v>219</v>
      </c>
      <c r="IA5" s="166" t="s">
        <v>226</v>
      </c>
      <c r="IB5" s="166" t="s">
        <v>214</v>
      </c>
      <c r="IC5" s="166" t="s">
        <v>214</v>
      </c>
      <c r="ID5" s="166" t="s">
        <v>226</v>
      </c>
      <c r="IE5" s="166" t="s">
        <v>226</v>
      </c>
      <c r="IF5" s="166" t="s">
        <v>226</v>
      </c>
      <c r="IG5" s="166"/>
      <c r="IH5" s="166"/>
      <c r="II5" s="166"/>
      <c r="IJ5" s="166" t="s">
        <v>214</v>
      </c>
      <c r="IK5" s="166" t="s">
        <v>226</v>
      </c>
      <c r="IL5" s="166" t="s">
        <v>214</v>
      </c>
      <c r="IM5" s="166" t="s">
        <v>214</v>
      </c>
      <c r="IN5" s="166" t="s">
        <v>214</v>
      </c>
      <c r="IO5" s="166" t="s">
        <v>214</v>
      </c>
      <c r="IP5" s="166" t="s">
        <v>215</v>
      </c>
      <c r="IQ5" s="166" t="s">
        <v>214</v>
      </c>
      <c r="IR5" s="166" t="s">
        <v>214</v>
      </c>
      <c r="IS5" s="166" t="s">
        <v>866</v>
      </c>
      <c r="IT5" s="166"/>
      <c r="IU5" s="183"/>
    </row>
    <row r="6" spans="1:256" s="31" customFormat="1" ht="15.75" customHeight="1">
      <c r="A6" s="161">
        <v>58</v>
      </c>
      <c r="B6" s="162" t="s">
        <v>252</v>
      </c>
      <c r="C6" s="163" t="s">
        <v>213</v>
      </c>
      <c r="D6" s="164">
        <v>56245</v>
      </c>
      <c r="E6" s="165">
        <v>57244</v>
      </c>
      <c r="F6" s="184">
        <v>10076965</v>
      </c>
      <c r="G6" s="166" t="s">
        <v>833</v>
      </c>
      <c r="H6" s="166" t="s">
        <v>967</v>
      </c>
      <c r="I6" s="166"/>
      <c r="J6" s="166"/>
      <c r="K6" s="166"/>
      <c r="L6" s="166"/>
      <c r="M6" s="166" t="s">
        <v>214</v>
      </c>
      <c r="N6" s="166" t="s">
        <v>215</v>
      </c>
      <c r="O6" s="166" t="s">
        <v>216</v>
      </c>
      <c r="P6" s="166" t="s">
        <v>217</v>
      </c>
      <c r="Q6" s="166">
        <v>10076965</v>
      </c>
      <c r="R6" s="166" t="s">
        <v>218</v>
      </c>
      <c r="S6" s="166" t="s">
        <v>214</v>
      </c>
      <c r="T6" s="166" t="s">
        <v>219</v>
      </c>
      <c r="U6" s="166" t="s">
        <v>220</v>
      </c>
      <c r="V6" s="168" t="s">
        <v>221</v>
      </c>
      <c r="W6" s="166" t="s">
        <v>221</v>
      </c>
      <c r="X6" s="166"/>
      <c r="Y6" s="166" t="s">
        <v>222</v>
      </c>
      <c r="Z6" s="166" t="s">
        <v>257</v>
      </c>
      <c r="AA6" s="169">
        <v>80409629</v>
      </c>
      <c r="AB6" s="169" t="s">
        <v>620</v>
      </c>
      <c r="AC6" s="169"/>
      <c r="AD6" s="170">
        <v>800000</v>
      </c>
      <c r="AE6" s="166">
        <v>0</v>
      </c>
      <c r="AF6" s="171">
        <v>0</v>
      </c>
      <c r="AG6" s="172">
        <v>0</v>
      </c>
      <c r="AH6" s="172">
        <v>0</v>
      </c>
      <c r="AI6" s="185">
        <f>+AD6</f>
        <v>800000</v>
      </c>
      <c r="AJ6" s="173" t="s">
        <v>226</v>
      </c>
      <c r="AK6" s="174" t="s">
        <v>882</v>
      </c>
      <c r="AL6" s="175">
        <v>0.12</v>
      </c>
      <c r="AM6" s="176">
        <v>0</v>
      </c>
      <c r="AN6" s="177">
        <v>96000</v>
      </c>
      <c r="AO6" s="176">
        <v>0</v>
      </c>
      <c r="AP6" s="176">
        <v>0</v>
      </c>
      <c r="AQ6" s="174">
        <v>2.1600000000000001E-2</v>
      </c>
      <c r="AR6" s="194">
        <f>+AI6*AQ6</f>
        <v>17280</v>
      </c>
      <c r="AS6" s="195">
        <f>+AL6-AQ6</f>
        <v>9.8399999999999987E-2</v>
      </c>
      <c r="AT6" s="196">
        <f>+AI6*AS6</f>
        <v>78719.999999999985</v>
      </c>
      <c r="AU6" s="172">
        <v>0</v>
      </c>
      <c r="AV6" s="173" t="s">
        <v>214</v>
      </c>
      <c r="AW6" s="172">
        <v>0</v>
      </c>
      <c r="AX6" s="176">
        <v>0</v>
      </c>
      <c r="AY6" s="166" t="s">
        <v>227</v>
      </c>
      <c r="AZ6" s="166" t="s">
        <v>621</v>
      </c>
      <c r="BA6" s="166" t="s">
        <v>229</v>
      </c>
      <c r="BB6" s="166">
        <v>11001</v>
      </c>
      <c r="BC6" s="166" t="s">
        <v>271</v>
      </c>
      <c r="BD6" s="166"/>
      <c r="BE6" s="166"/>
      <c r="BF6" s="166"/>
      <c r="BG6" s="178" t="s">
        <v>622</v>
      </c>
      <c r="BH6" s="173"/>
      <c r="BI6" s="161">
        <v>3025475929</v>
      </c>
      <c r="BJ6" s="166" t="s">
        <v>621</v>
      </c>
      <c r="BK6" s="166" t="s">
        <v>229</v>
      </c>
      <c r="BL6" s="166" t="s">
        <v>884</v>
      </c>
      <c r="BM6" s="166" t="s">
        <v>885</v>
      </c>
      <c r="BN6" s="179">
        <v>45131</v>
      </c>
      <c r="BO6" s="168">
        <v>45496</v>
      </c>
      <c r="BP6" s="168">
        <v>45231</v>
      </c>
      <c r="BQ6" s="168">
        <v>45254</v>
      </c>
      <c r="BR6" s="166" t="s">
        <v>234</v>
      </c>
      <c r="BS6" s="166" t="s">
        <v>235</v>
      </c>
      <c r="BT6" s="169">
        <v>79408935</v>
      </c>
      <c r="BU6" s="169" t="s">
        <v>623</v>
      </c>
      <c r="BV6" s="166">
        <v>11001</v>
      </c>
      <c r="BW6" s="166" t="s">
        <v>621</v>
      </c>
      <c r="BX6" s="166" t="s">
        <v>229</v>
      </c>
      <c r="BY6" s="161">
        <v>3108129187</v>
      </c>
      <c r="BZ6" s="166"/>
      <c r="CA6" s="178" t="s">
        <v>624</v>
      </c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 t="s">
        <v>222</v>
      </c>
      <c r="DI6" s="180">
        <v>79743339</v>
      </c>
      <c r="DJ6" s="181" t="s">
        <v>239</v>
      </c>
      <c r="DK6" s="166" t="s">
        <v>235</v>
      </c>
      <c r="DL6" s="162" t="s">
        <v>625</v>
      </c>
      <c r="DM6" s="182">
        <v>1</v>
      </c>
      <c r="DN6" s="166"/>
      <c r="DO6" s="166"/>
      <c r="DP6" s="161">
        <v>3133264319</v>
      </c>
      <c r="DR6" s="162" t="s">
        <v>626</v>
      </c>
      <c r="DS6" s="166" t="s">
        <v>884</v>
      </c>
      <c r="DT6" s="166" t="s">
        <v>229</v>
      </c>
      <c r="DU6" s="166">
        <v>11001</v>
      </c>
      <c r="DV6" s="162" t="s">
        <v>625</v>
      </c>
      <c r="DW6" s="180">
        <v>79743339</v>
      </c>
      <c r="DX6" s="166" t="s">
        <v>262</v>
      </c>
      <c r="DY6" s="169" t="s">
        <v>251</v>
      </c>
      <c r="DZ6" s="169" t="s">
        <v>250</v>
      </c>
      <c r="EA6" s="169">
        <v>91208905347</v>
      </c>
      <c r="EB6" s="166">
        <v>5</v>
      </c>
      <c r="EC6" s="166"/>
      <c r="ED6" s="166"/>
      <c r="EE6" s="166"/>
      <c r="EF6" s="166"/>
      <c r="EG6" s="166"/>
      <c r="EH6" s="166"/>
      <c r="EI6" s="166"/>
      <c r="EJ6" s="166"/>
      <c r="EK6" s="166"/>
      <c r="EL6" s="166"/>
      <c r="EM6" s="166"/>
      <c r="EN6" s="166"/>
      <c r="EO6" s="166"/>
      <c r="EP6" s="166"/>
      <c r="EQ6" s="161"/>
      <c r="ER6" s="161"/>
      <c r="ES6" s="161"/>
      <c r="ET6" s="166"/>
      <c r="EU6" s="166"/>
      <c r="EV6" s="166"/>
      <c r="EW6" s="166"/>
      <c r="EX6" s="166"/>
      <c r="EY6" s="166"/>
      <c r="EZ6" s="166"/>
      <c r="FA6" s="166"/>
      <c r="FB6" s="166"/>
      <c r="FC6" s="166"/>
      <c r="FD6" s="166"/>
      <c r="FE6" s="166"/>
      <c r="FF6" s="166"/>
      <c r="FG6" s="166"/>
      <c r="FH6" s="166"/>
      <c r="FI6" s="166"/>
      <c r="FJ6" s="166"/>
      <c r="FK6" s="166"/>
      <c r="FL6" s="166"/>
      <c r="FM6" s="166"/>
      <c r="FN6" s="166"/>
      <c r="FO6" s="166"/>
      <c r="FP6" s="166"/>
      <c r="FQ6" s="166"/>
      <c r="FR6" s="166"/>
      <c r="FS6" s="166"/>
      <c r="FT6" s="166"/>
      <c r="FU6" s="166"/>
      <c r="FV6" s="166"/>
      <c r="FW6" s="166"/>
      <c r="FX6" s="166"/>
      <c r="FY6" s="166"/>
      <c r="FZ6" s="166"/>
      <c r="GA6" s="166"/>
      <c r="GB6" s="166"/>
      <c r="GC6" s="166"/>
      <c r="GD6" s="166"/>
      <c r="GE6" s="166"/>
      <c r="GF6" s="166"/>
      <c r="GG6" s="166"/>
      <c r="GH6" s="166"/>
      <c r="GI6" s="166"/>
      <c r="GJ6" s="166"/>
      <c r="GK6" s="166"/>
      <c r="GL6" s="166"/>
      <c r="GM6" s="166"/>
      <c r="GN6" s="166"/>
      <c r="GO6" s="166"/>
      <c r="GP6" s="166"/>
      <c r="GQ6" s="166"/>
      <c r="GR6" s="166"/>
      <c r="GS6" s="166"/>
      <c r="GT6" s="166"/>
      <c r="GU6" s="166"/>
      <c r="GV6" s="166"/>
      <c r="GW6" s="183"/>
      <c r="GX6" s="167" t="s">
        <v>214</v>
      </c>
      <c r="GY6" s="184" t="s">
        <v>627</v>
      </c>
      <c r="GZ6" s="166" t="s">
        <v>214</v>
      </c>
      <c r="HA6" s="166" t="s">
        <v>214</v>
      </c>
      <c r="HB6" s="166" t="s">
        <v>214</v>
      </c>
      <c r="HC6" s="166" t="s">
        <v>214</v>
      </c>
      <c r="HD6" s="166" t="s">
        <v>214</v>
      </c>
      <c r="HE6" s="166"/>
      <c r="HF6" s="166"/>
      <c r="HG6" s="166"/>
      <c r="HH6" s="169"/>
      <c r="HI6" s="169"/>
      <c r="HJ6" s="161"/>
      <c r="HK6" s="166"/>
      <c r="HL6" s="166" t="s">
        <v>94</v>
      </c>
      <c r="HM6" s="166" t="s">
        <v>313</v>
      </c>
      <c r="HN6" s="166" t="s">
        <v>226</v>
      </c>
      <c r="HO6" s="166" t="s">
        <v>226</v>
      </c>
      <c r="HP6" s="166" t="s">
        <v>226</v>
      </c>
      <c r="HQ6" s="166" t="s">
        <v>214</v>
      </c>
      <c r="HR6" s="166" t="s">
        <v>226</v>
      </c>
      <c r="HS6" s="166" t="s">
        <v>226</v>
      </c>
      <c r="HT6" s="166" t="s">
        <v>226</v>
      </c>
      <c r="HU6" s="166" t="s">
        <v>226</v>
      </c>
      <c r="HV6" s="166" t="s">
        <v>219</v>
      </c>
      <c r="HW6" s="166" t="s">
        <v>214</v>
      </c>
      <c r="HX6" s="166" t="s">
        <v>214</v>
      </c>
      <c r="HY6" s="166" t="s">
        <v>214</v>
      </c>
      <c r="HZ6" s="166" t="s">
        <v>214</v>
      </c>
      <c r="IA6" s="166" t="s">
        <v>219</v>
      </c>
      <c r="IB6" s="166" t="s">
        <v>226</v>
      </c>
      <c r="IC6" s="166" t="s">
        <v>314</v>
      </c>
      <c r="ID6" s="166" t="s">
        <v>214</v>
      </c>
      <c r="IE6" s="166" t="s">
        <v>226</v>
      </c>
      <c r="IF6" s="166" t="s">
        <v>226</v>
      </c>
      <c r="IG6" s="166" t="s">
        <v>226</v>
      </c>
      <c r="IH6" s="166"/>
      <c r="II6" s="166"/>
      <c r="IJ6" s="166"/>
      <c r="IK6" s="166" t="s">
        <v>313</v>
      </c>
      <c r="IL6" s="166" t="s">
        <v>226</v>
      </c>
      <c r="IM6" s="166" t="s">
        <v>214</v>
      </c>
      <c r="IN6" s="166" t="s">
        <v>214</v>
      </c>
      <c r="IO6" s="166" t="s">
        <v>214</v>
      </c>
      <c r="IP6" s="166" t="s">
        <v>226</v>
      </c>
      <c r="IQ6" s="166" t="s">
        <v>215</v>
      </c>
      <c r="IR6" s="166" t="s">
        <v>214</v>
      </c>
      <c r="IS6" s="166" t="s">
        <v>214</v>
      </c>
      <c r="IT6" s="166" t="s">
        <v>628</v>
      </c>
      <c r="IU6" s="183"/>
    </row>
    <row r="7" spans="1:256" s="90" customFormat="1" ht="15.75" customHeight="1">
      <c r="A7" s="65">
        <v>0</v>
      </c>
      <c r="B7" s="66"/>
      <c r="C7" s="67" t="s">
        <v>278</v>
      </c>
      <c r="D7" s="112">
        <v>56218</v>
      </c>
      <c r="E7" s="68">
        <v>57217</v>
      </c>
      <c r="F7" s="69"/>
      <c r="G7" s="70" t="s">
        <v>833</v>
      </c>
      <c r="H7" s="70" t="s">
        <v>845</v>
      </c>
      <c r="I7" s="70"/>
      <c r="J7" s="70"/>
      <c r="K7" s="70"/>
      <c r="L7" s="70"/>
      <c r="M7" s="70" t="s">
        <v>214</v>
      </c>
      <c r="N7" s="70" t="s">
        <v>215</v>
      </c>
      <c r="O7" s="70" t="s">
        <v>216</v>
      </c>
      <c r="P7" s="70" t="s">
        <v>217</v>
      </c>
      <c r="Q7" s="10">
        <v>10076989</v>
      </c>
      <c r="R7" s="70" t="s">
        <v>218</v>
      </c>
      <c r="S7" s="70" t="s">
        <v>214</v>
      </c>
      <c r="T7" s="70" t="s">
        <v>219</v>
      </c>
      <c r="U7" s="70" t="s">
        <v>220</v>
      </c>
      <c r="V7" s="84">
        <v>45260</v>
      </c>
      <c r="W7" s="70" t="s">
        <v>220</v>
      </c>
      <c r="X7" s="70"/>
      <c r="Y7" s="70" t="s">
        <v>222</v>
      </c>
      <c r="Z7" s="70" t="s">
        <v>235</v>
      </c>
      <c r="AA7" s="71">
        <v>10987209229</v>
      </c>
      <c r="AB7" s="71" t="s">
        <v>804</v>
      </c>
      <c r="AC7" s="72"/>
      <c r="AD7" s="70"/>
      <c r="AE7" s="73"/>
      <c r="AF7" s="74"/>
      <c r="AG7" s="74"/>
      <c r="AH7" s="75"/>
      <c r="AI7" s="76"/>
      <c r="AJ7" s="77"/>
      <c r="AK7" s="78"/>
      <c r="AL7" s="79"/>
      <c r="AM7" s="80"/>
      <c r="AN7" s="79"/>
      <c r="AO7" s="79"/>
      <c r="AP7" s="77"/>
      <c r="AQ7" s="76"/>
      <c r="AR7" s="70"/>
      <c r="AS7" s="70"/>
      <c r="AT7" s="74"/>
      <c r="AU7" s="76" t="s">
        <v>214</v>
      </c>
      <c r="AV7" s="74">
        <v>0</v>
      </c>
      <c r="AW7" s="79">
        <v>0</v>
      </c>
      <c r="AX7" s="70" t="s">
        <v>227</v>
      </c>
      <c r="AY7" s="70" t="s">
        <v>805</v>
      </c>
      <c r="AZ7" s="70" t="s">
        <v>229</v>
      </c>
      <c r="BA7" s="70">
        <v>11001</v>
      </c>
      <c r="BB7" s="70" t="s">
        <v>271</v>
      </c>
      <c r="BC7" s="70"/>
      <c r="BD7" s="70" t="s">
        <v>214</v>
      </c>
      <c r="BE7" s="70" t="s">
        <v>214</v>
      </c>
      <c r="BF7" s="70" t="s">
        <v>260</v>
      </c>
      <c r="BG7" s="76"/>
      <c r="BH7" s="65">
        <v>315971879</v>
      </c>
      <c r="BI7" s="70" t="s">
        <v>805</v>
      </c>
      <c r="BJ7" s="70" t="s">
        <v>229</v>
      </c>
      <c r="BK7" s="70" t="s">
        <v>232</v>
      </c>
      <c r="BL7" s="70" t="s">
        <v>233</v>
      </c>
      <c r="BM7" s="82">
        <v>44896</v>
      </c>
      <c r="BN7" s="70" t="s">
        <v>806</v>
      </c>
      <c r="BO7" s="84">
        <v>45231</v>
      </c>
      <c r="BP7" s="70"/>
      <c r="BQ7" s="70" t="s">
        <v>879</v>
      </c>
      <c r="BR7" s="70" t="s">
        <v>329</v>
      </c>
      <c r="BS7" s="71">
        <v>14025409</v>
      </c>
      <c r="BT7" s="71" t="s">
        <v>807</v>
      </c>
      <c r="BU7" s="70">
        <v>11001</v>
      </c>
      <c r="BV7" s="70" t="s">
        <v>805</v>
      </c>
      <c r="BW7" s="70" t="s">
        <v>229</v>
      </c>
      <c r="BX7" s="65">
        <v>3195412140</v>
      </c>
      <c r="BY7" s="70"/>
      <c r="BZ7" s="70" t="s">
        <v>260</v>
      </c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 t="s">
        <v>222</v>
      </c>
      <c r="DH7" s="85">
        <v>63437016</v>
      </c>
      <c r="DI7" s="86" t="s">
        <v>222</v>
      </c>
      <c r="DJ7" s="70" t="s">
        <v>235</v>
      </c>
      <c r="DK7" s="66" t="s">
        <v>808</v>
      </c>
      <c r="DL7" s="87">
        <v>1</v>
      </c>
      <c r="DM7" s="70" t="s">
        <v>260</v>
      </c>
      <c r="DN7" s="70"/>
      <c r="DO7" s="65">
        <v>3204731301</v>
      </c>
      <c r="DP7" s="70"/>
      <c r="DQ7" s="155" t="s">
        <v>809</v>
      </c>
      <c r="DR7" s="70" t="s">
        <v>232</v>
      </c>
      <c r="DS7" s="70" t="s">
        <v>229</v>
      </c>
      <c r="DT7" s="70">
        <v>11001</v>
      </c>
      <c r="DU7" s="70"/>
      <c r="DV7" s="70"/>
      <c r="DW7" s="70"/>
      <c r="DX7" s="71"/>
      <c r="DY7" s="71"/>
      <c r="DZ7" s="107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65"/>
      <c r="EQ7" s="65"/>
      <c r="ER7" s="65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88" t="s">
        <v>214</v>
      </c>
      <c r="GX7" s="89" t="s">
        <v>450</v>
      </c>
      <c r="GY7" s="69" t="s">
        <v>214</v>
      </c>
      <c r="GZ7" s="70" t="s">
        <v>214</v>
      </c>
      <c r="HA7" s="70" t="s">
        <v>214</v>
      </c>
      <c r="HB7" s="70" t="s">
        <v>214</v>
      </c>
      <c r="HC7" s="70" t="s">
        <v>214</v>
      </c>
      <c r="HD7" s="70"/>
      <c r="HE7" s="70"/>
      <c r="HF7" s="70"/>
      <c r="HG7" s="71"/>
      <c r="HH7" s="71"/>
      <c r="HI7" s="65"/>
      <c r="HJ7" s="70"/>
      <c r="HK7" s="70"/>
      <c r="HL7" s="70" t="s">
        <v>290</v>
      </c>
      <c r="HM7" s="70" t="s">
        <v>226</v>
      </c>
      <c r="HN7" s="70" t="s">
        <v>226</v>
      </c>
      <c r="HO7" s="70" t="s">
        <v>214</v>
      </c>
      <c r="HP7" s="70" t="s">
        <v>226</v>
      </c>
      <c r="HQ7" s="70" t="s">
        <v>226</v>
      </c>
      <c r="HR7" s="70" t="s">
        <v>226</v>
      </c>
      <c r="HS7" s="70" t="s">
        <v>226</v>
      </c>
      <c r="HT7" s="70" t="s">
        <v>226</v>
      </c>
      <c r="HU7" s="70" t="s">
        <v>219</v>
      </c>
      <c r="HV7" s="70" t="s">
        <v>214</v>
      </c>
      <c r="HW7" s="70" t="s">
        <v>214</v>
      </c>
      <c r="HX7" s="70" t="s">
        <v>226</v>
      </c>
      <c r="HY7" s="70" t="s">
        <v>214</v>
      </c>
      <c r="HZ7" s="70" t="s">
        <v>214</v>
      </c>
      <c r="IA7" s="70" t="s">
        <v>214</v>
      </c>
      <c r="IB7" s="70" t="s">
        <v>226</v>
      </c>
      <c r="IC7" s="70" t="s">
        <v>214</v>
      </c>
      <c r="ID7" s="70" t="s">
        <v>214</v>
      </c>
      <c r="IE7" s="70" t="s">
        <v>214</v>
      </c>
      <c r="IF7" s="70" t="s">
        <v>226</v>
      </c>
      <c r="IG7" s="70" t="s">
        <v>214</v>
      </c>
      <c r="IH7" s="70"/>
      <c r="II7" s="70"/>
      <c r="IJ7" s="70" t="s">
        <v>226</v>
      </c>
      <c r="IK7" s="70" t="s">
        <v>226</v>
      </c>
      <c r="IL7" s="70" t="s">
        <v>214</v>
      </c>
      <c r="IM7" s="70" t="s">
        <v>214</v>
      </c>
      <c r="IN7" s="70" t="s">
        <v>214</v>
      </c>
      <c r="IO7" s="70" t="s">
        <v>214</v>
      </c>
      <c r="IP7" s="70" t="s">
        <v>226</v>
      </c>
      <c r="IQ7" s="70" t="s">
        <v>214</v>
      </c>
      <c r="IR7" s="70" t="s">
        <v>214</v>
      </c>
      <c r="IS7" s="70" t="s">
        <v>810</v>
      </c>
      <c r="IT7" s="70"/>
      <c r="IU7" s="88"/>
    </row>
    <row r="8" spans="1:256" s="90" customFormat="1" ht="15.75" customHeight="1">
      <c r="A8" s="65">
        <v>19</v>
      </c>
      <c r="B8" s="66" t="s">
        <v>559</v>
      </c>
      <c r="C8" s="67" t="s">
        <v>278</v>
      </c>
      <c r="D8" s="112">
        <v>56237</v>
      </c>
      <c r="E8" s="68">
        <v>57236</v>
      </c>
      <c r="F8" s="69"/>
      <c r="G8" s="70" t="s">
        <v>833</v>
      </c>
      <c r="H8" s="70" t="s">
        <v>843</v>
      </c>
      <c r="I8" s="70"/>
      <c r="J8" s="70"/>
      <c r="K8" s="70"/>
      <c r="L8" s="70"/>
      <c r="M8" s="70" t="s">
        <v>214</v>
      </c>
      <c r="N8" s="70" t="s">
        <v>215</v>
      </c>
      <c r="O8" s="70" t="s">
        <v>268</v>
      </c>
      <c r="P8" s="70" t="s">
        <v>217</v>
      </c>
      <c r="Q8" s="70">
        <v>10076957</v>
      </c>
      <c r="R8" s="70" t="s">
        <v>218</v>
      </c>
      <c r="S8" s="70" t="s">
        <v>214</v>
      </c>
      <c r="T8" s="70" t="s">
        <v>219</v>
      </c>
      <c r="U8" s="70" t="s">
        <v>220</v>
      </c>
      <c r="V8" s="84">
        <v>45322</v>
      </c>
      <c r="W8" s="70" t="s">
        <v>467</v>
      </c>
      <c r="X8" s="70"/>
      <c r="Y8" s="70" t="s">
        <v>222</v>
      </c>
      <c r="Z8" s="70" t="s">
        <v>235</v>
      </c>
      <c r="AA8" s="71">
        <v>1016035867</v>
      </c>
      <c r="AB8" s="71" t="s">
        <v>560</v>
      </c>
      <c r="AC8" s="72">
        <v>1100000</v>
      </c>
      <c r="AD8" s="70" t="s">
        <v>225</v>
      </c>
      <c r="AE8" s="73">
        <v>0</v>
      </c>
      <c r="AF8" s="74">
        <v>0</v>
      </c>
      <c r="AG8" s="74">
        <v>0</v>
      </c>
      <c r="AH8" s="75">
        <f t="shared" ref="AH8:AH16" si="0">+AC8</f>
        <v>1100000</v>
      </c>
      <c r="AI8" s="76" t="s">
        <v>226</v>
      </c>
      <c r="AJ8" s="77">
        <v>7.0000000000000007E-2</v>
      </c>
      <c r="AK8" s="78">
        <v>0.12</v>
      </c>
      <c r="AL8" s="79">
        <v>0</v>
      </c>
      <c r="AM8" s="80">
        <v>132000</v>
      </c>
      <c r="AN8" s="79">
        <v>0</v>
      </c>
      <c r="AO8" s="79">
        <v>0</v>
      </c>
      <c r="AP8" s="77">
        <v>2.1600000000000001E-2</v>
      </c>
      <c r="AQ8" s="76">
        <v>0</v>
      </c>
      <c r="AR8" s="70"/>
      <c r="AS8" s="70"/>
      <c r="AT8" s="74">
        <v>0</v>
      </c>
      <c r="AU8" s="76" t="s">
        <v>214</v>
      </c>
      <c r="AV8" s="74">
        <v>0</v>
      </c>
      <c r="AW8" s="79">
        <v>0</v>
      </c>
      <c r="AX8" s="70" t="s">
        <v>227</v>
      </c>
      <c r="AY8" s="70" t="s">
        <v>561</v>
      </c>
      <c r="AZ8" s="70" t="s">
        <v>229</v>
      </c>
      <c r="BA8" s="70">
        <v>11001</v>
      </c>
      <c r="BB8" s="70" t="s">
        <v>510</v>
      </c>
      <c r="BC8" s="70"/>
      <c r="BD8" s="70" t="s">
        <v>214</v>
      </c>
      <c r="BE8" s="70" t="s">
        <v>214</v>
      </c>
      <c r="BF8" s="81" t="s">
        <v>562</v>
      </c>
      <c r="BG8" s="76"/>
      <c r="BH8" s="65">
        <v>3219267172</v>
      </c>
      <c r="BI8" s="70" t="s">
        <v>563</v>
      </c>
      <c r="BJ8" s="70" t="s">
        <v>229</v>
      </c>
      <c r="BK8" s="70" t="s">
        <v>232</v>
      </c>
      <c r="BL8" s="70" t="s">
        <v>233</v>
      </c>
      <c r="BM8" s="82">
        <v>44958</v>
      </c>
      <c r="BN8" s="84">
        <v>45322</v>
      </c>
      <c r="BO8" s="84">
        <v>45231</v>
      </c>
      <c r="BP8" s="70"/>
      <c r="BQ8" s="70" t="s">
        <v>234</v>
      </c>
      <c r="BR8" s="70" t="s">
        <v>235</v>
      </c>
      <c r="BS8" s="71">
        <v>80803765</v>
      </c>
      <c r="BT8" s="71" t="s">
        <v>564</v>
      </c>
      <c r="BU8" s="70">
        <v>11001</v>
      </c>
      <c r="BV8" s="70" t="s">
        <v>565</v>
      </c>
      <c r="BW8" s="70" t="s">
        <v>229</v>
      </c>
      <c r="BX8" s="65">
        <v>3103214691</v>
      </c>
      <c r="BY8" s="70"/>
      <c r="BZ8" s="81" t="s">
        <v>566</v>
      </c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 t="s">
        <v>222</v>
      </c>
      <c r="DH8" s="85">
        <v>79137026</v>
      </c>
      <c r="DI8" s="86" t="s">
        <v>239</v>
      </c>
      <c r="DJ8" s="70" t="s">
        <v>235</v>
      </c>
      <c r="DK8" s="66" t="s">
        <v>567</v>
      </c>
      <c r="DL8" s="87"/>
      <c r="DM8" s="70" t="s">
        <v>260</v>
      </c>
      <c r="DN8" s="70"/>
      <c r="DO8" s="65">
        <v>3203394233</v>
      </c>
      <c r="DP8" s="70"/>
      <c r="DQ8" s="66" t="s">
        <v>494</v>
      </c>
      <c r="DR8" s="70" t="s">
        <v>232</v>
      </c>
      <c r="DS8" s="70" t="s">
        <v>229</v>
      </c>
      <c r="DT8" s="70">
        <v>11001</v>
      </c>
      <c r="DU8" s="70"/>
      <c r="DV8" s="70"/>
      <c r="DW8" s="70"/>
      <c r="DX8" s="71" t="s">
        <v>242</v>
      </c>
      <c r="DY8" s="71" t="s">
        <v>242</v>
      </c>
      <c r="DZ8" s="71">
        <v>3203394233</v>
      </c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65"/>
      <c r="EQ8" s="65"/>
      <c r="ER8" s="65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88" t="s">
        <v>214</v>
      </c>
      <c r="GX8" s="89" t="s">
        <v>260</v>
      </c>
      <c r="GY8" s="69" t="s">
        <v>214</v>
      </c>
      <c r="GZ8" s="70" t="s">
        <v>214</v>
      </c>
      <c r="HA8" s="70" t="s">
        <v>214</v>
      </c>
      <c r="HB8" s="70" t="s">
        <v>214</v>
      </c>
      <c r="HC8" s="70" t="s">
        <v>214</v>
      </c>
      <c r="HD8" s="70"/>
      <c r="HE8" s="70"/>
      <c r="HF8" s="70"/>
      <c r="HG8" s="71"/>
      <c r="HH8" s="71"/>
      <c r="HI8" s="65"/>
      <c r="HJ8" s="70"/>
      <c r="HK8" s="70"/>
      <c r="HL8" s="70" t="s">
        <v>226</v>
      </c>
      <c r="HM8" s="70" t="s">
        <v>226</v>
      </c>
      <c r="HN8" s="70" t="s">
        <v>226</v>
      </c>
      <c r="HO8" s="70" t="s">
        <v>226</v>
      </c>
      <c r="HP8" s="70" t="s">
        <v>214</v>
      </c>
      <c r="HQ8" s="70" t="s">
        <v>226</v>
      </c>
      <c r="HR8" s="70" t="s">
        <v>226</v>
      </c>
      <c r="HS8" s="70" t="s">
        <v>226</v>
      </c>
      <c r="HT8" s="70" t="s">
        <v>226</v>
      </c>
      <c r="HU8" s="70" t="s">
        <v>219</v>
      </c>
      <c r="HV8" s="70" t="s">
        <v>214</v>
      </c>
      <c r="HW8" s="70" t="s">
        <v>214</v>
      </c>
      <c r="HX8" s="70" t="s">
        <v>214</v>
      </c>
      <c r="HY8" s="70" t="s">
        <v>214</v>
      </c>
      <c r="HZ8" s="70" t="s">
        <v>226</v>
      </c>
      <c r="IA8" s="70" t="s">
        <v>226</v>
      </c>
      <c r="IB8" s="70" t="s">
        <v>214</v>
      </c>
      <c r="IC8" s="70" t="s">
        <v>214</v>
      </c>
      <c r="ID8" s="70" t="s">
        <v>226</v>
      </c>
      <c r="IE8" s="70" t="s">
        <v>226</v>
      </c>
      <c r="IF8" s="70" t="s">
        <v>214</v>
      </c>
      <c r="IG8" s="70"/>
      <c r="IH8" s="70"/>
      <c r="II8" s="70"/>
      <c r="IJ8" s="70" t="s">
        <v>260</v>
      </c>
      <c r="IK8" s="70" t="s">
        <v>214</v>
      </c>
      <c r="IL8" s="70" t="s">
        <v>214</v>
      </c>
      <c r="IM8" s="70" t="s">
        <v>214</v>
      </c>
      <c r="IN8" s="70" t="s">
        <v>214</v>
      </c>
      <c r="IO8" s="70" t="s">
        <v>214</v>
      </c>
      <c r="IP8" s="70" t="s">
        <v>214</v>
      </c>
      <c r="IQ8" s="70" t="s">
        <v>214</v>
      </c>
      <c r="IR8" s="70" t="s">
        <v>214</v>
      </c>
      <c r="IS8" s="106" t="s">
        <v>844</v>
      </c>
      <c r="IT8" s="70"/>
      <c r="IU8" s="88"/>
    </row>
    <row r="9" spans="1:256" s="30" customFormat="1" ht="15.75" customHeight="1">
      <c r="A9" s="65">
        <v>8</v>
      </c>
      <c r="B9" s="66" t="s">
        <v>586</v>
      </c>
      <c r="C9" s="67" t="s">
        <v>267</v>
      </c>
      <c r="D9" s="112">
        <v>56240</v>
      </c>
      <c r="E9" s="68">
        <v>57239</v>
      </c>
      <c r="F9" s="69"/>
      <c r="G9" s="70" t="s">
        <v>833</v>
      </c>
      <c r="H9" s="70" t="s">
        <v>854</v>
      </c>
      <c r="I9" s="70"/>
      <c r="J9" s="70"/>
      <c r="K9" s="70"/>
      <c r="L9" s="70"/>
      <c r="M9" s="70"/>
      <c r="N9" s="70"/>
      <c r="O9" s="70" t="s">
        <v>268</v>
      </c>
      <c r="P9" s="70" t="s">
        <v>217</v>
      </c>
      <c r="Q9" s="70">
        <v>10076960</v>
      </c>
      <c r="R9" s="70" t="s">
        <v>218</v>
      </c>
      <c r="S9" s="70" t="s">
        <v>214</v>
      </c>
      <c r="T9" s="70" t="s">
        <v>219</v>
      </c>
      <c r="U9" s="70" t="s">
        <v>220</v>
      </c>
      <c r="V9" s="70" t="s">
        <v>221</v>
      </c>
      <c r="W9" s="70" t="s">
        <v>221</v>
      </c>
      <c r="X9" s="70"/>
      <c r="Y9" s="70" t="s">
        <v>222</v>
      </c>
      <c r="Z9" s="70" t="s">
        <v>235</v>
      </c>
      <c r="AA9" s="71">
        <v>1018475413</v>
      </c>
      <c r="AB9" s="71" t="s">
        <v>587</v>
      </c>
      <c r="AC9" s="72">
        <v>880000</v>
      </c>
      <c r="AD9" s="70" t="s">
        <v>225</v>
      </c>
      <c r="AE9" s="73">
        <v>0</v>
      </c>
      <c r="AF9" s="74">
        <v>0</v>
      </c>
      <c r="AG9" s="74">
        <v>0</v>
      </c>
      <c r="AH9" s="75">
        <f t="shared" si="0"/>
        <v>880000</v>
      </c>
      <c r="AI9" s="76" t="s">
        <v>226</v>
      </c>
      <c r="AJ9" s="77">
        <v>7.0000000000000007E-2</v>
      </c>
      <c r="AK9" s="78">
        <v>0.12</v>
      </c>
      <c r="AL9" s="79">
        <v>0</v>
      </c>
      <c r="AM9" s="80">
        <v>105600</v>
      </c>
      <c r="AN9" s="79">
        <v>0</v>
      </c>
      <c r="AO9" s="79">
        <v>0</v>
      </c>
      <c r="AP9" s="77">
        <v>2.1600000000000001E-2</v>
      </c>
      <c r="AQ9" s="76">
        <v>0</v>
      </c>
      <c r="AR9" s="70"/>
      <c r="AS9" s="70"/>
      <c r="AT9" s="74">
        <v>0</v>
      </c>
      <c r="AU9" s="76" t="s">
        <v>214</v>
      </c>
      <c r="AV9" s="74">
        <v>0</v>
      </c>
      <c r="AW9" s="79">
        <v>0</v>
      </c>
      <c r="AX9" s="70" t="s">
        <v>227</v>
      </c>
      <c r="AY9" s="70" t="s">
        <v>588</v>
      </c>
      <c r="AZ9" s="70" t="s">
        <v>229</v>
      </c>
      <c r="BA9" s="70">
        <v>11001</v>
      </c>
      <c r="BB9" s="70" t="s">
        <v>271</v>
      </c>
      <c r="BC9" s="70"/>
      <c r="BD9" s="70" t="s">
        <v>214</v>
      </c>
      <c r="BE9" s="70" t="s">
        <v>214</v>
      </c>
      <c r="BF9" s="81" t="s">
        <v>589</v>
      </c>
      <c r="BG9" s="76"/>
      <c r="BH9" s="65">
        <v>3233230719</v>
      </c>
      <c r="BI9" s="70" t="s">
        <v>588</v>
      </c>
      <c r="BJ9" s="70" t="s">
        <v>229</v>
      </c>
      <c r="BK9" s="70" t="s">
        <v>232</v>
      </c>
      <c r="BL9" s="70" t="s">
        <v>233</v>
      </c>
      <c r="BM9" s="82">
        <v>44656</v>
      </c>
      <c r="BN9" s="84">
        <v>45416</v>
      </c>
      <c r="BO9" s="84">
        <v>45231</v>
      </c>
      <c r="BP9" s="70"/>
      <c r="BQ9" s="70" t="s">
        <v>234</v>
      </c>
      <c r="BR9" s="70" t="s">
        <v>235</v>
      </c>
      <c r="BS9" s="105">
        <v>1077969161</v>
      </c>
      <c r="BT9" s="71" t="s">
        <v>590</v>
      </c>
      <c r="BU9" s="70">
        <v>11001</v>
      </c>
      <c r="BV9" s="70" t="s">
        <v>591</v>
      </c>
      <c r="BW9" s="70" t="s">
        <v>229</v>
      </c>
      <c r="BX9" s="65">
        <v>3112103650</v>
      </c>
      <c r="BY9" s="70"/>
      <c r="BZ9" s="81" t="s">
        <v>592</v>
      </c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 t="s">
        <v>222</v>
      </c>
      <c r="DH9" s="85">
        <v>53099750</v>
      </c>
      <c r="DI9" s="86" t="s">
        <v>239</v>
      </c>
      <c r="DJ9" s="70" t="s">
        <v>235</v>
      </c>
      <c r="DK9" s="66" t="s">
        <v>593</v>
      </c>
      <c r="DL9" s="87">
        <v>1</v>
      </c>
      <c r="DM9" s="70" t="s">
        <v>214</v>
      </c>
      <c r="DN9" s="70"/>
      <c r="DO9" s="65">
        <v>3186958891</v>
      </c>
      <c r="DP9" s="70"/>
      <c r="DQ9" s="66" t="s">
        <v>594</v>
      </c>
      <c r="DR9" s="70" t="s">
        <v>232</v>
      </c>
      <c r="DS9" s="70" t="s">
        <v>229</v>
      </c>
      <c r="DT9" s="70">
        <v>11001</v>
      </c>
      <c r="DU9" s="70"/>
      <c r="DV9" s="70"/>
      <c r="DW9" s="70"/>
      <c r="DX9" s="71" t="s">
        <v>595</v>
      </c>
      <c r="DY9" s="71" t="s">
        <v>251</v>
      </c>
      <c r="DZ9" s="71" t="s">
        <v>596</v>
      </c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65"/>
      <c r="EQ9" s="65"/>
      <c r="ER9" s="65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88" t="s">
        <v>214</v>
      </c>
      <c r="GX9" s="89" t="s">
        <v>586</v>
      </c>
      <c r="GY9" s="69" t="s">
        <v>214</v>
      </c>
      <c r="GZ9" s="70" t="s">
        <v>214</v>
      </c>
      <c r="HA9" s="70" t="s">
        <v>214</v>
      </c>
      <c r="HB9" s="70" t="s">
        <v>214</v>
      </c>
      <c r="HC9" s="70" t="s">
        <v>214</v>
      </c>
      <c r="HD9" s="70"/>
      <c r="HE9" s="70"/>
      <c r="HF9" s="70"/>
      <c r="HG9" s="71"/>
      <c r="HH9" s="71"/>
      <c r="HI9" s="65"/>
      <c r="HJ9" s="70"/>
      <c r="HK9" s="70"/>
      <c r="HL9" s="70" t="s">
        <v>226</v>
      </c>
      <c r="HM9" s="70" t="s">
        <v>226</v>
      </c>
      <c r="HN9" s="70" t="s">
        <v>226</v>
      </c>
      <c r="HO9" s="70" t="s">
        <v>226</v>
      </c>
      <c r="HP9" s="70" t="s">
        <v>214</v>
      </c>
      <c r="HQ9" s="70" t="s">
        <v>226</v>
      </c>
      <c r="HR9" s="70" t="s">
        <v>226</v>
      </c>
      <c r="HS9" s="70" t="s">
        <v>226</v>
      </c>
      <c r="HT9" s="70" t="s">
        <v>219</v>
      </c>
      <c r="HU9" s="70" t="s">
        <v>219</v>
      </c>
      <c r="HV9" s="70" t="s">
        <v>226</v>
      </c>
      <c r="HW9" s="70" t="s">
        <v>214</v>
      </c>
      <c r="HX9" s="70" t="s">
        <v>214</v>
      </c>
      <c r="HY9" s="70" t="s">
        <v>214</v>
      </c>
      <c r="HZ9" s="70" t="s">
        <v>219</v>
      </c>
      <c r="IA9" s="70" t="s">
        <v>226</v>
      </c>
      <c r="IB9" s="70" t="s">
        <v>214</v>
      </c>
      <c r="IC9" s="70" t="s">
        <v>214</v>
      </c>
      <c r="ID9" s="70" t="s">
        <v>226</v>
      </c>
      <c r="IE9" s="70" t="s">
        <v>226</v>
      </c>
      <c r="IF9" s="70" t="s">
        <v>226</v>
      </c>
      <c r="IG9" s="70"/>
      <c r="IH9" s="70"/>
      <c r="II9" s="70"/>
      <c r="IJ9" s="70" t="s">
        <v>290</v>
      </c>
      <c r="IK9" s="70"/>
      <c r="IL9" s="70"/>
      <c r="IM9" s="70"/>
      <c r="IN9" s="70"/>
      <c r="IO9" s="70"/>
      <c r="IP9" s="70"/>
      <c r="IQ9" s="70"/>
      <c r="IR9" s="70"/>
      <c r="IS9" s="106" t="s">
        <v>861</v>
      </c>
      <c r="IT9" s="70"/>
      <c r="IU9" s="88"/>
      <c r="IV9" s="90"/>
    </row>
    <row r="10" spans="1:256" s="31" customFormat="1" ht="15.75" customHeight="1">
      <c r="A10" s="65">
        <v>17</v>
      </c>
      <c r="B10" s="66" t="s">
        <v>495</v>
      </c>
      <c r="C10" s="67" t="s">
        <v>828</v>
      </c>
      <c r="D10" s="112">
        <v>56253</v>
      </c>
      <c r="E10" s="68">
        <v>57252</v>
      </c>
      <c r="F10" s="69"/>
      <c r="G10" s="70" t="s">
        <v>833</v>
      </c>
      <c r="H10" s="70" t="s">
        <v>834</v>
      </c>
      <c r="I10" s="70"/>
      <c r="J10" s="70"/>
      <c r="K10" s="70"/>
      <c r="L10" s="70"/>
      <c r="M10" s="70" t="s">
        <v>214</v>
      </c>
      <c r="N10" s="70" t="s">
        <v>215</v>
      </c>
      <c r="O10" s="70" t="s">
        <v>216</v>
      </c>
      <c r="P10" s="70" t="s">
        <v>217</v>
      </c>
      <c r="Q10" s="70">
        <v>10076973</v>
      </c>
      <c r="R10" s="70" t="s">
        <v>218</v>
      </c>
      <c r="S10" s="70" t="s">
        <v>214</v>
      </c>
      <c r="T10" s="70" t="s">
        <v>219</v>
      </c>
      <c r="U10" s="70" t="s">
        <v>220</v>
      </c>
      <c r="V10" s="70" t="s">
        <v>221</v>
      </c>
      <c r="W10" s="70" t="s">
        <v>221</v>
      </c>
      <c r="X10" s="70"/>
      <c r="Y10" s="70" t="s">
        <v>222</v>
      </c>
      <c r="Z10" s="70" t="s">
        <v>223</v>
      </c>
      <c r="AA10" s="71">
        <v>1022375302</v>
      </c>
      <c r="AB10" s="71" t="s">
        <v>678</v>
      </c>
      <c r="AC10" s="72">
        <f>750000*5.62%+750000</f>
        <v>792150</v>
      </c>
      <c r="AD10" s="70" t="s">
        <v>225</v>
      </c>
      <c r="AE10" s="73">
        <v>0</v>
      </c>
      <c r="AF10" s="74">
        <v>0</v>
      </c>
      <c r="AG10" s="74">
        <v>0</v>
      </c>
      <c r="AH10" s="75">
        <f t="shared" si="0"/>
        <v>792150</v>
      </c>
      <c r="AI10" s="76" t="s">
        <v>226</v>
      </c>
      <c r="AJ10" s="77">
        <v>7.0000000000000007E-2</v>
      </c>
      <c r="AK10" s="78">
        <v>0.12</v>
      </c>
      <c r="AL10" s="79">
        <v>0</v>
      </c>
      <c r="AM10" s="80">
        <v>95058</v>
      </c>
      <c r="AN10" s="79">
        <v>0</v>
      </c>
      <c r="AO10" s="79">
        <v>0</v>
      </c>
      <c r="AP10" s="77">
        <v>2.1600000000000001E-2</v>
      </c>
      <c r="AQ10" s="76">
        <v>0</v>
      </c>
      <c r="AR10" s="70"/>
      <c r="AS10" s="70"/>
      <c r="AT10" s="74">
        <v>0</v>
      </c>
      <c r="AU10" s="76" t="s">
        <v>214</v>
      </c>
      <c r="AV10" s="74">
        <v>0</v>
      </c>
      <c r="AW10" s="79">
        <v>0</v>
      </c>
      <c r="AX10" s="70" t="s">
        <v>227</v>
      </c>
      <c r="AY10" s="70" t="s">
        <v>831</v>
      </c>
      <c r="AZ10" s="70" t="s">
        <v>229</v>
      </c>
      <c r="BA10" s="70">
        <v>11001</v>
      </c>
      <c r="BB10" s="70" t="s">
        <v>367</v>
      </c>
      <c r="BC10" s="70"/>
      <c r="BD10" s="70" t="s">
        <v>214</v>
      </c>
      <c r="BE10" s="70" t="s">
        <v>214</v>
      </c>
      <c r="BF10" s="81" t="s">
        <v>679</v>
      </c>
      <c r="BG10" s="76"/>
      <c r="BH10" s="65">
        <v>3152840598</v>
      </c>
      <c r="BI10" s="70"/>
      <c r="BJ10" s="70" t="s">
        <v>229</v>
      </c>
      <c r="BK10" s="70" t="s">
        <v>232</v>
      </c>
      <c r="BL10" s="70" t="s">
        <v>233</v>
      </c>
      <c r="BM10" s="82">
        <v>44075</v>
      </c>
      <c r="BN10" s="84">
        <v>45536</v>
      </c>
      <c r="BO10" s="84">
        <v>45231</v>
      </c>
      <c r="BP10" s="70"/>
      <c r="BQ10" s="70" t="s">
        <v>234</v>
      </c>
      <c r="BR10" s="70" t="s">
        <v>235</v>
      </c>
      <c r="BS10" s="71">
        <v>51981906</v>
      </c>
      <c r="BT10" s="71" t="s">
        <v>680</v>
      </c>
      <c r="BU10" s="70">
        <v>11001</v>
      </c>
      <c r="BV10" s="70" t="s">
        <v>681</v>
      </c>
      <c r="BW10" s="70" t="s">
        <v>229</v>
      </c>
      <c r="BX10" s="65">
        <v>3156109741</v>
      </c>
      <c r="BY10" s="70"/>
      <c r="BZ10" s="81" t="s">
        <v>682</v>
      </c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 t="s">
        <v>222</v>
      </c>
      <c r="DH10" s="85">
        <v>1030611540</v>
      </c>
      <c r="DI10" s="86" t="s">
        <v>239</v>
      </c>
      <c r="DJ10" s="70" t="s">
        <v>235</v>
      </c>
      <c r="DK10" s="66" t="s">
        <v>683</v>
      </c>
      <c r="DL10" s="87">
        <v>1</v>
      </c>
      <c r="DM10" s="70" t="s">
        <v>214</v>
      </c>
      <c r="DN10" s="70"/>
      <c r="DO10" s="102" t="s">
        <v>684</v>
      </c>
      <c r="DP10" s="103">
        <v>3144433729</v>
      </c>
      <c r="DQ10" s="202" t="s">
        <v>685</v>
      </c>
      <c r="DR10" s="70" t="s">
        <v>232</v>
      </c>
      <c r="DS10" s="70" t="s">
        <v>229</v>
      </c>
      <c r="DT10" s="70">
        <v>11001</v>
      </c>
      <c r="DU10" s="70"/>
      <c r="DV10" s="70"/>
      <c r="DW10" s="70"/>
      <c r="DX10" s="71" t="s">
        <v>250</v>
      </c>
      <c r="DY10" s="71" t="s">
        <v>251</v>
      </c>
      <c r="DZ10" s="71">
        <v>38872237329</v>
      </c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65"/>
      <c r="EQ10" s="65"/>
      <c r="ER10" s="65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88" t="s">
        <v>214</v>
      </c>
      <c r="GX10" s="90" t="s">
        <v>686</v>
      </c>
      <c r="GY10" s="69" t="s">
        <v>214</v>
      </c>
      <c r="GZ10" s="70" t="s">
        <v>214</v>
      </c>
      <c r="HA10" s="70" t="s">
        <v>214</v>
      </c>
      <c r="HB10" s="70" t="s">
        <v>214</v>
      </c>
      <c r="HC10" s="70" t="s">
        <v>214</v>
      </c>
      <c r="HD10" s="70"/>
      <c r="HE10" s="70"/>
      <c r="HF10" s="70"/>
      <c r="HG10" s="71"/>
      <c r="HH10" s="71"/>
      <c r="HI10" s="65"/>
      <c r="HJ10" s="70"/>
      <c r="HK10" s="70"/>
      <c r="HL10" s="70" t="s">
        <v>226</v>
      </c>
      <c r="HM10" s="70" t="s">
        <v>226</v>
      </c>
      <c r="HN10" s="70" t="s">
        <v>226</v>
      </c>
      <c r="HO10" s="70" t="s">
        <v>214</v>
      </c>
      <c r="HP10" s="70" t="s">
        <v>214</v>
      </c>
      <c r="HQ10" s="70" t="s">
        <v>226</v>
      </c>
      <c r="HR10" s="70" t="s">
        <v>219</v>
      </c>
      <c r="HS10" s="70" t="s">
        <v>226</v>
      </c>
      <c r="HT10" s="70" t="s">
        <v>219</v>
      </c>
      <c r="HU10" s="70" t="s">
        <v>219</v>
      </c>
      <c r="HV10" s="70" t="s">
        <v>214</v>
      </c>
      <c r="HW10" s="70" t="s">
        <v>214</v>
      </c>
      <c r="HX10" s="70" t="s">
        <v>214</v>
      </c>
      <c r="HY10" s="70" t="s">
        <v>214</v>
      </c>
      <c r="HZ10" s="70" t="s">
        <v>219</v>
      </c>
      <c r="IA10" s="70" t="s">
        <v>226</v>
      </c>
      <c r="IB10" s="70" t="s">
        <v>214</v>
      </c>
      <c r="IC10" s="70" t="s">
        <v>214</v>
      </c>
      <c r="ID10" s="70" t="s">
        <v>226</v>
      </c>
      <c r="IE10" s="70" t="s">
        <v>226</v>
      </c>
      <c r="IF10" s="70" t="s">
        <v>226</v>
      </c>
      <c r="IG10" s="70"/>
      <c r="IH10" s="70"/>
      <c r="II10" s="70"/>
      <c r="IJ10" s="70" t="s">
        <v>290</v>
      </c>
      <c r="IK10" s="70" t="s">
        <v>226</v>
      </c>
      <c r="IL10" s="70" t="s">
        <v>214</v>
      </c>
      <c r="IM10" s="70" t="s">
        <v>214</v>
      </c>
      <c r="IN10" s="70" t="s">
        <v>214</v>
      </c>
      <c r="IO10" s="70" t="s">
        <v>214</v>
      </c>
      <c r="IP10" s="70" t="s">
        <v>215</v>
      </c>
      <c r="IQ10" s="70" t="s">
        <v>214</v>
      </c>
      <c r="IR10" s="70" t="s">
        <v>214</v>
      </c>
      <c r="IS10" s="104" t="s">
        <v>832</v>
      </c>
      <c r="IT10" s="70"/>
      <c r="IU10" s="88"/>
      <c r="IV10" s="30"/>
    </row>
    <row r="11" spans="1:256" s="90" customFormat="1" ht="15.75" customHeight="1">
      <c r="A11" s="65">
        <v>44</v>
      </c>
      <c r="B11" s="66" t="s">
        <v>543</v>
      </c>
      <c r="C11" s="67" t="s">
        <v>267</v>
      </c>
      <c r="D11" s="112">
        <v>56269</v>
      </c>
      <c r="E11" s="68">
        <v>57268</v>
      </c>
      <c r="F11" s="69"/>
      <c r="G11" s="70" t="s">
        <v>833</v>
      </c>
      <c r="H11" s="70" t="s">
        <v>862</v>
      </c>
      <c r="I11" s="70"/>
      <c r="J11" s="70"/>
      <c r="K11" s="70"/>
      <c r="L11" s="70"/>
      <c r="M11" s="70"/>
      <c r="N11" s="70"/>
      <c r="O11" s="70" t="s">
        <v>268</v>
      </c>
      <c r="P11" s="70" t="s">
        <v>217</v>
      </c>
      <c r="Q11" s="70">
        <v>10076988</v>
      </c>
      <c r="R11" s="70" t="s">
        <v>218</v>
      </c>
      <c r="S11" s="70" t="s">
        <v>214</v>
      </c>
      <c r="T11" s="70" t="s">
        <v>219</v>
      </c>
      <c r="U11" s="70" t="s">
        <v>220</v>
      </c>
      <c r="V11" s="70" t="s">
        <v>221</v>
      </c>
      <c r="W11" s="70" t="s">
        <v>221</v>
      </c>
      <c r="X11" s="70"/>
      <c r="Y11" s="70" t="s">
        <v>222</v>
      </c>
      <c r="Z11" s="70" t="s">
        <v>235</v>
      </c>
      <c r="AA11" s="71">
        <v>1032399729</v>
      </c>
      <c r="AB11" s="71" t="s">
        <v>796</v>
      </c>
      <c r="AC11" s="72">
        <v>850000</v>
      </c>
      <c r="AD11" s="70" t="s">
        <v>225</v>
      </c>
      <c r="AE11" s="73">
        <v>0</v>
      </c>
      <c r="AF11" s="74">
        <v>0</v>
      </c>
      <c r="AG11" s="74">
        <v>0</v>
      </c>
      <c r="AH11" s="75">
        <f t="shared" si="0"/>
        <v>850000</v>
      </c>
      <c r="AI11" s="76" t="s">
        <v>226</v>
      </c>
      <c r="AJ11" s="77"/>
      <c r="AK11" s="78">
        <v>0.12</v>
      </c>
      <c r="AL11" s="79">
        <v>0</v>
      </c>
      <c r="AM11" s="80">
        <v>102000</v>
      </c>
      <c r="AN11" s="79">
        <v>0</v>
      </c>
      <c r="AO11" s="79">
        <v>0</v>
      </c>
      <c r="AP11" s="77">
        <v>2.1600000000000001E-2</v>
      </c>
      <c r="AQ11" s="76">
        <v>0</v>
      </c>
      <c r="AR11" s="70"/>
      <c r="AS11" s="70"/>
      <c r="AT11" s="74">
        <v>0</v>
      </c>
      <c r="AU11" s="76" t="s">
        <v>214</v>
      </c>
      <c r="AV11" s="74">
        <v>0</v>
      </c>
      <c r="AW11" s="79">
        <v>0</v>
      </c>
      <c r="AX11" s="70" t="s">
        <v>227</v>
      </c>
      <c r="AY11" s="70" t="s">
        <v>797</v>
      </c>
      <c r="AZ11" s="70" t="s">
        <v>229</v>
      </c>
      <c r="BA11" s="70">
        <v>11001</v>
      </c>
      <c r="BB11" s="70" t="s">
        <v>367</v>
      </c>
      <c r="BC11" s="70"/>
      <c r="BD11" s="70" t="s">
        <v>214</v>
      </c>
      <c r="BE11" s="70" t="s">
        <v>214</v>
      </c>
      <c r="BF11" s="81" t="s">
        <v>798</v>
      </c>
      <c r="BG11" s="76"/>
      <c r="BH11" s="65">
        <v>3133963101</v>
      </c>
      <c r="BI11" s="70" t="s">
        <v>797</v>
      </c>
      <c r="BJ11" s="70" t="s">
        <v>229</v>
      </c>
      <c r="BK11" s="70" t="s">
        <v>232</v>
      </c>
      <c r="BL11" s="70" t="s">
        <v>233</v>
      </c>
      <c r="BM11" s="82">
        <v>45062</v>
      </c>
      <c r="BN11" s="84">
        <v>45427</v>
      </c>
      <c r="BO11" s="84">
        <v>45231</v>
      </c>
      <c r="BP11" s="70"/>
      <c r="BQ11" s="70" t="s">
        <v>234</v>
      </c>
      <c r="BR11" s="70" t="s">
        <v>235</v>
      </c>
      <c r="BS11" s="71">
        <v>1016060579</v>
      </c>
      <c r="BT11" s="71" t="s">
        <v>799</v>
      </c>
      <c r="BU11" s="70">
        <v>11001</v>
      </c>
      <c r="BV11" s="70" t="s">
        <v>800</v>
      </c>
      <c r="BW11" s="70" t="s">
        <v>229</v>
      </c>
      <c r="BX11" s="65">
        <v>3227032180</v>
      </c>
      <c r="BY11" s="70"/>
      <c r="BZ11" s="81" t="s">
        <v>801</v>
      </c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 t="s">
        <v>222</v>
      </c>
      <c r="DH11" s="85">
        <v>37722448</v>
      </c>
      <c r="DI11" s="86" t="s">
        <v>239</v>
      </c>
      <c r="DJ11" s="70" t="s">
        <v>235</v>
      </c>
      <c r="DK11" s="66" t="s">
        <v>802</v>
      </c>
      <c r="DL11" s="87">
        <v>1</v>
      </c>
      <c r="DM11" s="70" t="s">
        <v>214</v>
      </c>
      <c r="DN11" s="70"/>
      <c r="DO11" s="65">
        <v>3224356156</v>
      </c>
      <c r="DP11" s="70"/>
      <c r="DQ11" s="92" t="s">
        <v>286</v>
      </c>
      <c r="DR11" s="70" t="s">
        <v>232</v>
      </c>
      <c r="DS11" s="70" t="s">
        <v>700</v>
      </c>
      <c r="DT11" s="70"/>
      <c r="DU11" s="70"/>
      <c r="DV11" s="70"/>
      <c r="DW11" s="70"/>
      <c r="DX11" s="71"/>
      <c r="DY11" s="71"/>
      <c r="DZ11" s="107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65"/>
      <c r="EQ11" s="65"/>
      <c r="ER11" s="65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88" t="s">
        <v>214</v>
      </c>
      <c r="GX11" s="89" t="s">
        <v>803</v>
      </c>
      <c r="GY11" s="69" t="s">
        <v>214</v>
      </c>
      <c r="GZ11" s="70" t="s">
        <v>214</v>
      </c>
      <c r="HA11" s="70" t="s">
        <v>214</v>
      </c>
      <c r="HB11" s="70" t="s">
        <v>214</v>
      </c>
      <c r="HC11" s="70" t="s">
        <v>214</v>
      </c>
      <c r="HD11" s="70"/>
      <c r="HE11" s="70"/>
      <c r="HF11" s="70"/>
      <c r="HG11" s="71"/>
      <c r="HH11" s="71"/>
      <c r="HI11" s="65"/>
      <c r="HJ11" s="70"/>
      <c r="HK11" s="70"/>
      <c r="HL11" s="70" t="s">
        <v>226</v>
      </c>
      <c r="HM11" s="70" t="s">
        <v>226</v>
      </c>
      <c r="HN11" s="70" t="s">
        <v>226</v>
      </c>
      <c r="HO11" s="70" t="s">
        <v>226</v>
      </c>
      <c r="HP11" s="70" t="s">
        <v>214</v>
      </c>
      <c r="HQ11" s="70" t="s">
        <v>226</v>
      </c>
      <c r="HR11" s="70" t="s">
        <v>226</v>
      </c>
      <c r="HS11" s="70" t="s">
        <v>226</v>
      </c>
      <c r="HT11" s="70" t="s">
        <v>226</v>
      </c>
      <c r="HU11" s="70" t="s">
        <v>219</v>
      </c>
      <c r="HV11" s="70" t="s">
        <v>214</v>
      </c>
      <c r="HW11" s="70" t="s">
        <v>214</v>
      </c>
      <c r="HX11" s="70" t="s">
        <v>214</v>
      </c>
      <c r="HY11" s="70" t="s">
        <v>214</v>
      </c>
      <c r="HZ11" s="70" t="s">
        <v>226</v>
      </c>
      <c r="IA11" s="70" t="s">
        <v>226</v>
      </c>
      <c r="IB11" s="70" t="s">
        <v>214</v>
      </c>
      <c r="IC11" s="70" t="s">
        <v>214</v>
      </c>
      <c r="ID11" s="70" t="s">
        <v>226</v>
      </c>
      <c r="IE11" s="70" t="s">
        <v>226</v>
      </c>
      <c r="IF11" s="70" t="s">
        <v>226</v>
      </c>
      <c r="IG11" s="70"/>
      <c r="IH11" s="70"/>
      <c r="II11" s="70"/>
      <c r="IJ11" s="70" t="s">
        <v>290</v>
      </c>
      <c r="IK11" s="70" t="s">
        <v>226</v>
      </c>
      <c r="IL11" s="70" t="s">
        <v>214</v>
      </c>
      <c r="IM11" s="70" t="s">
        <v>214</v>
      </c>
      <c r="IN11" s="70" t="s">
        <v>214</v>
      </c>
      <c r="IO11" s="70" t="s">
        <v>214</v>
      </c>
      <c r="IP11" s="70" t="s">
        <v>215</v>
      </c>
      <c r="IQ11" s="70" t="s">
        <v>214</v>
      </c>
      <c r="IR11" s="70" t="s">
        <v>214</v>
      </c>
      <c r="IS11" s="70" t="s">
        <v>619</v>
      </c>
      <c r="IT11" s="70"/>
      <c r="IU11" s="88"/>
      <c r="IV11" s="31"/>
    </row>
    <row r="12" spans="1:256" ht="15.75" customHeight="1">
      <c r="A12" s="91">
        <v>69</v>
      </c>
      <c r="B12" s="92" t="s">
        <v>384</v>
      </c>
      <c r="C12" s="114" t="s">
        <v>267</v>
      </c>
      <c r="D12" s="112">
        <v>56215</v>
      </c>
      <c r="E12" s="68">
        <v>57214</v>
      </c>
      <c r="F12" s="69"/>
      <c r="G12" s="70" t="s">
        <v>833</v>
      </c>
      <c r="H12" s="70" t="s">
        <v>867</v>
      </c>
      <c r="I12" s="70"/>
      <c r="J12" s="70"/>
      <c r="K12" s="70"/>
      <c r="L12" s="70"/>
      <c r="M12" s="70"/>
      <c r="N12" s="70"/>
      <c r="O12" s="70" t="s">
        <v>268</v>
      </c>
      <c r="P12" s="70" t="s">
        <v>217</v>
      </c>
      <c r="Q12" s="70">
        <v>10076935</v>
      </c>
      <c r="R12" s="70" t="s">
        <v>218</v>
      </c>
      <c r="S12" s="70" t="s">
        <v>214</v>
      </c>
      <c r="T12" s="70" t="s">
        <v>219</v>
      </c>
      <c r="U12" s="70" t="s">
        <v>220</v>
      </c>
      <c r="V12" s="70" t="s">
        <v>221</v>
      </c>
      <c r="W12" s="70" t="s">
        <v>221</v>
      </c>
      <c r="X12" s="70"/>
      <c r="Y12" s="70" t="s">
        <v>222</v>
      </c>
      <c r="Z12" s="70" t="s">
        <v>235</v>
      </c>
      <c r="AA12" s="93">
        <v>1043435587</v>
      </c>
      <c r="AB12" s="93" t="s">
        <v>385</v>
      </c>
      <c r="AC12" s="94">
        <v>750000</v>
      </c>
      <c r="AD12" s="70" t="s">
        <v>225</v>
      </c>
      <c r="AE12" s="95">
        <v>0</v>
      </c>
      <c r="AF12" s="74">
        <v>0</v>
      </c>
      <c r="AG12" s="74">
        <v>0</v>
      </c>
      <c r="AH12" s="75">
        <f t="shared" si="0"/>
        <v>750000</v>
      </c>
      <c r="AI12" s="76" t="s">
        <v>226</v>
      </c>
      <c r="AJ12" s="96">
        <v>0.13120000000000001</v>
      </c>
      <c r="AK12" s="97">
        <v>0.12</v>
      </c>
      <c r="AL12" s="79">
        <v>0</v>
      </c>
      <c r="AM12" s="98">
        <v>90000</v>
      </c>
      <c r="AN12" s="79">
        <v>0</v>
      </c>
      <c r="AO12" s="79">
        <v>0</v>
      </c>
      <c r="AP12" s="96">
        <v>2.1600000000000001E-2</v>
      </c>
      <c r="AQ12" s="76">
        <v>0</v>
      </c>
      <c r="AR12" s="70"/>
      <c r="AS12" s="70"/>
      <c r="AT12" s="74">
        <v>0</v>
      </c>
      <c r="AU12" s="76" t="s">
        <v>214</v>
      </c>
      <c r="AV12" s="74">
        <v>0</v>
      </c>
      <c r="AW12" s="79">
        <v>0</v>
      </c>
      <c r="AX12" s="70" t="s">
        <v>227</v>
      </c>
      <c r="AY12" s="70" t="s">
        <v>386</v>
      </c>
      <c r="AZ12" s="70" t="s">
        <v>229</v>
      </c>
      <c r="BA12" s="70">
        <v>11001</v>
      </c>
      <c r="BB12" s="70" t="s">
        <v>271</v>
      </c>
      <c r="BC12" s="70"/>
      <c r="BD12" s="70" t="s">
        <v>214</v>
      </c>
      <c r="BE12" s="70" t="s">
        <v>214</v>
      </c>
      <c r="BF12" s="81" t="s">
        <v>387</v>
      </c>
      <c r="BG12" s="76"/>
      <c r="BH12" s="76">
        <v>3243611853</v>
      </c>
      <c r="BI12" s="70" t="s">
        <v>386</v>
      </c>
      <c r="BJ12" s="70" t="s">
        <v>229</v>
      </c>
      <c r="BK12" s="70" t="s">
        <v>232</v>
      </c>
      <c r="BL12" s="70" t="s">
        <v>233</v>
      </c>
      <c r="BM12" s="99">
        <v>45080</v>
      </c>
      <c r="BN12" s="84">
        <v>45445</v>
      </c>
      <c r="BO12" s="84">
        <v>45231</v>
      </c>
      <c r="BP12" s="70"/>
      <c r="BQ12" s="70" t="s">
        <v>234</v>
      </c>
      <c r="BR12" s="70" t="s">
        <v>235</v>
      </c>
      <c r="BS12" s="93">
        <v>1045710949</v>
      </c>
      <c r="BT12" s="93" t="s">
        <v>388</v>
      </c>
      <c r="BU12" s="70">
        <v>11001</v>
      </c>
      <c r="BV12" s="70" t="s">
        <v>389</v>
      </c>
      <c r="BW12" s="70" t="s">
        <v>229</v>
      </c>
      <c r="BX12" s="91">
        <v>3025271815</v>
      </c>
      <c r="BY12" s="70"/>
      <c r="BZ12" s="81" t="s">
        <v>390</v>
      </c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 t="s">
        <v>222</v>
      </c>
      <c r="DH12" s="100">
        <v>52901332</v>
      </c>
      <c r="DI12" s="86" t="s">
        <v>239</v>
      </c>
      <c r="DJ12" s="70" t="s">
        <v>235</v>
      </c>
      <c r="DK12" s="92" t="s">
        <v>391</v>
      </c>
      <c r="DL12" s="87">
        <v>1</v>
      </c>
      <c r="DM12" s="70" t="s">
        <v>214</v>
      </c>
      <c r="DN12" s="70"/>
      <c r="DO12" s="91">
        <v>3163929768</v>
      </c>
      <c r="DP12" s="70"/>
      <c r="DQ12" s="101" t="s">
        <v>392</v>
      </c>
      <c r="DR12" s="70" t="s">
        <v>232</v>
      </c>
      <c r="DS12" s="70" t="s">
        <v>229</v>
      </c>
      <c r="DT12" s="70">
        <v>11001</v>
      </c>
      <c r="DU12" s="70"/>
      <c r="DV12" s="70"/>
      <c r="DW12" s="70"/>
      <c r="DX12" s="93" t="s">
        <v>250</v>
      </c>
      <c r="DY12" s="93" t="s">
        <v>251</v>
      </c>
      <c r="DZ12" s="122">
        <v>22934468311</v>
      </c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91"/>
      <c r="EQ12" s="91"/>
      <c r="ER12" s="91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88"/>
      <c r="GX12" s="89"/>
      <c r="GY12" s="69" t="s">
        <v>214</v>
      </c>
      <c r="GZ12" s="70" t="s">
        <v>214</v>
      </c>
      <c r="HA12" s="70" t="s">
        <v>214</v>
      </c>
      <c r="HB12" s="70" t="s">
        <v>214</v>
      </c>
      <c r="HC12" s="70" t="s">
        <v>214</v>
      </c>
      <c r="HD12" s="70"/>
      <c r="HE12" s="70"/>
      <c r="HF12" s="70"/>
      <c r="HG12" s="93"/>
      <c r="HH12" s="93" t="s">
        <v>347</v>
      </c>
      <c r="HI12" s="91"/>
      <c r="HJ12" s="70"/>
      <c r="HK12" s="70"/>
      <c r="HL12" s="70" t="s">
        <v>226</v>
      </c>
      <c r="HM12" s="70" t="s">
        <v>226</v>
      </c>
      <c r="HN12" s="70" t="s">
        <v>226</v>
      </c>
      <c r="HO12" s="70" t="s">
        <v>214</v>
      </c>
      <c r="HP12" s="70" t="s">
        <v>214</v>
      </c>
      <c r="HQ12" s="70" t="s">
        <v>226</v>
      </c>
      <c r="HR12" s="70" t="s">
        <v>226</v>
      </c>
      <c r="HS12" s="70" t="s">
        <v>226</v>
      </c>
      <c r="HT12" s="70" t="s">
        <v>219</v>
      </c>
      <c r="HU12" s="70" t="s">
        <v>219</v>
      </c>
      <c r="HV12" s="70" t="s">
        <v>214</v>
      </c>
      <c r="HW12" s="70" t="s">
        <v>214</v>
      </c>
      <c r="HX12" s="70" t="s">
        <v>214</v>
      </c>
      <c r="HY12" s="70" t="s">
        <v>214</v>
      </c>
      <c r="HZ12" s="70" t="s">
        <v>219</v>
      </c>
      <c r="IA12" s="70" t="s">
        <v>226</v>
      </c>
      <c r="IB12" s="70" t="s">
        <v>214</v>
      </c>
      <c r="IC12" s="70" t="s">
        <v>214</v>
      </c>
      <c r="ID12" s="70" t="s">
        <v>226</v>
      </c>
      <c r="IE12" s="70" t="s">
        <v>226</v>
      </c>
      <c r="IF12" s="70" t="s">
        <v>226</v>
      </c>
      <c r="IG12" s="70"/>
      <c r="IH12" s="70"/>
      <c r="II12" s="70"/>
      <c r="IJ12" s="70" t="s">
        <v>214</v>
      </c>
      <c r="IK12" s="70" t="s">
        <v>226</v>
      </c>
      <c r="IL12" s="70" t="s">
        <v>214</v>
      </c>
      <c r="IM12" s="70" t="s">
        <v>214</v>
      </c>
      <c r="IN12" s="70" t="s">
        <v>214</v>
      </c>
      <c r="IO12" s="70" t="s">
        <v>214</v>
      </c>
      <c r="IP12" s="70" t="s">
        <v>215</v>
      </c>
      <c r="IQ12" s="70" t="s">
        <v>214</v>
      </c>
      <c r="IR12" s="70" t="s">
        <v>214</v>
      </c>
      <c r="IS12" s="70" t="s">
        <v>393</v>
      </c>
      <c r="IT12" s="70"/>
      <c r="IU12" s="88"/>
      <c r="IV12" s="90"/>
    </row>
    <row r="13" spans="1:256" s="90" customFormat="1" ht="15.75" customHeight="1">
      <c r="A13" s="65">
        <v>53</v>
      </c>
      <c r="B13" s="66" t="s">
        <v>356</v>
      </c>
      <c r="C13" s="67" t="s">
        <v>213</v>
      </c>
      <c r="D13" s="112">
        <v>56212</v>
      </c>
      <c r="E13" s="68">
        <v>57211</v>
      </c>
      <c r="F13" s="69"/>
      <c r="G13" s="70" t="s">
        <v>833</v>
      </c>
      <c r="H13" s="70" t="s">
        <v>881</v>
      </c>
      <c r="I13" s="70"/>
      <c r="J13" s="70"/>
      <c r="K13" s="70"/>
      <c r="L13" s="70"/>
      <c r="M13" s="70" t="s">
        <v>214</v>
      </c>
      <c r="N13" s="70" t="s">
        <v>214</v>
      </c>
      <c r="O13" s="70" t="s">
        <v>216</v>
      </c>
      <c r="P13" s="70" t="s">
        <v>217</v>
      </c>
      <c r="Q13" s="70">
        <v>10076932</v>
      </c>
      <c r="R13" s="70" t="s">
        <v>218</v>
      </c>
      <c r="S13" s="70" t="s">
        <v>214</v>
      </c>
      <c r="T13" s="70" t="s">
        <v>219</v>
      </c>
      <c r="U13" s="70" t="s">
        <v>220</v>
      </c>
      <c r="V13" s="70" t="s">
        <v>221</v>
      </c>
      <c r="W13" s="70" t="s">
        <v>221</v>
      </c>
      <c r="X13" s="70"/>
      <c r="Y13" s="70" t="s">
        <v>222</v>
      </c>
      <c r="Z13" s="70" t="s">
        <v>257</v>
      </c>
      <c r="AA13" s="120">
        <v>1069490158</v>
      </c>
      <c r="AB13" s="120" t="s">
        <v>357</v>
      </c>
      <c r="AC13" s="72">
        <v>800000</v>
      </c>
      <c r="AD13" s="70" t="s">
        <v>225</v>
      </c>
      <c r="AE13" s="73">
        <v>0</v>
      </c>
      <c r="AF13" s="74">
        <v>0</v>
      </c>
      <c r="AG13" s="74">
        <v>0</v>
      </c>
      <c r="AH13" s="75">
        <f t="shared" si="0"/>
        <v>800000</v>
      </c>
      <c r="AI13" s="76" t="s">
        <v>226</v>
      </c>
      <c r="AJ13" s="77"/>
      <c r="AK13" s="78">
        <v>0.12</v>
      </c>
      <c r="AL13" s="119">
        <v>0</v>
      </c>
      <c r="AM13" s="80">
        <v>96000</v>
      </c>
      <c r="AN13" s="119">
        <v>0</v>
      </c>
      <c r="AO13" s="119">
        <v>0</v>
      </c>
      <c r="AP13" s="77">
        <v>2.1600000000000001E-2</v>
      </c>
      <c r="AQ13" s="76">
        <v>0</v>
      </c>
      <c r="AR13" s="70"/>
      <c r="AS13" s="70"/>
      <c r="AT13" s="74">
        <v>0</v>
      </c>
      <c r="AU13" s="76" t="s">
        <v>214</v>
      </c>
      <c r="AV13" s="74">
        <v>0</v>
      </c>
      <c r="AW13" s="119">
        <v>0</v>
      </c>
      <c r="AX13" s="70" t="s">
        <v>227</v>
      </c>
      <c r="AY13" s="70" t="s">
        <v>358</v>
      </c>
      <c r="AZ13" s="70" t="s">
        <v>229</v>
      </c>
      <c r="BA13" s="70">
        <v>11001</v>
      </c>
      <c r="BB13" s="70" t="s">
        <v>271</v>
      </c>
      <c r="BC13" s="70"/>
      <c r="BD13" s="70" t="s">
        <v>214</v>
      </c>
      <c r="BE13" s="70" t="s">
        <v>214</v>
      </c>
      <c r="BF13" s="115" t="s">
        <v>359</v>
      </c>
      <c r="BG13" s="76"/>
      <c r="BH13" s="121">
        <v>3042748655</v>
      </c>
      <c r="BI13" s="70" t="s">
        <v>358</v>
      </c>
      <c r="BJ13" s="70" t="s">
        <v>229</v>
      </c>
      <c r="BK13" s="70" t="s">
        <v>232</v>
      </c>
      <c r="BL13" s="70" t="s">
        <v>233</v>
      </c>
      <c r="BM13" s="82">
        <v>44982</v>
      </c>
      <c r="BN13" s="84">
        <v>45347</v>
      </c>
      <c r="BO13" s="84">
        <v>45231</v>
      </c>
      <c r="BP13" s="70"/>
      <c r="BQ13" s="90" t="s">
        <v>234</v>
      </c>
      <c r="BR13" s="90" t="s">
        <v>235</v>
      </c>
      <c r="BS13" s="120">
        <v>1003501415</v>
      </c>
      <c r="BT13" s="198" t="s">
        <v>360</v>
      </c>
      <c r="BU13" s="90">
        <v>11001</v>
      </c>
      <c r="BV13" s="90" t="s">
        <v>361</v>
      </c>
      <c r="BW13" s="90" t="s">
        <v>229</v>
      </c>
      <c r="BX13" s="199">
        <v>3023515663</v>
      </c>
      <c r="BZ13" s="155" t="s">
        <v>362</v>
      </c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 t="s">
        <v>222</v>
      </c>
      <c r="DH13" s="116">
        <v>37722448</v>
      </c>
      <c r="DI13" s="86" t="s">
        <v>239</v>
      </c>
      <c r="DJ13" s="70" t="s">
        <v>235</v>
      </c>
      <c r="DK13" s="66" t="s">
        <v>285</v>
      </c>
      <c r="DL13" s="87">
        <v>1</v>
      </c>
      <c r="DM13" s="70" t="s">
        <v>214</v>
      </c>
      <c r="DN13" s="70"/>
      <c r="DO13" s="65">
        <v>3224356156</v>
      </c>
      <c r="DP13" s="70"/>
      <c r="DQ13" s="115" t="s">
        <v>286</v>
      </c>
      <c r="DR13" s="70" t="s">
        <v>232</v>
      </c>
      <c r="DS13" s="70" t="s">
        <v>229</v>
      </c>
      <c r="DT13" s="70">
        <v>11001</v>
      </c>
      <c r="DU13" s="92" t="s">
        <v>285</v>
      </c>
      <c r="DV13" s="70">
        <v>37722448</v>
      </c>
      <c r="DW13" s="70" t="s">
        <v>262</v>
      </c>
      <c r="DX13" s="107" t="s">
        <v>288</v>
      </c>
      <c r="DY13" s="71" t="s">
        <v>251</v>
      </c>
      <c r="DZ13" s="117">
        <v>462470126527</v>
      </c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65"/>
      <c r="EQ13" s="65"/>
      <c r="ER13" s="65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88" t="s">
        <v>214</v>
      </c>
      <c r="GX13" s="89"/>
      <c r="GY13" s="69"/>
      <c r="GZ13" s="70"/>
      <c r="HA13" s="70"/>
      <c r="HB13" s="70"/>
      <c r="HC13" s="70"/>
      <c r="HD13" s="70"/>
      <c r="HE13" s="70"/>
      <c r="HF13" s="70"/>
      <c r="HG13" s="71"/>
      <c r="HH13" s="71"/>
      <c r="HI13" s="65"/>
      <c r="HJ13" s="70"/>
      <c r="HK13" s="70"/>
      <c r="HL13" s="70" t="s">
        <v>313</v>
      </c>
      <c r="HM13" s="70" t="s">
        <v>226</v>
      </c>
      <c r="HN13" s="70" t="s">
        <v>214</v>
      </c>
      <c r="HO13" s="70" t="s">
        <v>226</v>
      </c>
      <c r="HP13" s="70" t="s">
        <v>214</v>
      </c>
      <c r="HQ13" s="70" t="s">
        <v>226</v>
      </c>
      <c r="HR13" s="70" t="s">
        <v>226</v>
      </c>
      <c r="HS13" s="70" t="s">
        <v>226</v>
      </c>
      <c r="HT13" s="70" t="s">
        <v>226</v>
      </c>
      <c r="HU13" s="70" t="s">
        <v>219</v>
      </c>
      <c r="HV13" s="70" t="s">
        <v>214</v>
      </c>
      <c r="HW13" s="70" t="s">
        <v>214</v>
      </c>
      <c r="HX13" s="70" t="s">
        <v>214</v>
      </c>
      <c r="HY13" s="70" t="s">
        <v>214</v>
      </c>
      <c r="HZ13" s="70" t="s">
        <v>219</v>
      </c>
      <c r="IA13" s="70" t="s">
        <v>214</v>
      </c>
      <c r="IB13" s="70" t="s">
        <v>314</v>
      </c>
      <c r="IC13" s="70" t="s">
        <v>214</v>
      </c>
      <c r="ID13" s="70" t="s">
        <v>226</v>
      </c>
      <c r="IE13" s="70" t="s">
        <v>226</v>
      </c>
      <c r="IF13" s="70" t="s">
        <v>214</v>
      </c>
      <c r="IG13" s="70" t="s">
        <v>214</v>
      </c>
      <c r="IH13" s="70" t="s">
        <v>214</v>
      </c>
      <c r="II13" s="70" t="s">
        <v>214</v>
      </c>
      <c r="IJ13" s="70" t="s">
        <v>315</v>
      </c>
      <c r="IK13" s="70" t="s">
        <v>226</v>
      </c>
      <c r="IL13" s="70" t="s">
        <v>214</v>
      </c>
      <c r="IM13" s="70" t="s">
        <v>214</v>
      </c>
      <c r="IN13" s="70" t="s">
        <v>314</v>
      </c>
      <c r="IO13" s="70" t="s">
        <v>214</v>
      </c>
      <c r="IP13" s="70" t="s">
        <v>215</v>
      </c>
      <c r="IQ13" s="70" t="s">
        <v>214</v>
      </c>
      <c r="IR13" s="70" t="s">
        <v>214</v>
      </c>
      <c r="IS13" s="106" t="s">
        <v>363</v>
      </c>
      <c r="IT13" s="70"/>
      <c r="IU13" s="88"/>
      <c r="IV13"/>
    </row>
    <row r="14" spans="1:256" s="90" customFormat="1" ht="15.75" customHeight="1">
      <c r="A14" s="65">
        <v>23</v>
      </c>
      <c r="B14" s="66" t="s">
        <v>212</v>
      </c>
      <c r="C14" s="67" t="s">
        <v>213</v>
      </c>
      <c r="D14" s="112">
        <v>56200</v>
      </c>
      <c r="E14" s="68">
        <v>57199</v>
      </c>
      <c r="F14" s="69"/>
      <c r="G14" s="70" t="s">
        <v>833</v>
      </c>
      <c r="H14" s="70" t="s">
        <v>838</v>
      </c>
      <c r="I14" s="70"/>
      <c r="J14" s="70"/>
      <c r="K14" s="70"/>
      <c r="L14" s="70"/>
      <c r="M14" s="70" t="s">
        <v>214</v>
      </c>
      <c r="N14" s="70" t="s">
        <v>215</v>
      </c>
      <c r="O14" s="70" t="s">
        <v>216</v>
      </c>
      <c r="P14" s="70" t="s">
        <v>217</v>
      </c>
      <c r="Q14" s="70">
        <v>10076920</v>
      </c>
      <c r="R14" s="70" t="s">
        <v>218</v>
      </c>
      <c r="S14" s="70" t="s">
        <v>214</v>
      </c>
      <c r="T14" s="70" t="s">
        <v>219</v>
      </c>
      <c r="U14" s="70" t="s">
        <v>220</v>
      </c>
      <c r="V14" s="70" t="s">
        <v>221</v>
      </c>
      <c r="W14" s="70" t="s">
        <v>221</v>
      </c>
      <c r="X14" s="70"/>
      <c r="Y14" s="70" t="s">
        <v>222</v>
      </c>
      <c r="Z14" s="70" t="s">
        <v>223</v>
      </c>
      <c r="AA14" s="71">
        <v>1110519001</v>
      </c>
      <c r="AB14" s="71" t="s">
        <v>224</v>
      </c>
      <c r="AC14" s="72">
        <v>1180000</v>
      </c>
      <c r="AD14" s="70" t="s">
        <v>225</v>
      </c>
      <c r="AE14" s="73">
        <v>0</v>
      </c>
      <c r="AF14" s="74">
        <v>0</v>
      </c>
      <c r="AG14" s="74">
        <v>0</v>
      </c>
      <c r="AH14" s="75">
        <f t="shared" si="0"/>
        <v>1180000</v>
      </c>
      <c r="AI14" s="76" t="s">
        <v>226</v>
      </c>
      <c r="AJ14" s="77">
        <v>7.0000000000000007E-2</v>
      </c>
      <c r="AK14" s="78">
        <v>0.1</v>
      </c>
      <c r="AL14" s="79">
        <v>0</v>
      </c>
      <c r="AM14" s="80">
        <v>118000</v>
      </c>
      <c r="AN14" s="79">
        <v>0</v>
      </c>
      <c r="AO14" s="79">
        <v>0</v>
      </c>
      <c r="AP14" s="77">
        <v>2.1600000000000001E-2</v>
      </c>
      <c r="AQ14" s="76">
        <v>0</v>
      </c>
      <c r="AR14" s="70"/>
      <c r="AS14" s="70"/>
      <c r="AT14" s="74">
        <v>0</v>
      </c>
      <c r="AU14" s="76" t="s">
        <v>214</v>
      </c>
      <c r="AV14" s="74">
        <v>0</v>
      </c>
      <c r="AW14" s="79">
        <v>0</v>
      </c>
      <c r="AX14" s="70" t="s">
        <v>227</v>
      </c>
      <c r="AY14" s="70" t="s">
        <v>228</v>
      </c>
      <c r="AZ14" s="70" t="s">
        <v>229</v>
      </c>
      <c r="BA14" s="70">
        <v>11001</v>
      </c>
      <c r="BB14" s="70" t="s">
        <v>230</v>
      </c>
      <c r="BC14" s="70"/>
      <c r="BD14" s="70" t="s">
        <v>214</v>
      </c>
      <c r="BE14" s="70" t="s">
        <v>214</v>
      </c>
      <c r="BF14" s="81" t="s">
        <v>231</v>
      </c>
      <c r="BG14" s="76"/>
      <c r="BH14" s="65">
        <v>3115388818</v>
      </c>
      <c r="BI14" s="70" t="s">
        <v>228</v>
      </c>
      <c r="BJ14" s="70" t="s">
        <v>229</v>
      </c>
      <c r="BK14" s="70" t="s">
        <v>232</v>
      </c>
      <c r="BL14" s="70" t="s">
        <v>233</v>
      </c>
      <c r="BM14" s="82">
        <v>44958</v>
      </c>
      <c r="BN14" s="84">
        <v>45323</v>
      </c>
      <c r="BO14" s="84">
        <v>45231</v>
      </c>
      <c r="BP14" s="70"/>
      <c r="BQ14" s="70" t="s">
        <v>234</v>
      </c>
      <c r="BR14" s="70" t="s">
        <v>235</v>
      </c>
      <c r="BS14" s="71">
        <v>9526092</v>
      </c>
      <c r="BT14" s="71" t="s">
        <v>236</v>
      </c>
      <c r="BU14" s="70">
        <v>11001</v>
      </c>
      <c r="BV14" s="70" t="s">
        <v>237</v>
      </c>
      <c r="BW14" s="70" t="s">
        <v>229</v>
      </c>
      <c r="BX14" s="65">
        <v>3102448820</v>
      </c>
      <c r="BY14" s="70"/>
      <c r="BZ14" s="81" t="s">
        <v>238</v>
      </c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 t="s">
        <v>222</v>
      </c>
      <c r="DH14" s="85">
        <v>15991149</v>
      </c>
      <c r="DI14" s="86" t="s">
        <v>239</v>
      </c>
      <c r="DJ14" s="70" t="s">
        <v>235</v>
      </c>
      <c r="DK14" s="66" t="s">
        <v>240</v>
      </c>
      <c r="DL14" s="87">
        <v>1</v>
      </c>
      <c r="DM14" s="70" t="s">
        <v>214</v>
      </c>
      <c r="DN14" s="70"/>
      <c r="DO14" s="65">
        <v>3216057066</v>
      </c>
      <c r="DP14" s="70"/>
      <c r="DQ14" s="202" t="s">
        <v>241</v>
      </c>
      <c r="DR14" s="70"/>
      <c r="DS14" s="70"/>
      <c r="DT14" s="70"/>
      <c r="DU14" s="70"/>
      <c r="DV14" s="70"/>
      <c r="DW14" s="70"/>
      <c r="DX14" s="71" t="s">
        <v>242</v>
      </c>
      <c r="DY14" s="71" t="s">
        <v>242</v>
      </c>
      <c r="DZ14" s="71">
        <v>3216057066</v>
      </c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65"/>
      <c r="EQ14" s="65"/>
      <c r="ER14" s="65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88" t="s">
        <v>214</v>
      </c>
      <c r="GX14" s="90" t="s">
        <v>243</v>
      </c>
      <c r="GY14" s="69" t="s">
        <v>214</v>
      </c>
      <c r="GZ14" s="70" t="s">
        <v>214</v>
      </c>
      <c r="HA14" s="70" t="s">
        <v>214</v>
      </c>
      <c r="HB14" s="70" t="s">
        <v>214</v>
      </c>
      <c r="HC14" s="70" t="s">
        <v>214</v>
      </c>
      <c r="HD14" s="70"/>
      <c r="HE14" s="70"/>
      <c r="HF14" s="70"/>
      <c r="HG14" s="71"/>
      <c r="HH14" s="71"/>
      <c r="HI14" s="65"/>
      <c r="HJ14" s="70"/>
      <c r="HK14" s="70"/>
      <c r="HL14" s="70" t="s">
        <v>214</v>
      </c>
      <c r="HM14" s="70" t="s">
        <v>226</v>
      </c>
      <c r="HN14" s="70" t="s">
        <v>226</v>
      </c>
      <c r="HO14" s="70" t="s">
        <v>226</v>
      </c>
      <c r="HP14" s="70" t="s">
        <v>214</v>
      </c>
      <c r="HQ14" s="70" t="s">
        <v>226</v>
      </c>
      <c r="HR14" s="70" t="s">
        <v>219</v>
      </c>
      <c r="HS14" s="70" t="s">
        <v>226</v>
      </c>
      <c r="HT14" s="70" t="s">
        <v>219</v>
      </c>
      <c r="HU14" s="70" t="s">
        <v>219</v>
      </c>
      <c r="HV14" s="70" t="s">
        <v>214</v>
      </c>
      <c r="HW14" s="70" t="s">
        <v>214</v>
      </c>
      <c r="HX14" s="70" t="s">
        <v>214</v>
      </c>
      <c r="HY14" s="70" t="s">
        <v>214</v>
      </c>
      <c r="HZ14" s="70" t="s">
        <v>219</v>
      </c>
      <c r="IA14" s="70" t="s">
        <v>226</v>
      </c>
      <c r="IB14" s="70" t="s">
        <v>214</v>
      </c>
      <c r="IC14" s="70" t="s">
        <v>214</v>
      </c>
      <c r="ID14" s="70" t="s">
        <v>226</v>
      </c>
      <c r="IE14" s="70" t="s">
        <v>226</v>
      </c>
      <c r="IF14" s="70" t="s">
        <v>226</v>
      </c>
      <c r="IG14" s="70"/>
      <c r="IH14" s="70"/>
      <c r="II14" s="70"/>
      <c r="IJ14" s="70" t="s">
        <v>219</v>
      </c>
      <c r="IK14" s="70" t="s">
        <v>226</v>
      </c>
      <c r="IL14" s="70" t="s">
        <v>214</v>
      </c>
      <c r="IM14" s="70" t="s">
        <v>214</v>
      </c>
      <c r="IN14" s="70" t="s">
        <v>214</v>
      </c>
      <c r="IO14" s="70" t="s">
        <v>214</v>
      </c>
      <c r="IP14" s="70" t="s">
        <v>215</v>
      </c>
      <c r="IQ14" s="70" t="s">
        <v>214</v>
      </c>
      <c r="IR14" s="70" t="s">
        <v>214</v>
      </c>
      <c r="IS14" s="106" t="s">
        <v>244</v>
      </c>
      <c r="IT14" s="70"/>
      <c r="IU14" s="88"/>
    </row>
    <row r="15" spans="1:256" s="90" customFormat="1" ht="15.75" customHeight="1">
      <c r="A15" s="65">
        <v>46</v>
      </c>
      <c r="B15" s="66" t="s">
        <v>543</v>
      </c>
      <c r="C15" s="67" t="s">
        <v>213</v>
      </c>
      <c r="D15" s="112">
        <v>56239</v>
      </c>
      <c r="E15" s="68">
        <v>57238</v>
      </c>
      <c r="F15" s="69"/>
      <c r="G15" s="70" t="s">
        <v>833</v>
      </c>
      <c r="H15" s="70" t="s">
        <v>854</v>
      </c>
      <c r="I15" s="70"/>
      <c r="J15" s="70"/>
      <c r="K15" s="70"/>
      <c r="L15" s="70"/>
      <c r="M15" s="70" t="s">
        <v>214</v>
      </c>
      <c r="N15" s="70" t="s">
        <v>215</v>
      </c>
      <c r="O15" s="70" t="s">
        <v>216</v>
      </c>
      <c r="P15" s="70" t="s">
        <v>217</v>
      </c>
      <c r="Q15" s="70">
        <v>10076959</v>
      </c>
      <c r="R15" s="70" t="s">
        <v>218</v>
      </c>
      <c r="S15" s="70" t="s">
        <v>214</v>
      </c>
      <c r="T15" s="70" t="s">
        <v>219</v>
      </c>
      <c r="U15" s="70" t="s">
        <v>220</v>
      </c>
      <c r="V15" s="70" t="s">
        <v>221</v>
      </c>
      <c r="W15" s="70" t="s">
        <v>221</v>
      </c>
      <c r="X15" s="70"/>
      <c r="Y15" s="70" t="s">
        <v>222</v>
      </c>
      <c r="Z15" s="70" t="s">
        <v>257</v>
      </c>
      <c r="AA15" s="71">
        <v>1124033512</v>
      </c>
      <c r="AB15" s="71" t="s">
        <v>577</v>
      </c>
      <c r="AC15" s="72">
        <v>800000</v>
      </c>
      <c r="AD15" s="70" t="s">
        <v>225</v>
      </c>
      <c r="AE15" s="73">
        <v>0</v>
      </c>
      <c r="AF15" s="74">
        <v>0</v>
      </c>
      <c r="AG15" s="74">
        <v>0</v>
      </c>
      <c r="AH15" s="75">
        <f t="shared" si="0"/>
        <v>800000</v>
      </c>
      <c r="AI15" s="76" t="s">
        <v>226</v>
      </c>
      <c r="AJ15" s="77">
        <v>0</v>
      </c>
      <c r="AK15" s="78">
        <v>0.1</v>
      </c>
      <c r="AL15" s="79">
        <v>0</v>
      </c>
      <c r="AM15" s="80">
        <v>80000</v>
      </c>
      <c r="AN15" s="79">
        <v>0</v>
      </c>
      <c r="AO15" s="79">
        <v>0</v>
      </c>
      <c r="AP15" s="77">
        <v>2.1600000000000001E-2</v>
      </c>
      <c r="AQ15" s="76">
        <v>0</v>
      </c>
      <c r="AR15" s="70"/>
      <c r="AS15" s="70"/>
      <c r="AT15" s="74">
        <v>0</v>
      </c>
      <c r="AU15" s="76" t="s">
        <v>214</v>
      </c>
      <c r="AV15" s="74">
        <v>0</v>
      </c>
      <c r="AW15" s="79">
        <v>0</v>
      </c>
      <c r="AX15" s="70" t="s">
        <v>227</v>
      </c>
      <c r="AY15" s="70" t="s">
        <v>578</v>
      </c>
      <c r="AZ15" s="70" t="s">
        <v>229</v>
      </c>
      <c r="BA15" s="70">
        <v>11001</v>
      </c>
      <c r="BB15" s="70" t="s">
        <v>271</v>
      </c>
      <c r="BC15" s="70"/>
      <c r="BD15" s="70" t="s">
        <v>579</v>
      </c>
      <c r="BE15" s="70" t="s">
        <v>214</v>
      </c>
      <c r="BF15" s="81" t="s">
        <v>580</v>
      </c>
      <c r="BG15" s="76"/>
      <c r="BH15" s="65">
        <v>3015596670</v>
      </c>
      <c r="BI15" s="70" t="s">
        <v>578</v>
      </c>
      <c r="BJ15" s="70" t="s">
        <v>229</v>
      </c>
      <c r="BK15" s="70" t="s">
        <v>232</v>
      </c>
      <c r="BL15" s="70" t="s">
        <v>233</v>
      </c>
      <c r="BM15" s="82">
        <v>44927</v>
      </c>
      <c r="BN15" s="84">
        <v>45292</v>
      </c>
      <c r="BO15" s="84">
        <v>45231</v>
      </c>
      <c r="BP15" s="70"/>
      <c r="BQ15" s="70" t="s">
        <v>234</v>
      </c>
      <c r="BR15" s="70" t="s">
        <v>235</v>
      </c>
      <c r="BS15" s="71">
        <v>1124025745</v>
      </c>
      <c r="BT15" s="71" t="s">
        <v>581</v>
      </c>
      <c r="BU15" s="70">
        <v>11001</v>
      </c>
      <c r="BV15" s="70" t="s">
        <v>578</v>
      </c>
      <c r="BW15" s="70" t="s">
        <v>229</v>
      </c>
      <c r="BX15" s="65">
        <v>3024544705</v>
      </c>
      <c r="BY15" s="70"/>
      <c r="BZ15" s="81" t="s">
        <v>582</v>
      </c>
      <c r="CA15" s="70" t="s">
        <v>222</v>
      </c>
      <c r="CB15" s="70" t="s">
        <v>235</v>
      </c>
      <c r="CC15" s="93">
        <v>1098784675</v>
      </c>
      <c r="CD15" s="93" t="s">
        <v>583</v>
      </c>
      <c r="CE15" s="70">
        <v>11001</v>
      </c>
      <c r="CF15" s="70" t="s">
        <v>578</v>
      </c>
      <c r="CG15" s="70" t="s">
        <v>229</v>
      </c>
      <c r="CH15" s="91">
        <v>3024544705</v>
      </c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90" t="s">
        <v>222</v>
      </c>
      <c r="DH15" s="100">
        <v>52884653</v>
      </c>
      <c r="DI15" s="86" t="s">
        <v>239</v>
      </c>
      <c r="DJ15" s="70" t="s">
        <v>235</v>
      </c>
      <c r="DK15" s="92" t="s">
        <v>413</v>
      </c>
      <c r="DL15" s="87">
        <v>0.5</v>
      </c>
      <c r="DM15" s="70" t="s">
        <v>214</v>
      </c>
      <c r="DN15" s="70"/>
      <c r="DO15" s="91">
        <v>3138639561</v>
      </c>
      <c r="DP15" s="70"/>
      <c r="DQ15" s="81" t="s">
        <v>275</v>
      </c>
      <c r="DR15" s="70" t="s">
        <v>232</v>
      </c>
      <c r="DS15" s="70" t="s">
        <v>229</v>
      </c>
      <c r="DT15" s="70">
        <v>11001</v>
      </c>
      <c r="DU15" s="70" t="s">
        <v>276</v>
      </c>
      <c r="DV15" s="70">
        <v>35327088</v>
      </c>
      <c r="DW15" s="70" t="s">
        <v>262</v>
      </c>
      <c r="DX15" s="93" t="s">
        <v>414</v>
      </c>
      <c r="DY15" s="93" t="s">
        <v>251</v>
      </c>
      <c r="DZ15" s="93">
        <v>274223262</v>
      </c>
      <c r="EA15" s="70"/>
      <c r="EB15" s="70"/>
      <c r="EC15" s="70" t="s">
        <v>222</v>
      </c>
      <c r="ED15" s="70" t="s">
        <v>235</v>
      </c>
      <c r="EE15" s="70">
        <v>35327088</v>
      </c>
      <c r="EF15" s="118">
        <v>0.5</v>
      </c>
      <c r="EG15" s="70"/>
      <c r="EH15" s="70"/>
      <c r="EI15" s="70"/>
      <c r="EJ15" s="70"/>
      <c r="EK15" s="70"/>
      <c r="EL15" s="70"/>
      <c r="EM15" s="70"/>
      <c r="EN15" s="70"/>
      <c r="EO15" s="70"/>
      <c r="EP15" s="91"/>
      <c r="EQ15" s="91"/>
      <c r="ER15" s="91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88" t="s">
        <v>214</v>
      </c>
      <c r="GX15" s="89" t="s">
        <v>584</v>
      </c>
      <c r="GY15" s="69" t="s">
        <v>214</v>
      </c>
      <c r="GZ15" s="70" t="s">
        <v>214</v>
      </c>
      <c r="HA15" s="70" t="s">
        <v>214</v>
      </c>
      <c r="HB15" s="70" t="s">
        <v>214</v>
      </c>
      <c r="HC15" s="70" t="s">
        <v>214</v>
      </c>
      <c r="HD15" s="70"/>
      <c r="HE15" s="70"/>
      <c r="HF15" s="70"/>
      <c r="HG15" s="71"/>
      <c r="HH15" s="71"/>
      <c r="HI15" s="65"/>
      <c r="HJ15" s="70"/>
      <c r="HK15" s="70"/>
      <c r="HL15" s="70" t="s">
        <v>313</v>
      </c>
      <c r="HM15" s="70" t="s">
        <v>226</v>
      </c>
      <c r="HN15" s="70" t="s">
        <v>226</v>
      </c>
      <c r="HO15" s="70" t="s">
        <v>226</v>
      </c>
      <c r="HP15" s="70" t="s">
        <v>585</v>
      </c>
      <c r="HQ15" s="70" t="s">
        <v>226</v>
      </c>
      <c r="HR15" s="70" t="s">
        <v>219</v>
      </c>
      <c r="HS15" s="70" t="s">
        <v>226</v>
      </c>
      <c r="HT15" s="70" t="s">
        <v>219</v>
      </c>
      <c r="HU15" s="70" t="s">
        <v>219</v>
      </c>
      <c r="HV15" s="70" t="s">
        <v>214</v>
      </c>
      <c r="HW15" s="70" t="s">
        <v>214</v>
      </c>
      <c r="HX15" s="70" t="s">
        <v>214</v>
      </c>
      <c r="HY15" s="70" t="s">
        <v>214</v>
      </c>
      <c r="HZ15" s="70" t="s">
        <v>219</v>
      </c>
      <c r="IA15" s="70" t="s">
        <v>226</v>
      </c>
      <c r="IB15" s="70"/>
      <c r="IC15" s="70" t="s">
        <v>214</v>
      </c>
      <c r="ID15" s="70" t="s">
        <v>214</v>
      </c>
      <c r="IE15" s="70" t="s">
        <v>226</v>
      </c>
      <c r="IF15" s="70" t="s">
        <v>226</v>
      </c>
      <c r="IG15" s="70" t="s">
        <v>226</v>
      </c>
      <c r="IH15" s="70"/>
      <c r="II15" s="70"/>
      <c r="IJ15" s="70" t="s">
        <v>313</v>
      </c>
      <c r="IK15" s="70" t="s">
        <v>226</v>
      </c>
      <c r="IL15" s="70" t="s">
        <v>214</v>
      </c>
      <c r="IM15" s="70" t="s">
        <v>214</v>
      </c>
      <c r="IN15" s="70" t="s">
        <v>214</v>
      </c>
      <c r="IO15" s="70" t="s">
        <v>214</v>
      </c>
      <c r="IP15" s="70" t="s">
        <v>215</v>
      </c>
      <c r="IQ15" s="70" t="s">
        <v>214</v>
      </c>
      <c r="IR15" s="70" t="s">
        <v>214</v>
      </c>
      <c r="IS15" s="106" t="s">
        <v>855</v>
      </c>
      <c r="IT15" s="70"/>
      <c r="IU15" s="88"/>
    </row>
    <row r="16" spans="1:256" s="90" customFormat="1" ht="20.25" customHeight="1">
      <c r="A16" s="65">
        <v>5</v>
      </c>
      <c r="B16" s="66" t="s">
        <v>742</v>
      </c>
      <c r="C16" s="67" t="s">
        <v>395</v>
      </c>
      <c r="D16" s="112">
        <v>56263</v>
      </c>
      <c r="E16" s="68">
        <v>57262</v>
      </c>
      <c r="F16" s="89"/>
      <c r="G16" s="70" t="s">
        <v>829</v>
      </c>
      <c r="H16" s="70" t="s">
        <v>830</v>
      </c>
      <c r="I16" s="70"/>
      <c r="J16" s="70"/>
      <c r="K16" s="70"/>
      <c r="L16" s="70"/>
      <c r="M16" s="70"/>
      <c r="N16" s="70"/>
      <c r="O16" s="70" t="s">
        <v>216</v>
      </c>
      <c r="P16" s="70" t="s">
        <v>217</v>
      </c>
      <c r="Q16" s="89">
        <v>10076983</v>
      </c>
      <c r="R16" s="70" t="s">
        <v>218</v>
      </c>
      <c r="S16" s="70" t="s">
        <v>214</v>
      </c>
      <c r="T16" s="70" t="s">
        <v>219</v>
      </c>
      <c r="U16" s="70" t="s">
        <v>220</v>
      </c>
      <c r="V16" s="70" t="s">
        <v>221</v>
      </c>
      <c r="W16" s="70" t="s">
        <v>221</v>
      </c>
      <c r="X16" s="70"/>
      <c r="Y16" s="70" t="s">
        <v>222</v>
      </c>
      <c r="Z16" s="70" t="s">
        <v>223</v>
      </c>
      <c r="AA16" s="71">
        <v>79695390</v>
      </c>
      <c r="AB16" s="71" t="s">
        <v>743</v>
      </c>
      <c r="AC16" s="72">
        <f>680000*5.62%+680000</f>
        <v>718216</v>
      </c>
      <c r="AD16" s="70" t="s">
        <v>225</v>
      </c>
      <c r="AE16" s="73">
        <v>76000</v>
      </c>
      <c r="AF16" s="74">
        <v>0</v>
      </c>
      <c r="AG16" s="74">
        <v>0</v>
      </c>
      <c r="AH16" s="75">
        <f t="shared" si="0"/>
        <v>718216</v>
      </c>
      <c r="AI16" s="110" t="s">
        <v>226</v>
      </c>
      <c r="AJ16" s="77">
        <v>7.0000000000000007E-2</v>
      </c>
      <c r="AK16" s="78">
        <v>0.12</v>
      </c>
      <c r="AL16" s="79">
        <v>0</v>
      </c>
      <c r="AM16" s="80">
        <v>86185.919999999998</v>
      </c>
      <c r="AN16" s="79">
        <v>0</v>
      </c>
      <c r="AO16" s="79">
        <v>0</v>
      </c>
      <c r="AP16" s="77">
        <v>2.1600000000000001E-2</v>
      </c>
      <c r="AQ16" s="76">
        <v>0</v>
      </c>
      <c r="AR16" s="89"/>
      <c r="AS16" s="89"/>
      <c r="AT16" s="108">
        <v>0</v>
      </c>
      <c r="AU16" s="76" t="s">
        <v>214</v>
      </c>
      <c r="AV16" s="74">
        <v>0</v>
      </c>
      <c r="AW16" s="79">
        <v>0</v>
      </c>
      <c r="AX16" s="70" t="s">
        <v>227</v>
      </c>
      <c r="AY16" s="70" t="s">
        <v>744</v>
      </c>
      <c r="AZ16" s="70" t="s">
        <v>229</v>
      </c>
      <c r="BA16" s="70">
        <v>11001</v>
      </c>
      <c r="BB16" s="70" t="s">
        <v>367</v>
      </c>
      <c r="BC16" s="70"/>
      <c r="BD16" s="70" t="s">
        <v>214</v>
      </c>
      <c r="BE16" s="70" t="s">
        <v>214</v>
      </c>
      <c r="BF16" s="81" t="s">
        <v>745</v>
      </c>
      <c r="BG16" s="76"/>
      <c r="BH16" s="65">
        <v>3229476562</v>
      </c>
      <c r="BI16" s="70"/>
      <c r="BJ16" s="70" t="s">
        <v>229</v>
      </c>
      <c r="BK16" s="70" t="s">
        <v>232</v>
      </c>
      <c r="BL16" s="70" t="s">
        <v>233</v>
      </c>
      <c r="BM16" s="82">
        <v>44084</v>
      </c>
      <c r="BN16" s="83">
        <v>45545</v>
      </c>
      <c r="BO16" s="84">
        <v>45231</v>
      </c>
      <c r="BP16" s="70"/>
      <c r="BQ16" s="70" t="s">
        <v>234</v>
      </c>
      <c r="BR16" s="70" t="s">
        <v>235</v>
      </c>
      <c r="BS16" s="71">
        <v>79988341</v>
      </c>
      <c r="BT16" s="71" t="s">
        <v>746</v>
      </c>
      <c r="BU16" s="70">
        <v>11001</v>
      </c>
      <c r="BV16" s="70" t="s">
        <v>747</v>
      </c>
      <c r="BW16" s="70" t="s">
        <v>229</v>
      </c>
      <c r="BX16" s="65">
        <v>3115088421</v>
      </c>
      <c r="BY16" s="70"/>
      <c r="BZ16" s="81" t="s">
        <v>748</v>
      </c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200">
        <v>19385073</v>
      </c>
      <c r="DI16" s="86" t="s">
        <v>239</v>
      </c>
      <c r="DJ16" s="70" t="s">
        <v>235</v>
      </c>
      <c r="DK16" s="66" t="s">
        <v>749</v>
      </c>
      <c r="DL16" s="87"/>
      <c r="DM16" s="70"/>
      <c r="DN16" s="70"/>
      <c r="DO16" s="65" t="s">
        <v>750</v>
      </c>
      <c r="DP16" s="70"/>
      <c r="DQ16" s="66" t="s">
        <v>751</v>
      </c>
      <c r="DR16" s="70"/>
      <c r="DS16" s="70"/>
      <c r="DT16" s="70"/>
      <c r="DU16" s="70"/>
      <c r="DV16" s="70"/>
      <c r="DW16" s="70"/>
      <c r="DX16" s="71" t="s">
        <v>250</v>
      </c>
      <c r="DY16" s="71" t="s">
        <v>251</v>
      </c>
      <c r="DZ16" s="71" t="s">
        <v>752</v>
      </c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65"/>
      <c r="EQ16" s="65"/>
      <c r="ER16" s="65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88" t="s">
        <v>753</v>
      </c>
      <c r="GY16" s="89"/>
      <c r="GZ16" s="69"/>
      <c r="HA16" s="70"/>
      <c r="HB16" s="70"/>
      <c r="HC16" s="70"/>
      <c r="HD16" s="70"/>
      <c r="HE16" s="70"/>
      <c r="HF16" s="70"/>
      <c r="HG16" s="71" t="s">
        <v>400</v>
      </c>
      <c r="HH16" s="71" t="s">
        <v>754</v>
      </c>
      <c r="HI16" s="65">
        <v>677020646</v>
      </c>
      <c r="HJ16" s="70"/>
      <c r="HK16" s="70"/>
      <c r="HL16" s="70" t="s">
        <v>226</v>
      </c>
      <c r="HM16" s="70" t="s">
        <v>226</v>
      </c>
      <c r="HN16" s="70" t="s">
        <v>226</v>
      </c>
      <c r="HO16" s="70" t="s">
        <v>226</v>
      </c>
      <c r="HP16" s="70" t="s">
        <v>214</v>
      </c>
      <c r="HQ16" s="70" t="s">
        <v>226</v>
      </c>
      <c r="HR16" s="70" t="s">
        <v>219</v>
      </c>
      <c r="HS16" s="70" t="s">
        <v>226</v>
      </c>
      <c r="HT16" s="70" t="s">
        <v>219</v>
      </c>
      <c r="HU16" s="70" t="s">
        <v>219</v>
      </c>
      <c r="HV16" s="70" t="s">
        <v>214</v>
      </c>
      <c r="HW16" s="70" t="s">
        <v>214</v>
      </c>
      <c r="HX16" s="70" t="s">
        <v>214</v>
      </c>
      <c r="HY16" s="70" t="s">
        <v>214</v>
      </c>
      <c r="HZ16" s="70" t="s">
        <v>219</v>
      </c>
      <c r="IA16" s="70" t="s">
        <v>226</v>
      </c>
      <c r="IB16" s="70" t="s">
        <v>214</v>
      </c>
      <c r="IC16" s="70" t="s">
        <v>214</v>
      </c>
      <c r="ID16" s="70" t="s">
        <v>226</v>
      </c>
      <c r="IE16" s="70" t="s">
        <v>226</v>
      </c>
      <c r="IF16" s="70" t="s">
        <v>226</v>
      </c>
      <c r="IG16" s="70"/>
      <c r="IH16" s="70"/>
      <c r="II16" s="70"/>
      <c r="IJ16" s="70" t="s">
        <v>260</v>
      </c>
      <c r="IK16" s="70" t="s">
        <v>214</v>
      </c>
      <c r="IL16" s="70" t="s">
        <v>214</v>
      </c>
      <c r="IM16" s="70" t="s">
        <v>214</v>
      </c>
      <c r="IN16" s="70" t="s">
        <v>214</v>
      </c>
      <c r="IO16" s="70" t="s">
        <v>214</v>
      </c>
      <c r="IP16" s="70" t="s">
        <v>215</v>
      </c>
      <c r="IQ16" s="70" t="s">
        <v>214</v>
      </c>
      <c r="IR16" s="70" t="s">
        <v>214</v>
      </c>
      <c r="IS16" s="70" t="s">
        <v>755</v>
      </c>
      <c r="IT16" s="70"/>
      <c r="IU16" s="70"/>
      <c r="IV16" s="88"/>
    </row>
    <row r="17" spans="1:256" s="31" customFormat="1" ht="20.25" customHeight="1">
      <c r="A17" s="124">
        <v>7</v>
      </c>
      <c r="B17" s="125" t="s">
        <v>778</v>
      </c>
      <c r="C17" s="126" t="s">
        <v>278</v>
      </c>
      <c r="D17" s="127">
        <v>56267</v>
      </c>
      <c r="E17" s="128">
        <v>57266</v>
      </c>
      <c r="F17" s="130">
        <v>10076987</v>
      </c>
      <c r="G17" s="149" t="s">
        <v>833</v>
      </c>
      <c r="H17" s="130" t="s">
        <v>959</v>
      </c>
      <c r="I17" s="130"/>
      <c r="J17" s="130"/>
      <c r="K17" s="130"/>
      <c r="L17" s="130"/>
      <c r="M17" s="130" t="s">
        <v>214</v>
      </c>
      <c r="N17" s="130" t="s">
        <v>214</v>
      </c>
      <c r="O17" s="130" t="s">
        <v>325</v>
      </c>
      <c r="P17" s="130" t="s">
        <v>217</v>
      </c>
      <c r="Q17" s="130">
        <v>10076987</v>
      </c>
      <c r="R17" s="130" t="s">
        <v>218</v>
      </c>
      <c r="S17" s="130" t="s">
        <v>214</v>
      </c>
      <c r="T17" s="130" t="s">
        <v>219</v>
      </c>
      <c r="U17" s="130" t="s">
        <v>220</v>
      </c>
      <c r="V17" s="84" t="s">
        <v>221</v>
      </c>
      <c r="W17" s="70" t="s">
        <v>221</v>
      </c>
      <c r="X17" s="130"/>
      <c r="Y17" s="130" t="s">
        <v>779</v>
      </c>
      <c r="Z17" s="130" t="s">
        <v>329</v>
      </c>
      <c r="AA17" s="132">
        <v>16320249</v>
      </c>
      <c r="AB17" s="132" t="s">
        <v>780</v>
      </c>
      <c r="AC17" s="132" t="s">
        <v>898</v>
      </c>
      <c r="AD17" s="133">
        <v>850000</v>
      </c>
      <c r="AE17" s="130">
        <v>0</v>
      </c>
      <c r="AF17" s="134">
        <v>76560</v>
      </c>
      <c r="AG17" s="135">
        <v>0</v>
      </c>
      <c r="AH17" s="135">
        <v>0</v>
      </c>
      <c r="AI17" s="109">
        <f>+AD17</f>
        <v>850000</v>
      </c>
      <c r="AJ17" s="136" t="s">
        <v>226</v>
      </c>
      <c r="AK17" s="77" t="s">
        <v>882</v>
      </c>
      <c r="AL17" s="138">
        <v>0.1</v>
      </c>
      <c r="AM17" s="139">
        <v>0</v>
      </c>
      <c r="AN17" s="140">
        <v>85000</v>
      </c>
      <c r="AO17" s="139">
        <v>0</v>
      </c>
      <c r="AP17" s="139">
        <v>0</v>
      </c>
      <c r="AQ17" s="137">
        <v>2.1600000000000001E-2</v>
      </c>
      <c r="AR17" s="151">
        <f>+AI17*AQ17</f>
        <v>18360</v>
      </c>
      <c r="AS17" s="152">
        <f>+AL17-AQ17</f>
        <v>7.8399999999999997E-2</v>
      </c>
      <c r="AT17" s="153">
        <f>+AI17*AS17</f>
        <v>66640</v>
      </c>
      <c r="AU17" s="135">
        <v>0</v>
      </c>
      <c r="AV17" s="136" t="s">
        <v>214</v>
      </c>
      <c r="AW17" s="135">
        <v>0</v>
      </c>
      <c r="AX17" s="139">
        <v>0</v>
      </c>
      <c r="AY17" s="130" t="s">
        <v>227</v>
      </c>
      <c r="AZ17" s="130" t="s">
        <v>781</v>
      </c>
      <c r="BA17" s="130" t="s">
        <v>229</v>
      </c>
      <c r="BB17" s="130">
        <v>11001</v>
      </c>
      <c r="BC17" s="130" t="s">
        <v>782</v>
      </c>
      <c r="BD17" s="130"/>
      <c r="BE17" s="130" t="s">
        <v>783</v>
      </c>
      <c r="BF17" s="130" t="s">
        <v>784</v>
      </c>
      <c r="BG17" s="154" t="s">
        <v>911</v>
      </c>
      <c r="BH17" s="136"/>
      <c r="BI17" s="136">
        <v>3142417470</v>
      </c>
      <c r="BJ17" s="130" t="s">
        <v>781</v>
      </c>
      <c r="BK17" s="130" t="s">
        <v>229</v>
      </c>
      <c r="BL17" s="70" t="s">
        <v>884</v>
      </c>
      <c r="BM17" s="70" t="s">
        <v>885</v>
      </c>
      <c r="BN17" s="142">
        <v>44593</v>
      </c>
      <c r="BO17" s="131">
        <v>45322</v>
      </c>
      <c r="BP17" s="131">
        <v>45231</v>
      </c>
      <c r="BQ17" s="131">
        <v>45231</v>
      </c>
      <c r="BR17" s="130" t="s">
        <v>234</v>
      </c>
      <c r="BS17" s="130" t="s">
        <v>235</v>
      </c>
      <c r="BT17" s="132">
        <v>80738106</v>
      </c>
      <c r="BU17" s="132" t="s">
        <v>785</v>
      </c>
      <c r="BV17" s="130">
        <v>11001</v>
      </c>
      <c r="BW17" s="130" t="s">
        <v>781</v>
      </c>
      <c r="BX17" s="130" t="s">
        <v>229</v>
      </c>
      <c r="BY17" s="124">
        <v>3102611324</v>
      </c>
      <c r="BZ17" s="130"/>
      <c r="CA17" s="141" t="s">
        <v>786</v>
      </c>
      <c r="CB17" s="130" t="s">
        <v>222</v>
      </c>
      <c r="CC17" s="130" t="s">
        <v>257</v>
      </c>
      <c r="CD17" s="130">
        <v>1054888082</v>
      </c>
      <c r="CE17" s="130" t="s">
        <v>787</v>
      </c>
      <c r="CF17" s="130">
        <v>11001</v>
      </c>
      <c r="CG17" s="130" t="s">
        <v>781</v>
      </c>
      <c r="CH17" s="130" t="s">
        <v>229</v>
      </c>
      <c r="CI17" s="130">
        <v>3123642101</v>
      </c>
      <c r="CJ17" s="130"/>
      <c r="CK17" s="141" t="s">
        <v>788</v>
      </c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 t="s">
        <v>222</v>
      </c>
      <c r="DI17" s="143">
        <v>79989145</v>
      </c>
      <c r="DJ17" s="144" t="s">
        <v>239</v>
      </c>
      <c r="DK17" s="130" t="s">
        <v>235</v>
      </c>
      <c r="DL17" s="125" t="s">
        <v>789</v>
      </c>
      <c r="DM17" s="145">
        <v>0.5</v>
      </c>
      <c r="DN17" s="130"/>
      <c r="DO17" s="130"/>
      <c r="DP17" s="124">
        <v>3163330015</v>
      </c>
      <c r="DQ17" s="130"/>
      <c r="DR17" s="150" t="s">
        <v>790</v>
      </c>
      <c r="DS17" s="70" t="s">
        <v>884</v>
      </c>
      <c r="DT17" s="130" t="s">
        <v>229</v>
      </c>
      <c r="DU17" s="130">
        <v>11001</v>
      </c>
      <c r="DV17" s="130"/>
      <c r="DW17" s="130"/>
      <c r="DX17" s="130"/>
      <c r="DY17" s="146" t="s">
        <v>250</v>
      </c>
      <c r="DZ17" s="132" t="s">
        <v>251</v>
      </c>
      <c r="EA17" s="132">
        <v>18971176535</v>
      </c>
      <c r="EB17" s="130">
        <v>10</v>
      </c>
      <c r="EC17" s="130" t="s">
        <v>791</v>
      </c>
      <c r="ED17" s="130" t="s">
        <v>222</v>
      </c>
      <c r="EE17" s="130" t="s">
        <v>235</v>
      </c>
      <c r="EF17" s="130">
        <v>52843447</v>
      </c>
      <c r="EG17" s="147">
        <v>0.5</v>
      </c>
      <c r="EH17" s="130"/>
      <c r="EI17" s="130">
        <v>3168573710</v>
      </c>
      <c r="EJ17" s="150" t="s">
        <v>790</v>
      </c>
      <c r="EK17" s="130" t="s">
        <v>884</v>
      </c>
      <c r="EL17" s="130" t="s">
        <v>229</v>
      </c>
      <c r="EM17" s="130">
        <v>11001</v>
      </c>
      <c r="EN17" s="130"/>
      <c r="EO17" s="130"/>
      <c r="EP17" s="130"/>
      <c r="EQ17" s="124"/>
      <c r="ER17" s="124"/>
      <c r="ES17" s="124"/>
      <c r="ET17" s="130">
        <v>10</v>
      </c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/>
      <c r="FZ17" s="130"/>
      <c r="GA17" s="130"/>
      <c r="GB17" s="130"/>
      <c r="GC17" s="130"/>
      <c r="GD17" s="130"/>
      <c r="GE17" s="130"/>
      <c r="GF17" s="130"/>
      <c r="GG17" s="130"/>
      <c r="GH17" s="130"/>
      <c r="GI17" s="130"/>
      <c r="GJ17" s="130"/>
      <c r="GK17" s="130"/>
      <c r="GL17" s="130"/>
      <c r="GM17" s="130"/>
      <c r="GN17" s="130"/>
      <c r="GO17" s="130"/>
      <c r="GP17" s="130"/>
      <c r="GQ17" s="130"/>
      <c r="GR17" s="130"/>
      <c r="GS17" s="130"/>
      <c r="GT17" s="130"/>
      <c r="GU17" s="130"/>
      <c r="GV17" s="130"/>
      <c r="GW17" s="130"/>
      <c r="GX17" s="148" t="s">
        <v>214</v>
      </c>
      <c r="GY17" s="149" t="s">
        <v>782</v>
      </c>
      <c r="GZ17" s="129" t="s">
        <v>214</v>
      </c>
      <c r="HA17" s="130" t="s">
        <v>214</v>
      </c>
      <c r="HB17" s="130" t="s">
        <v>214</v>
      </c>
      <c r="HC17" s="130" t="s">
        <v>214</v>
      </c>
      <c r="HD17" s="130" t="s">
        <v>214</v>
      </c>
      <c r="HE17" s="130"/>
      <c r="HF17" s="130"/>
      <c r="HG17" s="130"/>
      <c r="HH17" s="132" t="s">
        <v>400</v>
      </c>
      <c r="HI17" s="132" t="s">
        <v>347</v>
      </c>
      <c r="HJ17" s="124" t="s">
        <v>792</v>
      </c>
      <c r="HK17" s="130"/>
      <c r="HL17" s="130"/>
      <c r="HM17" s="130" t="s">
        <v>226</v>
      </c>
      <c r="HN17" s="130" t="s">
        <v>226</v>
      </c>
      <c r="HO17" s="130" t="s">
        <v>226</v>
      </c>
      <c r="HP17" s="130" t="s">
        <v>214</v>
      </c>
      <c r="HQ17" s="130" t="s">
        <v>226</v>
      </c>
      <c r="HR17" s="130" t="s">
        <v>226</v>
      </c>
      <c r="HS17" s="130" t="s">
        <v>226</v>
      </c>
      <c r="HT17" s="130" t="s">
        <v>226</v>
      </c>
      <c r="HU17" s="130" t="s">
        <v>226</v>
      </c>
      <c r="HV17" s="130" t="s">
        <v>219</v>
      </c>
      <c r="HW17" s="130" t="s">
        <v>214</v>
      </c>
      <c r="HX17" s="130" t="s">
        <v>214</v>
      </c>
      <c r="HY17" s="130" t="s">
        <v>226</v>
      </c>
      <c r="HZ17" s="130" t="s">
        <v>214</v>
      </c>
      <c r="IA17" s="130" t="s">
        <v>214</v>
      </c>
      <c r="IB17" s="130" t="s">
        <v>226</v>
      </c>
      <c r="IC17" s="130" t="s">
        <v>226</v>
      </c>
      <c r="ID17" s="130" t="s">
        <v>214</v>
      </c>
      <c r="IE17" s="130" t="s">
        <v>226</v>
      </c>
      <c r="IF17" s="130" t="s">
        <v>226</v>
      </c>
      <c r="IG17" s="130" t="s">
        <v>226</v>
      </c>
      <c r="IH17" s="130" t="s">
        <v>226</v>
      </c>
      <c r="II17" s="130"/>
      <c r="IJ17" s="130"/>
      <c r="IK17" s="130" t="s">
        <v>226</v>
      </c>
      <c r="IL17" s="130" t="s">
        <v>226</v>
      </c>
      <c r="IM17" s="130" t="s">
        <v>214</v>
      </c>
      <c r="IN17" s="130" t="s">
        <v>214</v>
      </c>
      <c r="IO17" s="130"/>
      <c r="IP17" s="130" t="s">
        <v>214</v>
      </c>
      <c r="IQ17" s="130" t="s">
        <v>226</v>
      </c>
      <c r="IR17" s="130" t="s">
        <v>214</v>
      </c>
      <c r="IS17" s="130" t="s">
        <v>214</v>
      </c>
      <c r="IT17" s="130" t="s">
        <v>793</v>
      </c>
      <c r="IU17" s="130"/>
      <c r="IV17" s="148"/>
    </row>
    <row r="18" spans="1:256" s="90" customFormat="1" ht="20.25" customHeight="1">
      <c r="A18" s="124">
        <v>58</v>
      </c>
      <c r="B18" s="125" t="s">
        <v>252</v>
      </c>
      <c r="C18" s="126" t="s">
        <v>213</v>
      </c>
      <c r="D18" s="127">
        <v>56245</v>
      </c>
      <c r="E18" s="128">
        <v>57244</v>
      </c>
      <c r="F18" s="130">
        <v>10076965</v>
      </c>
      <c r="G18" s="149" t="s">
        <v>833</v>
      </c>
      <c r="H18" s="130" t="s">
        <v>967</v>
      </c>
      <c r="I18" s="130"/>
      <c r="J18" s="130"/>
      <c r="K18" s="130"/>
      <c r="L18" s="130"/>
      <c r="M18" s="130" t="s">
        <v>214</v>
      </c>
      <c r="N18" s="130" t="s">
        <v>215</v>
      </c>
      <c r="O18" s="130" t="s">
        <v>216</v>
      </c>
      <c r="P18" s="130" t="s">
        <v>217</v>
      </c>
      <c r="Q18" s="130">
        <v>10076965</v>
      </c>
      <c r="R18" s="130" t="s">
        <v>218</v>
      </c>
      <c r="S18" s="130" t="s">
        <v>214</v>
      </c>
      <c r="T18" s="130" t="s">
        <v>219</v>
      </c>
      <c r="U18" s="130" t="s">
        <v>220</v>
      </c>
      <c r="V18" s="131" t="s">
        <v>221</v>
      </c>
      <c r="W18" s="130" t="s">
        <v>221</v>
      </c>
      <c r="X18" s="130"/>
      <c r="Y18" s="130" t="s">
        <v>222</v>
      </c>
      <c r="Z18" s="130" t="s">
        <v>257</v>
      </c>
      <c r="AA18" s="132">
        <v>80409629</v>
      </c>
      <c r="AB18" s="132" t="s">
        <v>620</v>
      </c>
      <c r="AC18" s="132"/>
      <c r="AD18" s="133">
        <v>800000</v>
      </c>
      <c r="AE18" s="130">
        <v>0</v>
      </c>
      <c r="AF18" s="134">
        <v>0</v>
      </c>
      <c r="AG18" s="135">
        <v>0</v>
      </c>
      <c r="AH18" s="135">
        <v>0</v>
      </c>
      <c r="AI18" s="156">
        <f t="shared" ref="AI18" si="1">+AD18</f>
        <v>800000</v>
      </c>
      <c r="AJ18" s="136" t="s">
        <v>226</v>
      </c>
      <c r="AK18" s="137" t="s">
        <v>882</v>
      </c>
      <c r="AL18" s="138">
        <v>0.12</v>
      </c>
      <c r="AM18" s="139">
        <v>0</v>
      </c>
      <c r="AN18" s="140">
        <v>96000</v>
      </c>
      <c r="AO18" s="139">
        <v>0</v>
      </c>
      <c r="AP18" s="139">
        <v>0</v>
      </c>
      <c r="AQ18" s="137">
        <v>2.1600000000000001E-2</v>
      </c>
      <c r="AR18" s="157">
        <f t="shared" ref="AR18" si="2">+AI18*AQ18</f>
        <v>17280</v>
      </c>
      <c r="AS18" s="158">
        <f t="shared" ref="AS18" si="3">+AL18-AQ18</f>
        <v>9.8399999999999987E-2</v>
      </c>
      <c r="AT18" s="159">
        <f t="shared" ref="AT18" si="4">+AI18*AS18</f>
        <v>78719.999999999985</v>
      </c>
      <c r="AU18" s="135">
        <v>0</v>
      </c>
      <c r="AV18" s="136" t="s">
        <v>214</v>
      </c>
      <c r="AW18" s="135">
        <v>0</v>
      </c>
      <c r="AX18" s="139">
        <v>0</v>
      </c>
      <c r="AY18" s="130" t="s">
        <v>227</v>
      </c>
      <c r="AZ18" s="130" t="s">
        <v>621</v>
      </c>
      <c r="BA18" s="130" t="s">
        <v>229</v>
      </c>
      <c r="BB18" s="130">
        <v>11001</v>
      </c>
      <c r="BC18" s="130" t="s">
        <v>271</v>
      </c>
      <c r="BD18" s="130"/>
      <c r="BE18" s="130"/>
      <c r="BF18" s="130"/>
      <c r="BG18" s="141" t="s">
        <v>622</v>
      </c>
      <c r="BH18" s="136"/>
      <c r="BI18" s="124">
        <v>3025475929</v>
      </c>
      <c r="BJ18" s="130" t="s">
        <v>621</v>
      </c>
      <c r="BK18" s="130" t="s">
        <v>229</v>
      </c>
      <c r="BL18" s="130" t="s">
        <v>884</v>
      </c>
      <c r="BM18" s="130" t="s">
        <v>885</v>
      </c>
      <c r="BN18" s="142">
        <v>45131</v>
      </c>
      <c r="BO18" s="131">
        <v>45496</v>
      </c>
      <c r="BP18" s="131">
        <v>45231</v>
      </c>
      <c r="BQ18" s="131">
        <v>45254</v>
      </c>
      <c r="BR18" s="130" t="s">
        <v>234</v>
      </c>
      <c r="BS18" s="130" t="s">
        <v>235</v>
      </c>
      <c r="BT18" s="132">
        <v>79408935</v>
      </c>
      <c r="BU18" s="132" t="s">
        <v>623</v>
      </c>
      <c r="BV18" s="130">
        <v>11001</v>
      </c>
      <c r="BW18" s="130" t="s">
        <v>621</v>
      </c>
      <c r="BX18" s="130" t="s">
        <v>229</v>
      </c>
      <c r="BY18" s="124">
        <v>3108129187</v>
      </c>
      <c r="BZ18" s="130"/>
      <c r="CA18" s="141" t="s">
        <v>624</v>
      </c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 t="s">
        <v>222</v>
      </c>
      <c r="DI18" s="143">
        <v>79743339</v>
      </c>
      <c r="DJ18" s="144" t="s">
        <v>239</v>
      </c>
      <c r="DK18" s="130" t="s">
        <v>235</v>
      </c>
      <c r="DL18" s="125" t="s">
        <v>625</v>
      </c>
      <c r="DM18" s="145">
        <v>1</v>
      </c>
      <c r="DN18" s="130"/>
      <c r="DO18" s="130"/>
      <c r="DP18" s="124">
        <v>3133264319</v>
      </c>
      <c r="DQ18" s="130"/>
      <c r="DR18" s="125" t="s">
        <v>626</v>
      </c>
      <c r="DS18" s="130" t="s">
        <v>884</v>
      </c>
      <c r="DT18" s="130" t="s">
        <v>229</v>
      </c>
      <c r="DU18" s="130">
        <v>11001</v>
      </c>
      <c r="DV18" s="125" t="s">
        <v>625</v>
      </c>
      <c r="DW18" s="143">
        <v>79743339</v>
      </c>
      <c r="DX18" s="130" t="s">
        <v>262</v>
      </c>
      <c r="DY18" s="132" t="s">
        <v>251</v>
      </c>
      <c r="DZ18" s="132" t="s">
        <v>250</v>
      </c>
      <c r="EA18" s="132">
        <v>91208905347</v>
      </c>
      <c r="EB18" s="130">
        <v>5</v>
      </c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24"/>
      <c r="ER18" s="124"/>
      <c r="ES18" s="124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48" t="s">
        <v>214</v>
      </c>
      <c r="GY18" s="149" t="s">
        <v>627</v>
      </c>
      <c r="GZ18" s="129" t="s">
        <v>214</v>
      </c>
      <c r="HA18" s="130" t="s">
        <v>214</v>
      </c>
      <c r="HB18" s="130" t="s">
        <v>214</v>
      </c>
      <c r="HC18" s="130" t="s">
        <v>214</v>
      </c>
      <c r="HD18" s="130" t="s">
        <v>214</v>
      </c>
      <c r="HE18" s="130"/>
      <c r="HF18" s="130"/>
      <c r="HG18" s="130"/>
      <c r="HH18" s="132"/>
      <c r="HI18" s="132"/>
      <c r="HJ18" s="124"/>
      <c r="HK18" s="130"/>
      <c r="HL18" s="130" t="s">
        <v>94</v>
      </c>
      <c r="HM18" s="130" t="s">
        <v>313</v>
      </c>
      <c r="HN18" s="130" t="s">
        <v>226</v>
      </c>
      <c r="HO18" s="130" t="s">
        <v>226</v>
      </c>
      <c r="HP18" s="130" t="s">
        <v>226</v>
      </c>
      <c r="HQ18" s="130" t="s">
        <v>214</v>
      </c>
      <c r="HR18" s="130" t="s">
        <v>226</v>
      </c>
      <c r="HS18" s="130" t="s">
        <v>226</v>
      </c>
      <c r="HT18" s="130" t="s">
        <v>226</v>
      </c>
      <c r="HU18" s="130" t="s">
        <v>226</v>
      </c>
      <c r="HV18" s="130" t="s">
        <v>219</v>
      </c>
      <c r="HW18" s="130" t="s">
        <v>214</v>
      </c>
      <c r="HX18" s="130" t="s">
        <v>214</v>
      </c>
      <c r="HY18" s="130" t="s">
        <v>214</v>
      </c>
      <c r="HZ18" s="130" t="s">
        <v>214</v>
      </c>
      <c r="IA18" s="130" t="s">
        <v>219</v>
      </c>
      <c r="IB18" s="130" t="s">
        <v>226</v>
      </c>
      <c r="IC18" s="130" t="s">
        <v>314</v>
      </c>
      <c r="ID18" s="130" t="s">
        <v>214</v>
      </c>
      <c r="IE18" s="130" t="s">
        <v>226</v>
      </c>
      <c r="IF18" s="130" t="s">
        <v>226</v>
      </c>
      <c r="IG18" s="130" t="s">
        <v>226</v>
      </c>
      <c r="IH18" s="130"/>
      <c r="II18" s="130"/>
      <c r="IJ18" s="130"/>
      <c r="IK18" s="130" t="s">
        <v>313</v>
      </c>
      <c r="IL18" s="130" t="s">
        <v>226</v>
      </c>
      <c r="IM18" s="130" t="s">
        <v>214</v>
      </c>
      <c r="IN18" s="130" t="s">
        <v>214</v>
      </c>
      <c r="IO18" s="130" t="s">
        <v>214</v>
      </c>
      <c r="IP18" s="130" t="s">
        <v>226</v>
      </c>
      <c r="IQ18" s="130" t="s">
        <v>215</v>
      </c>
      <c r="IR18" s="130" t="s">
        <v>214</v>
      </c>
      <c r="IS18" s="130" t="s">
        <v>214</v>
      </c>
      <c r="IT18" s="130" t="s">
        <v>628</v>
      </c>
      <c r="IU18" s="130"/>
      <c r="IV18" s="148"/>
    </row>
  </sheetData>
  <autoFilter ref="A1:IV1" xr:uid="{B9B95DF6-54A3-46FC-94B2-C8E6AC3B5593}">
    <sortState xmlns:xlrd2="http://schemas.microsoft.com/office/spreadsheetml/2017/richdata2" ref="A2:IV17">
      <sortCondition sortBy="cellColor" ref="H1" dxfId="227"/>
    </sortState>
  </autoFilter>
  <conditionalFormatting sqref="A1">
    <cfRule type="duplicateValues" dxfId="161" priority="16"/>
    <cfRule type="duplicateValues" dxfId="160" priority="17"/>
    <cfRule type="duplicateValues" dxfId="159" priority="18"/>
    <cfRule type="duplicateValues" dxfId="158" priority="19"/>
    <cfRule type="duplicateValues" dxfId="157" priority="20"/>
    <cfRule type="duplicateValues" dxfId="156" priority="21"/>
    <cfRule type="duplicateValues" dxfId="155" priority="22"/>
    <cfRule type="duplicateValues" dxfId="154" priority="23"/>
    <cfRule type="duplicateValues" dxfId="153" priority="24"/>
    <cfRule type="duplicateValues" dxfId="152" priority="25" stopIfTrue="1"/>
  </conditionalFormatting>
  <conditionalFormatting sqref="B1:D1">
    <cfRule type="duplicateValues" dxfId="151" priority="39" stopIfTrue="1"/>
    <cfRule type="duplicateValues" dxfId="150" priority="38"/>
  </conditionalFormatting>
  <conditionalFormatting sqref="D1">
    <cfRule type="duplicateValues" dxfId="149" priority="28"/>
    <cfRule type="duplicateValues" dxfId="148" priority="35"/>
    <cfRule type="duplicateValues" dxfId="147" priority="34"/>
    <cfRule type="duplicateValues" dxfId="146" priority="33"/>
    <cfRule type="duplicateValues" dxfId="145" priority="32"/>
    <cfRule type="duplicateValues" dxfId="144" priority="31"/>
    <cfRule type="duplicateValues" dxfId="143" priority="30"/>
    <cfRule type="duplicateValues" dxfId="142" priority="29"/>
  </conditionalFormatting>
  <conditionalFormatting sqref="E1">
    <cfRule type="duplicateValues" dxfId="141" priority="42"/>
    <cfRule type="duplicateValues" dxfId="140" priority="41"/>
    <cfRule type="duplicateValues" dxfId="139" priority="40"/>
    <cfRule type="duplicateValues" dxfId="138" priority="37"/>
  </conditionalFormatting>
  <conditionalFormatting sqref="F1">
    <cfRule type="duplicateValues" dxfId="137" priority="44" stopIfTrue="1"/>
    <cfRule type="duplicateValues" dxfId="136" priority="43"/>
  </conditionalFormatting>
  <conditionalFormatting sqref="I1 G1">
    <cfRule type="duplicateValues" dxfId="135" priority="52"/>
    <cfRule type="duplicateValues" dxfId="134" priority="53" stopIfTrue="1"/>
  </conditionalFormatting>
  <conditionalFormatting sqref="O1:P1">
    <cfRule type="duplicateValues" dxfId="133" priority="54"/>
  </conditionalFormatting>
  <conditionalFormatting sqref="Q1:S1">
    <cfRule type="duplicateValues" dxfId="132" priority="51"/>
  </conditionalFormatting>
  <conditionalFormatting sqref="X1:Z1">
    <cfRule type="duplicateValues" dxfId="131" priority="26"/>
    <cfRule type="duplicateValues" dxfId="130" priority="36"/>
    <cfRule type="duplicateValues" dxfId="129" priority="45"/>
    <cfRule type="duplicateValues" dxfId="128" priority="50"/>
  </conditionalFormatting>
  <conditionalFormatting sqref="EL1">
    <cfRule type="duplicateValues" dxfId="127" priority="46"/>
    <cfRule type="duplicateValues" dxfId="126" priority="47"/>
    <cfRule type="duplicateValues" dxfId="125" priority="49" stopIfTrue="1"/>
    <cfRule type="duplicateValues" dxfId="124" priority="27"/>
    <cfRule type="duplicateValues" dxfId="123" priority="48"/>
  </conditionalFormatting>
  <conditionalFormatting sqref="FD1">
    <cfRule type="duplicateValues" dxfId="122" priority="15" stopIfTrue="1"/>
    <cfRule type="duplicateValues" dxfId="121" priority="14"/>
    <cfRule type="duplicateValues" dxfId="120" priority="12"/>
    <cfRule type="duplicateValues" dxfId="119" priority="11"/>
    <cfRule type="duplicateValues" dxfId="118" priority="13"/>
  </conditionalFormatting>
  <conditionalFormatting sqref="FV1">
    <cfRule type="duplicateValues" dxfId="117" priority="10" stopIfTrue="1"/>
    <cfRule type="duplicateValues" dxfId="116" priority="9"/>
    <cfRule type="duplicateValues" dxfId="115" priority="8"/>
    <cfRule type="duplicateValues" dxfId="114" priority="6"/>
    <cfRule type="duplicateValues" dxfId="113" priority="7"/>
  </conditionalFormatting>
  <conditionalFormatting sqref="GO1">
    <cfRule type="duplicateValues" dxfId="112" priority="1"/>
    <cfRule type="duplicateValues" dxfId="111" priority="5" stopIfTrue="1"/>
    <cfRule type="duplicateValues" dxfId="110" priority="4"/>
    <cfRule type="duplicateValues" dxfId="109" priority="3"/>
    <cfRule type="duplicateValues" dxfId="108" priority="2"/>
  </conditionalFormatting>
  <dataValidations count="1">
    <dataValidation type="whole" allowBlank="1" showInputMessage="1" showErrorMessage="1" sqref="Q2:Q18 F16:F18" xr:uid="{EF0C8EC0-CFB7-482E-B042-56B761B8ADB6}">
      <formula1>10057725</formula1>
      <formula2>19999999</formula2>
    </dataValidation>
  </dataValidations>
  <hyperlinks>
    <hyperlink ref="BF2" r:id="rId1" xr:uid="{666C9B0C-2947-43BD-B134-C14BF53F2203}"/>
    <hyperlink ref="BZ2" r:id="rId2" xr:uid="{00DFC394-490D-42F7-8757-7A5F45F4F2C7}"/>
    <hyperlink ref="BF13" r:id="rId3" xr:uid="{5BB62B5D-7B21-40C1-99DA-9E6C1034CF23}"/>
    <hyperlink ref="BZ13" r:id="rId4" xr:uid="{0C51C450-E6BE-4190-A90E-5BA036E4378C}"/>
    <hyperlink ref="DQ13" r:id="rId5" xr:uid="{6E000E09-E266-4406-B2A9-B414CC1B5E1D}"/>
    <hyperlink ref="BF8" r:id="rId6" xr:uid="{90B9C603-407A-4A2A-B10C-2C4DB411E77D}"/>
    <hyperlink ref="BZ8" r:id="rId7" xr:uid="{8E191D0D-9873-4ED4-AB50-30EF2BED4594}"/>
    <hyperlink ref="BF3" r:id="rId8" xr:uid="{BA8CF24B-3EC4-4A40-B674-3680C762ADCE}"/>
    <hyperlink ref="BZ3" r:id="rId9" xr:uid="{906BDA21-C62F-402B-BCCA-5342CA0C0735}"/>
    <hyperlink ref="DQ7" r:id="rId10" xr:uid="{BC29653D-7E3F-4440-A59E-2331C5C3656B}"/>
    <hyperlink ref="BF9" r:id="rId11" xr:uid="{DC2D0BC2-58EC-4DBE-A815-147D93974EC7}"/>
    <hyperlink ref="BZ9" r:id="rId12" xr:uid="{8E28F477-59B7-4EEB-A27A-1132AF3A1740}"/>
    <hyperlink ref="BF11" r:id="rId13" xr:uid="{53AE5C71-EC48-4BB0-A053-4A51DD699C6E}"/>
    <hyperlink ref="BZ11" r:id="rId14" xr:uid="{6CEA5075-4D4A-432F-AD21-B98DAF306D01}"/>
    <hyperlink ref="DQ11" r:id="rId15" xr:uid="{418E802A-D25D-433E-B54D-3389FA68D6CB}"/>
    <hyperlink ref="BF4" r:id="rId16" xr:uid="{8F3C4B3F-14D1-4203-A4DD-05C4284FE618}"/>
    <hyperlink ref="BZ4" r:id="rId17" xr:uid="{11629096-FD3A-4E97-9A64-26080D7CAC77}"/>
    <hyperlink ref="CJ4" r:id="rId18" xr:uid="{2E19448A-FAE1-4F87-BD8C-7FC70E715AC5}"/>
    <hyperlink ref="DQ4" r:id="rId19" xr:uid="{5AF4F1FD-2248-4A4D-BD8F-AEBC3F15E19D}"/>
    <hyperlink ref="BF16" r:id="rId20" xr:uid="{76266732-1E5F-4D37-B4D1-F3146E8C6520}"/>
    <hyperlink ref="BZ16" r:id="rId21" xr:uid="{9EB984CC-6E92-458F-AC55-CAEB9709F7B5}"/>
    <hyperlink ref="BF15" r:id="rId22" xr:uid="{1F5EB04D-8E87-44A1-AC1E-9AB8EF73761F}"/>
    <hyperlink ref="BZ15" r:id="rId23" xr:uid="{D3D93ACE-6E39-45F0-B04C-DD1653C102D6}"/>
    <hyperlink ref="DQ15" r:id="rId24" xr:uid="{5F73C65A-3EB5-472D-B84C-737B47B35E75}"/>
    <hyperlink ref="BF12" r:id="rId25" xr:uid="{2DB12E3D-3148-432C-BD62-668DD5ACA7A0}"/>
    <hyperlink ref="BZ12" r:id="rId26" xr:uid="{95413815-D58F-4E20-9374-A2600330119C}"/>
    <hyperlink ref="BF5" r:id="rId27" xr:uid="{31ABCC98-E0D4-41F8-A720-F46209D1DC42}"/>
    <hyperlink ref="BZ5" r:id="rId28" xr:uid="{0BF8AD3E-FA41-4AF0-BC95-C4A9DBC1B621}"/>
    <hyperlink ref="DQ5" r:id="rId29" xr:uid="{811EE3EB-E651-451E-8349-06E2679DA6E6}"/>
    <hyperlink ref="BF10" r:id="rId30" xr:uid="{AD6E1236-4C57-47F4-AC1F-77A1509BD52D}"/>
    <hyperlink ref="BZ10" r:id="rId31" xr:uid="{E1848A46-5550-44A5-9A35-EDE42C8158F8}"/>
    <hyperlink ref="BF14" r:id="rId32" xr:uid="{30E4AF91-71B0-4328-ABF2-CA7512E1DA83}"/>
    <hyperlink ref="BZ14" r:id="rId33" xr:uid="{C3BB2DC4-1F04-4D1E-B8B8-916435B07AC1}"/>
    <hyperlink ref="CA17" r:id="rId34" xr:uid="{703453EF-2403-46D6-8803-9621145EEF95}"/>
    <hyperlink ref="CK17" r:id="rId35" xr:uid="{80B9800E-BEE3-4279-A0CC-A7C3DADB0B7B}"/>
    <hyperlink ref="BG17" r:id="rId36" xr:uid="{C8D218AD-1A96-4E2B-83B6-C64917F25D3A}"/>
    <hyperlink ref="BG6" r:id="rId37" xr:uid="{6342A81A-6216-4D54-BC38-DEA4EAC5198A}"/>
    <hyperlink ref="CA6" r:id="rId38" xr:uid="{6B4E8787-1F84-4B6B-A4FC-55E56D65CA5E}"/>
    <hyperlink ref="BG18" r:id="rId39" xr:uid="{01F0766B-229C-4A61-BBF4-CD012357683B}"/>
    <hyperlink ref="CA18" r:id="rId40" xr:uid="{F88D0A4A-F92A-4185-8B18-872C84BD16DC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12474-801E-4961-8FDD-CE1C06B8ADC3}">
  <dimension ref="A1:IU14"/>
  <sheetViews>
    <sheetView workbookViewId="0">
      <selection activeCell="D2" sqref="D2:E4"/>
    </sheetView>
  </sheetViews>
  <sheetFormatPr baseColWidth="10" defaultRowHeight="15"/>
  <sheetData>
    <row r="1" spans="1:255" s="8" customFormat="1" ht="67.5" customHeight="1">
      <c r="A1" s="55" t="s">
        <v>0</v>
      </c>
      <c r="B1" s="40" t="s">
        <v>1</v>
      </c>
      <c r="C1" s="56" t="s">
        <v>2</v>
      </c>
      <c r="D1" s="111" t="s">
        <v>3</v>
      </c>
      <c r="E1" s="47" t="s">
        <v>4</v>
      </c>
      <c r="F1" s="47" t="s">
        <v>5</v>
      </c>
      <c r="G1" s="47" t="s">
        <v>6</v>
      </c>
      <c r="H1" s="47" t="s">
        <v>7</v>
      </c>
      <c r="I1" s="47" t="s">
        <v>8</v>
      </c>
      <c r="J1" s="47" t="s">
        <v>9</v>
      </c>
      <c r="K1" s="47" t="s">
        <v>10</v>
      </c>
      <c r="L1" s="47" t="s">
        <v>11</v>
      </c>
      <c r="M1" s="57" t="s">
        <v>12</v>
      </c>
      <c r="N1" s="57" t="s">
        <v>13</v>
      </c>
      <c r="O1" s="40" t="s">
        <v>14</v>
      </c>
      <c r="P1" s="47" t="s">
        <v>15</v>
      </c>
      <c r="Q1" s="47" t="s">
        <v>16</v>
      </c>
      <c r="R1" s="40" t="s">
        <v>17</v>
      </c>
      <c r="S1" s="47" t="s">
        <v>18</v>
      </c>
      <c r="T1" s="47" t="s">
        <v>19</v>
      </c>
      <c r="U1" s="47" t="s">
        <v>20</v>
      </c>
      <c r="V1" s="40" t="s">
        <v>21</v>
      </c>
      <c r="W1" s="40" t="s">
        <v>22</v>
      </c>
      <c r="X1" s="47" t="s">
        <v>23</v>
      </c>
      <c r="Y1" s="40" t="s">
        <v>24</v>
      </c>
      <c r="Z1" s="40" t="s">
        <v>25</v>
      </c>
      <c r="AA1" s="58" t="s">
        <v>26</v>
      </c>
      <c r="AB1" s="58" t="s">
        <v>27</v>
      </c>
      <c r="AC1" s="59" t="s">
        <v>28</v>
      </c>
      <c r="AD1" s="40" t="s">
        <v>29</v>
      </c>
      <c r="AE1" s="40" t="s">
        <v>30</v>
      </c>
      <c r="AF1" s="40" t="s">
        <v>31</v>
      </c>
      <c r="AG1" s="40" t="s">
        <v>32</v>
      </c>
      <c r="AH1" s="40" t="s">
        <v>33</v>
      </c>
      <c r="AI1" s="40" t="s">
        <v>34</v>
      </c>
      <c r="AJ1" s="40" t="s">
        <v>35</v>
      </c>
      <c r="AK1" s="40" t="s">
        <v>36</v>
      </c>
      <c r="AL1" s="40" t="s">
        <v>37</v>
      </c>
      <c r="AM1" s="40" t="s">
        <v>38</v>
      </c>
      <c r="AN1" s="40" t="s">
        <v>39</v>
      </c>
      <c r="AO1" s="40" t="s">
        <v>40</v>
      </c>
      <c r="AP1" s="40" t="s">
        <v>41</v>
      </c>
      <c r="AQ1" s="40" t="s">
        <v>42</v>
      </c>
      <c r="AR1" s="47" t="s">
        <v>43</v>
      </c>
      <c r="AS1" s="47" t="s">
        <v>44</v>
      </c>
      <c r="AT1" s="40" t="s">
        <v>45</v>
      </c>
      <c r="AU1" s="40" t="s">
        <v>46</v>
      </c>
      <c r="AV1" s="40" t="s">
        <v>47</v>
      </c>
      <c r="AW1" s="40" t="s">
        <v>48</v>
      </c>
      <c r="AX1" s="40" t="s">
        <v>49</v>
      </c>
      <c r="AY1" s="40" t="s">
        <v>50</v>
      </c>
      <c r="AZ1" s="40" t="s">
        <v>51</v>
      </c>
      <c r="BA1" s="47" t="s">
        <v>52</v>
      </c>
      <c r="BB1" s="60" t="s">
        <v>53</v>
      </c>
      <c r="BC1" s="3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2" t="s">
        <v>67</v>
      </c>
      <c r="BQ1" s="1" t="s">
        <v>68</v>
      </c>
      <c r="BR1" s="1" t="s">
        <v>25</v>
      </c>
      <c r="BS1" s="26" t="s">
        <v>69</v>
      </c>
      <c r="BT1" s="26" t="s">
        <v>70</v>
      </c>
      <c r="BU1" s="2" t="s">
        <v>71</v>
      </c>
      <c r="BV1" s="1" t="s">
        <v>72</v>
      </c>
      <c r="BW1" s="1" t="s">
        <v>73</v>
      </c>
      <c r="BX1" s="1" t="s">
        <v>74</v>
      </c>
      <c r="BY1" s="1" t="s">
        <v>75</v>
      </c>
      <c r="BZ1" s="1" t="s">
        <v>76</v>
      </c>
      <c r="CA1" s="1" t="s">
        <v>77</v>
      </c>
      <c r="CB1" s="1" t="s">
        <v>25</v>
      </c>
      <c r="CC1" s="1" t="s">
        <v>78</v>
      </c>
      <c r="CD1" s="1" t="s">
        <v>79</v>
      </c>
      <c r="CE1" s="4" t="s">
        <v>80</v>
      </c>
      <c r="CF1" s="1" t="s">
        <v>72</v>
      </c>
      <c r="CG1" s="1" t="s">
        <v>73</v>
      </c>
      <c r="CH1" s="1" t="s">
        <v>74</v>
      </c>
      <c r="CI1" s="1" t="s">
        <v>75</v>
      </c>
      <c r="CJ1" s="1" t="s">
        <v>76</v>
      </c>
      <c r="CK1" s="1" t="s">
        <v>81</v>
      </c>
      <c r="CL1" s="1" t="s">
        <v>25</v>
      </c>
      <c r="CM1" s="1" t="s">
        <v>82</v>
      </c>
      <c r="CN1" s="1" t="s">
        <v>83</v>
      </c>
      <c r="CO1" s="4" t="s">
        <v>84</v>
      </c>
      <c r="CP1" s="1" t="s">
        <v>72</v>
      </c>
      <c r="CQ1" s="1" t="s">
        <v>85</v>
      </c>
      <c r="CR1" s="1" t="s">
        <v>74</v>
      </c>
      <c r="CS1" s="1" t="s">
        <v>75</v>
      </c>
      <c r="CT1" s="1" t="s">
        <v>76</v>
      </c>
      <c r="CU1" s="1" t="s">
        <v>86</v>
      </c>
      <c r="CV1" s="1" t="s">
        <v>87</v>
      </c>
      <c r="CW1" s="1" t="s">
        <v>25</v>
      </c>
      <c r="CX1" s="1" t="s">
        <v>88</v>
      </c>
      <c r="CY1" s="1" t="s">
        <v>89</v>
      </c>
      <c r="CZ1" s="1" t="s">
        <v>90</v>
      </c>
      <c r="DA1" s="2" t="s">
        <v>91</v>
      </c>
      <c r="DB1" s="1" t="s">
        <v>72</v>
      </c>
      <c r="DC1" s="1" t="s">
        <v>85</v>
      </c>
      <c r="DD1" s="1" t="s">
        <v>74</v>
      </c>
      <c r="DE1" s="1" t="s">
        <v>75</v>
      </c>
      <c r="DF1" s="1" t="s">
        <v>76</v>
      </c>
      <c r="DG1" s="1" t="s">
        <v>92</v>
      </c>
      <c r="DH1" s="51" t="s">
        <v>93</v>
      </c>
      <c r="DI1" s="26" t="s">
        <v>92</v>
      </c>
      <c r="DJ1" s="1" t="s">
        <v>25</v>
      </c>
      <c r="DK1" s="1" t="s">
        <v>94</v>
      </c>
      <c r="DL1" s="52" t="s">
        <v>95</v>
      </c>
      <c r="DM1" s="1" t="s">
        <v>96</v>
      </c>
      <c r="DN1" s="1" t="s">
        <v>97</v>
      </c>
      <c r="DO1" s="1" t="s">
        <v>74</v>
      </c>
      <c r="DP1" s="1" t="s">
        <v>98</v>
      </c>
      <c r="DQ1" s="1" t="s">
        <v>76</v>
      </c>
      <c r="DR1" s="1" t="s">
        <v>99</v>
      </c>
      <c r="DS1" s="1" t="s">
        <v>100</v>
      </c>
      <c r="DT1" s="4" t="s">
        <v>101</v>
      </c>
      <c r="DU1" s="1" t="s">
        <v>102</v>
      </c>
      <c r="DV1" s="1" t="s">
        <v>103</v>
      </c>
      <c r="DW1" s="1" t="s">
        <v>104</v>
      </c>
      <c r="DX1" s="36" t="s">
        <v>105</v>
      </c>
      <c r="DY1" s="36" t="s">
        <v>106</v>
      </c>
      <c r="DZ1" s="44" t="s">
        <v>107</v>
      </c>
      <c r="EA1" s="1" t="s">
        <v>108</v>
      </c>
      <c r="EB1" s="1" t="s">
        <v>109</v>
      </c>
      <c r="EC1" s="1" t="s">
        <v>110</v>
      </c>
      <c r="ED1" s="1" t="s">
        <v>25</v>
      </c>
      <c r="EE1" s="1" t="s">
        <v>111</v>
      </c>
      <c r="EF1" s="1" t="s">
        <v>112</v>
      </c>
      <c r="EG1" s="1" t="s">
        <v>113</v>
      </c>
      <c r="EH1" s="5" t="s">
        <v>114</v>
      </c>
      <c r="EI1" s="1" t="s">
        <v>115</v>
      </c>
      <c r="EJ1" s="1" t="s">
        <v>116</v>
      </c>
      <c r="EK1" s="1" t="s">
        <v>117</v>
      </c>
      <c r="EL1" s="4" t="s">
        <v>118</v>
      </c>
      <c r="EM1" s="1" t="s">
        <v>119</v>
      </c>
      <c r="EN1" s="1" t="s">
        <v>120</v>
      </c>
      <c r="EO1" s="1" t="s">
        <v>121</v>
      </c>
      <c r="EP1" s="1" t="s">
        <v>122</v>
      </c>
      <c r="EQ1" s="1" t="s">
        <v>123</v>
      </c>
      <c r="ER1" s="1" t="s">
        <v>124</v>
      </c>
      <c r="ES1" s="1" t="s">
        <v>108</v>
      </c>
      <c r="ET1" s="1" t="s">
        <v>125</v>
      </c>
      <c r="EU1" s="1" t="s">
        <v>126</v>
      </c>
      <c r="EV1" s="1" t="s">
        <v>25</v>
      </c>
      <c r="EW1" s="1" t="s">
        <v>127</v>
      </c>
      <c r="EX1" s="1" t="s">
        <v>128</v>
      </c>
      <c r="EY1" s="1" t="s">
        <v>129</v>
      </c>
      <c r="EZ1" s="5" t="s">
        <v>130</v>
      </c>
      <c r="FA1" s="1" t="s">
        <v>131</v>
      </c>
      <c r="FB1" s="1" t="s">
        <v>132</v>
      </c>
      <c r="FC1" s="1" t="s">
        <v>133</v>
      </c>
      <c r="FD1" s="4" t="s">
        <v>134</v>
      </c>
      <c r="FE1" s="1" t="s">
        <v>135</v>
      </c>
      <c r="FF1" s="1" t="s">
        <v>136</v>
      </c>
      <c r="FG1" s="1" t="s">
        <v>137</v>
      </c>
      <c r="FH1" s="1" t="s">
        <v>138</v>
      </c>
      <c r="FI1" s="1" t="s">
        <v>139</v>
      </c>
      <c r="FJ1" s="1" t="s">
        <v>140</v>
      </c>
      <c r="FK1" s="1" t="s">
        <v>108</v>
      </c>
      <c r="FL1" s="1" t="s">
        <v>141</v>
      </c>
      <c r="FM1" s="1" t="s">
        <v>142</v>
      </c>
      <c r="FN1" s="1" t="s">
        <v>25</v>
      </c>
      <c r="FO1" s="1" t="s">
        <v>143</v>
      </c>
      <c r="FP1" s="1" t="s">
        <v>144</v>
      </c>
      <c r="FQ1" s="1" t="s">
        <v>145</v>
      </c>
      <c r="FR1" s="5" t="s">
        <v>146</v>
      </c>
      <c r="FS1" s="1" t="s">
        <v>147</v>
      </c>
      <c r="FT1" s="1" t="s">
        <v>148</v>
      </c>
      <c r="FU1" s="1" t="s">
        <v>149</v>
      </c>
      <c r="FV1" s="4" t="s">
        <v>150</v>
      </c>
      <c r="FW1" s="1" t="s">
        <v>151</v>
      </c>
      <c r="FX1" s="1" t="s">
        <v>152</v>
      </c>
      <c r="FY1" s="1" t="s">
        <v>153</v>
      </c>
      <c r="FZ1" s="1" t="s">
        <v>154</v>
      </c>
      <c r="GA1" s="1" t="s">
        <v>155</v>
      </c>
      <c r="GB1" s="1" t="s">
        <v>156</v>
      </c>
      <c r="GC1" s="1" t="s">
        <v>108</v>
      </c>
      <c r="GD1" s="1" t="s">
        <v>157</v>
      </c>
      <c r="GE1" s="1" t="s">
        <v>158</v>
      </c>
      <c r="GF1" s="1" t="s">
        <v>25</v>
      </c>
      <c r="GG1" s="1" t="s">
        <v>158</v>
      </c>
      <c r="GH1" s="1" t="s">
        <v>159</v>
      </c>
      <c r="GI1" s="1" t="s">
        <v>160</v>
      </c>
      <c r="GJ1" s="1" t="s">
        <v>161</v>
      </c>
      <c r="GK1" s="5" t="s">
        <v>162</v>
      </c>
      <c r="GL1" s="1" t="s">
        <v>163</v>
      </c>
      <c r="GM1" s="1" t="s">
        <v>164</v>
      </c>
      <c r="GN1" s="1" t="s">
        <v>165</v>
      </c>
      <c r="GO1" s="4" t="s">
        <v>166</v>
      </c>
      <c r="GP1" s="1" t="s">
        <v>167</v>
      </c>
      <c r="GQ1" s="1" t="s">
        <v>168</v>
      </c>
      <c r="GR1" s="1" t="s">
        <v>169</v>
      </c>
      <c r="GS1" s="1" t="s">
        <v>170</v>
      </c>
      <c r="GT1" s="1" t="s">
        <v>171</v>
      </c>
      <c r="GU1" s="1" t="s">
        <v>172</v>
      </c>
      <c r="GV1" s="1" t="s">
        <v>108</v>
      </c>
      <c r="GW1" s="1" t="s">
        <v>173</v>
      </c>
      <c r="GX1" s="40" t="s">
        <v>174</v>
      </c>
      <c r="GY1" s="1" t="s">
        <v>175</v>
      </c>
      <c r="GZ1" s="1" t="s">
        <v>72</v>
      </c>
      <c r="HA1" s="1" t="s">
        <v>97</v>
      </c>
      <c r="HB1" s="1" t="s">
        <v>74</v>
      </c>
      <c r="HC1" s="1" t="s">
        <v>76</v>
      </c>
      <c r="HD1" s="1" t="s">
        <v>102</v>
      </c>
      <c r="HE1" s="1" t="s">
        <v>103</v>
      </c>
      <c r="HF1" s="1" t="s">
        <v>176</v>
      </c>
      <c r="HG1" s="26" t="s">
        <v>105</v>
      </c>
      <c r="HH1" s="26" t="s">
        <v>106</v>
      </c>
      <c r="HI1" s="1" t="s">
        <v>177</v>
      </c>
      <c r="HJ1" s="1" t="s">
        <v>108</v>
      </c>
      <c r="HK1" s="1" t="s">
        <v>178</v>
      </c>
      <c r="HL1" s="2" t="s">
        <v>179</v>
      </c>
      <c r="HM1" s="2" t="s">
        <v>180</v>
      </c>
      <c r="HN1" s="2" t="s">
        <v>181</v>
      </c>
      <c r="HO1" s="2" t="s">
        <v>182</v>
      </c>
      <c r="HP1" s="2" t="s">
        <v>183</v>
      </c>
      <c r="HQ1" s="2" t="s">
        <v>184</v>
      </c>
      <c r="HR1" s="2" t="s">
        <v>185</v>
      </c>
      <c r="HS1" s="2" t="s">
        <v>186</v>
      </c>
      <c r="HT1" s="2" t="s">
        <v>187</v>
      </c>
      <c r="HU1" s="2" t="s">
        <v>188</v>
      </c>
      <c r="HV1" s="2" t="s">
        <v>189</v>
      </c>
      <c r="HW1" s="2" t="s">
        <v>190</v>
      </c>
      <c r="HX1" s="2" t="s">
        <v>191</v>
      </c>
      <c r="HY1" s="2" t="s">
        <v>192</v>
      </c>
      <c r="HZ1" s="2" t="s">
        <v>193</v>
      </c>
      <c r="IA1" s="2" t="s">
        <v>194</v>
      </c>
      <c r="IB1" s="2" t="s">
        <v>195</v>
      </c>
      <c r="IC1" s="2" t="s">
        <v>196</v>
      </c>
      <c r="ID1" s="2" t="s">
        <v>197</v>
      </c>
      <c r="IE1" s="2" t="s">
        <v>198</v>
      </c>
      <c r="IF1" s="2" t="s">
        <v>199</v>
      </c>
      <c r="IG1" s="2" t="s">
        <v>200</v>
      </c>
      <c r="IH1" s="2" t="s">
        <v>201</v>
      </c>
      <c r="II1" s="2" t="s">
        <v>202</v>
      </c>
      <c r="IJ1" s="2" t="s">
        <v>203</v>
      </c>
      <c r="IK1" s="2" t="s">
        <v>204</v>
      </c>
      <c r="IL1" s="2" t="s">
        <v>205</v>
      </c>
      <c r="IM1" s="2" t="s">
        <v>193</v>
      </c>
      <c r="IN1" s="2" t="s">
        <v>195</v>
      </c>
      <c r="IO1" s="2" t="s">
        <v>206</v>
      </c>
      <c r="IP1" s="2" t="s">
        <v>207</v>
      </c>
      <c r="IQ1" s="2" t="s">
        <v>208</v>
      </c>
      <c r="IR1" s="2" t="s">
        <v>12</v>
      </c>
      <c r="IS1" s="2" t="s">
        <v>209</v>
      </c>
      <c r="IT1" s="6" t="s">
        <v>210</v>
      </c>
      <c r="IU1" s="7" t="s">
        <v>211</v>
      </c>
    </row>
    <row r="2" spans="1:255" ht="15.75">
      <c r="A2" s="9">
        <v>50</v>
      </c>
      <c r="B2" s="23" t="s">
        <v>245</v>
      </c>
      <c r="C2" s="46"/>
      <c r="F2" s="39"/>
      <c r="G2" s="10"/>
      <c r="H2" s="10"/>
      <c r="I2" s="10"/>
      <c r="J2" s="10"/>
      <c r="K2" s="10"/>
      <c r="L2" s="10"/>
      <c r="M2" s="10"/>
      <c r="N2" s="10"/>
      <c r="O2" s="10" t="s">
        <v>216</v>
      </c>
      <c r="P2" s="10" t="s">
        <v>217</v>
      </c>
      <c r="Q2" s="10"/>
      <c r="R2" s="10" t="s">
        <v>218</v>
      </c>
      <c r="S2" s="10"/>
      <c r="T2" s="10"/>
      <c r="U2" s="10"/>
      <c r="V2" s="10" t="s">
        <v>221</v>
      </c>
      <c r="W2" s="10" t="s">
        <v>221</v>
      </c>
      <c r="X2" s="10"/>
      <c r="Y2" s="10"/>
      <c r="Z2" s="10"/>
      <c r="AA2" s="27" t="s">
        <v>246</v>
      </c>
      <c r="AB2" s="27" t="s">
        <v>247</v>
      </c>
      <c r="AC2" s="42">
        <v>750000</v>
      </c>
      <c r="AD2" s="10" t="s">
        <v>225</v>
      </c>
      <c r="AE2" s="12">
        <v>0</v>
      </c>
      <c r="AF2" s="13">
        <v>0</v>
      </c>
      <c r="AG2" s="13">
        <v>0</v>
      </c>
      <c r="AH2" s="14">
        <f t="shared" ref="AH2:AH14" si="0">+AC2</f>
        <v>750000</v>
      </c>
      <c r="AI2" s="15" t="s">
        <v>226</v>
      </c>
      <c r="AJ2" s="16">
        <v>7.0000000000000007E-2</v>
      </c>
      <c r="AK2" s="17">
        <v>0.12</v>
      </c>
      <c r="AL2" s="18">
        <v>0</v>
      </c>
      <c r="AM2" s="11">
        <v>90000</v>
      </c>
      <c r="AN2" s="18">
        <v>0</v>
      </c>
      <c r="AO2" s="18">
        <v>0</v>
      </c>
      <c r="AP2" s="16">
        <v>2.1600000000000001E-2</v>
      </c>
      <c r="AQ2" s="15">
        <v>0</v>
      </c>
      <c r="AR2" s="10"/>
      <c r="AS2" s="10"/>
      <c r="AT2" s="13">
        <v>0</v>
      </c>
      <c r="AU2" s="15" t="s">
        <v>214</v>
      </c>
      <c r="AV2" s="13">
        <v>0</v>
      </c>
      <c r="AW2" s="18">
        <v>0</v>
      </c>
      <c r="AX2" s="10" t="s">
        <v>227</v>
      </c>
      <c r="AY2" s="10"/>
      <c r="AZ2" s="10" t="s">
        <v>229</v>
      </c>
      <c r="BA2" s="10"/>
      <c r="BB2" s="10"/>
      <c r="BC2" s="10"/>
      <c r="BD2" s="10"/>
      <c r="BE2" s="10"/>
      <c r="BF2" s="10"/>
      <c r="BG2" s="15"/>
      <c r="BH2" s="9">
        <v>3102477354</v>
      </c>
      <c r="BI2" s="10"/>
      <c r="BJ2" s="10" t="s">
        <v>229</v>
      </c>
      <c r="BK2" s="10"/>
      <c r="BL2" s="10" t="s">
        <v>233</v>
      </c>
      <c r="BM2" s="19"/>
      <c r="BN2" s="10"/>
      <c r="BO2" s="20">
        <v>45231</v>
      </c>
      <c r="BP2" s="10"/>
      <c r="BQ2" s="10" t="s">
        <v>234</v>
      </c>
      <c r="BR2" s="10" t="s">
        <v>235</v>
      </c>
      <c r="BS2" s="27">
        <v>1108454919</v>
      </c>
      <c r="BT2" s="27" t="s">
        <v>248</v>
      </c>
      <c r="BU2" s="10"/>
      <c r="BV2" s="10"/>
      <c r="BW2" s="10" t="s">
        <v>229</v>
      </c>
      <c r="BX2" s="9">
        <v>3106307707</v>
      </c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49">
        <v>52193996</v>
      </c>
      <c r="DI2" s="37" t="s">
        <v>239</v>
      </c>
      <c r="DJ2" s="10" t="s">
        <v>235</v>
      </c>
      <c r="DK2" s="23" t="s">
        <v>249</v>
      </c>
      <c r="DL2" s="53"/>
      <c r="DM2" s="10"/>
      <c r="DN2" s="10"/>
      <c r="DO2" s="9">
        <v>3134946320</v>
      </c>
      <c r="DP2" s="10"/>
      <c r="DQ2" s="23"/>
      <c r="DR2" s="10"/>
      <c r="DS2" s="10"/>
      <c r="DT2" s="10"/>
      <c r="DU2" s="10"/>
      <c r="DV2" s="10"/>
      <c r="DW2" s="10"/>
      <c r="DX2" s="27" t="s">
        <v>250</v>
      </c>
      <c r="DY2" s="27" t="s">
        <v>251</v>
      </c>
      <c r="DZ2" s="35">
        <v>4819791088</v>
      </c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9"/>
      <c r="EQ2" s="9"/>
      <c r="ER2" s="9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21"/>
      <c r="GX2" s="38"/>
      <c r="GY2" s="39"/>
      <c r="GZ2" s="10"/>
      <c r="HA2" s="10"/>
      <c r="HB2" s="10"/>
      <c r="HC2" s="10"/>
      <c r="HD2" s="10"/>
      <c r="HE2" s="10"/>
      <c r="HF2" s="10"/>
      <c r="HG2" s="27"/>
      <c r="HH2" s="27"/>
      <c r="HI2" s="9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41"/>
      <c r="IT2" s="10"/>
      <c r="IU2" s="21"/>
    </row>
    <row r="3" spans="1:255" s="90" customFormat="1" ht="15.75">
      <c r="A3" s="9">
        <v>55</v>
      </c>
      <c r="B3" s="23" t="s">
        <v>416</v>
      </c>
      <c r="C3" s="46"/>
      <c r="F3" s="39"/>
      <c r="G3" s="10"/>
      <c r="H3" s="10"/>
      <c r="I3" s="10"/>
      <c r="J3" s="10"/>
      <c r="K3" s="10"/>
      <c r="L3" s="10"/>
      <c r="M3" s="10"/>
      <c r="N3" s="10"/>
      <c r="O3" s="10" t="s">
        <v>216</v>
      </c>
      <c r="P3" s="10" t="s">
        <v>217</v>
      </c>
      <c r="Q3" s="10"/>
      <c r="R3" s="10" t="s">
        <v>218</v>
      </c>
      <c r="S3" s="10"/>
      <c r="T3" s="10"/>
      <c r="U3" s="10"/>
      <c r="V3" s="10" t="s">
        <v>221</v>
      </c>
      <c r="W3" s="10" t="s">
        <v>221</v>
      </c>
      <c r="X3" s="10"/>
      <c r="Y3" s="10"/>
      <c r="Z3" s="10"/>
      <c r="AA3" s="27">
        <v>3225751337</v>
      </c>
      <c r="AB3" s="27" t="s">
        <v>417</v>
      </c>
      <c r="AC3" s="42">
        <v>600000</v>
      </c>
      <c r="AD3" s="10" t="s">
        <v>225</v>
      </c>
      <c r="AE3" s="12">
        <v>0</v>
      </c>
      <c r="AF3" s="13">
        <v>0</v>
      </c>
      <c r="AG3" s="13">
        <v>0</v>
      </c>
      <c r="AH3" s="14">
        <f t="shared" si="0"/>
        <v>600000</v>
      </c>
      <c r="AI3" s="15" t="s">
        <v>226</v>
      </c>
      <c r="AJ3" s="16">
        <v>7.0000000000000007E-2</v>
      </c>
      <c r="AK3" s="17">
        <v>0.12</v>
      </c>
      <c r="AL3" s="18">
        <v>0</v>
      </c>
      <c r="AM3" s="11">
        <v>72000</v>
      </c>
      <c r="AN3" s="18">
        <v>0</v>
      </c>
      <c r="AO3" s="18">
        <v>0</v>
      </c>
      <c r="AP3" s="16">
        <v>2.1600000000000001E-2</v>
      </c>
      <c r="AQ3" s="15">
        <v>0</v>
      </c>
      <c r="AR3" s="10"/>
      <c r="AS3" s="10"/>
      <c r="AT3" s="13">
        <v>0</v>
      </c>
      <c r="AU3" s="15" t="s">
        <v>214</v>
      </c>
      <c r="AV3" s="13">
        <v>0</v>
      </c>
      <c r="AW3" s="18">
        <v>0</v>
      </c>
      <c r="AX3" s="10" t="s">
        <v>227</v>
      </c>
      <c r="AY3" s="10"/>
      <c r="AZ3" s="10" t="s">
        <v>229</v>
      </c>
      <c r="BA3" s="10"/>
      <c r="BB3" s="10"/>
      <c r="BC3" s="10"/>
      <c r="BD3" s="10"/>
      <c r="BE3" s="10"/>
      <c r="BF3" s="10"/>
      <c r="BG3" s="15"/>
      <c r="BH3" s="9"/>
      <c r="BI3" s="10"/>
      <c r="BJ3" s="10" t="s">
        <v>229</v>
      </c>
      <c r="BK3" s="10"/>
      <c r="BL3" s="10" t="s">
        <v>233</v>
      </c>
      <c r="BM3" s="19">
        <v>44923</v>
      </c>
      <c r="BN3" s="10"/>
      <c r="BO3" s="20">
        <v>45231</v>
      </c>
      <c r="BP3" s="10"/>
      <c r="BQ3" s="10" t="s">
        <v>234</v>
      </c>
      <c r="BR3" s="10" t="s">
        <v>235</v>
      </c>
      <c r="BS3" s="27">
        <v>1077841823</v>
      </c>
      <c r="BT3" s="27" t="s">
        <v>418</v>
      </c>
      <c r="BU3" s="10"/>
      <c r="BV3" s="10"/>
      <c r="BW3" s="10" t="s">
        <v>229</v>
      </c>
      <c r="BX3" s="9">
        <v>3115744757</v>
      </c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48">
        <v>41612225</v>
      </c>
      <c r="DI3" s="37" t="s">
        <v>239</v>
      </c>
      <c r="DJ3" s="10" t="s">
        <v>235</v>
      </c>
      <c r="DK3" s="23" t="s">
        <v>419</v>
      </c>
      <c r="DL3" s="53"/>
      <c r="DM3" s="10"/>
      <c r="DN3" s="10"/>
      <c r="DO3" s="9">
        <v>3134115209</v>
      </c>
      <c r="DP3" s="10"/>
      <c r="DQ3" s="33"/>
      <c r="DR3" s="10"/>
      <c r="DS3" s="10"/>
      <c r="DT3" s="10"/>
      <c r="DU3" s="10"/>
      <c r="DV3" s="10"/>
      <c r="DW3" s="10"/>
      <c r="DX3" s="27" t="s">
        <v>264</v>
      </c>
      <c r="DY3" s="27" t="s">
        <v>251</v>
      </c>
      <c r="DZ3" s="35">
        <v>24113107997</v>
      </c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9"/>
      <c r="EQ3" s="9"/>
      <c r="ER3" s="9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21"/>
      <c r="GX3" s="38"/>
      <c r="GY3" s="39"/>
      <c r="GZ3" s="10"/>
      <c r="HA3" s="10"/>
      <c r="HB3" s="10"/>
      <c r="HC3" s="10"/>
      <c r="HD3" s="10"/>
      <c r="HE3" s="10"/>
      <c r="HF3" s="10"/>
      <c r="HG3" s="27"/>
      <c r="HH3" s="27"/>
      <c r="HI3" s="9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41" t="s">
        <v>420</v>
      </c>
      <c r="IT3" s="10"/>
      <c r="IU3" s="21"/>
    </row>
    <row r="4" spans="1:255" s="90" customFormat="1" ht="16.5" customHeight="1">
      <c r="A4" s="9">
        <v>3</v>
      </c>
      <c r="B4" s="23" t="s">
        <v>466</v>
      </c>
      <c r="C4" s="46"/>
      <c r="F4" s="39"/>
      <c r="G4" s="10"/>
      <c r="H4" s="10"/>
      <c r="I4" s="10"/>
      <c r="J4" s="10"/>
      <c r="K4" s="10"/>
      <c r="L4" s="10"/>
      <c r="M4" s="10"/>
      <c r="N4" s="10"/>
      <c r="O4" s="10" t="s">
        <v>216</v>
      </c>
      <c r="P4" s="10" t="s">
        <v>217</v>
      </c>
      <c r="Q4" s="10"/>
      <c r="R4" s="10" t="s">
        <v>218</v>
      </c>
      <c r="S4" s="10"/>
      <c r="T4" s="10"/>
      <c r="U4" s="10"/>
      <c r="V4" s="10" t="s">
        <v>221</v>
      </c>
      <c r="W4" s="10" t="s">
        <v>221</v>
      </c>
      <c r="X4" s="10"/>
      <c r="Y4" s="10"/>
      <c r="Z4" s="10"/>
      <c r="AA4" s="27">
        <v>1030639771</v>
      </c>
      <c r="AB4" s="27" t="s">
        <v>504</v>
      </c>
      <c r="AC4" s="42">
        <v>850000</v>
      </c>
      <c r="AD4" s="10" t="s">
        <v>225</v>
      </c>
      <c r="AE4" s="12">
        <v>0</v>
      </c>
      <c r="AF4" s="13">
        <v>0</v>
      </c>
      <c r="AG4" s="13">
        <v>0</v>
      </c>
      <c r="AH4" s="14">
        <f t="shared" si="0"/>
        <v>850000</v>
      </c>
      <c r="AI4" s="15" t="s">
        <v>226</v>
      </c>
      <c r="AJ4" s="16">
        <v>7.0000000000000007E-2</v>
      </c>
      <c r="AK4" s="17">
        <v>0.12</v>
      </c>
      <c r="AL4" s="18">
        <v>0</v>
      </c>
      <c r="AM4" s="11">
        <v>102000</v>
      </c>
      <c r="AN4" s="18">
        <v>0</v>
      </c>
      <c r="AO4" s="18">
        <v>0</v>
      </c>
      <c r="AP4" s="16">
        <v>2.1600000000000001E-2</v>
      </c>
      <c r="AQ4" s="15">
        <v>0</v>
      </c>
      <c r="AR4" s="10"/>
      <c r="AS4" s="10"/>
      <c r="AT4" s="13">
        <v>0</v>
      </c>
      <c r="AU4" s="15" t="s">
        <v>214</v>
      </c>
      <c r="AV4" s="13">
        <v>0</v>
      </c>
      <c r="AW4" s="18">
        <v>0</v>
      </c>
      <c r="AX4" s="10" t="s">
        <v>227</v>
      </c>
      <c r="AY4" s="10"/>
      <c r="AZ4" s="10" t="s">
        <v>229</v>
      </c>
      <c r="BA4" s="10"/>
      <c r="BB4" s="10"/>
      <c r="BC4" s="10"/>
      <c r="BD4" s="10"/>
      <c r="BE4" s="10"/>
      <c r="BF4" s="10"/>
      <c r="BG4" s="15"/>
      <c r="BH4" s="9">
        <v>3125862953</v>
      </c>
      <c r="BI4" s="10"/>
      <c r="BJ4" s="10" t="s">
        <v>229</v>
      </c>
      <c r="BK4" s="10"/>
      <c r="BL4" s="10" t="s">
        <v>233</v>
      </c>
      <c r="BM4" s="19">
        <v>43497</v>
      </c>
      <c r="BN4" s="10"/>
      <c r="BO4" s="20">
        <v>45231</v>
      </c>
      <c r="BP4" s="10"/>
      <c r="BQ4" s="10" t="s">
        <v>234</v>
      </c>
      <c r="BR4" s="10" t="s">
        <v>235</v>
      </c>
      <c r="BS4" s="27">
        <v>63040964</v>
      </c>
      <c r="BT4" s="27" t="s">
        <v>505</v>
      </c>
      <c r="BU4" s="10"/>
      <c r="BV4" s="10"/>
      <c r="BW4" s="10" t="s">
        <v>229</v>
      </c>
      <c r="BX4" s="9">
        <v>3202636630</v>
      </c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48">
        <v>10010594</v>
      </c>
      <c r="DI4" s="37" t="s">
        <v>239</v>
      </c>
      <c r="DJ4" s="10" t="s">
        <v>235</v>
      </c>
      <c r="DK4" s="23" t="s">
        <v>506</v>
      </c>
      <c r="DL4" s="53"/>
      <c r="DM4" s="10"/>
      <c r="DN4" s="10"/>
      <c r="DO4" s="9">
        <v>3113982412</v>
      </c>
      <c r="DP4" s="10"/>
      <c r="DQ4" s="34" t="s">
        <v>507</v>
      </c>
      <c r="DR4" s="10"/>
      <c r="DS4" s="10"/>
      <c r="DT4" s="10"/>
      <c r="DU4" s="10"/>
      <c r="DV4" s="10"/>
      <c r="DW4" s="10"/>
      <c r="DX4" s="27" t="s">
        <v>250</v>
      </c>
      <c r="DY4" s="27" t="s">
        <v>251</v>
      </c>
      <c r="DZ4" s="27" t="s">
        <v>508</v>
      </c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9"/>
      <c r="EQ4" s="9"/>
      <c r="ER4" s="9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21"/>
      <c r="GX4" s="38"/>
      <c r="GY4" s="39"/>
      <c r="GZ4" s="10"/>
      <c r="HA4" s="10"/>
      <c r="HB4" s="10"/>
      <c r="HC4" s="10"/>
      <c r="HD4" s="10"/>
      <c r="HE4" s="10"/>
      <c r="HF4" s="10"/>
      <c r="HG4" s="27"/>
      <c r="HH4" s="27"/>
      <c r="HI4" s="9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41"/>
      <c r="IT4" s="10"/>
      <c r="IU4" s="21"/>
    </row>
    <row r="5" spans="1:255">
      <c r="A5" s="9">
        <v>34</v>
      </c>
      <c r="B5" s="23" t="s">
        <v>474</v>
      </c>
      <c r="C5" s="46"/>
      <c r="D5" s="113">
        <v>56232</v>
      </c>
      <c r="E5" s="61">
        <v>57231</v>
      </c>
      <c r="F5" s="39"/>
      <c r="G5" s="10"/>
      <c r="H5" s="10"/>
      <c r="I5" s="10"/>
      <c r="J5" s="10"/>
      <c r="K5" s="10"/>
      <c r="L5" s="10"/>
      <c r="M5" s="10"/>
      <c r="N5" s="10"/>
      <c r="O5" s="10" t="s">
        <v>216</v>
      </c>
      <c r="P5" s="10" t="s">
        <v>217</v>
      </c>
      <c r="Q5" s="10"/>
      <c r="R5" s="10" t="s">
        <v>218</v>
      </c>
      <c r="S5" s="10"/>
      <c r="T5" s="10"/>
      <c r="U5" s="10"/>
      <c r="V5" s="10" t="s">
        <v>221</v>
      </c>
      <c r="W5" s="10" t="s">
        <v>221</v>
      </c>
      <c r="X5" s="10"/>
      <c r="Y5" s="10"/>
      <c r="Z5" s="10"/>
      <c r="AA5" s="27">
        <v>1030671414</v>
      </c>
      <c r="AB5" s="27" t="s">
        <v>519</v>
      </c>
      <c r="AC5" s="42">
        <v>800000</v>
      </c>
      <c r="AD5" s="10" t="s">
        <v>225</v>
      </c>
      <c r="AE5" s="12">
        <v>89320</v>
      </c>
      <c r="AF5" s="13">
        <v>0</v>
      </c>
      <c r="AG5" s="13">
        <v>0</v>
      </c>
      <c r="AH5" s="14">
        <f t="shared" si="0"/>
        <v>800000</v>
      </c>
      <c r="AI5" s="15" t="s">
        <v>226</v>
      </c>
      <c r="AJ5" s="16">
        <v>7.0000000000000007E-2</v>
      </c>
      <c r="AK5" s="17">
        <v>0.12</v>
      </c>
      <c r="AL5" s="18">
        <v>0</v>
      </c>
      <c r="AM5" s="11">
        <v>96000</v>
      </c>
      <c r="AN5" s="18">
        <v>0</v>
      </c>
      <c r="AO5" s="18">
        <v>0</v>
      </c>
      <c r="AP5" s="16">
        <v>2.1600000000000001E-2</v>
      </c>
      <c r="AQ5" s="15">
        <v>0</v>
      </c>
      <c r="AR5" s="10"/>
      <c r="AS5" s="10"/>
      <c r="AT5" s="13">
        <v>0</v>
      </c>
      <c r="AU5" s="15" t="s">
        <v>214</v>
      </c>
      <c r="AV5" s="13">
        <v>0</v>
      </c>
      <c r="AW5" s="18">
        <v>0</v>
      </c>
      <c r="AX5" s="10" t="s">
        <v>227</v>
      </c>
      <c r="AY5" s="10"/>
      <c r="AZ5" s="10" t="s">
        <v>229</v>
      </c>
      <c r="BA5" s="10"/>
      <c r="BB5" s="10"/>
      <c r="BC5" s="10"/>
      <c r="BD5" s="10"/>
      <c r="BE5" s="10"/>
      <c r="BF5" s="10"/>
      <c r="BG5" s="15"/>
      <c r="BH5" s="9">
        <v>3232206410</v>
      </c>
      <c r="BI5" s="10"/>
      <c r="BJ5" s="10" t="s">
        <v>229</v>
      </c>
      <c r="BK5" s="10"/>
      <c r="BL5" s="10" t="s">
        <v>233</v>
      </c>
      <c r="BM5" s="19">
        <v>44946</v>
      </c>
      <c r="BN5" s="10"/>
      <c r="BO5" s="20">
        <v>45231</v>
      </c>
      <c r="BP5" s="10"/>
      <c r="BQ5" s="10" t="s">
        <v>234</v>
      </c>
      <c r="BR5" s="10" t="s">
        <v>235</v>
      </c>
      <c r="BS5" s="27">
        <v>1000943599</v>
      </c>
      <c r="BT5" s="27" t="s">
        <v>520</v>
      </c>
      <c r="BU5" s="10"/>
      <c r="BV5" s="10"/>
      <c r="BW5" s="10" t="s">
        <v>229</v>
      </c>
      <c r="BX5" s="9">
        <v>3234841454</v>
      </c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48">
        <v>3265918</v>
      </c>
      <c r="DI5" s="37" t="s">
        <v>239</v>
      </c>
      <c r="DJ5" s="10" t="s">
        <v>235</v>
      </c>
      <c r="DK5" s="23" t="s">
        <v>521</v>
      </c>
      <c r="DL5" s="53"/>
      <c r="DM5" s="10"/>
      <c r="DN5" s="10"/>
      <c r="DO5" s="9">
        <v>3005345840</v>
      </c>
      <c r="DP5" s="10"/>
      <c r="DQ5" s="23" t="s">
        <v>522</v>
      </c>
      <c r="DR5" s="10"/>
      <c r="DS5" s="10"/>
      <c r="DT5" s="10"/>
      <c r="DU5" s="10"/>
      <c r="DV5" s="10"/>
      <c r="DW5" s="10"/>
      <c r="DX5" s="27" t="s">
        <v>250</v>
      </c>
      <c r="DY5" s="27" t="s">
        <v>251</v>
      </c>
      <c r="DZ5" s="27">
        <v>38800000862</v>
      </c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9"/>
      <c r="EQ5" s="9"/>
      <c r="ER5" s="9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21"/>
      <c r="GX5" s="38"/>
      <c r="GY5" s="39"/>
      <c r="GZ5" s="10"/>
      <c r="HA5" s="10"/>
      <c r="HB5" s="10"/>
      <c r="HC5" s="10"/>
      <c r="HD5" s="10"/>
      <c r="HE5" s="10"/>
      <c r="HF5" s="10"/>
      <c r="HG5" s="27" t="s">
        <v>400</v>
      </c>
      <c r="HH5" s="27"/>
      <c r="HI5" s="9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41" t="s">
        <v>523</v>
      </c>
      <c r="IT5" s="10"/>
      <c r="IU5" s="21"/>
    </row>
    <row r="6" spans="1:255" s="90" customFormat="1">
      <c r="A6" s="9">
        <v>9</v>
      </c>
      <c r="B6" s="23" t="s">
        <v>597</v>
      </c>
      <c r="C6" s="46"/>
      <c r="D6" s="113">
        <v>56241</v>
      </c>
      <c r="E6" s="61">
        <v>57240</v>
      </c>
      <c r="F6" s="39"/>
      <c r="G6" s="10"/>
      <c r="H6" s="10"/>
      <c r="I6" s="10"/>
      <c r="J6" s="10"/>
      <c r="K6" s="10"/>
      <c r="L6" s="10"/>
      <c r="M6" s="10"/>
      <c r="N6" s="10"/>
      <c r="O6" s="10" t="s">
        <v>216</v>
      </c>
      <c r="P6" s="10" t="s">
        <v>217</v>
      </c>
      <c r="Q6" s="10"/>
      <c r="R6" s="10" t="s">
        <v>218</v>
      </c>
      <c r="S6" s="10"/>
      <c r="T6" s="10"/>
      <c r="U6" s="10"/>
      <c r="V6" s="10" t="s">
        <v>221</v>
      </c>
      <c r="W6" s="10" t="s">
        <v>221</v>
      </c>
      <c r="X6" s="10"/>
      <c r="Y6" s="10"/>
      <c r="Z6" s="10"/>
      <c r="AA6" s="27"/>
      <c r="AB6" s="27" t="s">
        <v>598</v>
      </c>
      <c r="AC6" s="42">
        <v>848000</v>
      </c>
      <c r="AD6" s="10" t="s">
        <v>225</v>
      </c>
      <c r="AE6" s="12">
        <v>0</v>
      </c>
      <c r="AF6" s="13">
        <v>0</v>
      </c>
      <c r="AG6" s="13">
        <v>0</v>
      </c>
      <c r="AH6" s="14">
        <f t="shared" si="0"/>
        <v>848000</v>
      </c>
      <c r="AI6" s="15" t="s">
        <v>226</v>
      </c>
      <c r="AJ6" s="16">
        <v>7.0000000000000007E-2</v>
      </c>
      <c r="AK6" s="17">
        <v>0.12</v>
      </c>
      <c r="AL6" s="18">
        <v>0</v>
      </c>
      <c r="AM6" s="11">
        <v>101760</v>
      </c>
      <c r="AN6" s="18">
        <v>0</v>
      </c>
      <c r="AO6" s="18">
        <v>0</v>
      </c>
      <c r="AP6" s="16">
        <v>2.1600000000000001E-2</v>
      </c>
      <c r="AQ6" s="15">
        <v>0</v>
      </c>
      <c r="AR6" s="10"/>
      <c r="AS6" s="10"/>
      <c r="AT6" s="13">
        <v>0</v>
      </c>
      <c r="AU6" s="15" t="s">
        <v>214</v>
      </c>
      <c r="AV6" s="13">
        <v>0</v>
      </c>
      <c r="AW6" s="18">
        <v>0</v>
      </c>
      <c r="AX6" s="10" t="s">
        <v>227</v>
      </c>
      <c r="AY6" s="10"/>
      <c r="AZ6" s="10" t="s">
        <v>229</v>
      </c>
      <c r="BA6" s="10"/>
      <c r="BB6" s="10"/>
      <c r="BC6" s="10"/>
      <c r="BD6" s="10"/>
      <c r="BE6" s="10"/>
      <c r="BF6" s="10"/>
      <c r="BG6" s="15"/>
      <c r="BH6" s="9">
        <v>3116152596</v>
      </c>
      <c r="BI6" s="10"/>
      <c r="BJ6" s="10" t="s">
        <v>229</v>
      </c>
      <c r="BK6" s="10"/>
      <c r="BL6" s="10" t="s">
        <v>233</v>
      </c>
      <c r="BM6" s="19">
        <v>44409</v>
      </c>
      <c r="BN6" s="10"/>
      <c r="BO6" s="20">
        <v>45231</v>
      </c>
      <c r="BP6" s="10"/>
      <c r="BQ6" s="10" t="s">
        <v>234</v>
      </c>
      <c r="BR6" s="10" t="s">
        <v>235</v>
      </c>
      <c r="BS6" s="27"/>
      <c r="BT6" s="27" t="s">
        <v>599</v>
      </c>
      <c r="BU6" s="10"/>
      <c r="BV6" s="10"/>
      <c r="BW6" s="10" t="s">
        <v>229</v>
      </c>
      <c r="BX6" s="9">
        <v>3203911094</v>
      </c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48">
        <v>80169798</v>
      </c>
      <c r="DI6" s="37" t="s">
        <v>239</v>
      </c>
      <c r="DJ6" s="10" t="s">
        <v>235</v>
      </c>
      <c r="DK6" s="23" t="s">
        <v>600</v>
      </c>
      <c r="DL6" s="53"/>
      <c r="DM6" s="10"/>
      <c r="DN6" s="10"/>
      <c r="DO6" s="9">
        <v>3178543251</v>
      </c>
      <c r="DP6" s="10"/>
      <c r="DQ6" s="34" t="s">
        <v>601</v>
      </c>
      <c r="DR6" s="10"/>
      <c r="DS6" s="10"/>
      <c r="DT6" s="10"/>
      <c r="DU6" s="10"/>
      <c r="DV6" s="10"/>
      <c r="DW6" s="10"/>
      <c r="DX6" s="27" t="s">
        <v>250</v>
      </c>
      <c r="DY6" s="27" t="s">
        <v>251</v>
      </c>
      <c r="DZ6" s="27" t="s">
        <v>602</v>
      </c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9"/>
      <c r="EQ6" s="9"/>
      <c r="ER6" s="9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21"/>
      <c r="GX6"/>
      <c r="GY6"/>
      <c r="GZ6" s="10"/>
      <c r="HA6" s="10"/>
      <c r="HB6" s="10"/>
      <c r="HC6" s="10"/>
      <c r="HD6" s="10"/>
      <c r="HE6" s="10"/>
      <c r="HF6" s="10"/>
      <c r="HG6" s="63" t="s">
        <v>400</v>
      </c>
      <c r="HH6" s="27"/>
      <c r="HI6" s="9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41"/>
      <c r="IT6" s="10"/>
      <c r="IU6" s="21"/>
    </row>
    <row r="7" spans="1:255" s="31" customFormat="1">
      <c r="A7" s="9">
        <v>57</v>
      </c>
      <c r="B7" s="23" t="s">
        <v>252</v>
      </c>
      <c r="C7" s="46"/>
      <c r="D7" s="113">
        <v>56242</v>
      </c>
      <c r="E7" s="61">
        <v>57241</v>
      </c>
      <c r="F7" s="39"/>
      <c r="G7" s="10"/>
      <c r="H7" s="10"/>
      <c r="I7" s="10"/>
      <c r="J7" s="10"/>
      <c r="K7" s="10"/>
      <c r="L7" s="10"/>
      <c r="M7" s="10"/>
      <c r="N7" s="10"/>
      <c r="O7" s="10" t="s">
        <v>216</v>
      </c>
      <c r="P7" s="10" t="s">
        <v>217</v>
      </c>
      <c r="Q7" s="10"/>
      <c r="R7" s="10" t="s">
        <v>218</v>
      </c>
      <c r="S7" s="10"/>
      <c r="T7" s="10"/>
      <c r="U7" s="10"/>
      <c r="V7" s="10" t="s">
        <v>221</v>
      </c>
      <c r="W7" s="10" t="s">
        <v>221</v>
      </c>
      <c r="X7" s="10"/>
      <c r="Y7" s="10"/>
      <c r="Z7" s="10"/>
      <c r="AA7" s="27" t="s">
        <v>603</v>
      </c>
      <c r="AB7" s="27" t="s">
        <v>604</v>
      </c>
      <c r="AC7" s="42">
        <v>650000</v>
      </c>
      <c r="AD7" s="10" t="s">
        <v>225</v>
      </c>
      <c r="AE7" s="12">
        <v>82012</v>
      </c>
      <c r="AF7" s="13">
        <v>0</v>
      </c>
      <c r="AG7" s="13">
        <v>0</v>
      </c>
      <c r="AH7" s="14">
        <f t="shared" si="0"/>
        <v>650000</v>
      </c>
      <c r="AI7" s="15" t="s">
        <v>226</v>
      </c>
      <c r="AJ7" s="16">
        <v>7.0000000000000007E-2</v>
      </c>
      <c r="AK7" s="17">
        <v>0.12</v>
      </c>
      <c r="AL7" s="18">
        <v>0</v>
      </c>
      <c r="AM7" s="11">
        <v>78000</v>
      </c>
      <c r="AN7" s="18">
        <v>0</v>
      </c>
      <c r="AO7" s="18">
        <v>0</v>
      </c>
      <c r="AP7" s="16">
        <v>2.1600000000000001E-2</v>
      </c>
      <c r="AQ7" s="15">
        <v>0</v>
      </c>
      <c r="AR7" s="10"/>
      <c r="AS7" s="10"/>
      <c r="AT7" s="13">
        <v>0</v>
      </c>
      <c r="AU7" s="15" t="s">
        <v>214</v>
      </c>
      <c r="AV7" s="13">
        <v>0</v>
      </c>
      <c r="AW7" s="18">
        <v>0</v>
      </c>
      <c r="AX7" s="10" t="s">
        <v>227</v>
      </c>
      <c r="AY7" s="10"/>
      <c r="AZ7" s="10" t="s">
        <v>229</v>
      </c>
      <c r="BA7" s="10"/>
      <c r="BB7" s="10"/>
      <c r="BC7" s="10"/>
      <c r="BD7" s="10"/>
      <c r="BE7" s="10"/>
      <c r="BF7" s="10"/>
      <c r="BG7" s="15"/>
      <c r="BH7" s="9">
        <v>3122599364</v>
      </c>
      <c r="BI7" s="10"/>
      <c r="BJ7" s="10" t="s">
        <v>229</v>
      </c>
      <c r="BK7" s="10"/>
      <c r="BL7" s="10" t="s">
        <v>233</v>
      </c>
      <c r="BM7" s="19">
        <v>44887</v>
      </c>
      <c r="BN7" s="10"/>
      <c r="BO7" s="20">
        <v>45231</v>
      </c>
      <c r="BP7" s="10"/>
      <c r="BQ7" s="10" t="s">
        <v>234</v>
      </c>
      <c r="BR7" s="10" t="s">
        <v>235</v>
      </c>
      <c r="BS7" s="27">
        <v>1067970253</v>
      </c>
      <c r="BT7" s="27" t="s">
        <v>605</v>
      </c>
      <c r="BU7" s="10"/>
      <c r="BV7" s="10"/>
      <c r="BW7" s="10" t="s">
        <v>229</v>
      </c>
      <c r="BX7" s="9">
        <v>3173587748</v>
      </c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48">
        <v>1023876400</v>
      </c>
      <c r="DI7" s="37" t="s">
        <v>239</v>
      </c>
      <c r="DJ7" s="10" t="s">
        <v>235</v>
      </c>
      <c r="DK7" s="23" t="s">
        <v>606</v>
      </c>
      <c r="DL7" s="53"/>
      <c r="DM7" s="10"/>
      <c r="DN7" s="10"/>
      <c r="DO7" s="9">
        <v>18133128542</v>
      </c>
      <c r="DP7" s="10"/>
      <c r="DQ7" s="64" t="s">
        <v>607</v>
      </c>
      <c r="DR7" s="10"/>
      <c r="DS7" s="10"/>
      <c r="DT7" s="10"/>
      <c r="DU7" s="10"/>
      <c r="DV7" s="10"/>
      <c r="DW7" s="10"/>
      <c r="DX7" s="27" t="s">
        <v>251</v>
      </c>
      <c r="DY7" s="27" t="s">
        <v>250</v>
      </c>
      <c r="DZ7" s="27">
        <v>66933906281</v>
      </c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9"/>
      <c r="EQ7" s="9"/>
      <c r="ER7" s="9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21"/>
      <c r="GX7" s="38"/>
      <c r="GY7" s="39"/>
      <c r="GZ7" s="10"/>
      <c r="HA7" s="10"/>
      <c r="HB7" s="10"/>
      <c r="HC7" s="10"/>
      <c r="HD7" s="10"/>
      <c r="HE7" s="10"/>
      <c r="HF7" s="10"/>
      <c r="HG7" s="27" t="s">
        <v>264</v>
      </c>
      <c r="HH7" s="27"/>
      <c r="HI7" s="9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41"/>
      <c r="IT7" s="10"/>
      <c r="IU7" s="21"/>
    </row>
    <row r="8" spans="1:255">
      <c r="A8" s="9">
        <v>60</v>
      </c>
      <c r="B8" s="23" t="s">
        <v>252</v>
      </c>
      <c r="C8" s="46"/>
      <c r="D8" s="113">
        <v>56249</v>
      </c>
      <c r="E8" s="61">
        <v>57248</v>
      </c>
      <c r="F8" s="39"/>
      <c r="G8" s="10"/>
      <c r="H8" s="10"/>
      <c r="I8" s="10"/>
      <c r="J8" s="10"/>
      <c r="K8" s="10"/>
      <c r="L8" s="10"/>
      <c r="M8" s="10"/>
      <c r="N8" s="10"/>
      <c r="O8" s="10" t="s">
        <v>216</v>
      </c>
      <c r="P8" s="10" t="s">
        <v>217</v>
      </c>
      <c r="Q8" s="10"/>
      <c r="R8" s="10" t="s">
        <v>218</v>
      </c>
      <c r="S8" s="10"/>
      <c r="T8" s="10"/>
      <c r="U8" s="10"/>
      <c r="V8" s="10" t="s">
        <v>221</v>
      </c>
      <c r="W8" s="10" t="s">
        <v>221</v>
      </c>
      <c r="X8" s="10"/>
      <c r="Y8" s="10"/>
      <c r="Z8" s="10"/>
      <c r="AA8" s="27">
        <v>1072526949</v>
      </c>
      <c r="AB8" s="27" t="s">
        <v>653</v>
      </c>
      <c r="AC8" s="42">
        <v>830000</v>
      </c>
      <c r="AD8" s="10" t="s">
        <v>225</v>
      </c>
      <c r="AE8" s="12">
        <v>82000</v>
      </c>
      <c r="AF8" s="13">
        <v>0</v>
      </c>
      <c r="AG8" s="13">
        <v>0</v>
      </c>
      <c r="AH8" s="14">
        <f t="shared" si="0"/>
        <v>830000</v>
      </c>
      <c r="AI8" s="15" t="s">
        <v>226</v>
      </c>
      <c r="AJ8" s="16">
        <v>7.0000000000000007E-2</v>
      </c>
      <c r="AK8" s="17">
        <v>0.12</v>
      </c>
      <c r="AL8" s="18">
        <v>0</v>
      </c>
      <c r="AM8" s="11">
        <v>99600</v>
      </c>
      <c r="AN8" s="18">
        <v>0</v>
      </c>
      <c r="AO8" s="18">
        <v>0</v>
      </c>
      <c r="AP8" s="16">
        <v>2.1600000000000001E-2</v>
      </c>
      <c r="AQ8" s="15">
        <v>0</v>
      </c>
      <c r="AR8" s="10"/>
      <c r="AS8" s="10"/>
      <c r="AT8" s="13">
        <v>0</v>
      </c>
      <c r="AU8" s="15" t="s">
        <v>214</v>
      </c>
      <c r="AV8" s="13">
        <v>0</v>
      </c>
      <c r="AW8" s="18">
        <v>0</v>
      </c>
      <c r="AX8" s="10" t="s">
        <v>227</v>
      </c>
      <c r="AY8" s="10"/>
      <c r="AZ8" s="10" t="s">
        <v>229</v>
      </c>
      <c r="BA8" s="10"/>
      <c r="BB8" s="10"/>
      <c r="BC8" s="10"/>
      <c r="BD8" s="10"/>
      <c r="BE8" s="10"/>
      <c r="BF8" s="10"/>
      <c r="BG8" s="15"/>
      <c r="BH8" s="9">
        <v>3203497231</v>
      </c>
      <c r="BI8" s="10"/>
      <c r="BJ8" s="10" t="s">
        <v>229</v>
      </c>
      <c r="BK8" s="10"/>
      <c r="BL8" s="10" t="s">
        <v>233</v>
      </c>
      <c r="BM8" s="19">
        <v>44531</v>
      </c>
      <c r="BN8" s="10"/>
      <c r="BO8" s="20">
        <v>45231</v>
      </c>
      <c r="BP8" s="10"/>
      <c r="BQ8" s="10" t="s">
        <v>234</v>
      </c>
      <c r="BR8" s="10" t="s">
        <v>235</v>
      </c>
      <c r="BS8" s="27">
        <v>1005326472</v>
      </c>
      <c r="BT8" s="27" t="s">
        <v>654</v>
      </c>
      <c r="BU8" s="10"/>
      <c r="BV8" s="10"/>
      <c r="BW8" s="10" t="s">
        <v>229</v>
      </c>
      <c r="BX8" s="9">
        <v>3176533960</v>
      </c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H8" s="48">
        <v>1014268946</v>
      </c>
      <c r="DI8" s="37" t="s">
        <v>239</v>
      </c>
      <c r="DJ8" s="10" t="s">
        <v>235</v>
      </c>
      <c r="DK8" s="23" t="s">
        <v>655</v>
      </c>
      <c r="DL8" s="53"/>
      <c r="DM8" s="10"/>
      <c r="DN8" s="10"/>
      <c r="DO8" s="9">
        <v>3223808479</v>
      </c>
      <c r="DP8" s="10"/>
      <c r="DQ8" s="23"/>
      <c r="DR8" s="10"/>
      <c r="DS8" s="10"/>
      <c r="DT8" s="10"/>
      <c r="DU8" s="10"/>
      <c r="DV8" s="10"/>
      <c r="DW8" s="10"/>
      <c r="DX8" s="27" t="s">
        <v>595</v>
      </c>
      <c r="DY8" s="27" t="s">
        <v>251</v>
      </c>
      <c r="DZ8" s="27">
        <v>122006130</v>
      </c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9"/>
      <c r="EQ8" s="9"/>
      <c r="ER8" s="9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21"/>
      <c r="GX8" s="38"/>
      <c r="GY8" s="39"/>
      <c r="GZ8" s="10"/>
      <c r="HA8" s="10"/>
      <c r="HB8" s="10"/>
      <c r="HC8" s="10"/>
      <c r="HD8" s="10"/>
      <c r="HE8" s="10"/>
      <c r="HF8" s="10"/>
      <c r="HG8" s="27"/>
      <c r="HH8" s="27"/>
      <c r="HI8" s="9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21"/>
    </row>
    <row r="9" spans="1:255" s="90" customFormat="1">
      <c r="A9" s="9">
        <v>41</v>
      </c>
      <c r="B9" s="23" t="s">
        <v>674</v>
      </c>
      <c r="C9" s="46"/>
      <c r="D9" s="113">
        <v>56252</v>
      </c>
      <c r="E9" s="61">
        <v>57251</v>
      </c>
      <c r="F9" s="39"/>
      <c r="G9" s="10"/>
      <c r="H9" s="10"/>
      <c r="I9" s="10"/>
      <c r="J9" s="10"/>
      <c r="K9" s="10"/>
      <c r="L9" s="10"/>
      <c r="M9" s="10"/>
      <c r="N9" s="10"/>
      <c r="O9" s="10" t="s">
        <v>216</v>
      </c>
      <c r="P9" s="10" t="s">
        <v>217</v>
      </c>
      <c r="Q9" s="10"/>
      <c r="R9" s="10" t="s">
        <v>218</v>
      </c>
      <c r="S9" s="10"/>
      <c r="T9" s="10"/>
      <c r="U9" s="10"/>
      <c r="V9" s="10" t="s">
        <v>221</v>
      </c>
      <c r="W9" s="10" t="s">
        <v>221</v>
      </c>
      <c r="X9" s="10"/>
      <c r="Y9" s="10"/>
      <c r="Z9" s="10"/>
      <c r="AA9" s="27">
        <v>1073323323</v>
      </c>
      <c r="AB9" s="28" t="s">
        <v>675</v>
      </c>
      <c r="AC9" s="42">
        <v>819000</v>
      </c>
      <c r="AD9" s="10" t="s">
        <v>225</v>
      </c>
      <c r="AE9" s="12">
        <v>122496</v>
      </c>
      <c r="AF9" s="13">
        <v>0</v>
      </c>
      <c r="AG9" s="13">
        <v>0</v>
      </c>
      <c r="AH9" s="14">
        <f t="shared" si="0"/>
        <v>819000</v>
      </c>
      <c r="AI9" s="15" t="s">
        <v>226</v>
      </c>
      <c r="AJ9" s="16">
        <v>7.0000000000000007E-2</v>
      </c>
      <c r="AK9" s="17">
        <v>0.12</v>
      </c>
      <c r="AL9" s="18">
        <v>0</v>
      </c>
      <c r="AM9" s="11">
        <v>98280</v>
      </c>
      <c r="AN9" s="18">
        <v>0</v>
      </c>
      <c r="AO9" s="18">
        <v>0</v>
      </c>
      <c r="AP9" s="16">
        <v>2.1600000000000001E-2</v>
      </c>
      <c r="AQ9" s="15">
        <v>0</v>
      </c>
      <c r="AR9" s="10"/>
      <c r="AS9" s="10"/>
      <c r="AT9" s="13">
        <v>0</v>
      </c>
      <c r="AU9" s="15" t="s">
        <v>214</v>
      </c>
      <c r="AV9" s="13">
        <v>0</v>
      </c>
      <c r="AW9" s="18">
        <v>0</v>
      </c>
      <c r="AX9" s="10" t="s">
        <v>227</v>
      </c>
      <c r="AY9" s="10"/>
      <c r="AZ9" s="10" t="s">
        <v>229</v>
      </c>
      <c r="BA9" s="10"/>
      <c r="BB9" s="10"/>
      <c r="BC9" s="10"/>
      <c r="BD9" s="10"/>
      <c r="BE9" s="10"/>
      <c r="BF9" s="10"/>
      <c r="BG9" s="15"/>
      <c r="BH9" s="9">
        <v>3204753476</v>
      </c>
      <c r="BI9" s="10"/>
      <c r="BJ9" s="10" t="s">
        <v>229</v>
      </c>
      <c r="BK9" s="10"/>
      <c r="BL9" s="10" t="s">
        <v>233</v>
      </c>
      <c r="BM9" s="19">
        <v>44228</v>
      </c>
      <c r="BN9" s="10"/>
      <c r="BO9" s="20">
        <v>45231</v>
      </c>
      <c r="BP9" s="10"/>
      <c r="BQ9" s="10" t="s">
        <v>234</v>
      </c>
      <c r="BR9" s="10" t="s">
        <v>235</v>
      </c>
      <c r="BS9" s="27">
        <v>3132452</v>
      </c>
      <c r="BT9" s="27" t="s">
        <v>676</v>
      </c>
      <c r="BU9" s="10"/>
      <c r="BV9" s="10"/>
      <c r="BW9" s="10" t="s">
        <v>229</v>
      </c>
      <c r="BX9" s="9">
        <v>3115799294</v>
      </c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48">
        <v>80138743</v>
      </c>
      <c r="DI9" s="37" t="s">
        <v>239</v>
      </c>
      <c r="DJ9" s="10" t="s">
        <v>235</v>
      </c>
      <c r="DK9" s="32" t="s">
        <v>437</v>
      </c>
      <c r="DL9" s="53"/>
      <c r="DM9" s="10"/>
      <c r="DN9" s="10"/>
      <c r="DO9" s="9" t="s">
        <v>677</v>
      </c>
      <c r="DP9" s="10"/>
      <c r="DQ9" s="34" t="s">
        <v>438</v>
      </c>
      <c r="DR9" s="10"/>
      <c r="DS9" s="10"/>
      <c r="DT9" s="10"/>
      <c r="DU9" s="10"/>
      <c r="DV9" s="10"/>
      <c r="DW9" s="10"/>
      <c r="DX9" s="27" t="s">
        <v>242</v>
      </c>
      <c r="DY9" s="27" t="s">
        <v>242</v>
      </c>
      <c r="DZ9" s="27">
        <v>3112785673</v>
      </c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9"/>
      <c r="EQ9" s="9"/>
      <c r="ER9" s="9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21"/>
      <c r="GX9" s="38"/>
      <c r="GY9" s="39"/>
      <c r="GZ9" s="10"/>
      <c r="HA9" s="10"/>
      <c r="HB9" s="10"/>
      <c r="HC9" s="10"/>
      <c r="HD9" s="10"/>
      <c r="HE9" s="10"/>
      <c r="HF9" s="10"/>
      <c r="HG9" s="27" t="s">
        <v>264</v>
      </c>
      <c r="HH9" s="27" t="s">
        <v>347</v>
      </c>
      <c r="HI9" s="9">
        <v>15221822</v>
      </c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21"/>
    </row>
    <row r="10" spans="1:255" s="90" customFormat="1">
      <c r="A10" s="9">
        <v>11</v>
      </c>
      <c r="B10" s="23" t="s">
        <v>597</v>
      </c>
      <c r="C10" s="46"/>
      <c r="D10" s="113">
        <v>56256</v>
      </c>
      <c r="E10" s="61">
        <v>57255</v>
      </c>
      <c r="F10" s="39"/>
      <c r="G10" s="10"/>
      <c r="H10" s="10"/>
      <c r="I10" s="10"/>
      <c r="J10" s="10"/>
      <c r="K10" s="10"/>
      <c r="L10" s="10"/>
      <c r="M10" s="10"/>
      <c r="N10" s="10"/>
      <c r="O10" s="10" t="s">
        <v>216</v>
      </c>
      <c r="P10" s="10" t="s">
        <v>217</v>
      </c>
      <c r="Q10" s="10"/>
      <c r="R10" s="10" t="s">
        <v>218</v>
      </c>
      <c r="S10" s="10"/>
      <c r="T10" s="10"/>
      <c r="U10" s="10"/>
      <c r="V10" s="10" t="s">
        <v>221</v>
      </c>
      <c r="W10" s="10" t="s">
        <v>221</v>
      </c>
      <c r="X10" s="10"/>
      <c r="Y10" s="10"/>
      <c r="Z10" s="10"/>
      <c r="AA10" s="27">
        <v>1030614686</v>
      </c>
      <c r="AB10" s="27" t="s">
        <v>701</v>
      </c>
      <c r="AC10" s="42">
        <v>850000</v>
      </c>
      <c r="AD10" s="10" t="s">
        <v>225</v>
      </c>
      <c r="AE10" s="12">
        <v>0</v>
      </c>
      <c r="AF10" s="13">
        <v>0</v>
      </c>
      <c r="AG10" s="13">
        <v>0</v>
      </c>
      <c r="AH10" s="14">
        <f t="shared" si="0"/>
        <v>850000</v>
      </c>
      <c r="AI10" s="15" t="s">
        <v>226</v>
      </c>
      <c r="AJ10" s="16">
        <v>7.0000000000000007E-2</v>
      </c>
      <c r="AK10" s="17">
        <v>0.12</v>
      </c>
      <c r="AL10" s="18">
        <v>0</v>
      </c>
      <c r="AM10" s="11">
        <v>102000</v>
      </c>
      <c r="AN10" s="18">
        <v>0</v>
      </c>
      <c r="AO10" s="18">
        <v>0</v>
      </c>
      <c r="AP10" s="16">
        <v>2.1600000000000001E-2</v>
      </c>
      <c r="AQ10" s="15">
        <v>0</v>
      </c>
      <c r="AR10" s="10"/>
      <c r="AS10" s="10"/>
      <c r="AT10" s="13">
        <v>0</v>
      </c>
      <c r="AU10" s="15" t="s">
        <v>214</v>
      </c>
      <c r="AV10" s="13">
        <v>0</v>
      </c>
      <c r="AW10" s="18">
        <v>0</v>
      </c>
      <c r="AX10" s="10" t="s">
        <v>227</v>
      </c>
      <c r="AY10" s="10"/>
      <c r="AZ10" s="10" t="s">
        <v>229</v>
      </c>
      <c r="BA10" s="10"/>
      <c r="BB10" s="10"/>
      <c r="BC10" s="10"/>
      <c r="BD10" s="10"/>
      <c r="BE10" s="10"/>
      <c r="BF10" s="10"/>
      <c r="BG10" s="15"/>
      <c r="BH10" s="9">
        <v>3004215111</v>
      </c>
      <c r="BI10" s="10"/>
      <c r="BJ10" s="10" t="s">
        <v>229</v>
      </c>
      <c r="BK10" s="10"/>
      <c r="BL10" s="10" t="s">
        <v>233</v>
      </c>
      <c r="BM10" s="19">
        <v>44075</v>
      </c>
      <c r="BN10" s="10"/>
      <c r="BO10" s="20">
        <v>45231</v>
      </c>
      <c r="BP10" s="10"/>
      <c r="BQ10" s="10" t="s">
        <v>234</v>
      </c>
      <c r="BR10" s="10" t="s">
        <v>235</v>
      </c>
      <c r="BS10" s="27"/>
      <c r="BT10" s="27"/>
      <c r="BU10" s="10"/>
      <c r="BV10" s="10"/>
      <c r="BW10" s="10" t="s">
        <v>229</v>
      </c>
      <c r="BX10" s="23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48">
        <v>52159295</v>
      </c>
      <c r="DI10" s="37" t="s">
        <v>239</v>
      </c>
      <c r="DJ10" s="10" t="s">
        <v>235</v>
      </c>
      <c r="DK10" s="23" t="s">
        <v>702</v>
      </c>
      <c r="DL10" s="53"/>
      <c r="DM10" s="10"/>
      <c r="DN10" s="10"/>
      <c r="DO10" s="9" t="s">
        <v>703</v>
      </c>
      <c r="DP10" s="10"/>
      <c r="DQ10" s="23"/>
      <c r="DR10" s="10"/>
      <c r="DS10" s="10"/>
      <c r="DT10" s="10"/>
      <c r="DU10" s="10"/>
      <c r="DV10" s="10"/>
      <c r="DW10" s="10"/>
      <c r="DX10" s="27" t="s">
        <v>250</v>
      </c>
      <c r="DY10" s="27" t="s">
        <v>251</v>
      </c>
      <c r="DZ10" s="27" t="s">
        <v>704</v>
      </c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23"/>
      <c r="EQ10" s="23"/>
      <c r="ER10" s="23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21"/>
      <c r="GX10" s="38"/>
      <c r="GY10" s="39"/>
      <c r="GZ10" s="10"/>
      <c r="HA10" s="10"/>
      <c r="HB10" s="10"/>
      <c r="HC10" s="10"/>
      <c r="HD10" s="10"/>
      <c r="HE10" s="10"/>
      <c r="HF10" s="10"/>
      <c r="HG10" s="27"/>
      <c r="HH10" s="27"/>
      <c r="HI10" s="24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21"/>
    </row>
    <row r="11" spans="1:255" s="31" customFormat="1" ht="15.75">
      <c r="A11" s="9">
        <v>43</v>
      </c>
      <c r="B11" s="23" t="s">
        <v>543</v>
      </c>
      <c r="C11" s="46"/>
      <c r="D11" s="113">
        <v>56257</v>
      </c>
      <c r="E11" s="61">
        <v>57256</v>
      </c>
      <c r="F11" s="39"/>
      <c r="G11" s="10"/>
      <c r="H11" s="10"/>
      <c r="I11" s="10"/>
      <c r="J11" s="10"/>
      <c r="K11" s="10"/>
      <c r="L11" s="10"/>
      <c r="M11" s="10"/>
      <c r="N11" s="10"/>
      <c r="O11" s="10" t="s">
        <v>216</v>
      </c>
      <c r="P11" s="10" t="s">
        <v>217</v>
      </c>
      <c r="Q11" s="10"/>
      <c r="R11" s="10" t="s">
        <v>218</v>
      </c>
      <c r="S11" s="10"/>
      <c r="T11" s="10"/>
      <c r="U11" s="10"/>
      <c r="V11" s="10" t="s">
        <v>221</v>
      </c>
      <c r="W11" s="10" t="s">
        <v>221</v>
      </c>
      <c r="X11" s="10"/>
      <c r="Y11" s="10"/>
      <c r="Z11" s="10"/>
      <c r="AA11" s="27">
        <v>13994275</v>
      </c>
      <c r="AB11" s="27" t="s">
        <v>705</v>
      </c>
      <c r="AC11" s="42">
        <v>825000</v>
      </c>
      <c r="AD11" s="10" t="s">
        <v>225</v>
      </c>
      <c r="AE11" s="12">
        <v>82360</v>
      </c>
      <c r="AF11" s="13">
        <v>0</v>
      </c>
      <c r="AG11" s="13">
        <v>0</v>
      </c>
      <c r="AH11" s="14">
        <f t="shared" si="0"/>
        <v>825000</v>
      </c>
      <c r="AI11" s="15" t="s">
        <v>226</v>
      </c>
      <c r="AJ11" s="16">
        <v>7.0000000000000007E-2</v>
      </c>
      <c r="AK11" s="17">
        <v>0.12</v>
      </c>
      <c r="AL11" s="18">
        <v>0</v>
      </c>
      <c r="AM11" s="11">
        <v>99000</v>
      </c>
      <c r="AN11" s="18">
        <v>0</v>
      </c>
      <c r="AO11" s="18">
        <v>0</v>
      </c>
      <c r="AP11" s="16">
        <v>2.1600000000000001E-2</v>
      </c>
      <c r="AQ11" s="15">
        <v>0</v>
      </c>
      <c r="AR11" s="10"/>
      <c r="AS11" s="10"/>
      <c r="AT11" s="13">
        <v>0</v>
      </c>
      <c r="AU11" s="15" t="s">
        <v>214</v>
      </c>
      <c r="AV11" s="13">
        <v>0</v>
      </c>
      <c r="AW11" s="18">
        <v>0</v>
      </c>
      <c r="AX11" s="10" t="s">
        <v>227</v>
      </c>
      <c r="AY11" s="10"/>
      <c r="AZ11" s="10" t="s">
        <v>229</v>
      </c>
      <c r="BA11" s="10"/>
      <c r="BB11" s="10"/>
      <c r="BC11" s="10"/>
      <c r="BD11" s="10"/>
      <c r="BE11" s="10"/>
      <c r="BF11" s="10"/>
      <c r="BG11" s="15"/>
      <c r="BH11" s="9">
        <v>3059028475</v>
      </c>
      <c r="BI11" s="10"/>
      <c r="BJ11" s="10" t="s">
        <v>229</v>
      </c>
      <c r="BK11" s="10"/>
      <c r="BL11" s="10" t="s">
        <v>233</v>
      </c>
      <c r="BM11" s="19">
        <v>44470</v>
      </c>
      <c r="BN11" s="10"/>
      <c r="BO11" s="20">
        <v>45231</v>
      </c>
      <c r="BP11" s="10"/>
      <c r="BQ11" s="10" t="s">
        <v>234</v>
      </c>
      <c r="BR11" s="10" t="s">
        <v>235</v>
      </c>
      <c r="BS11" s="27"/>
      <c r="BT11" s="27"/>
      <c r="BU11" s="10"/>
      <c r="BV11" s="10"/>
      <c r="BW11" s="10" t="s">
        <v>229</v>
      </c>
      <c r="BX11" s="9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48">
        <v>1085254017</v>
      </c>
      <c r="DI11" s="37" t="s">
        <v>239</v>
      </c>
      <c r="DJ11" s="10" t="s">
        <v>235</v>
      </c>
      <c r="DK11" s="23" t="s">
        <v>706</v>
      </c>
      <c r="DL11" s="53"/>
      <c r="DM11" s="10"/>
      <c r="DN11" s="10"/>
      <c r="DO11" s="9">
        <v>3208022001</v>
      </c>
      <c r="DP11" s="10"/>
      <c r="DQ11" s="123" t="s">
        <v>707</v>
      </c>
      <c r="DR11" s="10"/>
      <c r="DS11" s="10"/>
      <c r="DT11" s="10"/>
      <c r="DU11" s="10"/>
      <c r="DV11" s="10"/>
      <c r="DW11" s="10"/>
      <c r="DX11" s="27" t="s">
        <v>250</v>
      </c>
      <c r="DY11" s="27" t="s">
        <v>242</v>
      </c>
      <c r="DZ11" s="35">
        <v>3208022001</v>
      </c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9"/>
      <c r="EQ11" s="9"/>
      <c r="ER11" s="9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21"/>
      <c r="GX11" s="38"/>
      <c r="GY11" s="39"/>
      <c r="GZ11" s="10"/>
      <c r="HA11" s="10"/>
      <c r="HB11" s="10"/>
      <c r="HC11" s="10"/>
      <c r="HD11" s="10"/>
      <c r="HE11" s="10"/>
      <c r="HF11" s="10"/>
      <c r="HG11" s="27" t="s">
        <v>400</v>
      </c>
      <c r="HH11" s="27"/>
      <c r="HI11" s="9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21"/>
    </row>
    <row r="12" spans="1:255" s="90" customFormat="1">
      <c r="A12" s="9">
        <v>42</v>
      </c>
      <c r="B12" s="23" t="s">
        <v>674</v>
      </c>
      <c r="C12" s="46"/>
      <c r="D12" s="113">
        <v>56259</v>
      </c>
      <c r="E12" s="61">
        <v>57258</v>
      </c>
      <c r="F12" s="39"/>
      <c r="G12" s="10"/>
      <c r="H12" s="10"/>
      <c r="I12" s="10"/>
      <c r="J12" s="10"/>
      <c r="K12" s="10"/>
      <c r="L12" s="10"/>
      <c r="M12" s="10"/>
      <c r="N12" s="10"/>
      <c r="O12" t="s">
        <v>216</v>
      </c>
      <c r="P12" s="10" t="s">
        <v>217</v>
      </c>
      <c r="Q12" s="10"/>
      <c r="R12" s="10" t="s">
        <v>218</v>
      </c>
      <c r="S12" s="10"/>
      <c r="T12" s="10"/>
      <c r="U12" s="10"/>
      <c r="V12" s="10" t="s">
        <v>221</v>
      </c>
      <c r="W12" s="10" t="s">
        <v>221</v>
      </c>
      <c r="X12" s="10"/>
      <c r="Y12" s="10"/>
      <c r="Z12" s="10"/>
      <c r="AA12" s="27">
        <v>1070331878</v>
      </c>
      <c r="AB12" s="27" t="s">
        <v>713</v>
      </c>
      <c r="AC12" s="42">
        <v>823000</v>
      </c>
      <c r="AD12" s="10" t="s">
        <v>225</v>
      </c>
      <c r="AE12" s="12">
        <v>122500</v>
      </c>
      <c r="AF12" s="13">
        <v>0</v>
      </c>
      <c r="AG12" s="13">
        <v>0</v>
      </c>
      <c r="AH12" s="14">
        <f t="shared" si="0"/>
        <v>823000</v>
      </c>
      <c r="AI12" s="15" t="s">
        <v>226</v>
      </c>
      <c r="AJ12" s="16">
        <v>0.1</v>
      </c>
      <c r="AK12" s="17">
        <v>0.12</v>
      </c>
      <c r="AL12" s="18">
        <v>0</v>
      </c>
      <c r="AM12" s="11">
        <v>93600</v>
      </c>
      <c r="AN12" s="18">
        <v>0</v>
      </c>
      <c r="AO12" s="18">
        <v>0</v>
      </c>
      <c r="AP12" s="16">
        <v>2.1600000000000001E-2</v>
      </c>
      <c r="AQ12" s="15">
        <v>0</v>
      </c>
      <c r="AR12" s="10"/>
      <c r="AS12" s="10"/>
      <c r="AT12" s="13">
        <v>0</v>
      </c>
      <c r="AU12" s="15" t="s">
        <v>214</v>
      </c>
      <c r="AV12" s="13">
        <v>0</v>
      </c>
      <c r="AW12" s="18">
        <v>0</v>
      </c>
      <c r="AX12" s="10" t="s">
        <v>227</v>
      </c>
      <c r="AY12" s="10"/>
      <c r="AZ12" s="10" t="s">
        <v>229</v>
      </c>
      <c r="BA12" s="10"/>
      <c r="BB12" s="10"/>
      <c r="BC12" s="10"/>
      <c r="BD12" s="10"/>
      <c r="BE12" s="10"/>
      <c r="BF12" s="10"/>
      <c r="BG12" s="15"/>
      <c r="BH12" s="9">
        <v>3057278570</v>
      </c>
      <c r="BI12" s="10"/>
      <c r="BJ12" s="10" t="s">
        <v>229</v>
      </c>
      <c r="BK12" s="10"/>
      <c r="BL12" s="10" t="s">
        <v>233</v>
      </c>
      <c r="BM12" s="19">
        <v>44317</v>
      </c>
      <c r="BN12" s="10"/>
      <c r="BO12" s="20">
        <v>45231</v>
      </c>
      <c r="BP12" s="10"/>
      <c r="BQ12" s="10" t="s">
        <v>234</v>
      </c>
      <c r="BR12" s="10" t="s">
        <v>235</v>
      </c>
      <c r="BS12" s="27">
        <v>19367867</v>
      </c>
      <c r="BT12" s="27" t="s">
        <v>714</v>
      </c>
      <c r="BU12" s="10"/>
      <c r="BV12" s="10"/>
      <c r="BW12" s="10" t="s">
        <v>229</v>
      </c>
      <c r="BX12" s="9">
        <v>3213863242</v>
      </c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/>
      <c r="DH12" s="48">
        <v>51834678</v>
      </c>
      <c r="DI12" s="37" t="s">
        <v>239</v>
      </c>
      <c r="DJ12" s="10" t="s">
        <v>235</v>
      </c>
      <c r="DK12" s="23" t="s">
        <v>715</v>
      </c>
      <c r="DL12" s="53"/>
      <c r="DM12" s="10"/>
      <c r="DN12" s="10"/>
      <c r="DO12" s="9" t="s">
        <v>716</v>
      </c>
      <c r="DP12" s="10"/>
      <c r="DQ12" s="34" t="s">
        <v>717</v>
      </c>
      <c r="DR12" s="10"/>
      <c r="DS12" s="10"/>
      <c r="DT12" s="10"/>
      <c r="DU12" s="10"/>
      <c r="DV12" s="10"/>
      <c r="DW12" s="10"/>
      <c r="DX12" s="27" t="s">
        <v>464</v>
      </c>
      <c r="DY12" s="27" t="s">
        <v>251</v>
      </c>
      <c r="DZ12" s="27" t="s">
        <v>718</v>
      </c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9" t="s">
        <v>242</v>
      </c>
      <c r="EQ12" s="9" t="s">
        <v>242</v>
      </c>
      <c r="ER12" s="9">
        <v>3144413299</v>
      </c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21"/>
      <c r="GX12" s="38"/>
      <c r="GY12" s="39"/>
      <c r="GZ12" s="10"/>
      <c r="HA12" s="10"/>
      <c r="HB12" s="10"/>
      <c r="HC12" s="10"/>
      <c r="HD12" s="10"/>
      <c r="HE12" s="10"/>
      <c r="HF12" s="10"/>
      <c r="HG12" s="27" t="s">
        <v>264</v>
      </c>
      <c r="HH12" s="27" t="s">
        <v>347</v>
      </c>
      <c r="HI12" s="9">
        <v>15221822</v>
      </c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21"/>
    </row>
    <row r="13" spans="1:255" s="90" customFormat="1" ht="15.75">
      <c r="A13" s="9">
        <v>52</v>
      </c>
      <c r="B13" s="23" t="s">
        <v>356</v>
      </c>
      <c r="C13" s="46"/>
      <c r="D13" s="113">
        <v>56260</v>
      </c>
      <c r="E13" s="61">
        <v>57259</v>
      </c>
      <c r="F13" s="39"/>
      <c r="G13" s="10"/>
      <c r="H13" s="10"/>
      <c r="I13" s="10"/>
      <c r="J13" s="10"/>
      <c r="K13" s="10"/>
      <c r="L13" s="10"/>
      <c r="M13" s="10"/>
      <c r="N13" s="10"/>
      <c r="O13" s="10" t="s">
        <v>216</v>
      </c>
      <c r="P13" s="10" t="s">
        <v>217</v>
      </c>
      <c r="Q13" s="10"/>
      <c r="R13" s="10" t="s">
        <v>218</v>
      </c>
      <c r="S13" s="10"/>
      <c r="T13" s="10"/>
      <c r="U13" s="10"/>
      <c r="V13" s="10" t="s">
        <v>221</v>
      </c>
      <c r="W13" s="10" t="s">
        <v>221</v>
      </c>
      <c r="X13" s="10"/>
      <c r="Y13" s="10"/>
      <c r="Z13" s="10"/>
      <c r="AA13" s="27">
        <v>1015473205</v>
      </c>
      <c r="AB13" s="27" t="s">
        <v>719</v>
      </c>
      <c r="AC13" s="42">
        <v>720000</v>
      </c>
      <c r="AD13" s="10" t="s">
        <v>225</v>
      </c>
      <c r="AE13" s="12">
        <v>0</v>
      </c>
      <c r="AF13" s="13">
        <v>0</v>
      </c>
      <c r="AG13" s="13">
        <v>0</v>
      </c>
      <c r="AH13" s="14">
        <f t="shared" si="0"/>
        <v>720000</v>
      </c>
      <c r="AI13" s="15" t="s">
        <v>226</v>
      </c>
      <c r="AJ13" s="16">
        <v>0.1</v>
      </c>
      <c r="AK13" s="17">
        <v>0.12</v>
      </c>
      <c r="AL13" s="18">
        <v>0</v>
      </c>
      <c r="AM13" s="11">
        <v>86400</v>
      </c>
      <c r="AN13" s="18">
        <v>0</v>
      </c>
      <c r="AO13" s="18">
        <v>0</v>
      </c>
      <c r="AP13" s="16">
        <v>2.1600000000000001E-2</v>
      </c>
      <c r="AQ13" s="15">
        <v>0</v>
      </c>
      <c r="AR13" s="10"/>
      <c r="AS13" s="10"/>
      <c r="AT13" s="13">
        <v>0</v>
      </c>
      <c r="AU13" s="15" t="s">
        <v>214</v>
      </c>
      <c r="AV13" s="13">
        <v>0</v>
      </c>
      <c r="AW13" s="18">
        <v>0</v>
      </c>
      <c r="AX13" s="10" t="s">
        <v>227</v>
      </c>
      <c r="AY13" s="10"/>
      <c r="AZ13" s="10" t="s">
        <v>229</v>
      </c>
      <c r="BA13" s="10"/>
      <c r="BB13" s="10"/>
      <c r="BC13" s="10"/>
      <c r="BD13" s="10"/>
      <c r="BE13" s="10"/>
      <c r="BF13" s="10"/>
      <c r="BG13" s="15"/>
      <c r="BH13" s="9">
        <v>3045223930</v>
      </c>
      <c r="BI13" s="10"/>
      <c r="BJ13" s="10" t="s">
        <v>229</v>
      </c>
      <c r="BK13" s="10"/>
      <c r="BL13" s="10" t="s">
        <v>233</v>
      </c>
      <c r="BM13" s="19">
        <v>44228</v>
      </c>
      <c r="BN13" s="10"/>
      <c r="BO13" s="20">
        <v>45231</v>
      </c>
      <c r="BP13" s="10"/>
      <c r="BQ13" s="10" t="s">
        <v>234</v>
      </c>
      <c r="BR13" s="10" t="s">
        <v>235</v>
      </c>
      <c r="BS13" s="27">
        <v>7965860</v>
      </c>
      <c r="BT13" s="27" t="s">
        <v>720</v>
      </c>
      <c r="BU13" s="10"/>
      <c r="BV13" s="10"/>
      <c r="BW13" s="10" t="s">
        <v>229</v>
      </c>
      <c r="BX13" s="9">
        <v>3134626942</v>
      </c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49">
        <v>57423895</v>
      </c>
      <c r="DI13" s="37" t="s">
        <v>239</v>
      </c>
      <c r="DJ13" s="10" t="s">
        <v>235</v>
      </c>
      <c r="DK13" s="23" t="s">
        <v>721</v>
      </c>
      <c r="DL13" s="53"/>
      <c r="DM13" s="10"/>
      <c r="DN13" s="10"/>
      <c r="DO13" s="9">
        <v>3158944751</v>
      </c>
      <c r="DP13" s="10"/>
      <c r="DQ13" s="23" t="s">
        <v>722</v>
      </c>
      <c r="DR13" s="10"/>
      <c r="DS13" s="10"/>
      <c r="DT13" s="10"/>
      <c r="DU13" s="10"/>
      <c r="DV13" s="10"/>
      <c r="DW13" s="10"/>
      <c r="DX13" s="35" t="s">
        <v>250</v>
      </c>
      <c r="DY13" s="27" t="s">
        <v>251</v>
      </c>
      <c r="DZ13" s="45">
        <v>20235773901</v>
      </c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9"/>
      <c r="EQ13" s="9"/>
      <c r="ER13" s="9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21"/>
      <c r="GX13" s="38"/>
      <c r="GY13" s="39"/>
      <c r="GZ13" s="10"/>
      <c r="HA13" s="10"/>
      <c r="HB13" s="10"/>
      <c r="HC13" s="10"/>
      <c r="HD13" s="10"/>
      <c r="HE13" s="10"/>
      <c r="HF13" s="10"/>
      <c r="HG13" s="27"/>
      <c r="HH13" s="27"/>
      <c r="HI13" s="9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21"/>
    </row>
    <row r="14" spans="1:255" s="62" customFormat="1">
      <c r="A14" s="9">
        <v>38</v>
      </c>
      <c r="B14" s="23" t="s">
        <v>794</v>
      </c>
      <c r="C14" s="46"/>
      <c r="D14" s="113">
        <v>56268</v>
      </c>
      <c r="E14" s="61">
        <v>57267</v>
      </c>
      <c r="F14" s="39"/>
      <c r="G14" s="10"/>
      <c r="H14" s="10"/>
      <c r="I14" s="10"/>
      <c r="J14" s="10"/>
      <c r="K14" s="10"/>
      <c r="L14" s="10"/>
      <c r="M14" s="10"/>
      <c r="N14" s="10"/>
      <c r="O14" s="10" t="s">
        <v>216</v>
      </c>
      <c r="P14" s="10" t="s">
        <v>217</v>
      </c>
      <c r="Q14" s="10"/>
      <c r="R14" s="10" t="s">
        <v>318</v>
      </c>
      <c r="S14" s="10"/>
      <c r="T14" s="10"/>
      <c r="U14" s="10"/>
      <c r="V14" s="10" t="s">
        <v>221</v>
      </c>
      <c r="W14" s="10" t="s">
        <v>221</v>
      </c>
      <c r="X14" s="10"/>
      <c r="Y14" s="10"/>
      <c r="Z14" s="10"/>
      <c r="AA14" s="27"/>
      <c r="AB14" s="27"/>
      <c r="AC14" s="42">
        <v>1100000</v>
      </c>
      <c r="AD14" s="10" t="s">
        <v>225</v>
      </c>
      <c r="AE14" s="12">
        <v>105400</v>
      </c>
      <c r="AF14" s="13">
        <v>0</v>
      </c>
      <c r="AG14" s="13">
        <v>0</v>
      </c>
      <c r="AH14" s="14">
        <f t="shared" si="0"/>
        <v>1100000</v>
      </c>
      <c r="AI14" s="15" t="s">
        <v>226</v>
      </c>
      <c r="AJ14" s="16"/>
      <c r="AK14" s="17">
        <v>0.12</v>
      </c>
      <c r="AL14" s="18">
        <v>0</v>
      </c>
      <c r="AM14" s="11">
        <v>132000</v>
      </c>
      <c r="AN14" s="18">
        <v>0</v>
      </c>
      <c r="AO14" s="18">
        <v>0</v>
      </c>
      <c r="AP14" s="16">
        <v>2.1600000000000001E-2</v>
      </c>
      <c r="AQ14" s="15">
        <v>0</v>
      </c>
      <c r="AR14" s="10"/>
      <c r="AS14" s="10"/>
      <c r="AT14" s="13">
        <v>0</v>
      </c>
      <c r="AU14" s="15" t="s">
        <v>214</v>
      </c>
      <c r="AV14" s="13">
        <v>0</v>
      </c>
      <c r="AW14" s="18">
        <v>0</v>
      </c>
      <c r="AX14" s="10" t="s">
        <v>227</v>
      </c>
      <c r="AY14" s="10"/>
      <c r="AZ14" s="10" t="s">
        <v>229</v>
      </c>
      <c r="BA14" s="10"/>
      <c r="BB14" s="10"/>
      <c r="BC14" s="10"/>
      <c r="BD14" s="10"/>
      <c r="BE14" s="10"/>
      <c r="BF14" s="10"/>
      <c r="BG14" s="15"/>
      <c r="BH14" s="9"/>
      <c r="BI14" s="10"/>
      <c r="BJ14" s="10" t="s">
        <v>229</v>
      </c>
      <c r="BK14" s="10"/>
      <c r="BL14" s="10" t="s">
        <v>233</v>
      </c>
      <c r="BM14" s="25"/>
      <c r="BN14" s="10"/>
      <c r="BO14" s="20">
        <v>45231</v>
      </c>
      <c r="BP14" s="10"/>
      <c r="BQ14" s="10" t="s">
        <v>234</v>
      </c>
      <c r="BR14" s="10" t="s">
        <v>235</v>
      </c>
      <c r="BS14" s="27"/>
      <c r="BT14" s="27"/>
      <c r="BU14" s="10"/>
      <c r="BV14" s="10"/>
      <c r="BW14" s="10" t="s">
        <v>229</v>
      </c>
      <c r="BX14" s="9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48">
        <v>80031787</v>
      </c>
      <c r="DI14" s="37" t="s">
        <v>239</v>
      </c>
      <c r="DJ14" s="10" t="s">
        <v>235</v>
      </c>
      <c r="DK14" s="23" t="s">
        <v>795</v>
      </c>
      <c r="DL14" s="53"/>
      <c r="DM14" s="10"/>
      <c r="DN14" s="10"/>
      <c r="DO14" s="9"/>
      <c r="DP14" s="10"/>
      <c r="DQ14" s="34"/>
      <c r="DR14" s="10"/>
      <c r="DS14" s="10"/>
      <c r="DT14" s="10"/>
      <c r="DU14" s="10"/>
      <c r="DV14" s="10"/>
      <c r="DW14" s="10"/>
      <c r="DX14" s="27"/>
      <c r="DY14" s="27"/>
      <c r="DZ14" s="27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22"/>
      <c r="EQ14" s="22"/>
      <c r="ER14" s="22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21"/>
      <c r="GX14" s="38"/>
      <c r="GY14" s="39"/>
      <c r="GZ14" s="10"/>
      <c r="HA14" s="10"/>
      <c r="HB14" s="10"/>
      <c r="HC14" s="10"/>
      <c r="HD14" s="10"/>
      <c r="HE14" s="10"/>
      <c r="HF14" s="10"/>
      <c r="HG14" s="27"/>
      <c r="HH14" s="27"/>
      <c r="HI14" s="9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21"/>
    </row>
  </sheetData>
  <autoFilter ref="A1:IU1" xr:uid="{64012474-801E-4961-8FDD-CE1C06B8ADC3}">
    <sortState xmlns:xlrd2="http://schemas.microsoft.com/office/spreadsheetml/2017/richdata2" ref="A2:IU14">
      <sortCondition ref="D1"/>
    </sortState>
  </autoFilter>
  <conditionalFormatting sqref="A1">
    <cfRule type="duplicateValues" dxfId="107" priority="16"/>
    <cfRule type="duplicateValues" dxfId="106" priority="17"/>
    <cfRule type="duplicateValues" dxfId="105" priority="18"/>
    <cfRule type="duplicateValues" dxfId="104" priority="19"/>
    <cfRule type="duplicateValues" dxfId="103" priority="20"/>
    <cfRule type="duplicateValues" dxfId="102" priority="21"/>
    <cfRule type="duplicateValues" dxfId="101" priority="22"/>
    <cfRule type="duplicateValues" dxfId="100" priority="23"/>
    <cfRule type="duplicateValues" dxfId="99" priority="24"/>
    <cfRule type="duplicateValues" dxfId="98" priority="25" stopIfTrue="1"/>
  </conditionalFormatting>
  <conditionalFormatting sqref="B1:D1">
    <cfRule type="duplicateValues" dxfId="97" priority="39" stopIfTrue="1"/>
    <cfRule type="duplicateValues" dxfId="96" priority="38"/>
  </conditionalFormatting>
  <conditionalFormatting sqref="D1">
    <cfRule type="duplicateValues" dxfId="95" priority="28"/>
    <cfRule type="duplicateValues" dxfId="94" priority="35"/>
    <cfRule type="duplicateValues" dxfId="93" priority="34"/>
    <cfRule type="duplicateValues" dxfId="92" priority="33"/>
    <cfRule type="duplicateValues" dxfId="91" priority="32"/>
    <cfRule type="duplicateValues" dxfId="90" priority="31"/>
    <cfRule type="duplicateValues" dxfId="89" priority="30"/>
    <cfRule type="duplicateValues" dxfId="88" priority="29"/>
  </conditionalFormatting>
  <conditionalFormatting sqref="E1">
    <cfRule type="duplicateValues" dxfId="87" priority="42"/>
    <cfRule type="duplicateValues" dxfId="86" priority="41"/>
    <cfRule type="duplicateValues" dxfId="85" priority="40"/>
    <cfRule type="duplicateValues" dxfId="84" priority="37"/>
  </conditionalFormatting>
  <conditionalFormatting sqref="F1">
    <cfRule type="duplicateValues" dxfId="83" priority="44" stopIfTrue="1"/>
    <cfRule type="duplicateValues" dxfId="82" priority="43"/>
  </conditionalFormatting>
  <conditionalFormatting sqref="I1 G1">
    <cfRule type="duplicateValues" dxfId="81" priority="52"/>
    <cfRule type="duplicateValues" dxfId="80" priority="53" stopIfTrue="1"/>
  </conditionalFormatting>
  <conditionalFormatting sqref="O1:P1">
    <cfRule type="duplicateValues" dxfId="79" priority="54"/>
  </conditionalFormatting>
  <conditionalFormatting sqref="Q1:S1">
    <cfRule type="duplicateValues" dxfId="78" priority="51"/>
  </conditionalFormatting>
  <conditionalFormatting sqref="X1:Z1">
    <cfRule type="duplicateValues" dxfId="77" priority="26"/>
    <cfRule type="duplicateValues" dxfId="76" priority="36"/>
    <cfRule type="duplicateValues" dxfId="75" priority="45"/>
    <cfRule type="duplicateValues" dxfId="74" priority="50"/>
  </conditionalFormatting>
  <conditionalFormatting sqref="EL1">
    <cfRule type="duplicateValues" dxfId="73" priority="46"/>
    <cfRule type="duplicateValues" dxfId="72" priority="47"/>
    <cfRule type="duplicateValues" dxfId="71" priority="49" stopIfTrue="1"/>
    <cfRule type="duplicateValues" dxfId="70" priority="27"/>
    <cfRule type="duplicateValues" dxfId="69" priority="48"/>
  </conditionalFormatting>
  <conditionalFormatting sqref="FD1">
    <cfRule type="duplicateValues" dxfId="68" priority="15" stopIfTrue="1"/>
    <cfRule type="duplicateValues" dxfId="67" priority="14"/>
    <cfRule type="duplicateValues" dxfId="66" priority="12"/>
    <cfRule type="duplicateValues" dxfId="65" priority="11"/>
    <cfRule type="duplicateValues" dxfId="64" priority="13"/>
  </conditionalFormatting>
  <conditionalFormatting sqref="FV1">
    <cfRule type="duplicateValues" dxfId="63" priority="10" stopIfTrue="1"/>
    <cfRule type="duplicateValues" dxfId="62" priority="9"/>
    <cfRule type="duplicateValues" dxfId="61" priority="8"/>
    <cfRule type="duplicateValues" dxfId="60" priority="6"/>
    <cfRule type="duplicateValues" dxfId="59" priority="7"/>
  </conditionalFormatting>
  <conditionalFormatting sqref="GO1">
    <cfRule type="duplicateValues" dxfId="58" priority="1"/>
    <cfRule type="duplicateValues" dxfId="57" priority="5" stopIfTrue="1"/>
    <cfRule type="duplicateValues" dxfId="56" priority="4"/>
    <cfRule type="duplicateValues" dxfId="55" priority="3"/>
    <cfRule type="duplicateValues" dxfId="54" priority="2"/>
  </conditionalFormatting>
  <hyperlinks>
    <hyperlink ref="DQ4" r:id="rId1" xr:uid="{054A20CD-1E44-4A23-8B8F-D2A612FA73EE}"/>
    <hyperlink ref="DQ6" r:id="rId2" xr:uid="{8CBD7AA4-8D60-4FBD-A92D-6EC5CAF880BF}"/>
    <hyperlink ref="DQ9" r:id="rId3" xr:uid="{9BA5031E-CFCE-4C2E-9D69-F2518E6A0093}"/>
    <hyperlink ref="DQ12" r:id="rId4" xr:uid="{62E27F01-CD6E-486A-A37A-262120A1297F}"/>
  </hyperlinks>
  <pageMargins left="0.7" right="0.7" top="0.75" bottom="0.75" header="0.3" footer="0.3"/>
  <legacy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D21DA-115E-48D4-BAD7-46FB0591A40A}">
  <dimension ref="A1:IV1"/>
  <sheetViews>
    <sheetView workbookViewId="0">
      <selection activeCell="H9" sqref="H9"/>
    </sheetView>
  </sheetViews>
  <sheetFormatPr baseColWidth="10" defaultRowHeight="15"/>
  <sheetData>
    <row r="1" spans="1:256" s="8" customFormat="1" ht="45" customHeight="1">
      <c r="A1" s="55" t="s">
        <v>0</v>
      </c>
      <c r="B1" s="40" t="s">
        <v>1</v>
      </c>
      <c r="C1" s="56" t="s">
        <v>2</v>
      </c>
      <c r="D1" s="111" t="s">
        <v>3</v>
      </c>
      <c r="E1" s="47" t="s">
        <v>4</v>
      </c>
      <c r="F1" s="47" t="s">
        <v>5</v>
      </c>
      <c r="G1" s="47" t="s">
        <v>6</v>
      </c>
      <c r="H1" s="47" t="s">
        <v>7</v>
      </c>
      <c r="I1" s="47" t="s">
        <v>8</v>
      </c>
      <c r="J1" s="47" t="s">
        <v>9</v>
      </c>
      <c r="K1" s="47" t="s">
        <v>10</v>
      </c>
      <c r="L1" s="47" t="s">
        <v>11</v>
      </c>
      <c r="M1" s="57" t="s">
        <v>12</v>
      </c>
      <c r="N1" s="57" t="s">
        <v>13</v>
      </c>
      <c r="O1" s="40" t="s">
        <v>14</v>
      </c>
      <c r="P1" s="47" t="s">
        <v>15</v>
      </c>
      <c r="Q1" s="47" t="s">
        <v>16</v>
      </c>
      <c r="R1" s="40" t="s">
        <v>17</v>
      </c>
      <c r="S1" s="47" t="s">
        <v>18</v>
      </c>
      <c r="T1" s="47" t="s">
        <v>19</v>
      </c>
      <c r="U1" s="47" t="s">
        <v>20</v>
      </c>
      <c r="V1" s="40" t="s">
        <v>21</v>
      </c>
      <c r="W1" s="40" t="s">
        <v>22</v>
      </c>
      <c r="X1" s="47" t="s">
        <v>23</v>
      </c>
      <c r="Y1" s="40" t="s">
        <v>24</v>
      </c>
      <c r="Z1" s="40" t="s">
        <v>25</v>
      </c>
      <c r="AA1" s="58" t="s">
        <v>26</v>
      </c>
      <c r="AB1" s="58" t="s">
        <v>27</v>
      </c>
      <c r="AC1" s="58"/>
      <c r="AD1" s="59" t="s">
        <v>28</v>
      </c>
      <c r="AE1" s="40" t="s">
        <v>29</v>
      </c>
      <c r="AF1" s="40" t="s">
        <v>30</v>
      </c>
      <c r="AG1" s="40" t="s">
        <v>31</v>
      </c>
      <c r="AH1" s="40" t="s">
        <v>32</v>
      </c>
      <c r="AI1" s="40" t="s">
        <v>33</v>
      </c>
      <c r="AJ1" s="40" t="s">
        <v>34</v>
      </c>
      <c r="AK1" s="40" t="s">
        <v>35</v>
      </c>
      <c r="AL1" s="40" t="s">
        <v>36</v>
      </c>
      <c r="AM1" s="40" t="s">
        <v>37</v>
      </c>
      <c r="AN1" s="40" t="s">
        <v>38</v>
      </c>
      <c r="AO1" s="40" t="s">
        <v>39</v>
      </c>
      <c r="AP1" s="40" t="s">
        <v>40</v>
      </c>
      <c r="AQ1" s="40" t="s">
        <v>883</v>
      </c>
      <c r="AR1" s="40" t="s">
        <v>42</v>
      </c>
      <c r="AS1" s="47" t="s">
        <v>43</v>
      </c>
      <c r="AT1" s="47" t="s">
        <v>44</v>
      </c>
      <c r="AU1" s="40" t="s">
        <v>45</v>
      </c>
      <c r="AV1" s="40" t="s">
        <v>46</v>
      </c>
      <c r="AW1" s="40" t="s">
        <v>47</v>
      </c>
      <c r="AX1" s="40" t="s">
        <v>48</v>
      </c>
      <c r="AY1" s="40" t="s">
        <v>49</v>
      </c>
      <c r="AZ1" s="40" t="s">
        <v>50</v>
      </c>
      <c r="BA1" s="40" t="s">
        <v>51</v>
      </c>
      <c r="BB1" s="47" t="s">
        <v>52</v>
      </c>
      <c r="BC1" s="60" t="s">
        <v>53</v>
      </c>
      <c r="BD1" s="3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2" t="s">
        <v>67</v>
      </c>
      <c r="BR1" s="1" t="s">
        <v>68</v>
      </c>
      <c r="BS1" s="1" t="s">
        <v>25</v>
      </c>
      <c r="BT1" s="26" t="s">
        <v>69</v>
      </c>
      <c r="BU1" s="26" t="s">
        <v>70</v>
      </c>
      <c r="BV1" s="2" t="s">
        <v>71</v>
      </c>
      <c r="BW1" s="1" t="s">
        <v>72</v>
      </c>
      <c r="BX1" s="1" t="s">
        <v>73</v>
      </c>
      <c r="BY1" s="1" t="s">
        <v>74</v>
      </c>
      <c r="BZ1" s="1" t="s">
        <v>75</v>
      </c>
      <c r="CA1" s="1" t="s">
        <v>76</v>
      </c>
      <c r="CB1" s="1" t="s">
        <v>77</v>
      </c>
      <c r="CC1" s="1" t="s">
        <v>25</v>
      </c>
      <c r="CD1" s="1" t="s">
        <v>78</v>
      </c>
      <c r="CE1" s="1" t="s">
        <v>79</v>
      </c>
      <c r="CF1" s="4" t="s">
        <v>80</v>
      </c>
      <c r="CG1" s="1" t="s">
        <v>72</v>
      </c>
      <c r="CH1" s="1" t="s">
        <v>73</v>
      </c>
      <c r="CI1" s="1" t="s">
        <v>74</v>
      </c>
      <c r="CJ1" s="1" t="s">
        <v>75</v>
      </c>
      <c r="CK1" s="1" t="s">
        <v>76</v>
      </c>
      <c r="CL1" s="1" t="s">
        <v>81</v>
      </c>
      <c r="CM1" s="1" t="s">
        <v>25</v>
      </c>
      <c r="CN1" s="1" t="s">
        <v>82</v>
      </c>
      <c r="CO1" s="1" t="s">
        <v>83</v>
      </c>
      <c r="CP1" s="4" t="s">
        <v>84</v>
      </c>
      <c r="CQ1" s="1" t="s">
        <v>72</v>
      </c>
      <c r="CR1" s="1" t="s">
        <v>85</v>
      </c>
      <c r="CS1" s="1" t="s">
        <v>74</v>
      </c>
      <c r="CT1" s="1" t="s">
        <v>75</v>
      </c>
      <c r="CU1" s="1" t="s">
        <v>76</v>
      </c>
      <c r="CV1" s="1" t="s">
        <v>86</v>
      </c>
      <c r="CW1" s="1" t="s">
        <v>87</v>
      </c>
      <c r="CX1" s="1" t="s">
        <v>25</v>
      </c>
      <c r="CY1" s="1" t="s">
        <v>88</v>
      </c>
      <c r="CZ1" s="1" t="s">
        <v>89</v>
      </c>
      <c r="DA1" s="1" t="s">
        <v>90</v>
      </c>
      <c r="DB1" s="2" t="s">
        <v>91</v>
      </c>
      <c r="DC1" s="1" t="s">
        <v>72</v>
      </c>
      <c r="DD1" s="1" t="s">
        <v>85</v>
      </c>
      <c r="DE1" s="1" t="s">
        <v>74</v>
      </c>
      <c r="DF1" s="1" t="s">
        <v>75</v>
      </c>
      <c r="DG1" s="1" t="s">
        <v>76</v>
      </c>
      <c r="DH1" s="1" t="s">
        <v>92</v>
      </c>
      <c r="DI1" s="51" t="s">
        <v>93</v>
      </c>
      <c r="DJ1" s="26" t="s">
        <v>92</v>
      </c>
      <c r="DK1" s="1" t="s">
        <v>25</v>
      </c>
      <c r="DL1" s="1" t="s">
        <v>94</v>
      </c>
      <c r="DM1" s="52" t="s">
        <v>95</v>
      </c>
      <c r="DN1" s="1" t="s">
        <v>96</v>
      </c>
      <c r="DO1" s="1" t="s">
        <v>97</v>
      </c>
      <c r="DP1" s="1" t="s">
        <v>74</v>
      </c>
      <c r="DQ1" s="1" t="s">
        <v>98</v>
      </c>
      <c r="DR1" s="1" t="s">
        <v>76</v>
      </c>
      <c r="DS1" s="1" t="s">
        <v>99</v>
      </c>
      <c r="DT1" s="1" t="s">
        <v>100</v>
      </c>
      <c r="DU1" s="4" t="s">
        <v>101</v>
      </c>
      <c r="DV1" s="1" t="s">
        <v>102</v>
      </c>
      <c r="DW1" s="1" t="s">
        <v>103</v>
      </c>
      <c r="DX1" s="1" t="s">
        <v>104</v>
      </c>
      <c r="DY1" s="36" t="s">
        <v>105</v>
      </c>
      <c r="DZ1" s="36" t="s">
        <v>106</v>
      </c>
      <c r="EA1" s="44" t="s">
        <v>107</v>
      </c>
      <c r="EB1" s="1" t="s">
        <v>108</v>
      </c>
      <c r="EC1" s="1" t="s">
        <v>109</v>
      </c>
      <c r="ED1" s="1" t="s">
        <v>110</v>
      </c>
      <c r="EE1" s="1" t="s">
        <v>25</v>
      </c>
      <c r="EF1" s="1" t="s">
        <v>111</v>
      </c>
      <c r="EG1" s="1" t="s">
        <v>112</v>
      </c>
      <c r="EH1" s="1" t="s">
        <v>113</v>
      </c>
      <c r="EI1" s="5" t="s">
        <v>114</v>
      </c>
      <c r="EJ1" s="1" t="s">
        <v>115</v>
      </c>
      <c r="EK1" s="1" t="s">
        <v>116</v>
      </c>
      <c r="EL1" s="1" t="s">
        <v>117</v>
      </c>
      <c r="EM1" s="4" t="s">
        <v>118</v>
      </c>
      <c r="EN1" s="1" t="s">
        <v>119</v>
      </c>
      <c r="EO1" s="1" t="s">
        <v>120</v>
      </c>
      <c r="EP1" s="1" t="s">
        <v>121</v>
      </c>
      <c r="EQ1" s="1" t="s">
        <v>122</v>
      </c>
      <c r="ER1" s="1" t="s">
        <v>123</v>
      </c>
      <c r="ES1" s="1" t="s">
        <v>124</v>
      </c>
      <c r="ET1" s="1" t="s">
        <v>108</v>
      </c>
      <c r="EU1" s="1" t="s">
        <v>125</v>
      </c>
      <c r="EV1" s="1" t="s">
        <v>126</v>
      </c>
      <c r="EW1" s="1" t="s">
        <v>25</v>
      </c>
      <c r="EX1" s="1" t="s">
        <v>127</v>
      </c>
      <c r="EY1" s="1" t="s">
        <v>128</v>
      </c>
      <c r="EZ1" s="1" t="s">
        <v>129</v>
      </c>
      <c r="FA1" s="5" t="s">
        <v>130</v>
      </c>
      <c r="FB1" s="1" t="s">
        <v>131</v>
      </c>
      <c r="FC1" s="1" t="s">
        <v>132</v>
      </c>
      <c r="FD1" s="1" t="s">
        <v>133</v>
      </c>
      <c r="FE1" s="4" t="s">
        <v>134</v>
      </c>
      <c r="FF1" s="1" t="s">
        <v>135</v>
      </c>
      <c r="FG1" s="1" t="s">
        <v>136</v>
      </c>
      <c r="FH1" s="1" t="s">
        <v>137</v>
      </c>
      <c r="FI1" s="1" t="s">
        <v>138</v>
      </c>
      <c r="FJ1" s="1" t="s">
        <v>139</v>
      </c>
      <c r="FK1" s="1" t="s">
        <v>140</v>
      </c>
      <c r="FL1" s="1" t="s">
        <v>108</v>
      </c>
      <c r="FM1" s="1" t="s">
        <v>141</v>
      </c>
      <c r="FN1" s="1" t="s">
        <v>142</v>
      </c>
      <c r="FO1" s="1" t="s">
        <v>25</v>
      </c>
      <c r="FP1" s="1" t="s">
        <v>143</v>
      </c>
      <c r="FQ1" s="1" t="s">
        <v>144</v>
      </c>
      <c r="FR1" s="1" t="s">
        <v>145</v>
      </c>
      <c r="FS1" s="5" t="s">
        <v>146</v>
      </c>
      <c r="FT1" s="1" t="s">
        <v>147</v>
      </c>
      <c r="FU1" s="1" t="s">
        <v>148</v>
      </c>
      <c r="FV1" s="1" t="s">
        <v>149</v>
      </c>
      <c r="FW1" s="4" t="s">
        <v>150</v>
      </c>
      <c r="FX1" s="1" t="s">
        <v>151</v>
      </c>
      <c r="FY1" s="1" t="s">
        <v>152</v>
      </c>
      <c r="FZ1" s="1" t="s">
        <v>153</v>
      </c>
      <c r="GA1" s="1" t="s">
        <v>154</v>
      </c>
      <c r="GB1" s="1" t="s">
        <v>155</v>
      </c>
      <c r="GC1" s="1" t="s">
        <v>156</v>
      </c>
      <c r="GD1" s="1" t="s">
        <v>108</v>
      </c>
      <c r="GE1" s="1" t="s">
        <v>157</v>
      </c>
      <c r="GF1" s="1" t="s">
        <v>158</v>
      </c>
      <c r="GG1" s="1" t="s">
        <v>25</v>
      </c>
      <c r="GH1" s="1" t="s">
        <v>158</v>
      </c>
      <c r="GI1" s="1" t="s">
        <v>159</v>
      </c>
      <c r="GJ1" s="1" t="s">
        <v>160</v>
      </c>
      <c r="GK1" s="1" t="s">
        <v>161</v>
      </c>
      <c r="GL1" s="5" t="s">
        <v>162</v>
      </c>
      <c r="GM1" s="1" t="s">
        <v>163</v>
      </c>
      <c r="GN1" s="1" t="s">
        <v>164</v>
      </c>
      <c r="GO1" s="1" t="s">
        <v>165</v>
      </c>
      <c r="GP1" s="4" t="s">
        <v>166</v>
      </c>
      <c r="GQ1" s="1" t="s">
        <v>167</v>
      </c>
      <c r="GR1" s="1" t="s">
        <v>168</v>
      </c>
      <c r="GS1" s="1" t="s">
        <v>169</v>
      </c>
      <c r="GT1" s="1" t="s">
        <v>170</v>
      </c>
      <c r="GU1" s="1" t="s">
        <v>171</v>
      </c>
      <c r="GV1" s="1" t="s">
        <v>172</v>
      </c>
      <c r="GW1" s="1" t="s">
        <v>108</v>
      </c>
      <c r="GX1" s="1" t="s">
        <v>173</v>
      </c>
      <c r="GY1" s="40" t="s">
        <v>174</v>
      </c>
      <c r="GZ1" s="1" t="s">
        <v>175</v>
      </c>
      <c r="HA1" s="1" t="s">
        <v>72</v>
      </c>
      <c r="HB1" s="1" t="s">
        <v>97</v>
      </c>
      <c r="HC1" s="1" t="s">
        <v>74</v>
      </c>
      <c r="HD1" s="1" t="s">
        <v>76</v>
      </c>
      <c r="HE1" s="1" t="s">
        <v>102</v>
      </c>
      <c r="HF1" s="1" t="s">
        <v>103</v>
      </c>
      <c r="HG1" s="1" t="s">
        <v>176</v>
      </c>
      <c r="HH1" s="26" t="s">
        <v>105</v>
      </c>
      <c r="HI1" s="26" t="s">
        <v>106</v>
      </c>
      <c r="HJ1" s="1" t="s">
        <v>177</v>
      </c>
      <c r="HK1" s="1" t="s">
        <v>108</v>
      </c>
      <c r="HL1" s="1" t="s">
        <v>178</v>
      </c>
      <c r="HM1" s="2" t="s">
        <v>179</v>
      </c>
      <c r="HN1" s="2" t="s">
        <v>180</v>
      </c>
      <c r="HO1" s="2" t="s">
        <v>181</v>
      </c>
      <c r="HP1" s="2" t="s">
        <v>182</v>
      </c>
      <c r="HQ1" s="2" t="s">
        <v>183</v>
      </c>
      <c r="HR1" s="2" t="s">
        <v>184</v>
      </c>
      <c r="HS1" s="2" t="s">
        <v>185</v>
      </c>
      <c r="HT1" s="2" t="s">
        <v>186</v>
      </c>
      <c r="HU1" s="2" t="s">
        <v>187</v>
      </c>
      <c r="HV1" s="2" t="s">
        <v>188</v>
      </c>
      <c r="HW1" s="2" t="s">
        <v>189</v>
      </c>
      <c r="HX1" s="2" t="s">
        <v>190</v>
      </c>
      <c r="HY1" s="2" t="s">
        <v>191</v>
      </c>
      <c r="HZ1" s="2" t="s">
        <v>192</v>
      </c>
      <c r="IA1" s="2" t="s">
        <v>193</v>
      </c>
      <c r="IB1" s="2" t="s">
        <v>194</v>
      </c>
      <c r="IC1" s="2" t="s">
        <v>195</v>
      </c>
      <c r="ID1" s="2" t="s">
        <v>196</v>
      </c>
      <c r="IE1" s="2" t="s">
        <v>197</v>
      </c>
      <c r="IF1" s="2" t="s">
        <v>198</v>
      </c>
      <c r="IG1" s="2" t="s">
        <v>199</v>
      </c>
      <c r="IH1" s="2" t="s">
        <v>200</v>
      </c>
      <c r="II1" s="2" t="s">
        <v>201</v>
      </c>
      <c r="IJ1" s="2" t="s">
        <v>202</v>
      </c>
      <c r="IK1" s="2" t="s">
        <v>203</v>
      </c>
      <c r="IL1" s="2" t="s">
        <v>204</v>
      </c>
      <c r="IM1" s="2" t="s">
        <v>205</v>
      </c>
      <c r="IN1" s="2" t="s">
        <v>193</v>
      </c>
      <c r="IO1" s="2" t="s">
        <v>195</v>
      </c>
      <c r="IP1" s="2" t="s">
        <v>206</v>
      </c>
      <c r="IQ1" s="2" t="s">
        <v>207</v>
      </c>
      <c r="IR1" s="2" t="s">
        <v>208</v>
      </c>
      <c r="IS1" s="2" t="s">
        <v>12</v>
      </c>
      <c r="IT1" s="2" t="s">
        <v>209</v>
      </c>
      <c r="IU1" s="6" t="s">
        <v>210</v>
      </c>
      <c r="IV1" s="7" t="s">
        <v>211</v>
      </c>
    </row>
  </sheetData>
  <conditionalFormatting sqref="A1">
    <cfRule type="duplicateValues" dxfId="53" priority="16"/>
    <cfRule type="duplicateValues" dxfId="52" priority="17"/>
    <cfRule type="duplicateValues" dxfId="51" priority="18"/>
    <cfRule type="duplicateValues" dxfId="50" priority="19"/>
    <cfRule type="duplicateValues" dxfId="49" priority="20"/>
    <cfRule type="duplicateValues" dxfId="48" priority="21"/>
    <cfRule type="duplicateValues" dxfId="47" priority="22"/>
    <cfRule type="duplicateValues" dxfId="46" priority="23"/>
    <cfRule type="duplicateValues" dxfId="45" priority="24"/>
    <cfRule type="duplicateValues" dxfId="44" priority="25" stopIfTrue="1"/>
  </conditionalFormatting>
  <conditionalFormatting sqref="B1:D1">
    <cfRule type="duplicateValues" dxfId="43" priority="39" stopIfTrue="1"/>
    <cfRule type="duplicateValues" dxfId="42" priority="38"/>
  </conditionalFormatting>
  <conditionalFormatting sqref="D1">
    <cfRule type="duplicateValues" dxfId="41" priority="28"/>
    <cfRule type="duplicateValues" dxfId="40" priority="35"/>
    <cfRule type="duplicateValues" dxfId="39" priority="34"/>
    <cfRule type="duplicateValues" dxfId="38" priority="33"/>
    <cfRule type="duplicateValues" dxfId="37" priority="32"/>
    <cfRule type="duplicateValues" dxfId="36" priority="31"/>
    <cfRule type="duplicateValues" dxfId="35" priority="30"/>
    <cfRule type="duplicateValues" dxfId="34" priority="29"/>
  </conditionalFormatting>
  <conditionalFormatting sqref="E1">
    <cfRule type="duplicateValues" dxfId="33" priority="42"/>
    <cfRule type="duplicateValues" dxfId="32" priority="41"/>
    <cfRule type="duplicateValues" dxfId="31" priority="40"/>
    <cfRule type="duplicateValues" dxfId="30" priority="37"/>
  </conditionalFormatting>
  <conditionalFormatting sqref="F1">
    <cfRule type="duplicateValues" dxfId="29" priority="44" stopIfTrue="1"/>
    <cfRule type="duplicateValues" dxfId="28" priority="43"/>
  </conditionalFormatting>
  <conditionalFormatting sqref="I1 G1">
    <cfRule type="duplicateValues" dxfId="27" priority="52"/>
    <cfRule type="duplicateValues" dxfId="26" priority="53" stopIfTrue="1"/>
  </conditionalFormatting>
  <conditionalFormatting sqref="O1:P1">
    <cfRule type="duplicateValues" dxfId="25" priority="54"/>
  </conditionalFormatting>
  <conditionalFormatting sqref="Q1:S1">
    <cfRule type="duplicateValues" dxfId="24" priority="51"/>
  </conditionalFormatting>
  <conditionalFormatting sqref="X1:Z1">
    <cfRule type="duplicateValues" dxfId="23" priority="26"/>
    <cfRule type="duplicateValues" dxfId="22" priority="36"/>
    <cfRule type="duplicateValues" dxfId="21" priority="45"/>
    <cfRule type="duplicateValues" dxfId="20" priority="50"/>
  </conditionalFormatting>
  <conditionalFormatting sqref="EM1">
    <cfRule type="duplicateValues" dxfId="19" priority="46"/>
    <cfRule type="duplicateValues" dxfId="18" priority="47"/>
    <cfRule type="duplicateValues" dxfId="17" priority="49" stopIfTrue="1"/>
    <cfRule type="duplicateValues" dxfId="16" priority="27"/>
    <cfRule type="duplicateValues" dxfId="15" priority="48"/>
  </conditionalFormatting>
  <conditionalFormatting sqref="FE1">
    <cfRule type="duplicateValues" dxfId="14" priority="15" stopIfTrue="1"/>
    <cfRule type="duplicateValues" dxfId="13" priority="14"/>
    <cfRule type="duplicateValues" dxfId="12" priority="12"/>
    <cfRule type="duplicateValues" dxfId="11" priority="11"/>
    <cfRule type="duplicateValues" dxfId="10" priority="13"/>
  </conditionalFormatting>
  <conditionalFormatting sqref="FW1">
    <cfRule type="duplicateValues" dxfId="9" priority="10" stopIfTrue="1"/>
    <cfRule type="duplicateValues" dxfId="8" priority="9"/>
    <cfRule type="duplicateValues" dxfId="7" priority="8"/>
    <cfRule type="duplicateValues" dxfId="6" priority="6"/>
    <cfRule type="duplicateValues" dxfId="5" priority="7"/>
  </conditionalFormatting>
  <conditionalFormatting sqref="GP1">
    <cfRule type="duplicateValues" dxfId="4" priority="1"/>
    <cfRule type="duplicateValues" dxfId="3" priority="5" stopIfTrue="1"/>
    <cfRule type="duplicateValues" dxfId="2" priority="4"/>
    <cfRule type="duplicateValues" dxfId="1" priority="3"/>
    <cfRule type="duplicateValues" dxfId="0" priority="2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165bcb-8db3-4afe-b082-f32f3b6ffc0b" xsi:nil="true"/>
    <lcf76f155ced4ddcb4097134ff3c332f xmlns="e3e36fba-f8d7-40c9-80ae-39813dd3b42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B476B9B929C64BB328EC7F34742FF1" ma:contentTypeVersion="12" ma:contentTypeDescription="Crear nuevo documento." ma:contentTypeScope="" ma:versionID="70819d1c6024311a873a26af57349ef9">
  <xsd:schema xmlns:xsd="http://www.w3.org/2001/XMLSchema" xmlns:xs="http://www.w3.org/2001/XMLSchema" xmlns:p="http://schemas.microsoft.com/office/2006/metadata/properties" xmlns:ns2="e3e36fba-f8d7-40c9-80ae-39813dd3b427" xmlns:ns3="b2165bcb-8db3-4afe-b082-f32f3b6ffc0b" targetNamespace="http://schemas.microsoft.com/office/2006/metadata/properties" ma:root="true" ma:fieldsID="7d3a1c41936d6489b9141eb45bf19949" ns2:_="" ns3:_="">
    <xsd:import namespace="e3e36fba-f8d7-40c9-80ae-39813dd3b427"/>
    <xsd:import namespace="b2165bcb-8db3-4afe-b082-f32f3b6ffc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36fba-f8d7-40c9-80ae-39813dd3b4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f81d09a7-8821-4d60-8823-3ff50a85ad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65bcb-8db3-4afe-b082-f32f3b6ffc0b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9eb4e8f3-db3b-4150-9e49-10ce4be12c55}" ma:internalName="TaxCatchAll" ma:showField="CatchAllData" ma:web="b2165bcb-8db3-4afe-b082-f32f3b6ffc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FCDC4F-13F7-4145-8D2E-402D6344379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CEB7F5-7607-4C68-BB11-863A99D925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3667C3-AC28-496C-A796-4BF2083F97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PRIMERA ENTREGA</vt:lpstr>
      <vt:lpstr>LIQUIDACION</vt:lpstr>
      <vt:lpstr>RECAUDOS</vt:lpstr>
      <vt:lpstr>PAGOS A PP</vt:lpstr>
      <vt:lpstr>NEGADOS</vt:lpstr>
      <vt:lpstr>NO ENVIARON CARPETA</vt:lpstr>
      <vt:lpstr>NO INGRESAN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LADY LILIANA RODRIGUEZ URIBE</dc:creator>
  <cp:keywords/>
  <dc:description/>
  <cp:lastModifiedBy>Lady Liliana Rodriguez Uribe</cp:lastModifiedBy>
  <cp:revision/>
  <dcterms:created xsi:type="dcterms:W3CDTF">2022-06-22T22:40:43Z</dcterms:created>
  <dcterms:modified xsi:type="dcterms:W3CDTF">2023-12-20T21:56:40Z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0x010100E2B476B9B929C64BB328EC7F34742FF1</vt:lpwstr>
  </property>
</Properties>
</file>