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26.xml" ContentType="application/vnd.ms-excel.person+xml"/>
  <Override PartName="/xl/persons/person34.xml" ContentType="application/vnd.ms-excel.person+xml"/>
  <Override PartName="/xl/persons/person38.xml" ContentType="application/vnd.ms-excel.person+xml"/>
  <Override PartName="/xl/persons/person40.xml" ContentType="application/vnd.ms-excel.person+xml"/>
  <Override PartName="/xl/persons/person.xml" ContentType="application/vnd.ms-excel.person+xml"/>
  <Override PartName="/xl/persons/person3.xml" ContentType="application/vnd.ms-excel.person+xml"/>
  <Override PartName="/xl/persons/person9.xml" ContentType="application/vnd.ms-excel.person+xml"/>
  <Override PartName="/xl/persons/person16.xml" ContentType="application/vnd.ms-excel.person+xml"/>
  <Override PartName="/xl/persons/person24.xml" ContentType="application/vnd.ms-excel.person+xml"/>
  <Override PartName="/xl/persons/person29.xml" ContentType="application/vnd.ms-excel.person+xml"/>
  <Override PartName="/xl/persons/person36.xml" ContentType="application/vnd.ms-excel.person+xml"/>
  <Override PartName="/xl/persons/person7.xml" ContentType="application/vnd.ms-excel.person+xml"/>
  <Override PartName="/xl/persons/person11.xml" ContentType="application/vnd.ms-excel.person+xml"/>
  <Override PartName="/xl/persons/person20.xml" ContentType="application/vnd.ms-excel.person+xml"/>
  <Override PartName="/xl/persons/person32.xml" ContentType="application/vnd.ms-excel.person+xml"/>
  <Override PartName="/xl/persons/person44.xml" ContentType="application/vnd.ms-excel.person+xml"/>
  <Override PartName="/xl/persons/person33.xml" ContentType="application/vnd.ms-excel.person+xml"/>
  <Override PartName="/xl/persons/person2.xml" ContentType="application/vnd.ms-excel.person+xml"/>
  <Override PartName="/xl/persons/person15.xml" ContentType="application/vnd.ms-excel.person+xml"/>
  <Override PartName="/xl/persons/person23.xml" ContentType="application/vnd.ms-excel.person+xml"/>
  <Override PartName="/xl/persons/person28.xml" ContentType="application/vnd.ms-excel.person+xml"/>
  <Override PartName="/xl/persons/person35.xml" ContentType="application/vnd.ms-excel.person+xml"/>
  <Override PartName="/xl/persons/person43.xml" ContentType="application/vnd.ms-excel.person+xml"/>
  <Override PartName="/xl/persons/person6.xml" ContentType="application/vnd.ms-excel.person+xml"/>
  <Override PartName="/xl/persons/person14.xml" ContentType="application/vnd.ms-excel.person+xml"/>
  <Override PartName="/xl/persons/person19.xml" ContentType="application/vnd.ms-excel.person+xml"/>
  <Override PartName="/xl/persons/person27.xml" ContentType="application/vnd.ms-excel.person+xml"/>
  <Override PartName="/xl/persons/person39.xml" ContentType="application/vnd.ms-excel.person+xml"/>
  <Override PartName="/xl/persons/person12.xml" ContentType="application/vnd.ms-excel.person+xml"/>
  <Override PartName="/xl/persons/person1.xml" ContentType="application/vnd.ms-excel.person+xml"/>
  <Override PartName="/xl/persons/person22.xml" ContentType="application/vnd.ms-excel.person+xml"/>
  <Override PartName="/xl/persons/person4.xml" ContentType="application/vnd.ms-excel.person+xml"/>
  <Override PartName="/xl/persons/person5.xml" ContentType="application/vnd.ms-excel.person+xml"/>
  <Override PartName="/xl/persons/person41.xml" ContentType="application/vnd.ms-excel.person+xml"/>
  <Override PartName="/xl/persons/person37.xml" ContentType="application/vnd.ms-excel.person+xml"/>
  <Override PartName="/xl/persons/person0.xml" ContentType="application/vnd.ms-excel.person+xml"/>
  <Override PartName="/xl/persons/person30.xml" ContentType="application/vnd.ms-excel.person+xml"/>
  <Override PartName="/xl/persons/person25.xml" ContentType="application/vnd.ms-excel.person+xml"/>
  <Override PartName="/xl/persons/person21.xml" ContentType="application/vnd.ms-excel.person+xml"/>
  <Override PartName="/xl/persons/person42.xml" ContentType="application/vnd.ms-excel.person+xml"/>
  <Override PartName="/xl/persons/person8.xml" ContentType="application/vnd.ms-excel.person+xml"/>
  <Override PartName="/xl/persons/person45.xml" ContentType="application/vnd.ms-excel.person+xml"/>
  <Override PartName="/xl/persons/person10.xml" ContentType="application/vnd.ms-excel.person+xml"/>
  <Override PartName="/xl/persons/person18.xml" ContentType="application/vnd.ms-excel.person+xml"/>
  <Override PartName="/xl/persons/person31.xml" ContentType="application/vnd.ms-excel.person+xml"/>
  <Override PartName="/xl/persons/person13.xml" ContentType="application/vnd.ms-excel.person+xml"/>
  <Override PartName="/xl/persons/person17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rupoafiansa-my.sharepoint.com/personal/lady_rodriguez_spagrupoinmobiliario_com/Documents/ESCRITORIO LADY/ADMINISTRATIVO/PROVEEDORES/APP DE PAGOS/DICIEMBRE 26 DE 2023/"/>
    </mc:Choice>
  </mc:AlternateContent>
  <xr:revisionPtr revIDLastSave="0" documentId="8_{13EC1D3B-42F3-4363-9368-1AFA347C03B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ERVICIOS PUBLICOS" sheetId="3" r:id="rId1"/>
    <sheet name="CONTRATISTAS" sheetId="4" r:id="rId2"/>
  </sheets>
  <definedNames>
    <definedName name="_xlnm._FilterDatabase" localSheetId="1" hidden="1">CONTRATISTAS!$A$1:$W$1</definedName>
    <definedName name="_xlnm._FilterDatabase" localSheetId="0" hidden="1">'SERVICIOS PUBLICOS'!$A$1:$V$1</definedName>
  </definedNames>
  <calcPr calcId="181029"/>
</workbook>
</file>

<file path=xl/calcChain.xml><?xml version="1.0" encoding="utf-8"?>
<calcChain xmlns="http://schemas.openxmlformats.org/spreadsheetml/2006/main">
  <c r="O14" i="4" l="1"/>
  <c r="K14" i="4"/>
  <c r="J14" i="4"/>
  <c r="O19" i="4"/>
  <c r="K19" i="4"/>
  <c r="J19" i="4"/>
  <c r="O9" i="4"/>
  <c r="K9" i="4"/>
  <c r="J9" i="4"/>
  <c r="O13" i="4"/>
  <c r="K13" i="4"/>
  <c r="J13" i="4"/>
  <c r="O15" i="4"/>
  <c r="K15" i="4"/>
  <c r="J15" i="4"/>
  <c r="M8" i="4"/>
  <c r="O8" i="4" s="1"/>
  <c r="K8" i="4"/>
  <c r="J8" i="4"/>
  <c r="O12" i="4"/>
  <c r="K12" i="4"/>
  <c r="J12" i="4"/>
  <c r="O7" i="4"/>
  <c r="K7" i="4"/>
  <c r="J7" i="4"/>
  <c r="O18" i="4"/>
  <c r="K18" i="4"/>
  <c r="J18" i="4"/>
  <c r="O17" i="4"/>
  <c r="K17" i="4"/>
  <c r="J17" i="4"/>
  <c r="O6" i="4"/>
  <c r="K6" i="4"/>
  <c r="J6" i="4"/>
  <c r="O16" i="4"/>
  <c r="K16" i="4"/>
  <c r="J16" i="4"/>
  <c r="O5" i="4"/>
  <c r="K5" i="4"/>
  <c r="J5" i="4"/>
  <c r="N4" i="4"/>
  <c r="O4" i="4" s="1"/>
  <c r="N3" i="4"/>
  <c r="O3" i="4" s="1"/>
  <c r="N2" i="4"/>
  <c r="O2" i="4" s="1"/>
  <c r="N24" i="4"/>
  <c r="O24" i="4" s="1"/>
  <c r="N23" i="4"/>
  <c r="O23" i="4" s="1"/>
  <c r="N34" i="4"/>
  <c r="O34" i="4" s="1"/>
  <c r="N22" i="4"/>
  <c r="O22" i="4" s="1"/>
  <c r="N26" i="4"/>
  <c r="O26" i="4" s="1"/>
  <c r="N25" i="4"/>
  <c r="O25" i="4" s="1"/>
  <c r="N39" i="4"/>
  <c r="O39" i="4" s="1"/>
  <c r="N38" i="4"/>
  <c r="O38" i="4" s="1"/>
  <c r="N37" i="4"/>
  <c r="O37" i="4" s="1"/>
  <c r="N36" i="4"/>
  <c r="O36" i="4" s="1"/>
  <c r="N35" i="4"/>
  <c r="O35" i="4" s="1"/>
  <c r="O43" i="4"/>
  <c r="O42" i="4"/>
  <c r="O41" i="4"/>
  <c r="O11" i="4"/>
  <c r="O10" i="4"/>
  <c r="N21" i="4"/>
  <c r="O21" i="4" s="1"/>
  <c r="N20" i="4"/>
  <c r="O20" i="4" s="1"/>
  <c r="N33" i="4"/>
  <c r="O33" i="4" s="1"/>
  <c r="N32" i="4"/>
  <c r="O32" i="4" s="1"/>
  <c r="N31" i="4"/>
  <c r="O31" i="4" s="1"/>
  <c r="N30" i="4"/>
  <c r="O30" i="4" s="1"/>
  <c r="N29" i="4"/>
  <c r="O29" i="4" s="1"/>
  <c r="N28" i="4"/>
  <c r="O28" i="4" s="1"/>
  <c r="N27" i="4"/>
  <c r="O27" i="4" s="1"/>
</calcChain>
</file>

<file path=xl/sharedStrings.xml><?xml version="1.0" encoding="utf-8"?>
<sst xmlns="http://schemas.openxmlformats.org/spreadsheetml/2006/main" count="752" uniqueCount="376">
  <si>
    <t>NIT</t>
  </si>
  <si>
    <t>PROVEEDOR</t>
  </si>
  <si>
    <t>INM</t>
  </si>
  <si>
    <t>CONT</t>
  </si>
  <si>
    <t>CONCEPTO</t>
  </si>
  <si>
    <t>FECHA FACTURACION</t>
  </si>
  <si>
    <t>FECHA DE VENCIMIENTO</t>
  </si>
  <si>
    <t>FECHA DE CAUSACION</t>
  </si>
  <si>
    <t>DESCUENTO PROPIETARIO</t>
  </si>
  <si>
    <t>DESCUENTO CONTRATISTA</t>
  </si>
  <si>
    <t>PARCIAL</t>
  </si>
  <si>
    <t>TOTAL</t>
  </si>
  <si>
    <t>Medio de pago</t>
  </si>
  <si>
    <t>TIPO DE CUENTA</t>
  </si>
  <si>
    <t>No CUENTA</t>
  </si>
  <si>
    <t>BANCO</t>
  </si>
  <si>
    <t>CORREO ELECTRONICO</t>
  </si>
  <si>
    <t>TB</t>
  </si>
  <si>
    <t>CAUSACION/ cuenta contable</t>
  </si>
  <si>
    <t>NIT DONDE ESTA EL DINERO</t>
  </si>
  <si>
    <t>FRA</t>
  </si>
  <si>
    <t xml:space="preserve">CIUDAD </t>
  </si>
  <si>
    <t>TIPO DTO</t>
  </si>
  <si>
    <t>TIPO DOCUMENTO</t>
  </si>
  <si>
    <t>AHORROS</t>
  </si>
  <si>
    <t>01992863702</t>
  </si>
  <si>
    <t>ammagases@gmail.com</t>
  </si>
  <si>
    <t>Uribienes</t>
  </si>
  <si>
    <t>Construcciones y reformas al hogar</t>
  </si>
  <si>
    <t>43600003253</t>
  </si>
  <si>
    <t>reformasalhogarenvigado@gmail.com</t>
  </si>
  <si>
    <t>Gustavo Adolfo La veglia Mendoza</t>
  </si>
  <si>
    <t>00273061291</t>
  </si>
  <si>
    <t>lavegliagenesis@gmail.com</t>
  </si>
  <si>
    <t xml:space="preserve">TB </t>
  </si>
  <si>
    <t xml:space="preserve">Nelson de Jesús López Ramírez </t>
  </si>
  <si>
    <t>00747848548</t>
  </si>
  <si>
    <t>linearojaaux2@gmail.com</t>
  </si>
  <si>
    <t>Walter Serrano</t>
  </si>
  <si>
    <t>488414522752</t>
  </si>
  <si>
    <t>waltercosteserrano@gmail.com</t>
  </si>
  <si>
    <t>BOGOTA</t>
  </si>
  <si>
    <t>CALI</t>
  </si>
  <si>
    <t>009492463</t>
  </si>
  <si>
    <t>l@arquiteknicas.com</t>
  </si>
  <si>
    <t>JONATHAN JIMENEZ SILVA</t>
  </si>
  <si>
    <t> </t>
  </si>
  <si>
    <t>BUCARAMANGA</t>
  </si>
  <si>
    <t>FLOR ORTIZ DIMAS</t>
  </si>
  <si>
    <t>fabianflor1995@outlook.es</t>
  </si>
  <si>
    <t>Ana Maria Mesa Arias</t>
  </si>
  <si>
    <t>Las vegas</t>
  </si>
  <si>
    <t>PQS464731</t>
  </si>
  <si>
    <t>PAGO REP PQS464731 INM 96957</t>
  </si>
  <si>
    <t>PQS467459</t>
  </si>
  <si>
    <t>PAGO REP PQS467459 INM 91638</t>
  </si>
  <si>
    <t>PQS468985</t>
  </si>
  <si>
    <t>PAGO REP PQS468985 INM 92117</t>
  </si>
  <si>
    <t>PQS 486587</t>
  </si>
  <si>
    <t>PAGO REP PQS486587 INM90734</t>
  </si>
  <si>
    <t>PQS476375</t>
  </si>
  <si>
    <t>PAGO REP PQS476375  INM 98933</t>
  </si>
  <si>
    <t>PQS 484453</t>
  </si>
  <si>
    <t>PAGO REPPQS484453 INM 94477</t>
  </si>
  <si>
    <t>PQS483453</t>
  </si>
  <si>
    <t>PAGO REP PQS483453 INM 97055</t>
  </si>
  <si>
    <t>Andres Felipe Cano Zapata</t>
  </si>
  <si>
    <t>PQS482033 </t>
  </si>
  <si>
    <t>PAGO REP PQS482033  INM 94352</t>
  </si>
  <si>
    <t>00983823157</t>
  </si>
  <si>
    <t>asesor20@dismogas.com</t>
  </si>
  <si>
    <t>PQS463177</t>
  </si>
  <si>
    <t>PAGO REP PQS463177 INM 98436</t>
  </si>
  <si>
    <t>Arquiteknicas sas</t>
  </si>
  <si>
    <t>PQS435057</t>
  </si>
  <si>
    <t>PAGO REP PQS435057 ARK-1654-23 - INM90752</t>
  </si>
  <si>
    <t>locativas@arquiteknicas.com</t>
  </si>
  <si>
    <t>PQS438091</t>
  </si>
  <si>
    <t>PAGO REP CUOTA 2/2  PQS438091 ARK-1716-23 - INM 97475</t>
  </si>
  <si>
    <t>PQS457541</t>
  </si>
  <si>
    <t xml:space="preserve">PAGO DEV MAYOR VALOR REP PQS457541 INM 93311   </t>
  </si>
  <si>
    <t>PQS469879</t>
  </si>
  <si>
    <t>PAGO REP PQS469879 INM 99125</t>
  </si>
  <si>
    <t>PQS461623</t>
  </si>
  <si>
    <t>PAGO REP PQS461623 INM 90163</t>
  </si>
  <si>
    <t>PQS459573</t>
  </si>
  <si>
    <t>PAGO REP PQS459573 INM 90821</t>
  </si>
  <si>
    <t>PQS487941</t>
  </si>
  <si>
    <t>PAGO REP PQS487941 INM 99285</t>
  </si>
  <si>
    <t>PQS487905</t>
  </si>
  <si>
    <t>PAGO REP PQS487905 INM 95013</t>
  </si>
  <si>
    <t>PQS484955</t>
  </si>
  <si>
    <t>PAGO REP PQS484955 INM 96397</t>
  </si>
  <si>
    <t>PQS490699</t>
  </si>
  <si>
    <t>PAGO REP PQS490699 INM 94046</t>
  </si>
  <si>
    <t>PQS484867</t>
  </si>
  <si>
    <t>PAGO REP PQS484867 INM 90969</t>
  </si>
  <si>
    <t xml:space="preserve">Jairo David Serna </t>
  </si>
  <si>
    <t>PQS486097</t>
  </si>
  <si>
    <t>PAGO REP PQS486097 INM 94077</t>
  </si>
  <si>
    <t>26792707296</t>
  </si>
  <si>
    <t>jadaseg@yahoo.com</t>
  </si>
  <si>
    <t xml:space="preserve">PQS486139 </t>
  </si>
  <si>
    <t>PAGO REP PQS486139  INM 90095</t>
  </si>
  <si>
    <t>Jose Humberto Silva Castañeda</t>
  </si>
  <si>
    <t>PQS471487</t>
  </si>
  <si>
    <t>PAGO REP PQS471487 INM 93436</t>
  </si>
  <si>
    <t>41223794431</t>
  </si>
  <si>
    <t>toderitostodooriente@gmail.com</t>
  </si>
  <si>
    <t>Julián Arley Osorio Ramírez</t>
  </si>
  <si>
    <t>PQS485939</t>
  </si>
  <si>
    <t>PAGO REP PQS485939 INM 99324</t>
  </si>
  <si>
    <t>33300032490</t>
  </si>
  <si>
    <t>julian-medellin@hotmail.com</t>
  </si>
  <si>
    <t>PQS481231</t>
  </si>
  <si>
    <t>PAGO REP PQS481231 INM 94614</t>
  </si>
  <si>
    <t>Nelson de Jesús López Ramírez</t>
  </si>
  <si>
    <t>PQS484321</t>
  </si>
  <si>
    <t>PAGO REP PQS484321 INM 97469</t>
  </si>
  <si>
    <t>PQS484969</t>
  </si>
  <si>
    <t>PAGO REP PQS484969 INM 96722</t>
  </si>
  <si>
    <t>PQS477657</t>
  </si>
  <si>
    <t>PAGO REP PQS477657 INM 97029</t>
  </si>
  <si>
    <t>PQS478453</t>
  </si>
  <si>
    <t>PAGO REP PQS478453 INM 91119</t>
  </si>
  <si>
    <t>GOMEZ ARISTIZABAL CLARA ELENA</t>
  </si>
  <si>
    <t>PQS495427</t>
  </si>
  <si>
    <t>Reintegro a PP por concepto de servicios publicos, fecha de desocupación 31/10/202</t>
  </si>
  <si>
    <t>10050090080</t>
  </si>
  <si>
    <t>cegar221@gmail.com</t>
  </si>
  <si>
    <t>MARIA GIRLEZA GONZALEZ</t>
  </si>
  <si>
    <t>PQS475519</t>
  </si>
  <si>
    <t>Reintegro a PP por concepto de servicios publicos, fecha de desocupación 26/08/2023</t>
  </si>
  <si>
    <t>03197834622</t>
  </si>
  <si>
    <t>sarap1314@hotmail.com</t>
  </si>
  <si>
    <t>VELEZ GONZALEZ JOHANA</t>
  </si>
  <si>
    <t>PQS488651</t>
  </si>
  <si>
    <t>Reintegro a PP por concepto de servicios publicos, fecha de desocupación 30/10/2023</t>
  </si>
  <si>
    <t>42039373585</t>
  </si>
  <si>
    <t>jveleznana@yahoo.com</t>
  </si>
  <si>
    <t>SANCHEZ GOMEZ NATALIA ANDREA</t>
  </si>
  <si>
    <t>PQS490331</t>
  </si>
  <si>
    <t xml:space="preserve">Reintegro a PP por concepto de servicios publicos, fecha de desocupación 13/10/2023 </t>
  </si>
  <si>
    <t>011288049</t>
  </si>
  <si>
    <t>natasanchez1982@gmail.com</t>
  </si>
  <si>
    <t>MARTINEZ PEINADO JEISON EDUARDO</t>
  </si>
  <si>
    <t>PQS490449</t>
  </si>
  <si>
    <t>Reintegro a EX  por concepto de servicios publicos, fecha de desocupación 1/09/2023</t>
  </si>
  <si>
    <t>50652124779</t>
  </si>
  <si>
    <t>jeisonnemp@hotmail.com</t>
  </si>
  <si>
    <t>GUERRA CORREA LEIDY JULIETH</t>
  </si>
  <si>
    <t>PQS496181 - PQS481873</t>
  </si>
  <si>
    <t>Reintegro a EX  por concepto de servicios publicos, fecha de desocupación 04/08/2023</t>
  </si>
  <si>
    <t>10873154798</t>
  </si>
  <si>
    <t>leidyjulieth88@gmail.com</t>
  </si>
  <si>
    <t>CORREA CASTAÑO DANY ANDRES</t>
  </si>
  <si>
    <t>PQS490717</t>
  </si>
  <si>
    <t>Reintegro a EX  por concepto de servicios publicos, fecha de desocupación 01/09/2023</t>
  </si>
  <si>
    <t>037570221095</t>
  </si>
  <si>
    <t>abogadoandrescorrea@hotmail.com</t>
  </si>
  <si>
    <t>CLAVIJO ECHEVERRI CLAUDIA MARCELA</t>
  </si>
  <si>
    <t>Reintegro a PP por concepto de servicios publicos, fecha de desocupación 01/09/2023</t>
  </si>
  <si>
    <t>10042567333</t>
  </si>
  <si>
    <t>clclavij@bancolombia.com.co</t>
  </si>
  <si>
    <t>ZULUAGA HOYOS NESTOR DARIO</t>
  </si>
  <si>
    <t>PQS492551</t>
  </si>
  <si>
    <t>Reintegro a EX  por concepto de servicios publicos, fecha de desocupación 04/09/2023</t>
  </si>
  <si>
    <t>3147179608</t>
  </si>
  <si>
    <t>nestordario72@gmail.com</t>
  </si>
  <si>
    <t>ALEMAN GARCIA GUSTAVO ALBERTO</t>
  </si>
  <si>
    <t>PQS491137 - PQS470841</t>
  </si>
  <si>
    <t>Reintegro a EX  por concepto de servicios publicos, fecha de desocupación 01/08/2023</t>
  </si>
  <si>
    <t xml:space="preserve">CORRIENTE </t>
  </si>
  <si>
    <t>00501017159</t>
  </si>
  <si>
    <t>gustavo.aleman@hotmail.com</t>
  </si>
  <si>
    <t>JESSENIA ALEJANDRA PALACIO GARCIA</t>
  </si>
  <si>
    <t>PQS491603</t>
  </si>
  <si>
    <t>Reintegro a PP por concepto de servicios publicos, fecha de desocupación 30/09/2023</t>
  </si>
  <si>
    <t>33353460663</t>
  </si>
  <si>
    <t>jesseniaapg@hotmail.com</t>
  </si>
  <si>
    <t>GOMEZ PARRA ELIZABETH</t>
  </si>
  <si>
    <t>PQS496541</t>
  </si>
  <si>
    <t>Reintegro a PP por concepto de servicios publicos, fecha de desocupación 7/11/2023</t>
  </si>
  <si>
    <t>10242612486</t>
  </si>
  <si>
    <t>linagomezparra@gmail.com</t>
  </si>
  <si>
    <t>DIAZ SANDOVAL CLAUDIA YANETH</t>
  </si>
  <si>
    <t>PQS491809</t>
  </si>
  <si>
    <t>Reintegro a EX  por concepto de servicios publicos, fecha de desocupación 07/09/2023</t>
  </si>
  <si>
    <t>0313168452</t>
  </si>
  <si>
    <t>cyanethdsandoval@gmail.com</t>
  </si>
  <si>
    <t>UAN CAMILO CHICA GUTIERREZ</t>
  </si>
  <si>
    <t>PQS492293</t>
  </si>
  <si>
    <t>Reintegro a EX  por concepto de servicios publicos, fecha de desocupación 03/08/2023</t>
  </si>
  <si>
    <t>10115261668</t>
  </si>
  <si>
    <t>isabel03609@yahoo.com</t>
  </si>
  <si>
    <t>DIANA LORENA NARANJO CARO</t>
  </si>
  <si>
    <t>PQS492319</t>
  </si>
  <si>
    <t>Reintegro a EX  por concepto de servicios publicos, fecha de desocupación 9/10/2023</t>
  </si>
  <si>
    <t>10015389334</t>
  </si>
  <si>
    <t>karence908@gmail.com</t>
  </si>
  <si>
    <t>GRISALES OROZCO ANDRES FELIPE</t>
  </si>
  <si>
    <t>PQS492531</t>
  </si>
  <si>
    <t>Reintegro a PP por concepto de servicios publicos, fecha de desocupación 18/09/2023</t>
  </si>
  <si>
    <t>36640532119</t>
  </si>
  <si>
    <t>grisales777@hotmail.com</t>
  </si>
  <si>
    <t>ROBAYO OSCAR ANDRES</t>
  </si>
  <si>
    <t>PQS492653</t>
  </si>
  <si>
    <t>Reintegro a EX  por concepto de servicios publicos, fecha de desocupación 2/09/2023</t>
  </si>
  <si>
    <t>01930657405</t>
  </si>
  <si>
    <t>roa041031@hotmail.com</t>
  </si>
  <si>
    <t>CELIS MOLINA ANA MARIA</t>
  </si>
  <si>
    <t>PQS496549</t>
  </si>
  <si>
    <t>Reintegro a EX  por concepto de servicios publicos, fecha de desocupación 28/09/2023</t>
  </si>
  <si>
    <t>23850092401</t>
  </si>
  <si>
    <t>lunamolina18@hotmail.com</t>
  </si>
  <si>
    <t>ARANGO SUAREZ ALICIA MARIA</t>
  </si>
  <si>
    <t>PQS492819</t>
  </si>
  <si>
    <t>Reintegro a PP por concepto de servicios publicos, fecha de desocupación 18/10/2023</t>
  </si>
  <si>
    <t>86222904422</t>
  </si>
  <si>
    <t>aliciaar@hotmail.com</t>
  </si>
  <si>
    <t>HINCAPIE ADRIANA MARIA</t>
  </si>
  <si>
    <t>PQS492981</t>
  </si>
  <si>
    <t>Reintegro a PP por concepto de servicios publicos, fecha de desocupación 24/10/2023</t>
  </si>
  <si>
    <t>1724739527</t>
  </si>
  <si>
    <t>adrianamaria1109@hotmail.com</t>
  </si>
  <si>
    <t>LINARES FORERO CARLOS DAVID</t>
  </si>
  <si>
    <t>PQS493713</t>
  </si>
  <si>
    <t>Reintegro a EX  por concepto de servicios publicos, fecha de desocupación 23/08/2023</t>
  </si>
  <si>
    <t>009400678216</t>
  </si>
  <si>
    <t>carloslinaresforero@gmail.com</t>
  </si>
  <si>
    <t>PEREZ YEPES WILSON ERIK DAVID</t>
  </si>
  <si>
    <t>PQS493023</t>
  </si>
  <si>
    <t>Reintegro a EX  por concepto de servicios publicos, fecha de desocupación 29/09/2023</t>
  </si>
  <si>
    <t>60900002912</t>
  </si>
  <si>
    <t>maps.consultor@gmail.com</t>
  </si>
  <si>
    <t>AMAYA QUINTERO ODONEL ALEXANDER</t>
  </si>
  <si>
    <t>PQS494153</t>
  </si>
  <si>
    <t>Reintegro a EX  por concepto de servicios publicos, fecha de desocupación 4/08/2023</t>
  </si>
  <si>
    <t>91220330481</t>
  </si>
  <si>
    <t>odonelamaya@gmail.com</t>
  </si>
  <si>
    <t>ROYAL HASS SAS</t>
  </si>
  <si>
    <t>PQS493111</t>
  </si>
  <si>
    <t>Reintegro a EX  por concepto de servicios publicos, fecha de desocupación 27/09/2023</t>
  </si>
  <si>
    <t>92895632921</t>
  </si>
  <si>
    <t>tesoreria@grupoaguacatero.com</t>
  </si>
  <si>
    <t>CARDENAS URIBE MONICA MARIA</t>
  </si>
  <si>
    <t>PQS494499</t>
  </si>
  <si>
    <t>Reintegro a PP por concepto de servicios publicos, fecha de desocupación 22/09/2023</t>
  </si>
  <si>
    <t>10287179965</t>
  </si>
  <si>
    <t>mcardenas@inmobiliariaarco.com.co</t>
  </si>
  <si>
    <t>MOLINA MARTINEZ MARTHA LUCIA</t>
  </si>
  <si>
    <t>PQS494505</t>
  </si>
  <si>
    <t>Reintegro a PP por concepto de servicios publicos, fecha de desocupación 15/11/2023</t>
  </si>
  <si>
    <t>93392963446</t>
  </si>
  <si>
    <t>jamabi8@hotmail.com</t>
  </si>
  <si>
    <t>HERRERA TOBAR ADRIANA</t>
  </si>
  <si>
    <t>PQS495055</t>
  </si>
  <si>
    <t>Reintegro a PP por concepto de servicios publicos, fecha de desocupación31/08/2023</t>
  </si>
  <si>
    <t>13122499876</t>
  </si>
  <si>
    <t>nanita2_2@hotmail.com</t>
  </si>
  <si>
    <t>MONTOYA VELEZ DIANA CRISTINA</t>
  </si>
  <si>
    <t>PQS494927</t>
  </si>
  <si>
    <t>Reintegro a EX  por concepto de servicios publicos, fecha de desocupación 11/10/2023</t>
  </si>
  <si>
    <t>10052785814</t>
  </si>
  <si>
    <t>dcmontoya@gmail.com</t>
  </si>
  <si>
    <t>MORENO GARCES GLORIA ELENA</t>
  </si>
  <si>
    <t>PQS498289</t>
  </si>
  <si>
    <t>Reintegro a PP por concepto de servicios publicos, fecha de desocupación 25/10/2023</t>
  </si>
  <si>
    <t>00746425724</t>
  </si>
  <si>
    <t>gloriamore07@hotmail.com</t>
  </si>
  <si>
    <t>MORALES OREJARENA CONSUELO DEL SOCORRO</t>
  </si>
  <si>
    <t>PQS494971</t>
  </si>
  <si>
    <t>Reintegro a EX  por concepto de servicios publicos, fecha de desocupación 31/07/2023</t>
  </si>
  <si>
    <t xml:space="preserve">03178871533 </t>
  </si>
  <si>
    <t>tony_pg91@hotmail.com</t>
  </si>
  <si>
    <t>ALZATE JARAMILLO ANGELA MARIA</t>
  </si>
  <si>
    <t>PQS489423</t>
  </si>
  <si>
    <t>Reintegro a EX  por concepto de servicios publicos, fecha de desocupación 19/10/2023</t>
  </si>
  <si>
    <t>10262440124</t>
  </si>
  <si>
    <t>angelamariaalzatejaramillo@gmail.com</t>
  </si>
  <si>
    <t>ANTIOQUIA</t>
  </si>
  <si>
    <t>Reparaciones Cot. ARK-2286V1-23 PQS479119 Inm 54132</t>
  </si>
  <si>
    <t>Reparaciones Cot. ARK-2212-23 Inm 55604</t>
  </si>
  <si>
    <t>Reparaciones Cot ARK-831V1-23 PQS407170 Inm 55678</t>
  </si>
  <si>
    <t>Reparaciones Cot.ARK-2150-23 Cta 1/3 Inm 65947</t>
  </si>
  <si>
    <t>Reparaciones Cot. ARK-905v1-23 Inm 66710</t>
  </si>
  <si>
    <t>Reparaciones Cot. ARK-1096-23 PQS459897 Inm 66874</t>
  </si>
  <si>
    <t>Reparaciones Cotizacion 0065 PQS484157 Inm 5339</t>
  </si>
  <si>
    <t>Reparaciones Cot.ARK-1575V1-23 PQS471013  Inm 15468</t>
  </si>
  <si>
    <t>WILSON VALENCIA MORENO</t>
  </si>
  <si>
    <t>Reparaciónes Cotizacion 1087-23 PQS477209 Inm 16582</t>
  </si>
  <si>
    <t>wilsonvalencia0102@gmail.com</t>
  </si>
  <si>
    <t>Reparaciones Cotizacion 0061 PQS457191 Ley 820 Cta 1/3 Inm 17361</t>
  </si>
  <si>
    <t>Reparaciones Cot. ARK-1820-23 PQS471013 Inm 17408</t>
  </si>
  <si>
    <t>Reparaciones Cot.ARK-1813-23 PQS440601 Inm 17784</t>
  </si>
  <si>
    <t>Reparaciones Cotizacion 0067 PQS486367 Inm 18201</t>
  </si>
  <si>
    <t>GOMEZ FORERO DIANA CAROLINA</t>
  </si>
  <si>
    <t>PQS494963</t>
  </si>
  <si>
    <t>Reintegro saldo provision Fecha de desocupacion 09/09/2023</t>
  </si>
  <si>
    <t>007100736425</t>
  </si>
  <si>
    <t>carolinagomezofficial@gmail.com</t>
  </si>
  <si>
    <t>RAMIREZ ROMERO LUZ MARINA</t>
  </si>
  <si>
    <t>PQS490891</t>
  </si>
  <si>
    <t>Reintegro Prop. Desocupación 13/08/2020</t>
  </si>
  <si>
    <t>24075748030</t>
  </si>
  <si>
    <t>luzmarinaramirezromero2008@gmail.com</t>
  </si>
  <si>
    <t>PRADA ACEROS SAID</t>
  </si>
  <si>
    <t>PQS496033</t>
  </si>
  <si>
    <t>Reintegro saldo provision Fecha de desocupacion 08/09/2023</t>
  </si>
  <si>
    <t>90700866830</t>
  </si>
  <si>
    <t>said.prada@hotmail.com</t>
  </si>
  <si>
    <t>FERREIRA CANTILLO ANGELICA MARIA</t>
  </si>
  <si>
    <t>PQS496037</t>
  </si>
  <si>
    <t>Reintegro saldo provision Fecha de desocupacion 04/09/2023</t>
  </si>
  <si>
    <t>48314724821</t>
  </si>
  <si>
    <t>anfeca_84@hotmail.com</t>
  </si>
  <si>
    <t>FELIPE HERNANDEZ DE ALBA ALBORNOZ</t>
  </si>
  <si>
    <t>PQS496355</t>
  </si>
  <si>
    <t>Reintegro saldo provision Fecha de desocupacion 11/09/2023</t>
  </si>
  <si>
    <t>450800148543</t>
  </si>
  <si>
    <t>felipehdea@gmail.com</t>
  </si>
  <si>
    <t>BONILLA QUINTERO JUAN DAVID</t>
  </si>
  <si>
    <t>PQS496971</t>
  </si>
  <si>
    <t>Reintegro saldo provision Fecha de desocupacion 19/09/2023</t>
  </si>
  <si>
    <t>009270447965</t>
  </si>
  <si>
    <t>abogadobonilla.juan@gmail.com</t>
  </si>
  <si>
    <t>OREJUELA AYALA LUIS ARTURO</t>
  </si>
  <si>
    <t>PQS495735</t>
  </si>
  <si>
    <t>Reintegro Prop. Desocupación 9/11/2023</t>
  </si>
  <si>
    <t>30667070236</t>
  </si>
  <si>
    <t>reefercont@yahoo.es</t>
  </si>
  <si>
    <t>SIERRA AMAYA LUZ MARINA</t>
  </si>
  <si>
    <t>PQS495929</t>
  </si>
  <si>
    <t xml:space="preserve">Reintegro Prop. Desocupación 11/10/2023 </t>
  </si>
  <si>
    <t>861128577</t>
  </si>
  <si>
    <t>eventosloschorros@hotmail.com</t>
  </si>
  <si>
    <t>MOLANO CEBALLOS RICARDO</t>
  </si>
  <si>
    <t>PQS496075</t>
  </si>
  <si>
    <t>Reintegro Prop. Desocupación 2/12/2023</t>
  </si>
  <si>
    <t>06074890669</t>
  </si>
  <si>
    <t>monikamolano@gmail.com</t>
  </si>
  <si>
    <t>RODRIGUEZ CAMACHO LUIS HERMES</t>
  </si>
  <si>
    <t>PQS496815</t>
  </si>
  <si>
    <t>Reintegro Prop. Activo (serv. Compartidos)</t>
  </si>
  <si>
    <t>009400688728</t>
  </si>
  <si>
    <t>hermessmth@yahoo.com</t>
  </si>
  <si>
    <t>PQS496817</t>
  </si>
  <si>
    <t>PQS496819</t>
  </si>
  <si>
    <t>MUÑOZ VIVIANA ANDREA</t>
  </si>
  <si>
    <t>PQS490233</t>
  </si>
  <si>
    <t>Reintegro Prop. Desocupación 1/09/2023</t>
  </si>
  <si>
    <t>74596017596</t>
  </si>
  <si>
    <t>vivianaandrea27@icloud.com</t>
  </si>
  <si>
    <t>BONILLA CARDONA ANGIE TATIANA</t>
  </si>
  <si>
    <t>PQS496137</t>
  </si>
  <si>
    <t>Reintegro Inq.   Desocupación 1/11/2023</t>
  </si>
  <si>
    <t>tati2527@hotmail.es</t>
  </si>
  <si>
    <t>VIGOYA MARTINEZ BETTY ALEXANDRA</t>
  </si>
  <si>
    <t>PQS496243</t>
  </si>
  <si>
    <t>Reintegro Inq.   Desocupación 24/08/2023</t>
  </si>
  <si>
    <t>74211178454</t>
  </si>
  <si>
    <t>alexandravigoya@hotmail.com</t>
  </si>
  <si>
    <t>OROZCO ZAPATA JOSEFINA</t>
  </si>
  <si>
    <t>PQS493685</t>
  </si>
  <si>
    <t>Reintegro Inq.   Desocupación 4/10/2023</t>
  </si>
  <si>
    <t>016070302</t>
  </si>
  <si>
    <t>asistecon@gmail.com</t>
  </si>
  <si>
    <t>ACERO PORTILLA JORGE HERNAN</t>
  </si>
  <si>
    <t>PQS454341</t>
  </si>
  <si>
    <t>Reintegro Inq.   Desocupación 11/09/2023</t>
  </si>
  <si>
    <t>jard90@gmail.com</t>
  </si>
  <si>
    <t>VALENCIA SARMIENTO GINI MAR</t>
  </si>
  <si>
    <t>PQS491417</t>
  </si>
  <si>
    <t>Reintegro Inq.   Desocupación 3/11/2023</t>
  </si>
  <si>
    <t>giny-mar109@hotmail.com</t>
  </si>
  <si>
    <t>ARQUITEKNICAS 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</si>
</sst>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_-&quot;$&quot;\ * #,##0.00_-;\-&quot;$&quot;\ * #,##0.00_-;_-&quot;$&quot;\ * &quot;-&quot;??_-;_-@_-"/>
    <numFmt numFmtId="165" formatCode="_(&quot;$&quot;\ * #,##0.00_);_(&quot;$&quot;\ * \(#,##0.00\);_(&quot;$&quot;\ * &quot;-&quot;??_);_(@_)"/>
    <numFmt numFmtId="166" formatCode="_(&quot;$&quot;\ * #,##0_);_(&quot;$&quot;\ * \(#,##0\);_(&quot;$&quot;\ * &quot;-&quot;??_);_(@_)"/>
    <numFmt numFmtId="167" formatCode="[$-240A]d&quot; de &quot;mmmm&quot; de &quot;yyyy;@"/>
    <numFmt numFmtId="168" formatCode="[$-F800]dddd\,\ mmmm\ dd\,\ yyyy"/>
    <numFmt numFmtId="169" formatCode="_-* #,##0.00\ &quot;€&quot;_-;\-* #,##0.00\ &quot;€&quot;_-;_-* &quot;-&quot;??\ &quot;€&quot;_-;_-@_-"/>
    <numFmt numFmtId="170" formatCode="&quot;$&quot;\ #,##0"/>
    <numFmt numFmtId="171" formatCode="dd/mm/yyyy"/>
    <numFmt numFmtId="172" formatCode="&quot;$&quot;\ #,##0;[Red]\-&quot;$&quot;\ #,##0"/>
    <numFmt numFmtId="173" formatCode="&quot;$&quot;#,##0.00"/>
    <numFmt numFmtId="174" formatCode="&quot;$&quot;#,##0"/>
    <numFmt numFmtId="175" formatCode="[$$-240A]\ #,##0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0"/>
      <color theme="10"/>
      <name val="Calibri"/>
      <family val="2"/>
      <scheme val="minor"/>
    </font>
    <font>
      <u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000000"/>
      <name val="Arial"/>
      <family val="2"/>
    </font>
    <font>
      <u/>
      <sz val="11"/>
      <color theme="10"/>
      <name val="Arial"/>
      <family val="2"/>
    </font>
    <font>
      <sz val="11"/>
      <name val="Arial"/>
      <family val="2"/>
    </font>
    <font>
      <sz val="11"/>
      <color rgb="FF242424"/>
      <name val="Arial"/>
      <family val="2"/>
    </font>
    <font>
      <u/>
      <sz val="11"/>
      <name val="Arial"/>
      <family val="2"/>
    </font>
    <font>
      <sz val="11"/>
      <color rgb="FF444444"/>
      <name val="Arial"/>
      <family val="2"/>
    </font>
    <font>
      <sz val="11"/>
      <color theme="1"/>
      <name val="Calibri"/>
      <family val="2"/>
    </font>
    <font>
      <sz val="11"/>
      <color rgb="FF000000"/>
      <name val="SegoeUI-Semibold"/>
    </font>
    <font>
      <sz val="13"/>
      <color theme="1"/>
      <name val="Calibri"/>
      <family val="2"/>
    </font>
    <font>
      <sz val="12"/>
      <color theme="1"/>
      <name val="Calibri"/>
      <family val="2"/>
    </font>
    <font>
      <sz val="11"/>
      <color rgb="FF000000"/>
      <name val="Calibri"/>
      <family val="2"/>
    </font>
    <font>
      <u/>
      <sz val="11"/>
      <color rgb="FF000000"/>
      <name val="Calibri"/>
      <family val="2"/>
    </font>
    <font>
      <sz val="10"/>
      <color rgb="FF000000"/>
      <name val="SegoeUI-Semibold"/>
    </font>
    <font>
      <sz val="11"/>
      <color rgb="FF242424"/>
      <name val="Segoe UI"/>
      <family val="2"/>
    </font>
    <font>
      <b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8EA9DB"/>
      </top>
      <bottom/>
      <diagonal/>
    </border>
    <border>
      <left/>
      <right/>
      <top style="thin">
        <color rgb="FF8EA9DB"/>
      </top>
      <bottom style="thin">
        <color rgb="FF8EA9DB"/>
      </bottom>
      <diagonal/>
    </border>
    <border>
      <left style="thin">
        <color rgb="FF8EA9DB"/>
      </left>
      <right/>
      <top style="thin">
        <color rgb="FF8EA9DB"/>
      </top>
      <bottom style="thin">
        <color rgb="FF8EA9DB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8" fontId="3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2" fillId="0" borderId="0" applyNumberFormat="0" applyFill="0" applyBorder="0" applyAlignment="0" applyProtection="0"/>
    <xf numFmtId="167" fontId="1" fillId="0" borderId="0"/>
    <xf numFmtId="16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" fillId="0" borderId="0"/>
    <xf numFmtId="0" fontId="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</cellStyleXfs>
  <cellXfs count="334">
    <xf numFmtId="0" fontId="0" fillId="0" borderId="0" xfId="0"/>
    <xf numFmtId="0" fontId="7" fillId="2" borderId="0" xfId="0" applyFont="1" applyFill="1" applyAlignment="1">
      <alignment horizontal="left" vertical="center"/>
    </xf>
    <xf numFmtId="0" fontId="0" fillId="2" borderId="1" xfId="0" applyFill="1" applyBorder="1" applyAlignment="1">
      <alignment horizontal="left"/>
    </xf>
    <xf numFmtId="0" fontId="0" fillId="2" borderId="0" xfId="0" applyFill="1" applyAlignment="1">
      <alignment horizontal="left"/>
    </xf>
    <xf numFmtId="0" fontId="0" fillId="2" borderId="5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/>
    </xf>
    <xf numFmtId="166" fontId="8" fillId="2" borderId="1" xfId="1" applyNumberFormat="1" applyFont="1" applyFill="1" applyBorder="1" applyAlignment="1">
      <alignment horizontal="left" vertical="center" wrapText="1"/>
    </xf>
    <xf numFmtId="1" fontId="8" fillId="2" borderId="1" xfId="1" applyNumberFormat="1" applyFont="1" applyFill="1" applyBorder="1" applyAlignment="1">
      <alignment horizontal="left" vertical="center"/>
    </xf>
    <xf numFmtId="1" fontId="0" fillId="2" borderId="0" xfId="0" applyNumberFormat="1" applyFill="1" applyAlignment="1">
      <alignment horizontal="left"/>
    </xf>
    <xf numFmtId="0" fontId="10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/>
    </xf>
    <xf numFmtId="0" fontId="9" fillId="2" borderId="4" xfId="0" applyFont="1" applyFill="1" applyBorder="1" applyAlignment="1">
      <alignment horizontal="left"/>
    </xf>
    <xf numFmtId="49" fontId="9" fillId="2" borderId="4" xfId="0" applyNumberFormat="1" applyFont="1" applyFill="1" applyBorder="1" applyAlignment="1">
      <alignment horizontal="left"/>
    </xf>
    <xf numFmtId="0" fontId="10" fillId="2" borderId="4" xfId="0" applyFont="1" applyFill="1" applyBorder="1" applyAlignment="1">
      <alignment horizontal="left" vertical="center"/>
    </xf>
    <xf numFmtId="171" fontId="9" fillId="2" borderId="4" xfId="0" applyNumberFormat="1" applyFont="1" applyFill="1" applyBorder="1" applyAlignment="1">
      <alignment horizontal="left" wrapText="1"/>
    </xf>
    <xf numFmtId="1" fontId="9" fillId="2" borderId="4" xfId="0" applyNumberFormat="1" applyFont="1" applyFill="1" applyBorder="1" applyAlignment="1">
      <alignment horizontal="left" wrapText="1"/>
    </xf>
    <xf numFmtId="0" fontId="9" fillId="2" borderId="4" xfId="0" applyFont="1" applyFill="1" applyBorder="1" applyAlignment="1">
      <alignment horizontal="left" wrapText="1"/>
    </xf>
    <xf numFmtId="1" fontId="9" fillId="3" borderId="4" xfId="0" applyNumberFormat="1" applyFont="1" applyFill="1" applyBorder="1" applyAlignment="1">
      <alignment horizontal="left" wrapText="1"/>
    </xf>
    <xf numFmtId="0" fontId="9" fillId="2" borderId="4" xfId="0" applyFont="1" applyFill="1" applyBorder="1" applyAlignment="1">
      <alignment horizontal="left" vertical="center"/>
    </xf>
    <xf numFmtId="0" fontId="10" fillId="2" borderId="4" xfId="0" applyFont="1" applyFill="1" applyBorder="1" applyAlignment="1">
      <alignment horizontal="left"/>
    </xf>
    <xf numFmtId="166" fontId="10" fillId="2" borderId="4" xfId="35" applyNumberFormat="1" applyFont="1" applyFill="1" applyBorder="1" applyAlignment="1">
      <alignment horizontal="left" vertical="center"/>
    </xf>
    <xf numFmtId="1" fontId="9" fillId="2" borderId="4" xfId="0" applyNumberFormat="1" applyFont="1" applyFill="1" applyBorder="1" applyAlignment="1">
      <alignment horizontal="left"/>
    </xf>
    <xf numFmtId="49" fontId="10" fillId="2" borderId="4" xfId="0" applyNumberFormat="1" applyFont="1" applyFill="1" applyBorder="1" applyAlignment="1">
      <alignment horizontal="left" vertical="center"/>
    </xf>
    <xf numFmtId="0" fontId="11" fillId="2" borderId="4" xfId="4" applyFont="1" applyFill="1" applyBorder="1" applyAlignment="1">
      <alignment horizontal="left" vertical="center"/>
    </xf>
    <xf numFmtId="166" fontId="9" fillId="2" borderId="4" xfId="0" applyNumberFormat="1" applyFont="1" applyFill="1" applyBorder="1" applyAlignment="1">
      <alignment horizontal="left"/>
    </xf>
    <xf numFmtId="0" fontId="12" fillId="2" borderId="4" xfId="0" applyFont="1" applyFill="1" applyBorder="1" applyAlignment="1">
      <alignment horizontal="left"/>
    </xf>
    <xf numFmtId="0" fontId="9" fillId="3" borderId="4" xfId="0" applyFont="1" applyFill="1" applyBorder="1" applyAlignment="1">
      <alignment horizontal="left"/>
    </xf>
    <xf numFmtId="0" fontId="13" fillId="3" borderId="4" xfId="0" applyFont="1" applyFill="1" applyBorder="1" applyAlignment="1">
      <alignment horizontal="left" wrapText="1"/>
    </xf>
    <xf numFmtId="0" fontId="9" fillId="3" borderId="4" xfId="0" applyFont="1" applyFill="1" applyBorder="1" applyAlignment="1">
      <alignment horizontal="left" wrapText="1"/>
    </xf>
    <xf numFmtId="14" fontId="9" fillId="3" borderId="4" xfId="0" applyNumberFormat="1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16" fillId="2" borderId="1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16" fillId="0" borderId="1" xfId="0" applyFont="1" applyBorder="1" applyAlignment="1">
      <alignment horizontal="left"/>
    </xf>
    <xf numFmtId="14" fontId="16" fillId="0" borderId="1" xfId="0" applyNumberFormat="1" applyFont="1" applyBorder="1" applyAlignment="1">
      <alignment horizontal="left"/>
    </xf>
    <xf numFmtId="170" fontId="16" fillId="0" borderId="1" xfId="0" applyNumberFormat="1" applyFont="1" applyBorder="1" applyAlignment="1">
      <alignment horizontal="left"/>
    </xf>
    <xf numFmtId="49" fontId="16" fillId="0" borderId="1" xfId="0" applyNumberFormat="1" applyFont="1" applyBorder="1" applyAlignment="1">
      <alignment horizontal="left"/>
    </xf>
    <xf numFmtId="0" fontId="16" fillId="0" borderId="1" xfId="0" applyFont="1" applyBorder="1" applyAlignment="1">
      <alignment horizontal="left" readingOrder="1"/>
    </xf>
    <xf numFmtId="0" fontId="19" fillId="0" borderId="1" xfId="0" applyFont="1" applyBorder="1" applyAlignment="1">
      <alignment horizontal="left"/>
    </xf>
    <xf numFmtId="14" fontId="16" fillId="0" borderId="1" xfId="0" applyNumberFormat="1" applyFont="1" applyBorder="1" applyAlignment="1">
      <alignment horizontal="left" readingOrder="1"/>
    </xf>
    <xf numFmtId="0" fontId="14" fillId="0" borderId="1" xfId="0" applyFont="1" applyBorder="1" applyAlignment="1">
      <alignment horizontal="left" vertical="center" readingOrder="1"/>
    </xf>
    <xf numFmtId="0" fontId="16" fillId="0" borderId="1" xfId="0" applyFont="1" applyBorder="1" applyAlignment="1">
      <alignment horizontal="left" vertical="center" readingOrder="1"/>
    </xf>
    <xf numFmtId="49" fontId="16" fillId="0" borderId="1" xfId="0" applyNumberFormat="1" applyFont="1" applyBorder="1" applyAlignment="1">
      <alignment horizontal="left" readingOrder="1"/>
    </xf>
    <xf numFmtId="0" fontId="15" fillId="0" borderId="1" xfId="4" applyFont="1" applyFill="1" applyBorder="1" applyAlignment="1">
      <alignment horizontal="left" vertical="center" readingOrder="1"/>
    </xf>
    <xf numFmtId="0" fontId="4" fillId="4" borderId="0" xfId="0" applyFont="1" applyFill="1" applyAlignment="1">
      <alignment horizontal="left"/>
    </xf>
    <xf numFmtId="0" fontId="20" fillId="0" borderId="4" xfId="0" applyFont="1" applyBorder="1" applyAlignment="1">
      <alignment horizontal="left"/>
    </xf>
    <xf numFmtId="49" fontId="20" fillId="0" borderId="4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0" fillId="2" borderId="5" xfId="0" applyFont="1" applyFill="1" applyBorder="1" applyAlignment="1">
      <alignment horizontal="left"/>
    </xf>
    <xf numFmtId="0" fontId="23" fillId="0" borderId="4" xfId="0" applyFont="1" applyBorder="1" applyAlignment="1">
      <alignment horizontal="left"/>
    </xf>
    <xf numFmtId="49" fontId="10" fillId="2" borderId="4" xfId="0" applyNumberFormat="1" applyFont="1" applyFill="1" applyBorder="1" applyAlignment="1">
      <alignment horizontal="left" vertical="center" wrapText="1"/>
    </xf>
    <xf numFmtId="0" fontId="0" fillId="0" borderId="4" xfId="0" applyBorder="1" applyAlignment="1">
      <alignment horizontal="left"/>
    </xf>
    <xf numFmtId="0" fontId="10" fillId="2" borderId="5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2" fillId="2" borderId="4" xfId="4" applyFill="1" applyBorder="1" applyAlignment="1">
      <alignment horizontal="left" vertical="center" wrapText="1"/>
    </xf>
    <xf numFmtId="0" fontId="20" fillId="2" borderId="4" xfId="0" applyFont="1" applyFill="1" applyBorder="1" applyAlignment="1">
      <alignment horizontal="left"/>
    </xf>
    <xf numFmtId="0" fontId="28" fillId="2" borderId="1" xfId="0" applyFont="1" applyFill="1" applyBorder="1" applyAlignment="1">
      <alignment horizontal="left" vertical="center" wrapText="1"/>
    </xf>
    <xf numFmtId="0" fontId="28" fillId="2" borderId="1" xfId="0" applyFont="1" applyFill="1" applyBorder="1" applyAlignment="1">
      <alignment horizontal="left" vertical="center"/>
    </xf>
    <xf numFmtId="166" fontId="28" fillId="2" borderId="1" xfId="1" applyNumberFormat="1" applyFont="1" applyFill="1" applyBorder="1" applyAlignment="1">
      <alignment horizontal="left" vertical="center" wrapText="1"/>
    </xf>
    <xf numFmtId="1" fontId="28" fillId="2" borderId="1" xfId="1" applyNumberFormat="1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14" fillId="2" borderId="1" xfId="0" applyFont="1" applyFill="1" applyBorder="1" applyAlignment="1">
      <alignment horizontal="left"/>
    </xf>
    <xf numFmtId="0" fontId="16" fillId="2" borderId="4" xfId="0" applyFont="1" applyFill="1" applyBorder="1" applyAlignment="1">
      <alignment horizontal="left"/>
    </xf>
    <xf numFmtId="0" fontId="16" fillId="2" borderId="4" xfId="8" applyFont="1" applyFill="1" applyBorder="1" applyAlignment="1">
      <alignment horizontal="left"/>
    </xf>
    <xf numFmtId="14" fontId="16" fillId="2" borderId="4" xfId="0" applyNumberFormat="1" applyFont="1" applyFill="1" applyBorder="1" applyAlignment="1">
      <alignment horizontal="left"/>
    </xf>
    <xf numFmtId="1" fontId="16" fillId="2" borderId="4" xfId="0" applyNumberFormat="1" applyFont="1" applyFill="1" applyBorder="1" applyAlignment="1">
      <alignment horizontal="left"/>
    </xf>
    <xf numFmtId="170" fontId="16" fillId="2" borderId="4" xfId="0" applyNumberFormat="1" applyFont="1" applyFill="1" applyBorder="1" applyAlignment="1">
      <alignment horizontal="left"/>
    </xf>
    <xf numFmtId="1" fontId="4" fillId="2" borderId="1" xfId="0" applyNumberFormat="1" applyFont="1" applyFill="1" applyBorder="1" applyAlignment="1">
      <alignment horizontal="left"/>
    </xf>
    <xf numFmtId="49" fontId="16" fillId="2" borderId="4" xfId="0" applyNumberFormat="1" applyFont="1" applyFill="1" applyBorder="1" applyAlignment="1">
      <alignment horizontal="left"/>
    </xf>
    <xf numFmtId="0" fontId="18" fillId="2" borderId="4" xfId="4" applyFont="1" applyFill="1" applyBorder="1" applyAlignment="1">
      <alignment horizontal="left"/>
    </xf>
    <xf numFmtId="0" fontId="16" fillId="2" borderId="7" xfId="0" applyFont="1" applyFill="1" applyBorder="1" applyAlignment="1">
      <alignment horizontal="left"/>
    </xf>
    <xf numFmtId="0" fontId="16" fillId="2" borderId="2" xfId="0" applyFont="1" applyFill="1" applyBorder="1" applyAlignment="1">
      <alignment horizontal="left"/>
    </xf>
    <xf numFmtId="14" fontId="16" fillId="2" borderId="2" xfId="0" applyNumberFormat="1" applyFont="1" applyFill="1" applyBorder="1" applyAlignment="1">
      <alignment horizontal="left"/>
    </xf>
    <xf numFmtId="170" fontId="16" fillId="2" borderId="2" xfId="0" applyNumberFormat="1" applyFont="1" applyFill="1" applyBorder="1" applyAlignment="1">
      <alignment horizontal="left"/>
    </xf>
    <xf numFmtId="49" fontId="16" fillId="2" borderId="2" xfId="0" applyNumberFormat="1" applyFont="1" applyFill="1" applyBorder="1" applyAlignment="1">
      <alignment horizontal="left"/>
    </xf>
    <xf numFmtId="0" fontId="18" fillId="2" borderId="2" xfId="4" applyFont="1" applyFill="1" applyBorder="1" applyAlignment="1">
      <alignment horizontal="left"/>
    </xf>
    <xf numFmtId="0" fontId="16" fillId="2" borderId="10" xfId="0" applyFont="1" applyFill="1" applyBorder="1" applyAlignment="1">
      <alignment horizontal="left"/>
    </xf>
    <xf numFmtId="14" fontId="16" fillId="2" borderId="10" xfId="0" applyNumberFormat="1" applyFont="1" applyFill="1" applyBorder="1" applyAlignment="1">
      <alignment horizontal="left"/>
    </xf>
    <xf numFmtId="170" fontId="16" fillId="2" borderId="10" xfId="0" applyNumberFormat="1" applyFont="1" applyFill="1" applyBorder="1" applyAlignment="1">
      <alignment horizontal="left"/>
    </xf>
    <xf numFmtId="49" fontId="16" fillId="2" borderId="10" xfId="0" applyNumberFormat="1" applyFont="1" applyFill="1" applyBorder="1" applyAlignment="1">
      <alignment horizontal="left"/>
    </xf>
    <xf numFmtId="0" fontId="18" fillId="2" borderId="10" xfId="4" applyFont="1" applyFill="1" applyBorder="1" applyAlignment="1">
      <alignment horizontal="left"/>
    </xf>
    <xf numFmtId="0" fontId="16" fillId="2" borderId="9" xfId="0" applyFont="1" applyFill="1" applyBorder="1" applyAlignment="1">
      <alignment horizontal="left"/>
    </xf>
    <xf numFmtId="0" fontId="16" fillId="2" borderId="11" xfId="0" applyFont="1" applyFill="1" applyBorder="1" applyAlignment="1">
      <alignment horizontal="left"/>
    </xf>
    <xf numFmtId="14" fontId="16" fillId="2" borderId="11" xfId="0" applyNumberFormat="1" applyFont="1" applyFill="1" applyBorder="1" applyAlignment="1">
      <alignment horizontal="left"/>
    </xf>
    <xf numFmtId="170" fontId="16" fillId="2" borderId="11" xfId="0" applyNumberFormat="1" applyFont="1" applyFill="1" applyBorder="1" applyAlignment="1">
      <alignment horizontal="left"/>
    </xf>
    <xf numFmtId="170" fontId="16" fillId="2" borderId="9" xfId="0" applyNumberFormat="1" applyFont="1" applyFill="1" applyBorder="1" applyAlignment="1">
      <alignment horizontal="left"/>
    </xf>
    <xf numFmtId="49" fontId="16" fillId="2" borderId="11" xfId="0" applyNumberFormat="1" applyFont="1" applyFill="1" applyBorder="1" applyAlignment="1">
      <alignment horizontal="left"/>
    </xf>
    <xf numFmtId="0" fontId="18" fillId="2" borderId="11" xfId="4" applyFont="1" applyFill="1" applyBorder="1" applyAlignment="1">
      <alignment horizontal="left"/>
    </xf>
    <xf numFmtId="0" fontId="16" fillId="2" borderId="5" xfId="0" applyFont="1" applyFill="1" applyBorder="1" applyAlignment="1">
      <alignment horizontal="left"/>
    </xf>
    <xf numFmtId="14" fontId="16" fillId="2" borderId="6" xfId="0" applyNumberFormat="1" applyFont="1" applyFill="1" applyBorder="1" applyAlignment="1">
      <alignment horizontal="left"/>
    </xf>
    <xf numFmtId="170" fontId="16" fillId="2" borderId="5" xfId="0" applyNumberFormat="1" applyFont="1" applyFill="1" applyBorder="1" applyAlignment="1">
      <alignment horizontal="left"/>
    </xf>
    <xf numFmtId="1" fontId="4" fillId="2" borderId="2" xfId="0" applyNumberFormat="1" applyFon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0" fontId="4" fillId="4" borderId="2" xfId="0" applyFont="1" applyFill="1" applyBorder="1" applyAlignment="1">
      <alignment horizontal="left"/>
    </xf>
    <xf numFmtId="0" fontId="16" fillId="2" borderId="4" xfId="0" applyFont="1" applyFill="1" applyBorder="1"/>
    <xf numFmtId="0" fontId="16" fillId="2" borderId="10" xfId="0" applyFont="1" applyFill="1" applyBorder="1" applyAlignment="1">
      <alignment readingOrder="1"/>
    </xf>
    <xf numFmtId="0" fontId="17" fillId="2" borderId="4" xfId="0" applyFont="1" applyFill="1" applyBorder="1"/>
    <xf numFmtId="0" fontId="14" fillId="2" borderId="4" xfId="0" applyFont="1" applyFill="1" applyBorder="1"/>
    <xf numFmtId="14" fontId="16" fillId="2" borderId="4" xfId="0" applyNumberFormat="1" applyFont="1" applyFill="1" applyBorder="1" applyAlignment="1">
      <alignment horizontal="right"/>
    </xf>
    <xf numFmtId="14" fontId="16" fillId="2" borderId="4" xfId="0" applyNumberFormat="1" applyFont="1" applyFill="1" applyBorder="1"/>
    <xf numFmtId="14" fontId="16" fillId="2" borderId="10" xfId="0" applyNumberFormat="1" applyFont="1" applyFill="1" applyBorder="1"/>
    <xf numFmtId="0" fontId="16" fillId="2" borderId="10" xfId="0" applyFont="1" applyFill="1" applyBorder="1"/>
    <xf numFmtId="172" fontId="16" fillId="2" borderId="7" xfId="0" applyNumberFormat="1" applyFont="1" applyFill="1" applyBorder="1"/>
    <xf numFmtId="172" fontId="16" fillId="2" borderId="4" xfId="0" applyNumberFormat="1" applyFont="1" applyFill="1" applyBorder="1"/>
    <xf numFmtId="1" fontId="16" fillId="2" borderId="4" xfId="0" applyNumberFormat="1" applyFont="1" applyFill="1" applyBorder="1"/>
    <xf numFmtId="0" fontId="16" fillId="2" borderId="1" xfId="0" applyFont="1" applyFill="1" applyBorder="1" applyAlignment="1">
      <alignment horizontal="center" readingOrder="1"/>
    </xf>
    <xf numFmtId="0" fontId="16" fillId="2" borderId="1" xfId="0" applyFont="1" applyFill="1" applyBorder="1" applyAlignment="1">
      <alignment readingOrder="1"/>
    </xf>
    <xf numFmtId="0" fontId="15" fillId="2" borderId="4" xfId="4" applyFont="1" applyFill="1" applyBorder="1"/>
    <xf numFmtId="14" fontId="14" fillId="2" borderId="4" xfId="0" applyNumberFormat="1" applyFont="1" applyFill="1" applyBorder="1" applyAlignment="1">
      <alignment horizontal="right"/>
    </xf>
    <xf numFmtId="14" fontId="14" fillId="2" borderId="4" xfId="0" applyNumberFormat="1" applyFont="1" applyFill="1" applyBorder="1"/>
    <xf numFmtId="172" fontId="14" fillId="2" borderId="4" xfId="0" applyNumberFormat="1" applyFont="1" applyFill="1" applyBorder="1"/>
    <xf numFmtId="1" fontId="14" fillId="2" borderId="4" xfId="0" applyNumberFormat="1" applyFont="1" applyFill="1" applyBorder="1"/>
    <xf numFmtId="0" fontId="14" fillId="2" borderId="9" xfId="0" applyFont="1" applyFill="1" applyBorder="1"/>
    <xf numFmtId="0" fontId="16" fillId="2" borderId="9" xfId="0" applyFont="1" applyFill="1" applyBorder="1"/>
    <xf numFmtId="0" fontId="16" fillId="2" borderId="12" xfId="0" applyFont="1" applyFill="1" applyBorder="1"/>
    <xf numFmtId="0" fontId="14" fillId="2" borderId="7" xfId="0" applyFont="1" applyFill="1" applyBorder="1"/>
    <xf numFmtId="14" fontId="14" fillId="2" borderId="13" xfId="0" applyNumberFormat="1" applyFont="1" applyFill="1" applyBorder="1" applyAlignment="1">
      <alignment horizontal="right"/>
    </xf>
    <xf numFmtId="14" fontId="14" fillId="2" borderId="9" xfId="0" applyNumberFormat="1" applyFont="1" applyFill="1" applyBorder="1"/>
    <xf numFmtId="14" fontId="16" fillId="2" borderId="11" xfId="0" applyNumberFormat="1" applyFont="1" applyFill="1" applyBorder="1"/>
    <xf numFmtId="0" fontId="16" fillId="2" borderId="11" xfId="0" applyFont="1" applyFill="1" applyBorder="1"/>
    <xf numFmtId="172" fontId="14" fillId="2" borderId="9" xfId="0" applyNumberFormat="1" applyFont="1" applyFill="1" applyBorder="1"/>
    <xf numFmtId="1" fontId="14" fillId="2" borderId="9" xfId="0" applyNumberFormat="1" applyFont="1" applyFill="1" applyBorder="1"/>
    <xf numFmtId="0" fontId="15" fillId="2" borderId="9" xfId="4" applyFont="1" applyFill="1" applyBorder="1"/>
    <xf numFmtId="0" fontId="4" fillId="2" borderId="1" xfId="0" applyFont="1" applyFill="1" applyBorder="1"/>
    <xf numFmtId="14" fontId="16" fillId="2" borderId="1" xfId="0" applyNumberFormat="1" applyFont="1" applyFill="1" applyBorder="1" applyAlignment="1">
      <alignment horizontal="right" readingOrder="1"/>
    </xf>
    <xf numFmtId="0" fontId="4" fillId="2" borderId="9" xfId="0" applyFont="1" applyFill="1" applyBorder="1"/>
    <xf numFmtId="1" fontId="4" fillId="2" borderId="1" xfId="0" applyNumberFormat="1" applyFont="1" applyFill="1" applyBorder="1"/>
    <xf numFmtId="0" fontId="4" fillId="2" borderId="1" xfId="0" applyFont="1" applyFill="1" applyBorder="1" applyAlignment="1">
      <alignment horizontal="center"/>
    </xf>
    <xf numFmtId="49" fontId="4" fillId="2" borderId="1" xfId="0" applyNumberFormat="1" applyFont="1" applyFill="1" applyBorder="1"/>
    <xf numFmtId="0" fontId="15" fillId="2" borderId="1" xfId="4" applyFont="1" applyFill="1" applyBorder="1" applyAlignment="1">
      <alignment readingOrder="1"/>
    </xf>
    <xf numFmtId="0" fontId="4" fillId="2" borderId="3" xfId="0" applyFont="1" applyFill="1" applyBorder="1" applyAlignment="1">
      <alignment horizontal="left"/>
    </xf>
    <xf numFmtId="0" fontId="16" fillId="2" borderId="4" xfId="0" applyFont="1" applyFill="1" applyBorder="1" applyAlignment="1">
      <alignment horizontal="left" readingOrder="1"/>
    </xf>
    <xf numFmtId="14" fontId="16" fillId="2" borderId="4" xfId="0" applyNumberFormat="1" applyFont="1" applyFill="1" applyBorder="1" applyAlignment="1">
      <alignment horizontal="left" readingOrder="1"/>
    </xf>
    <xf numFmtId="14" fontId="16" fillId="2" borderId="6" xfId="0" applyNumberFormat="1" applyFont="1" applyFill="1" applyBorder="1" applyAlignment="1">
      <alignment horizontal="left" readingOrder="1"/>
    </xf>
    <xf numFmtId="0" fontId="4" fillId="2" borderId="5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14" fillId="2" borderId="4" xfId="0" applyFont="1" applyFill="1" applyBorder="1" applyAlignment="1">
      <alignment horizontal="left" readingOrder="1"/>
    </xf>
    <xf numFmtId="49" fontId="16" fillId="2" borderId="4" xfId="0" applyNumberFormat="1" applyFont="1" applyFill="1" applyBorder="1" applyAlignment="1">
      <alignment horizontal="left" readingOrder="1"/>
    </xf>
    <xf numFmtId="0" fontId="15" fillId="2" borderId="4" xfId="4" applyFont="1" applyFill="1" applyBorder="1" applyAlignment="1">
      <alignment horizontal="left" readingOrder="1"/>
    </xf>
    <xf numFmtId="0" fontId="16" fillId="2" borderId="0" xfId="0" applyFont="1" applyFill="1" applyAlignment="1">
      <alignment horizontal="left" readingOrder="1"/>
    </xf>
    <xf numFmtId="0" fontId="16" fillId="2" borderId="5" xfId="0" applyFont="1" applyFill="1" applyBorder="1" applyAlignment="1">
      <alignment horizontal="left" readingOrder="1"/>
    </xf>
    <xf numFmtId="0" fontId="4" fillId="2" borderId="4" xfId="0" applyFont="1" applyFill="1" applyBorder="1" applyAlignment="1">
      <alignment horizontal="left"/>
    </xf>
    <xf numFmtId="0" fontId="19" fillId="2" borderId="4" xfId="0" applyFont="1" applyFill="1" applyBorder="1" applyAlignment="1">
      <alignment horizontal="left"/>
    </xf>
    <xf numFmtId="14" fontId="14" fillId="2" borderId="4" xfId="0" applyNumberFormat="1" applyFont="1" applyFill="1" applyBorder="1" applyAlignment="1">
      <alignment horizontal="left" readingOrder="1"/>
    </xf>
    <xf numFmtId="14" fontId="14" fillId="2" borderId="6" xfId="0" applyNumberFormat="1" applyFont="1" applyFill="1" applyBorder="1" applyAlignment="1">
      <alignment horizontal="left" readingOrder="1"/>
    </xf>
    <xf numFmtId="0" fontId="16" fillId="2" borderId="8" xfId="0" applyFont="1" applyFill="1" applyBorder="1" applyAlignment="1">
      <alignment horizontal="left" readingOrder="1"/>
    </xf>
    <xf numFmtId="14" fontId="16" fillId="2" borderId="2" xfId="0" applyNumberFormat="1" applyFont="1" applyFill="1" applyBorder="1" applyAlignment="1">
      <alignment horizontal="left" readingOrder="1"/>
    </xf>
    <xf numFmtId="14" fontId="16" fillId="2" borderId="10" xfId="0" applyNumberFormat="1" applyFont="1" applyFill="1" applyBorder="1" applyAlignment="1">
      <alignment horizontal="left" readingOrder="1"/>
    </xf>
    <xf numFmtId="0" fontId="4" fillId="2" borderId="10" xfId="0" applyFont="1" applyFill="1" applyBorder="1" applyAlignment="1">
      <alignment horizontal="left"/>
    </xf>
    <xf numFmtId="49" fontId="4" fillId="2" borderId="5" xfId="0" applyNumberFormat="1" applyFont="1" applyFill="1" applyBorder="1" applyAlignment="1">
      <alignment horizontal="left"/>
    </xf>
    <xf numFmtId="0" fontId="15" fillId="2" borderId="5" xfId="4" applyFont="1" applyFill="1" applyBorder="1" applyAlignment="1">
      <alignment horizontal="left" readingOrder="1"/>
    </xf>
    <xf numFmtId="1" fontId="4" fillId="2" borderId="0" xfId="0" applyNumberFormat="1" applyFont="1" applyFill="1" applyAlignment="1">
      <alignment horizontal="left"/>
    </xf>
    <xf numFmtId="0" fontId="16" fillId="0" borderId="1" xfId="4" applyFont="1" applyFill="1" applyBorder="1" applyAlignment="1">
      <alignment horizontal="left"/>
    </xf>
    <xf numFmtId="0" fontId="16" fillId="0" borderId="1" xfId="0" applyFont="1" applyBorder="1" applyAlignment="1">
      <alignment horizontal="left" vertical="center"/>
    </xf>
    <xf numFmtId="170" fontId="16" fillId="0" borderId="1" xfId="0" applyNumberFormat="1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 wrapText="1"/>
    </xf>
    <xf numFmtId="0" fontId="10" fillId="2" borderId="5" xfId="0" applyFont="1" applyFill="1" applyBorder="1" applyAlignment="1">
      <alignment horizontal="left" wrapText="1"/>
    </xf>
    <xf numFmtId="166" fontId="10" fillId="2" borderId="4" xfId="35" applyNumberFormat="1" applyFont="1" applyFill="1" applyBorder="1" applyAlignment="1">
      <alignment horizontal="left" vertical="center" wrapText="1"/>
    </xf>
    <xf numFmtId="49" fontId="6" fillId="2" borderId="4" xfId="53" applyNumberFormat="1" applyFill="1" applyBorder="1" applyAlignment="1">
      <alignment horizontal="left"/>
    </xf>
    <xf numFmtId="0" fontId="6" fillId="2" borderId="4" xfId="53" applyFill="1" applyBorder="1" applyAlignment="1">
      <alignment horizontal="left"/>
    </xf>
    <xf numFmtId="170" fontId="0" fillId="2" borderId="4" xfId="0" applyNumberFormat="1" applyFill="1" applyBorder="1" applyAlignment="1">
      <alignment horizontal="left"/>
    </xf>
    <xf numFmtId="49" fontId="6" fillId="2" borderId="4" xfId="0" applyNumberFormat="1" applyFont="1" applyFill="1" applyBorder="1" applyAlignment="1">
      <alignment horizontal="left"/>
    </xf>
    <xf numFmtId="0" fontId="6" fillId="2" borderId="4" xfId="0" applyFont="1" applyFill="1" applyBorder="1" applyAlignment="1">
      <alignment horizontal="left"/>
    </xf>
    <xf numFmtId="49" fontId="20" fillId="2" borderId="4" xfId="0" applyNumberFormat="1" applyFont="1" applyFill="1" applyBorder="1" applyAlignment="1">
      <alignment horizontal="left"/>
    </xf>
    <xf numFmtId="0" fontId="10" fillId="2" borderId="4" xfId="0" applyFont="1" applyFill="1" applyBorder="1" applyAlignment="1">
      <alignment horizontal="left" wrapText="1"/>
    </xf>
    <xf numFmtId="0" fontId="0" fillId="0" borderId="1" xfId="0" applyBorder="1" applyAlignment="1">
      <alignment horizontal="left"/>
    </xf>
    <xf numFmtId="0" fontId="9" fillId="0" borderId="4" xfId="0" applyFont="1" applyBorder="1" applyAlignment="1">
      <alignment horizontal="left"/>
    </xf>
    <xf numFmtId="14" fontId="0" fillId="0" borderId="4" xfId="0" applyNumberFormat="1" applyBorder="1" applyAlignment="1">
      <alignment horizontal="left"/>
    </xf>
    <xf numFmtId="175" fontId="0" fillId="0" borderId="4" xfId="0" applyNumberFormat="1" applyBorder="1" applyAlignment="1">
      <alignment horizontal="left"/>
    </xf>
    <xf numFmtId="49" fontId="0" fillId="0" borderId="4" xfId="0" applyNumberFormat="1" applyBorder="1" applyAlignment="1">
      <alignment horizontal="left"/>
    </xf>
    <xf numFmtId="0" fontId="2" fillId="0" borderId="4" xfId="25" applyBorder="1" applyAlignment="1">
      <alignment horizontal="left"/>
    </xf>
    <xf numFmtId="175" fontId="0" fillId="0" borderId="5" xfId="0" applyNumberFormat="1" applyBorder="1" applyAlignment="1">
      <alignment horizontal="left"/>
    </xf>
    <xf numFmtId="0" fontId="21" fillId="0" borderId="4" xfId="0" applyFont="1" applyBorder="1" applyAlignment="1">
      <alignment horizontal="left" wrapText="1"/>
    </xf>
    <xf numFmtId="0" fontId="24" fillId="0" borderId="4" xfId="0" applyFont="1" applyBorder="1" applyAlignment="1">
      <alignment horizontal="left"/>
    </xf>
    <xf numFmtId="0" fontId="22" fillId="0" borderId="4" xfId="0" applyFont="1" applyBorder="1" applyAlignment="1">
      <alignment horizontal="left" wrapText="1"/>
    </xf>
    <xf numFmtId="171" fontId="20" fillId="0" borderId="4" xfId="0" applyNumberFormat="1" applyFont="1" applyBorder="1" applyAlignment="1">
      <alignment horizontal="left"/>
    </xf>
    <xf numFmtId="0" fontId="20" fillId="0" borderId="4" xfId="0" applyFont="1" applyBorder="1" applyAlignment="1">
      <alignment horizontal="left" wrapText="1"/>
    </xf>
    <xf numFmtId="166" fontId="20" fillId="0" borderId="5" xfId="0" applyNumberFormat="1" applyFont="1" applyBorder="1" applyAlignment="1">
      <alignment horizontal="left" wrapText="1"/>
    </xf>
    <xf numFmtId="14" fontId="20" fillId="0" borderId="4" xfId="0" applyNumberFormat="1" applyFont="1" applyBorder="1" applyAlignment="1">
      <alignment horizontal="left"/>
    </xf>
    <xf numFmtId="166" fontId="20" fillId="0" borderId="4" xfId="0" applyNumberFormat="1" applyFont="1" applyBorder="1" applyAlignment="1">
      <alignment horizontal="left" wrapText="1"/>
    </xf>
    <xf numFmtId="49" fontId="1" fillId="0" borderId="4" xfId="0" applyNumberFormat="1" applyFont="1" applyBorder="1" applyAlignment="1">
      <alignment horizontal="left"/>
    </xf>
    <xf numFmtId="0" fontId="10" fillId="2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0" fontId="20" fillId="0" borderId="0" xfId="0" applyFont="1" applyAlignment="1">
      <alignment horizontal="left"/>
    </xf>
    <xf numFmtId="0" fontId="0" fillId="0" borderId="5" xfId="0" applyBorder="1" applyAlignment="1">
      <alignment horizontal="left"/>
    </xf>
    <xf numFmtId="0" fontId="9" fillId="0" borderId="5" xfId="0" applyFont="1" applyBorder="1" applyAlignment="1">
      <alignment horizontal="left"/>
    </xf>
    <xf numFmtId="0" fontId="0" fillId="0" borderId="5" xfId="0" applyBorder="1" applyAlignment="1">
      <alignment horizontal="left" wrapText="1"/>
    </xf>
    <xf numFmtId="14" fontId="0" fillId="0" borderId="5" xfId="0" applyNumberFormat="1" applyBorder="1" applyAlignment="1">
      <alignment horizontal="left"/>
    </xf>
    <xf numFmtId="49" fontId="0" fillId="0" borderId="5" xfId="0" applyNumberFormat="1" applyBorder="1" applyAlignment="1">
      <alignment horizontal="left"/>
    </xf>
    <xf numFmtId="49" fontId="20" fillId="0" borderId="0" xfId="0" applyNumberFormat="1" applyFont="1" applyAlignment="1">
      <alignment horizontal="left"/>
    </xf>
    <xf numFmtId="0" fontId="2" fillId="0" borderId="5" xfId="4" applyBorder="1" applyAlignment="1">
      <alignment horizontal="left"/>
    </xf>
    <xf numFmtId="0" fontId="2" fillId="0" borderId="5" xfId="4" applyFill="1" applyBorder="1" applyAlignment="1">
      <alignment horizontal="left"/>
    </xf>
    <xf numFmtId="0" fontId="2" fillId="0" borderId="5" xfId="25" applyBorder="1" applyAlignment="1">
      <alignment horizontal="left"/>
    </xf>
    <xf numFmtId="0" fontId="20" fillId="0" borderId="5" xfId="0" applyFont="1" applyBorder="1" applyAlignment="1">
      <alignment horizontal="left"/>
    </xf>
    <xf numFmtId="0" fontId="22" fillId="0" borderId="5" xfId="0" applyFont="1" applyBorder="1" applyAlignment="1">
      <alignment horizontal="left" wrapText="1"/>
    </xf>
    <xf numFmtId="0" fontId="20" fillId="0" borderId="5" xfId="0" applyFont="1" applyBorder="1" applyAlignment="1">
      <alignment horizontal="left" wrapText="1"/>
    </xf>
    <xf numFmtId="0" fontId="23" fillId="0" borderId="5" xfId="0" applyFont="1" applyBorder="1" applyAlignment="1">
      <alignment horizontal="left"/>
    </xf>
    <xf numFmtId="49" fontId="10" fillId="2" borderId="0" xfId="0" applyNumberFormat="1" applyFont="1" applyFill="1" applyAlignment="1">
      <alignment horizontal="left" vertical="center" wrapText="1"/>
    </xf>
    <xf numFmtId="49" fontId="0" fillId="0" borderId="0" xfId="0" applyNumberFormat="1" applyAlignment="1">
      <alignment horizontal="left"/>
    </xf>
    <xf numFmtId="0" fontId="0" fillId="4" borderId="1" xfId="0" applyFill="1" applyBorder="1" applyAlignment="1">
      <alignment horizontal="left"/>
    </xf>
    <xf numFmtId="0" fontId="0" fillId="4" borderId="4" xfId="0" applyFill="1" applyBorder="1" applyAlignment="1">
      <alignment horizontal="left"/>
    </xf>
    <xf numFmtId="0" fontId="10" fillId="4" borderId="5" xfId="0" applyFont="1" applyFill="1" applyBorder="1" applyAlignment="1">
      <alignment horizontal="left"/>
    </xf>
    <xf numFmtId="0" fontId="0" fillId="4" borderId="4" xfId="0" applyFill="1" applyBorder="1" applyAlignment="1">
      <alignment horizontal="left" wrapText="1"/>
    </xf>
    <xf numFmtId="14" fontId="0" fillId="4" borderId="4" xfId="0" applyNumberFormat="1" applyFill="1" applyBorder="1" applyAlignment="1">
      <alignment horizontal="left"/>
    </xf>
    <xf numFmtId="0" fontId="0" fillId="4" borderId="5" xfId="0" applyFill="1" applyBorder="1" applyAlignment="1">
      <alignment horizontal="left"/>
    </xf>
    <xf numFmtId="49" fontId="0" fillId="4" borderId="4" xfId="0" applyNumberFormat="1" applyFill="1" applyBorder="1" applyAlignment="1">
      <alignment horizontal="left"/>
    </xf>
    <xf numFmtId="0" fontId="2" fillId="4" borderId="4" xfId="4" applyFill="1" applyBorder="1" applyAlignment="1">
      <alignment horizontal="left"/>
    </xf>
    <xf numFmtId="0" fontId="0" fillId="4" borderId="0" xfId="0" applyFill="1" applyAlignment="1">
      <alignment horizontal="left"/>
    </xf>
    <xf numFmtId="0" fontId="10" fillId="4" borderId="4" xfId="0" applyFont="1" applyFill="1" applyBorder="1" applyAlignment="1">
      <alignment horizontal="left" vertical="center"/>
    </xf>
    <xf numFmtId="0" fontId="9" fillId="4" borderId="4" xfId="0" applyFont="1" applyFill="1" applyBorder="1" applyAlignment="1">
      <alignment horizontal="left" vertical="center"/>
    </xf>
    <xf numFmtId="0" fontId="10" fillId="4" borderId="4" xfId="0" applyFont="1" applyFill="1" applyBorder="1" applyAlignment="1">
      <alignment horizontal="left"/>
    </xf>
    <xf numFmtId="0" fontId="10" fillId="4" borderId="4" xfId="0" applyFont="1" applyFill="1" applyBorder="1" applyAlignment="1">
      <alignment horizontal="left" vertical="center" wrapText="1"/>
    </xf>
    <xf numFmtId="0" fontId="10" fillId="4" borderId="4" xfId="0" applyFont="1" applyFill="1" applyBorder="1" applyAlignment="1">
      <alignment horizontal="left" wrapText="1"/>
    </xf>
    <xf numFmtId="166" fontId="10" fillId="4" borderId="4" xfId="35" applyNumberFormat="1" applyFont="1" applyFill="1" applyBorder="1" applyAlignment="1">
      <alignment horizontal="left" vertical="center" wrapText="1"/>
    </xf>
    <xf numFmtId="170" fontId="0" fillId="4" borderId="5" xfId="0" applyNumberFormat="1" applyFill="1" applyBorder="1" applyAlignment="1">
      <alignment horizontal="left"/>
    </xf>
    <xf numFmtId="49" fontId="10" fillId="4" borderId="4" xfId="0" applyNumberFormat="1" applyFont="1" applyFill="1" applyBorder="1" applyAlignment="1">
      <alignment horizontal="left" vertical="center" wrapText="1"/>
    </xf>
    <xf numFmtId="0" fontId="2" fillId="4" borderId="4" xfId="4" applyFill="1" applyBorder="1" applyAlignment="1">
      <alignment horizontal="left" vertical="center" wrapText="1"/>
    </xf>
    <xf numFmtId="0" fontId="10" fillId="4" borderId="0" xfId="0" applyFont="1" applyFill="1" applyAlignment="1">
      <alignment horizontal="left" vertical="center"/>
    </xf>
    <xf numFmtId="49" fontId="6" fillId="4" borderId="4" xfId="0" applyNumberFormat="1" applyFont="1" applyFill="1" applyBorder="1" applyAlignment="1">
      <alignment horizontal="left"/>
    </xf>
    <xf numFmtId="0" fontId="27" fillId="4" borderId="0" xfId="0" applyFont="1" applyFill="1" applyAlignment="1">
      <alignment horizontal="left"/>
    </xf>
    <xf numFmtId="0" fontId="20" fillId="4" borderId="4" xfId="0" applyFont="1" applyFill="1" applyBorder="1" applyAlignment="1">
      <alignment horizontal="left"/>
    </xf>
    <xf numFmtId="49" fontId="6" fillId="4" borderId="4" xfId="53" applyNumberFormat="1" applyFill="1" applyBorder="1" applyAlignment="1">
      <alignment horizontal="left"/>
    </xf>
    <xf numFmtId="0" fontId="6" fillId="4" borderId="4" xfId="53" applyFill="1" applyBorder="1" applyAlignment="1">
      <alignment horizontal="left"/>
    </xf>
    <xf numFmtId="170" fontId="6" fillId="4" borderId="5" xfId="0" applyNumberFormat="1" applyFont="1" applyFill="1" applyBorder="1" applyAlignment="1">
      <alignment horizontal="left"/>
    </xf>
    <xf numFmtId="49" fontId="6" fillId="4" borderId="16" xfId="53" applyNumberFormat="1" applyFill="1" applyBorder="1" applyAlignment="1">
      <alignment horizontal="left"/>
    </xf>
    <xf numFmtId="49" fontId="10" fillId="4" borderId="0" xfId="0" applyNumberFormat="1" applyFont="1" applyFill="1" applyAlignment="1">
      <alignment horizontal="left" vertical="center" wrapText="1"/>
    </xf>
    <xf numFmtId="0" fontId="6" fillId="4" borderId="4" xfId="0" applyFont="1" applyFill="1" applyBorder="1" applyAlignment="1">
      <alignment horizontal="left"/>
    </xf>
    <xf numFmtId="0" fontId="27" fillId="4" borderId="4" xfId="0" applyFont="1" applyFill="1" applyBorder="1" applyAlignment="1">
      <alignment horizontal="left"/>
    </xf>
    <xf numFmtId="49" fontId="20" fillId="4" borderId="4" xfId="0" applyNumberFormat="1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24" fillId="4" borderId="4" xfId="0" applyFont="1" applyFill="1" applyBorder="1" applyAlignment="1">
      <alignment horizontal="left"/>
    </xf>
    <xf numFmtId="0" fontId="22" fillId="4" borderId="4" xfId="0" applyFont="1" applyFill="1" applyBorder="1" applyAlignment="1">
      <alignment horizontal="left" wrapText="1"/>
    </xf>
    <xf numFmtId="171" fontId="1" fillId="4" borderId="4" xfId="0" applyNumberFormat="1" applyFont="1" applyFill="1" applyBorder="1" applyAlignment="1">
      <alignment horizontal="left"/>
    </xf>
    <xf numFmtId="0" fontId="20" fillId="4" borderId="4" xfId="0" applyFont="1" applyFill="1" applyBorder="1" applyAlignment="1">
      <alignment horizontal="left" wrapText="1"/>
    </xf>
    <xf numFmtId="166" fontId="20" fillId="4" borderId="4" xfId="0" applyNumberFormat="1" applyFont="1" applyFill="1" applyBorder="1" applyAlignment="1">
      <alignment horizontal="left" wrapText="1"/>
    </xf>
    <xf numFmtId="14" fontId="20" fillId="4" borderId="4" xfId="0" applyNumberFormat="1" applyFont="1" applyFill="1" applyBorder="1" applyAlignment="1">
      <alignment horizontal="left"/>
    </xf>
    <xf numFmtId="14" fontId="1" fillId="4" borderId="4" xfId="0" applyNumberFormat="1" applyFont="1" applyFill="1" applyBorder="1" applyAlignment="1">
      <alignment horizontal="left"/>
    </xf>
    <xf numFmtId="171" fontId="20" fillId="4" borderId="4" xfId="0" applyNumberFormat="1" applyFont="1" applyFill="1" applyBorder="1" applyAlignment="1">
      <alignment horizontal="left"/>
    </xf>
    <xf numFmtId="173" fontId="20" fillId="4" borderId="4" xfId="0" applyNumberFormat="1" applyFont="1" applyFill="1" applyBorder="1" applyAlignment="1">
      <alignment horizontal="left"/>
    </xf>
    <xf numFmtId="174" fontId="20" fillId="4" borderId="4" xfId="0" applyNumberFormat="1" applyFont="1" applyFill="1" applyBorder="1" applyAlignment="1">
      <alignment horizontal="left"/>
    </xf>
    <xf numFmtId="0" fontId="23" fillId="4" borderId="4" xfId="0" applyFont="1" applyFill="1" applyBorder="1" applyAlignment="1">
      <alignment horizontal="left"/>
    </xf>
    <xf numFmtId="0" fontId="21" fillId="4" borderId="4" xfId="0" applyFont="1" applyFill="1" applyBorder="1" applyAlignment="1">
      <alignment horizontal="left" wrapText="1"/>
    </xf>
    <xf numFmtId="0" fontId="20" fillId="4" borderId="1" xfId="0" applyFont="1" applyFill="1" applyBorder="1" applyAlignment="1">
      <alignment horizontal="left"/>
    </xf>
    <xf numFmtId="0" fontId="24" fillId="4" borderId="1" xfId="0" applyFont="1" applyFill="1" applyBorder="1" applyAlignment="1">
      <alignment horizontal="left"/>
    </xf>
    <xf numFmtId="0" fontId="22" fillId="4" borderId="1" xfId="0" applyFont="1" applyFill="1" applyBorder="1" applyAlignment="1">
      <alignment horizontal="left" wrapText="1"/>
    </xf>
    <xf numFmtId="14" fontId="20" fillId="4" borderId="1" xfId="0" applyNumberFormat="1" applyFont="1" applyFill="1" applyBorder="1" applyAlignment="1">
      <alignment horizontal="left"/>
    </xf>
    <xf numFmtId="0" fontId="20" fillId="4" borderId="1" xfId="0" applyFont="1" applyFill="1" applyBorder="1" applyAlignment="1">
      <alignment horizontal="left" wrapText="1"/>
    </xf>
    <xf numFmtId="166" fontId="20" fillId="4" borderId="1" xfId="0" applyNumberFormat="1" applyFont="1" applyFill="1" applyBorder="1" applyAlignment="1">
      <alignment horizontal="left" wrapText="1"/>
    </xf>
    <xf numFmtId="49" fontId="20" fillId="4" borderId="1" xfId="0" applyNumberFormat="1" applyFont="1" applyFill="1" applyBorder="1" applyAlignment="1">
      <alignment horizontal="left"/>
    </xf>
    <xf numFmtId="0" fontId="22" fillId="4" borderId="1" xfId="0" applyFont="1" applyFill="1" applyBorder="1" applyAlignment="1">
      <alignment horizontal="left"/>
    </xf>
    <xf numFmtId="166" fontId="20" fillId="4" borderId="1" xfId="0" applyNumberFormat="1" applyFont="1" applyFill="1" applyBorder="1" applyAlignment="1">
      <alignment horizontal="left"/>
    </xf>
    <xf numFmtId="0" fontId="23" fillId="4" borderId="1" xfId="0" applyFont="1" applyFill="1" applyBorder="1" applyAlignment="1">
      <alignment horizontal="left"/>
    </xf>
    <xf numFmtId="171" fontId="20" fillId="4" borderId="1" xfId="0" applyNumberFormat="1" applyFont="1" applyFill="1" applyBorder="1" applyAlignment="1">
      <alignment horizontal="left"/>
    </xf>
    <xf numFmtId="0" fontId="20" fillId="4" borderId="0" xfId="0" applyFont="1" applyFill="1" applyAlignment="1">
      <alignment horizontal="left"/>
    </xf>
    <xf numFmtId="49" fontId="1" fillId="4" borderId="1" xfId="0" applyNumberFormat="1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20" fillId="4" borderId="18" xfId="0" applyFont="1" applyFill="1" applyBorder="1" applyAlignment="1">
      <alignment horizontal="left"/>
    </xf>
    <xf numFmtId="0" fontId="22" fillId="4" borderId="18" xfId="0" applyFont="1" applyFill="1" applyBorder="1" applyAlignment="1">
      <alignment horizontal="left" wrapText="1"/>
    </xf>
    <xf numFmtId="0" fontId="20" fillId="4" borderId="18" xfId="0" applyFont="1" applyFill="1" applyBorder="1" applyAlignment="1">
      <alignment horizontal="left" wrapText="1"/>
    </xf>
    <xf numFmtId="166" fontId="20" fillId="4" borderId="18" xfId="0" applyNumberFormat="1" applyFont="1" applyFill="1" applyBorder="1" applyAlignment="1">
      <alignment horizontal="left" wrapText="1"/>
    </xf>
    <xf numFmtId="49" fontId="20" fillId="4" borderId="18" xfId="0" applyNumberFormat="1" applyFont="1" applyFill="1" applyBorder="1" applyAlignment="1">
      <alignment horizontal="left"/>
    </xf>
    <xf numFmtId="0" fontId="0" fillId="4" borderId="18" xfId="0" applyFill="1" applyBorder="1" applyAlignment="1">
      <alignment horizontal="left"/>
    </xf>
    <xf numFmtId="0" fontId="20" fillId="4" borderId="20" xfId="0" applyFont="1" applyFill="1" applyBorder="1" applyAlignment="1">
      <alignment horizontal="left"/>
    </xf>
    <xf numFmtId="0" fontId="21" fillId="4" borderId="1" xfId="0" applyFont="1" applyFill="1" applyBorder="1" applyAlignment="1">
      <alignment horizontal="left" wrapText="1"/>
    </xf>
    <xf numFmtId="0" fontId="20" fillId="4" borderId="21" xfId="0" applyFont="1" applyFill="1" applyBorder="1" applyAlignment="1">
      <alignment horizontal="left"/>
    </xf>
    <xf numFmtId="0" fontId="1" fillId="4" borderId="20" xfId="0" applyFont="1" applyFill="1" applyBorder="1" applyAlignment="1">
      <alignment horizontal="left"/>
    </xf>
    <xf numFmtId="0" fontId="20" fillId="4" borderId="22" xfId="0" applyFont="1" applyFill="1" applyBorder="1" applyAlignment="1">
      <alignment horizontal="left"/>
    </xf>
    <xf numFmtId="0" fontId="20" fillId="4" borderId="23" xfId="0" applyFont="1" applyFill="1" applyBorder="1" applyAlignment="1">
      <alignment horizontal="left"/>
    </xf>
    <xf numFmtId="0" fontId="24" fillId="4" borderId="23" xfId="0" applyFont="1" applyFill="1" applyBorder="1" applyAlignment="1">
      <alignment horizontal="left"/>
    </xf>
    <xf numFmtId="0" fontId="22" fillId="4" borderId="23" xfId="0" applyFont="1" applyFill="1" applyBorder="1" applyAlignment="1">
      <alignment horizontal="left" wrapText="1"/>
    </xf>
    <xf numFmtId="14" fontId="20" fillId="4" borderId="23" xfId="0" applyNumberFormat="1" applyFont="1" applyFill="1" applyBorder="1" applyAlignment="1">
      <alignment horizontal="left"/>
    </xf>
    <xf numFmtId="0" fontId="20" fillId="4" borderId="23" xfId="0" applyFont="1" applyFill="1" applyBorder="1" applyAlignment="1">
      <alignment horizontal="left" wrapText="1"/>
    </xf>
    <xf numFmtId="166" fontId="20" fillId="4" borderId="23" xfId="0" applyNumberFormat="1" applyFont="1" applyFill="1" applyBorder="1" applyAlignment="1">
      <alignment horizontal="left" wrapText="1"/>
    </xf>
    <xf numFmtId="0" fontId="23" fillId="4" borderId="23" xfId="0" applyFont="1" applyFill="1" applyBorder="1" applyAlignment="1">
      <alignment horizontal="left"/>
    </xf>
    <xf numFmtId="49" fontId="1" fillId="4" borderId="23" xfId="0" applyNumberFormat="1" applyFont="1" applyFill="1" applyBorder="1" applyAlignment="1">
      <alignment horizontal="left"/>
    </xf>
    <xf numFmtId="0" fontId="20" fillId="4" borderId="24" xfId="0" applyFont="1" applyFill="1" applyBorder="1" applyAlignment="1">
      <alignment horizontal="left"/>
    </xf>
    <xf numFmtId="0" fontId="20" fillId="4" borderId="25" xfId="0" applyFont="1" applyFill="1" applyBorder="1" applyAlignment="1">
      <alignment horizontal="left"/>
    </xf>
    <xf numFmtId="0" fontId="20" fillId="4" borderId="8" xfId="0" applyFont="1" applyFill="1" applyBorder="1" applyAlignment="1">
      <alignment horizontal="left"/>
    </xf>
    <xf numFmtId="0" fontId="24" fillId="4" borderId="8" xfId="0" applyFont="1" applyFill="1" applyBorder="1" applyAlignment="1">
      <alignment horizontal="left"/>
    </xf>
    <xf numFmtId="0" fontId="22" fillId="4" borderId="8" xfId="0" applyFont="1" applyFill="1" applyBorder="1" applyAlignment="1">
      <alignment horizontal="left" wrapText="1"/>
    </xf>
    <xf numFmtId="14" fontId="20" fillId="4" borderId="8" xfId="0" applyNumberFormat="1" applyFont="1" applyFill="1" applyBorder="1" applyAlignment="1">
      <alignment horizontal="left"/>
    </xf>
    <xf numFmtId="166" fontId="20" fillId="4" borderId="8" xfId="0" applyNumberFormat="1" applyFont="1" applyFill="1" applyBorder="1" applyAlignment="1">
      <alignment horizontal="left" wrapText="1"/>
    </xf>
    <xf numFmtId="0" fontId="23" fillId="4" borderId="8" xfId="0" applyFont="1" applyFill="1" applyBorder="1" applyAlignment="1">
      <alignment horizontal="left"/>
    </xf>
    <xf numFmtId="49" fontId="20" fillId="4" borderId="0" xfId="0" applyNumberFormat="1" applyFont="1" applyFill="1" applyAlignment="1">
      <alignment horizontal="left"/>
    </xf>
    <xf numFmtId="0" fontId="20" fillId="4" borderId="26" xfId="0" applyFont="1" applyFill="1" applyBorder="1" applyAlignment="1">
      <alignment horizontal="left"/>
    </xf>
    <xf numFmtId="0" fontId="20" fillId="4" borderId="27" xfId="0" applyFont="1" applyFill="1" applyBorder="1" applyAlignment="1">
      <alignment horizontal="left"/>
    </xf>
    <xf numFmtId="0" fontId="20" fillId="4" borderId="7" xfId="0" applyFont="1" applyFill="1" applyBorder="1" applyAlignment="1">
      <alignment horizontal="left"/>
    </xf>
    <xf numFmtId="0" fontId="24" fillId="4" borderId="7" xfId="0" applyFont="1" applyFill="1" applyBorder="1" applyAlignment="1">
      <alignment horizontal="left"/>
    </xf>
    <xf numFmtId="0" fontId="22" fillId="4" borderId="7" xfId="0" applyFont="1" applyFill="1" applyBorder="1" applyAlignment="1">
      <alignment horizontal="left" wrapText="1"/>
    </xf>
    <xf numFmtId="0" fontId="20" fillId="4" borderId="7" xfId="0" applyFont="1" applyFill="1" applyBorder="1" applyAlignment="1">
      <alignment horizontal="left" wrapText="1"/>
    </xf>
    <xf numFmtId="0" fontId="23" fillId="4" borderId="7" xfId="0" applyFont="1" applyFill="1" applyBorder="1" applyAlignment="1">
      <alignment horizontal="left"/>
    </xf>
    <xf numFmtId="0" fontId="10" fillId="4" borderId="7" xfId="0" applyFont="1" applyFill="1" applyBorder="1" applyAlignment="1">
      <alignment horizontal="left" vertical="center" wrapText="1"/>
    </xf>
    <xf numFmtId="49" fontId="1" fillId="4" borderId="0" xfId="0" applyNumberFormat="1" applyFont="1" applyFill="1" applyAlignment="1">
      <alignment horizontal="left"/>
    </xf>
    <xf numFmtId="0" fontId="0" fillId="4" borderId="7" xfId="0" applyFill="1" applyBorder="1" applyAlignment="1">
      <alignment horizontal="left"/>
    </xf>
    <xf numFmtId="0" fontId="20" fillId="4" borderId="28" xfId="0" applyFont="1" applyFill="1" applyBorder="1" applyAlignment="1">
      <alignment horizontal="left"/>
    </xf>
    <xf numFmtId="0" fontId="20" fillId="4" borderId="17" xfId="0" applyFont="1" applyFill="1" applyBorder="1" applyAlignment="1">
      <alignment horizontal="left"/>
    </xf>
    <xf numFmtId="0" fontId="26" fillId="5" borderId="1" xfId="0" applyFont="1" applyFill="1" applyBorder="1" applyAlignment="1">
      <alignment horizontal="left" wrapText="1"/>
    </xf>
    <xf numFmtId="0" fontId="24" fillId="4" borderId="18" xfId="0" applyFont="1" applyFill="1" applyBorder="1" applyAlignment="1">
      <alignment horizontal="left"/>
    </xf>
    <xf numFmtId="49" fontId="20" fillId="4" borderId="14" xfId="0" applyNumberFormat="1" applyFont="1" applyFill="1" applyBorder="1" applyAlignment="1">
      <alignment horizontal="left"/>
    </xf>
    <xf numFmtId="49" fontId="6" fillId="4" borderId="15" xfId="53" applyNumberFormat="1" applyFill="1" applyBorder="1" applyAlignment="1">
      <alignment horizontal="left"/>
    </xf>
    <xf numFmtId="171" fontId="20" fillId="4" borderId="23" xfId="0" applyNumberFormat="1" applyFont="1" applyFill="1" applyBorder="1" applyAlignment="1">
      <alignment horizontal="left" wrapText="1"/>
    </xf>
    <xf numFmtId="14" fontId="20" fillId="4" borderId="7" xfId="0" applyNumberFormat="1" applyFont="1" applyFill="1" applyBorder="1" applyAlignment="1">
      <alignment horizontal="left"/>
    </xf>
    <xf numFmtId="14" fontId="1" fillId="4" borderId="1" xfId="0" applyNumberFormat="1" applyFont="1" applyFill="1" applyBorder="1" applyAlignment="1">
      <alignment horizontal="left"/>
    </xf>
    <xf numFmtId="14" fontId="20" fillId="4" borderId="18" xfId="0" applyNumberFormat="1" applyFont="1" applyFill="1" applyBorder="1" applyAlignment="1">
      <alignment horizontal="left"/>
    </xf>
    <xf numFmtId="0" fontId="20" fillId="4" borderId="8" xfId="0" applyFont="1" applyFill="1" applyBorder="1" applyAlignment="1">
      <alignment horizontal="left" wrapText="1"/>
    </xf>
    <xf numFmtId="174" fontId="20" fillId="4" borderId="23" xfId="0" applyNumberFormat="1" applyFont="1" applyFill="1" applyBorder="1" applyAlignment="1">
      <alignment horizontal="left"/>
    </xf>
    <xf numFmtId="166" fontId="20" fillId="4" borderId="7" xfId="0" applyNumberFormat="1" applyFont="1" applyFill="1" applyBorder="1" applyAlignment="1">
      <alignment horizontal="left" wrapText="1"/>
    </xf>
    <xf numFmtId="170" fontId="0" fillId="4" borderId="4" xfId="0" applyNumberFormat="1" applyFill="1" applyBorder="1" applyAlignment="1">
      <alignment horizontal="left"/>
    </xf>
    <xf numFmtId="175" fontId="0" fillId="4" borderId="5" xfId="0" applyNumberFormat="1" applyFill="1" applyBorder="1" applyAlignment="1">
      <alignment horizontal="left"/>
    </xf>
    <xf numFmtId="0" fontId="23" fillId="4" borderId="18" xfId="0" applyFont="1" applyFill="1" applyBorder="1" applyAlignment="1">
      <alignment horizontal="left"/>
    </xf>
    <xf numFmtId="49" fontId="20" fillId="4" borderId="23" xfId="0" applyNumberFormat="1" applyFont="1" applyFill="1" applyBorder="1" applyAlignment="1">
      <alignment horizontal="left"/>
    </xf>
    <xf numFmtId="0" fontId="0" fillId="4" borderId="23" xfId="0" applyFill="1" applyBorder="1" applyAlignment="1">
      <alignment horizontal="left"/>
    </xf>
    <xf numFmtId="0" fontId="25" fillId="4" borderId="23" xfId="0" applyFont="1" applyFill="1" applyBorder="1" applyAlignment="1">
      <alignment horizontal="left"/>
    </xf>
    <xf numFmtId="0" fontId="1" fillId="4" borderId="21" xfId="0" applyFont="1" applyFill="1" applyBorder="1" applyAlignment="1">
      <alignment horizontal="left"/>
    </xf>
    <xf numFmtId="0" fontId="20" fillId="4" borderId="19" xfId="0" applyFont="1" applyFill="1" applyBorder="1" applyAlignment="1">
      <alignment horizontal="left"/>
    </xf>
    <xf numFmtId="0" fontId="14" fillId="4" borderId="1" xfId="0" applyFont="1" applyFill="1" applyBorder="1" applyAlignment="1">
      <alignment horizontal="left"/>
    </xf>
    <xf numFmtId="0" fontId="16" fillId="4" borderId="1" xfId="0" applyFont="1" applyFill="1" applyBorder="1" applyAlignment="1">
      <alignment horizontal="left" readingOrder="1"/>
    </xf>
    <xf numFmtId="0" fontId="16" fillId="4" borderId="1" xfId="0" applyFont="1" applyFill="1" applyBorder="1" applyAlignment="1">
      <alignment horizontal="left"/>
    </xf>
    <xf numFmtId="0" fontId="19" fillId="4" borderId="1" xfId="0" applyFont="1" applyFill="1" applyBorder="1" applyAlignment="1">
      <alignment horizontal="left"/>
    </xf>
    <xf numFmtId="14" fontId="16" fillId="4" borderId="1" xfId="0" applyNumberFormat="1" applyFont="1" applyFill="1" applyBorder="1" applyAlignment="1">
      <alignment horizontal="left" readingOrder="1"/>
    </xf>
    <xf numFmtId="0" fontId="14" fillId="4" borderId="1" xfId="0" applyFont="1" applyFill="1" applyBorder="1" applyAlignment="1">
      <alignment horizontal="left" vertical="center" readingOrder="1"/>
    </xf>
    <xf numFmtId="0" fontId="16" fillId="4" borderId="1" xfId="0" applyFont="1" applyFill="1" applyBorder="1" applyAlignment="1">
      <alignment horizontal="left" vertical="center" readingOrder="1"/>
    </xf>
    <xf numFmtId="49" fontId="16" fillId="4" borderId="1" xfId="0" applyNumberFormat="1" applyFont="1" applyFill="1" applyBorder="1" applyAlignment="1">
      <alignment horizontal="left" readingOrder="1"/>
    </xf>
    <xf numFmtId="0" fontId="15" fillId="4" borderId="1" xfId="4" applyFont="1" applyFill="1" applyBorder="1" applyAlignment="1">
      <alignment horizontal="left" vertical="center" readingOrder="1"/>
    </xf>
    <xf numFmtId="0" fontId="16" fillId="4" borderId="1" xfId="0" applyFont="1" applyFill="1" applyBorder="1" applyAlignment="1">
      <alignment horizontal="left" vertical="center"/>
    </xf>
    <xf numFmtId="14" fontId="16" fillId="4" borderId="1" xfId="0" applyNumberFormat="1" applyFont="1" applyFill="1" applyBorder="1" applyAlignment="1">
      <alignment horizontal="left"/>
    </xf>
    <xf numFmtId="170" fontId="16" fillId="4" borderId="1" xfId="0" applyNumberFormat="1" applyFont="1" applyFill="1" applyBorder="1" applyAlignment="1">
      <alignment horizontal="left"/>
    </xf>
    <xf numFmtId="170" fontId="16" fillId="4" borderId="1" xfId="0" applyNumberFormat="1" applyFont="1" applyFill="1" applyBorder="1" applyAlignment="1">
      <alignment horizontal="left" vertical="center"/>
    </xf>
    <xf numFmtId="49" fontId="16" fillId="4" borderId="1" xfId="0" applyNumberFormat="1" applyFont="1" applyFill="1" applyBorder="1" applyAlignment="1">
      <alignment horizontal="left"/>
    </xf>
    <xf numFmtId="0" fontId="16" fillId="4" borderId="1" xfId="4" applyFont="1" applyFill="1" applyBorder="1" applyAlignment="1">
      <alignment horizontal="left"/>
    </xf>
    <xf numFmtId="0" fontId="16" fillId="4" borderId="10" xfId="0" applyFont="1" applyFill="1" applyBorder="1" applyAlignment="1">
      <alignment horizontal="left"/>
    </xf>
  </cellXfs>
  <cellStyles count="54">
    <cellStyle name="Hipervínculo" xfId="4" builtinId="8"/>
    <cellStyle name="Hipervínculo 2" xfId="3" xr:uid="{00000000-0005-0000-0000-000001000000}"/>
    <cellStyle name="Hipervínculo 2 2" xfId="14" xr:uid="{54734634-4359-4DD3-840A-9576AB84B6D2}"/>
    <cellStyle name="Hipervínculo 3" xfId="7" xr:uid="{00000000-0005-0000-0000-000002000000}"/>
    <cellStyle name="Hipervínculo 4" xfId="37" xr:uid="{23E7C571-E9D6-40F1-9D8B-6829129AC3F3}"/>
    <cellStyle name="Hyperlink" xfId="25" xr:uid="{C93CCAEC-78EC-4C7D-A8D5-B1449ACB41A7}"/>
    <cellStyle name="Millares 11" xfId="24" xr:uid="{6DFEAD63-4592-4DE3-9044-504DA414CE83}"/>
    <cellStyle name="Millares 11 2" xfId="44" xr:uid="{9CE5B237-CFB0-474D-B604-DCE863F0809C}"/>
    <cellStyle name="Millares 2" xfId="6" xr:uid="{00000000-0005-0000-0000-000004000000}"/>
    <cellStyle name="Millares 2 2" xfId="21" xr:uid="{B6AC084A-D9DC-4DF6-A26C-5829770F8CA8}"/>
    <cellStyle name="Millares 2 2 2" xfId="41" xr:uid="{28954E06-5A64-406A-AAD4-D7AE2CC8CB58}"/>
    <cellStyle name="Millares 2 2 2 2 2" xfId="26" xr:uid="{C320E19E-8BA3-4E70-BF9E-13B05604C9E7}"/>
    <cellStyle name="Millares 2 2 2 2 2 10" xfId="29" xr:uid="{E1735F1D-8910-43C2-A1A6-016932239072}"/>
    <cellStyle name="Millares 2 2 2 2 2 10 2" xfId="32" xr:uid="{B53C8073-C9B8-4060-AF94-AFA84566CCE9}"/>
    <cellStyle name="Millares 2 2 2 2 2 10 2 2" xfId="51" xr:uid="{53CA5BBE-7F7F-4636-8D14-342DD5504DED}"/>
    <cellStyle name="Millares 2 2 2 2 2 10 3" xfId="48" xr:uid="{E2C7B850-2F79-4161-98A5-9EB808A81F53}"/>
    <cellStyle name="Millares 2 2 2 2 2 15" xfId="33" xr:uid="{3F0733D0-3781-4A2E-A3B9-55854B28FF26}"/>
    <cellStyle name="Millares 2 2 2 2 2 15 2" xfId="52" xr:uid="{72773B6A-DE99-4EA4-997B-A4FC5A38F98C}"/>
    <cellStyle name="Millares 2 2 2 2 2 2" xfId="45" xr:uid="{F422B59B-6646-4D5A-8CF2-AC5EDB361385}"/>
    <cellStyle name="Millares 2 2 2 2 2 2 2 2 2 2" xfId="28" xr:uid="{352305EC-4B76-44F2-BD21-9D08BE2997E0}"/>
    <cellStyle name="Millares 2 2 2 2 2 2 2 2 2 2 2" xfId="47" xr:uid="{107AE46A-B9D7-46F8-92C8-97F596524C24}"/>
    <cellStyle name="Millares 2 2 2 2 2 9" xfId="27" xr:uid="{CBDEE312-8EA8-4B73-A4B5-F7BB3E58D4D8}"/>
    <cellStyle name="Millares 2 2 2 2 2 9 2" xfId="30" xr:uid="{821B5255-D124-4889-AD18-D30B1CE752FB}"/>
    <cellStyle name="Millares 2 2 2 2 2 9 2 2" xfId="31" xr:uid="{E4013CDB-E0BF-4E99-BC3A-F0F158356D38}"/>
    <cellStyle name="Millares 2 2 2 2 2 9 2 2 2" xfId="50" xr:uid="{5B8E028C-CDEE-426E-BA0A-A817E12A8AB5}"/>
    <cellStyle name="Millares 2 2 2 2 2 9 2 3" xfId="49" xr:uid="{FAF58BF3-C1D6-45DC-A692-DAFD34FC4D62}"/>
    <cellStyle name="Millares 2 2 2 2 2 9 3" xfId="46" xr:uid="{2C2AC9D6-27AA-48DF-9020-4184745E965A}"/>
    <cellStyle name="Millares 2 3" xfId="23" xr:uid="{BB588211-A529-4F5D-9D4F-48E13E93F38E}"/>
    <cellStyle name="Millares 2 3 2" xfId="43" xr:uid="{7467367A-344D-43F0-8452-F2DB22A7ECEE}"/>
    <cellStyle name="Millares 2 4" xfId="38" xr:uid="{26639764-07F9-4F90-B281-8E12B59D03E9}"/>
    <cellStyle name="Millares 3" xfId="20" xr:uid="{2F6CC9D5-1AFF-4D95-ADEF-E61470B1A982}"/>
    <cellStyle name="Millares 3 2" xfId="40" xr:uid="{754B15CB-3911-487B-A63E-C258CAF6CDA3}"/>
    <cellStyle name="Millares 4" xfId="22" xr:uid="{36016AC9-FC8C-4F04-8F26-BA344444B7C7}"/>
    <cellStyle name="Millares 4 2" xfId="42" xr:uid="{BA3210A7-D2B0-4F05-8664-4240E6CAC661}"/>
    <cellStyle name="Moneda" xfId="1" builtinId="4"/>
    <cellStyle name="Moneda 2" xfId="2" xr:uid="{00000000-0005-0000-0000-000006000000}"/>
    <cellStyle name="Moneda 2 2" xfId="16" xr:uid="{9E336FE9-8CE0-4880-9D3C-7DF2B06CBCB2}"/>
    <cellStyle name="Moneda 3" xfId="17" xr:uid="{C01364C5-49C6-477C-8C34-C5ADB53908E8}"/>
    <cellStyle name="Moneda 3 2" xfId="39" xr:uid="{63466EB7-2251-4D23-A847-EBEFE0C5C4ED}"/>
    <cellStyle name="Moneda 3 3" xfId="35" xr:uid="{EC4AE8AF-25C0-4678-8ECD-3C3A88EC437E}"/>
    <cellStyle name="Moneda 4" xfId="36" xr:uid="{AD8A13FB-73C9-4010-8B8D-18339107F7C6}"/>
    <cellStyle name="Moneda 5" xfId="34" xr:uid="{72ADA418-0F4C-4763-B44B-CDDBE752753C}"/>
    <cellStyle name="Normal" xfId="0" builtinId="0"/>
    <cellStyle name="Normal 2" xfId="8" xr:uid="{00000000-0005-0000-0000-000008000000}"/>
    <cellStyle name="Normal 2 2" xfId="9" xr:uid="{514AA21A-7F17-4206-A643-62A442A61AE6}"/>
    <cellStyle name="Normal 2 3" xfId="53" xr:uid="{9043E0D0-6328-486E-8CE5-205E0B387F5B}"/>
    <cellStyle name="Normal 3" xfId="10" xr:uid="{1D8C80E1-0EF0-4429-BB71-5B0A1B996567}"/>
    <cellStyle name="Normal 4" xfId="11" xr:uid="{AEAF8D05-3986-4AAF-8D97-C92523364C8E}"/>
    <cellStyle name="Normal 5" xfId="12" xr:uid="{03AA7A0F-F75D-4078-AFBF-1F65D222AAAA}"/>
    <cellStyle name="Normal 6" xfId="13" xr:uid="{817BB3F8-2ED3-40A6-9A06-B8A64743DE75}"/>
    <cellStyle name="Normal 6 6" xfId="5" xr:uid="{00000000-0005-0000-0000-00000A000000}"/>
    <cellStyle name="Normal 7" xfId="15" xr:uid="{05D8253E-C38B-4B2A-AC82-13378F8E8876}"/>
    <cellStyle name="Normal 8" xfId="18" xr:uid="{78ADE14A-CCFB-4B78-B328-89D6E9233EB5}"/>
    <cellStyle name="Normal 9" xfId="19" xr:uid="{61ADF98D-E789-4CE9-9C0E-FE58E9789E0D}"/>
  </cellStyles>
  <dxfs count="1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00FF"/>
          <bgColor rgb="FFFF00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00FF"/>
          <bgColor rgb="FFFF00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microsoft.com/office/2017/10/relationships/person" Target="persons/person5.xml"/><Relationship Id="rId18" Type="http://schemas.microsoft.com/office/2017/10/relationships/person" Target="persons/person10.xml"/><Relationship Id="rId26" Type="http://schemas.microsoft.com/office/2017/10/relationships/person" Target="persons/person18.xml"/><Relationship Id="rId39" Type="http://schemas.microsoft.com/office/2017/10/relationships/person" Target="persons/person31.xml"/><Relationship Id="rId21" Type="http://schemas.microsoft.com/office/2017/10/relationships/person" Target="persons/person13.xml"/><Relationship Id="rId34" Type="http://schemas.microsoft.com/office/2017/10/relationships/person" Target="persons/person26.xml"/><Relationship Id="rId42" Type="http://schemas.microsoft.com/office/2017/10/relationships/person" Target="persons/person34.xml"/><Relationship Id="rId47" Type="http://schemas.microsoft.com/office/2017/10/relationships/person" Target="persons/person38.xml"/><Relationship Id="rId50" Type="http://schemas.microsoft.com/office/2017/10/relationships/person" Target="persons/person40.xml"/><Relationship Id="rId55" Type="http://schemas.microsoft.com/office/2017/10/relationships/person" Target="persons/person.xml"/><Relationship Id="rId2" Type="http://schemas.openxmlformats.org/officeDocument/2006/relationships/worksheet" Target="worksheets/sheet2.xml"/><Relationship Id="rId16" Type="http://schemas.microsoft.com/office/2017/10/relationships/person" Target="persons/person7.xml"/><Relationship Id="rId29" Type="http://schemas.microsoft.com/office/2017/10/relationships/person" Target="persons/person20.xml"/><Relationship Id="rId40" Type="http://schemas.microsoft.com/office/2017/10/relationships/person" Target="persons/person33.xml"/><Relationship Id="rId11" Type="http://schemas.microsoft.com/office/2017/10/relationships/person" Target="persons/person2.xml"/><Relationship Id="rId24" Type="http://schemas.microsoft.com/office/2017/10/relationships/person" Target="persons/person15.xml"/><Relationship Id="rId32" Type="http://schemas.microsoft.com/office/2017/10/relationships/person" Target="persons/person23.xml"/><Relationship Id="rId37" Type="http://schemas.microsoft.com/office/2017/10/relationships/person" Target="persons/person28.xml"/><Relationship Id="rId45" Type="http://schemas.microsoft.com/office/2017/10/relationships/person" Target="persons/person35.xml"/><Relationship Id="rId53" Type="http://schemas.microsoft.com/office/2017/10/relationships/person" Target="persons/person43.xml"/><Relationship Id="rId58" Type="http://schemas.openxmlformats.org/officeDocument/2006/relationships/customXml" Target="../customXml/item3.xml"/><Relationship Id="rId5" Type="http://schemas.openxmlformats.org/officeDocument/2006/relationships/sharedStrings" Target="sharedStrings.xml"/><Relationship Id="rId19" Type="http://schemas.microsoft.com/office/2017/10/relationships/person" Target="persons/person12.xml"/><Relationship Id="rId10" Type="http://schemas.microsoft.com/office/2017/10/relationships/person" Target="persons/person1.xml"/><Relationship Id="rId31" Type="http://schemas.microsoft.com/office/2017/10/relationships/person" Target="persons/person22.xml"/><Relationship Id="rId44" Type="http://schemas.microsoft.com/office/2017/10/relationships/person" Target="persons/person4.xml"/><Relationship Id="rId52" Type="http://schemas.microsoft.com/office/2017/10/relationships/person" Target="persons/person42.xml"/><Relationship Id="rId4" Type="http://schemas.openxmlformats.org/officeDocument/2006/relationships/styles" Target="styles.xml"/><Relationship Id="rId48" Type="http://schemas.microsoft.com/office/2017/10/relationships/person" Target="persons/person41.xml"/><Relationship Id="rId43" Type="http://schemas.microsoft.com/office/2017/10/relationships/person" Target="persons/person37.xml"/><Relationship Id="rId9" Type="http://schemas.microsoft.com/office/2017/10/relationships/person" Target="persons/person0.xml"/><Relationship Id="rId35" Type="http://schemas.microsoft.com/office/2017/10/relationships/person" Target="persons/person30.xml"/><Relationship Id="rId30" Type="http://schemas.microsoft.com/office/2017/10/relationships/person" Target="persons/person25.xml"/><Relationship Id="rId27" Type="http://schemas.microsoft.com/office/2017/10/relationships/person" Target="persons/person21.xml"/><Relationship Id="rId22" Type="http://schemas.microsoft.com/office/2017/10/relationships/person" Target="persons/person17.xml"/><Relationship Id="rId14" Type="http://schemas.microsoft.com/office/2017/10/relationships/person" Target="persons/person8.xml"/><Relationship Id="rId56" Type="http://schemas.openxmlformats.org/officeDocument/2006/relationships/customXml" Target="../customXml/item1.xml"/><Relationship Id="rId51" Type="http://schemas.microsoft.com/office/2017/10/relationships/person" Target="persons/person45.xml"/><Relationship Id="rId3" Type="http://schemas.openxmlformats.org/officeDocument/2006/relationships/theme" Target="theme/theme1.xml"/><Relationship Id="rId12" Type="http://schemas.microsoft.com/office/2017/10/relationships/person" Target="persons/person3.xml"/><Relationship Id="rId17" Type="http://schemas.microsoft.com/office/2017/10/relationships/person" Target="persons/person9.xml"/><Relationship Id="rId25" Type="http://schemas.microsoft.com/office/2017/10/relationships/person" Target="persons/person16.xml"/><Relationship Id="rId33" Type="http://schemas.microsoft.com/office/2017/10/relationships/person" Target="persons/person24.xml"/><Relationship Id="rId38" Type="http://schemas.microsoft.com/office/2017/10/relationships/person" Target="persons/person29.xml"/><Relationship Id="rId46" Type="http://schemas.microsoft.com/office/2017/10/relationships/person" Target="persons/person36.xml"/><Relationship Id="rId20" Type="http://schemas.microsoft.com/office/2017/10/relationships/person" Target="persons/person11.xml"/><Relationship Id="rId41" Type="http://schemas.microsoft.com/office/2017/10/relationships/person" Target="persons/person32.xml"/><Relationship Id="rId54" Type="http://schemas.microsoft.com/office/2017/10/relationships/person" Target="persons/person44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5" Type="http://schemas.microsoft.com/office/2017/10/relationships/person" Target="persons/person6.xml"/><Relationship Id="rId23" Type="http://schemas.microsoft.com/office/2017/10/relationships/person" Target="persons/person14.xml"/><Relationship Id="rId28" Type="http://schemas.microsoft.com/office/2017/10/relationships/person" Target="persons/person19.xml"/><Relationship Id="rId36" Type="http://schemas.microsoft.com/office/2017/10/relationships/person" Target="persons/person27.xml"/><Relationship Id="rId49" Type="http://schemas.microsoft.com/office/2017/10/relationships/person" Target="persons/person39.xml"/><Relationship Id="rId57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10.xml><?xml version="1.0" encoding="utf-8"?>
<personList xmlns="http://schemas.microsoft.com/office/spreadsheetml/2018/threadedcomments" xmlns:x="http://schemas.openxmlformats.org/spreadsheetml/2006/main"/>
</file>

<file path=xl/persons/person11.xml><?xml version="1.0" encoding="utf-8"?>
<personList xmlns="http://schemas.microsoft.com/office/spreadsheetml/2018/threadedcomments" xmlns:x="http://schemas.openxmlformats.org/spreadsheetml/2006/main"/>
</file>

<file path=xl/persons/person12.xml><?xml version="1.0" encoding="utf-8"?>
<personList xmlns="http://schemas.microsoft.com/office/spreadsheetml/2018/threadedcomments" xmlns:x="http://schemas.openxmlformats.org/spreadsheetml/2006/main"/>
</file>

<file path=xl/persons/person13.xml><?xml version="1.0" encoding="utf-8"?>
<personList xmlns="http://schemas.microsoft.com/office/spreadsheetml/2018/threadedcomments" xmlns:x="http://schemas.openxmlformats.org/spreadsheetml/2006/main"/>
</file>

<file path=xl/persons/person14.xml><?xml version="1.0" encoding="utf-8"?>
<personList xmlns="http://schemas.microsoft.com/office/spreadsheetml/2018/threadedcomments" xmlns:x="http://schemas.openxmlformats.org/spreadsheetml/2006/main"/>
</file>

<file path=xl/persons/person15.xml><?xml version="1.0" encoding="utf-8"?>
<personList xmlns="http://schemas.microsoft.com/office/spreadsheetml/2018/threadedcomments" xmlns:x="http://schemas.openxmlformats.org/spreadsheetml/2006/main"/>
</file>

<file path=xl/persons/person16.xml><?xml version="1.0" encoding="utf-8"?>
<personList xmlns="http://schemas.microsoft.com/office/spreadsheetml/2018/threadedcomments" xmlns:x="http://schemas.openxmlformats.org/spreadsheetml/2006/main"/>
</file>

<file path=xl/persons/person17.xml><?xml version="1.0" encoding="utf-8"?>
<personList xmlns="http://schemas.microsoft.com/office/spreadsheetml/2018/threadedcomments" xmlns:x="http://schemas.openxmlformats.org/spreadsheetml/2006/main"/>
</file>

<file path=xl/persons/person18.xml><?xml version="1.0" encoding="utf-8"?>
<personList xmlns="http://schemas.microsoft.com/office/spreadsheetml/2018/threadedcomments" xmlns:x="http://schemas.openxmlformats.org/spreadsheetml/2006/main"/>
</file>

<file path=xl/persons/person19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20.xml><?xml version="1.0" encoding="utf-8"?>
<personList xmlns="http://schemas.microsoft.com/office/spreadsheetml/2018/threadedcomments" xmlns:x="http://schemas.openxmlformats.org/spreadsheetml/2006/main"/>
</file>

<file path=xl/persons/person21.xml><?xml version="1.0" encoding="utf-8"?>
<personList xmlns="http://schemas.microsoft.com/office/spreadsheetml/2018/threadedcomments" xmlns:x="http://schemas.openxmlformats.org/spreadsheetml/2006/main"/>
</file>

<file path=xl/persons/person22.xml><?xml version="1.0" encoding="utf-8"?>
<personList xmlns="http://schemas.microsoft.com/office/spreadsheetml/2018/threadedcomments" xmlns:x="http://schemas.openxmlformats.org/spreadsheetml/2006/main"/>
</file>

<file path=xl/persons/person23.xml><?xml version="1.0" encoding="utf-8"?>
<personList xmlns="http://schemas.microsoft.com/office/spreadsheetml/2018/threadedcomments" xmlns:x="http://schemas.openxmlformats.org/spreadsheetml/2006/main"/>
</file>

<file path=xl/persons/person24.xml><?xml version="1.0" encoding="utf-8"?>
<personList xmlns="http://schemas.microsoft.com/office/spreadsheetml/2018/threadedcomments" xmlns:x="http://schemas.openxmlformats.org/spreadsheetml/2006/main"/>
</file>

<file path=xl/persons/person25.xml><?xml version="1.0" encoding="utf-8"?>
<personList xmlns="http://schemas.microsoft.com/office/spreadsheetml/2018/threadedcomments" xmlns:x="http://schemas.openxmlformats.org/spreadsheetml/2006/main"/>
</file>

<file path=xl/persons/person26.xml><?xml version="1.0" encoding="utf-8"?>
<personList xmlns="http://schemas.microsoft.com/office/spreadsheetml/2018/threadedcomments" xmlns:x="http://schemas.openxmlformats.org/spreadsheetml/2006/main"/>
</file>

<file path=xl/persons/person27.xml><?xml version="1.0" encoding="utf-8"?>
<personList xmlns="http://schemas.microsoft.com/office/spreadsheetml/2018/threadedcomments" xmlns:x="http://schemas.openxmlformats.org/spreadsheetml/2006/main"/>
</file>

<file path=xl/persons/person28.xml><?xml version="1.0" encoding="utf-8"?>
<personList xmlns="http://schemas.microsoft.com/office/spreadsheetml/2018/threadedcomments" xmlns:x="http://schemas.openxmlformats.org/spreadsheetml/2006/main"/>
</file>

<file path=xl/persons/person29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30.xml><?xml version="1.0" encoding="utf-8"?>
<personList xmlns="http://schemas.microsoft.com/office/spreadsheetml/2018/threadedcomments" xmlns:x="http://schemas.openxmlformats.org/spreadsheetml/2006/main"/>
</file>

<file path=xl/persons/person31.xml><?xml version="1.0" encoding="utf-8"?>
<personList xmlns="http://schemas.microsoft.com/office/spreadsheetml/2018/threadedcomments" xmlns:x="http://schemas.openxmlformats.org/spreadsheetml/2006/main"/>
</file>

<file path=xl/persons/person32.xml><?xml version="1.0" encoding="utf-8"?>
<personList xmlns="http://schemas.microsoft.com/office/spreadsheetml/2018/threadedcomments" xmlns:x="http://schemas.openxmlformats.org/spreadsheetml/2006/main"/>
</file>

<file path=xl/persons/person33.xml><?xml version="1.0" encoding="utf-8"?>
<personList xmlns="http://schemas.microsoft.com/office/spreadsheetml/2018/threadedcomments" xmlns:x="http://schemas.openxmlformats.org/spreadsheetml/2006/main"/>
</file>

<file path=xl/persons/person34.xml><?xml version="1.0" encoding="utf-8"?>
<personList xmlns="http://schemas.microsoft.com/office/spreadsheetml/2018/threadedcomments" xmlns:x="http://schemas.openxmlformats.org/spreadsheetml/2006/main"/>
</file>

<file path=xl/persons/person35.xml><?xml version="1.0" encoding="utf-8"?>
<personList xmlns="http://schemas.microsoft.com/office/spreadsheetml/2018/threadedcomments" xmlns:x="http://schemas.openxmlformats.org/spreadsheetml/2006/main"/>
</file>

<file path=xl/persons/person36.xml><?xml version="1.0" encoding="utf-8"?>
<personList xmlns="http://schemas.microsoft.com/office/spreadsheetml/2018/threadedcomments" xmlns:x="http://schemas.openxmlformats.org/spreadsheetml/2006/main"/>
</file>

<file path=xl/persons/person37.xml><?xml version="1.0" encoding="utf-8"?>
<personList xmlns="http://schemas.microsoft.com/office/spreadsheetml/2018/threadedcomments" xmlns:x="http://schemas.openxmlformats.org/spreadsheetml/2006/main"/>
</file>

<file path=xl/persons/person38.xml><?xml version="1.0" encoding="utf-8"?>
<personList xmlns="http://schemas.microsoft.com/office/spreadsheetml/2018/threadedcomments" xmlns:x="http://schemas.openxmlformats.org/spreadsheetml/2006/main"/>
</file>

<file path=xl/persons/person39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40.xml><?xml version="1.0" encoding="utf-8"?>
<personList xmlns="http://schemas.microsoft.com/office/spreadsheetml/2018/threadedcomments" xmlns:x="http://schemas.openxmlformats.org/spreadsheetml/2006/main"/>
</file>

<file path=xl/persons/person41.xml><?xml version="1.0" encoding="utf-8"?>
<personList xmlns="http://schemas.microsoft.com/office/spreadsheetml/2018/threadedcomments" xmlns:x="http://schemas.openxmlformats.org/spreadsheetml/2006/main"/>
</file>

<file path=xl/persons/person42.xml><?xml version="1.0" encoding="utf-8"?>
<personList xmlns="http://schemas.microsoft.com/office/spreadsheetml/2018/threadedcomments" xmlns:x="http://schemas.openxmlformats.org/spreadsheetml/2006/main"/>
</file>

<file path=xl/persons/person43.xml><?xml version="1.0" encoding="utf-8"?>
<personList xmlns="http://schemas.microsoft.com/office/spreadsheetml/2018/threadedcomments" xmlns:x="http://schemas.openxmlformats.org/spreadsheetml/2006/main"/>
</file>

<file path=xl/persons/person44.xml><?xml version="1.0" encoding="utf-8"?>
<personList xmlns="http://schemas.microsoft.com/office/spreadsheetml/2018/threadedcomments" xmlns:x="http://schemas.openxmlformats.org/spreadsheetml/2006/main"/>
</file>

<file path=xl/persons/person45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persons/person7.xml><?xml version="1.0" encoding="utf-8"?>
<personList xmlns="http://schemas.microsoft.com/office/spreadsheetml/2018/threadedcomments" xmlns:x="http://schemas.openxmlformats.org/spreadsheetml/2006/main"/>
</file>

<file path=xl/persons/person8.xml><?xml version="1.0" encoding="utf-8"?>
<personList xmlns="http://schemas.microsoft.com/office/spreadsheetml/2018/threadedcomments" xmlns:x="http://schemas.openxmlformats.org/spreadsheetml/2006/main"/>
</file>

<file path=xl/persons/person9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ard90@gmail.com" TargetMode="External"/><Relationship Id="rId3" Type="http://schemas.openxmlformats.org/officeDocument/2006/relationships/hyperlink" Target="mailto:felipehdea@gmail.com" TargetMode="External"/><Relationship Id="rId7" Type="http://schemas.openxmlformats.org/officeDocument/2006/relationships/hyperlink" Target="mailto:asistecon@gmail.com" TargetMode="External"/><Relationship Id="rId2" Type="http://schemas.openxmlformats.org/officeDocument/2006/relationships/hyperlink" Target="mailto:luzmarinaramirezromero2008@gmail.com" TargetMode="External"/><Relationship Id="rId1" Type="http://schemas.openxmlformats.org/officeDocument/2006/relationships/hyperlink" Target="mailto:gustavo.aleman@hotmail.com" TargetMode="External"/><Relationship Id="rId6" Type="http://schemas.openxmlformats.org/officeDocument/2006/relationships/hyperlink" Target="mailto:alexandravigoya@hotmail.com" TargetMode="External"/><Relationship Id="rId5" Type="http://schemas.openxmlformats.org/officeDocument/2006/relationships/hyperlink" Target="mailto:vivianaandrea27@icloud.com" TargetMode="External"/><Relationship Id="rId4" Type="http://schemas.openxmlformats.org/officeDocument/2006/relationships/hyperlink" Target="mailto:abogadobonilla.juan@gmail.com" TargetMode="External"/><Relationship Id="rId9" Type="http://schemas.openxmlformats.org/officeDocument/2006/relationships/hyperlink" Target="mailto:giny-mar109@hotmail.com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lavegliagenesis@gmail.com" TargetMode="External"/><Relationship Id="rId13" Type="http://schemas.openxmlformats.org/officeDocument/2006/relationships/hyperlink" Target="mailto:lavegliagenesis@gmail.com" TargetMode="External"/><Relationship Id="rId18" Type="http://schemas.openxmlformats.org/officeDocument/2006/relationships/hyperlink" Target="mailto:reformasalhogarenvigado@gmail.com" TargetMode="External"/><Relationship Id="rId26" Type="http://schemas.openxmlformats.org/officeDocument/2006/relationships/hyperlink" Target="https://bienco.crm4.dynamics.com/main.aspx?appid=60a3570b-9332-eb11-a813-000d3ac188e6&amp;forceUCI=1&amp;pagetype=entityrecord&amp;etn=sp_inmueble&amp;id=01cf5337-4163-ee11-8df0-0022487fe2c5" TargetMode="External"/><Relationship Id="rId3" Type="http://schemas.openxmlformats.org/officeDocument/2006/relationships/hyperlink" Target="mailto:reformasalhogarenvigado@gmail.com" TargetMode="External"/><Relationship Id="rId21" Type="http://schemas.openxmlformats.org/officeDocument/2006/relationships/hyperlink" Target="https://bienco.crm4.dynamics.com/main.aspx?appid=60a3570b-9332-eb11-a813-000d3ac188e6&amp;forceUCI=1&amp;pagetype=entityrecord&amp;etn=sp_inmueble&amp;id=a9ea2eb4-266f-ee11-9ae7-0022487fe0a0" TargetMode="External"/><Relationship Id="rId34" Type="http://schemas.openxmlformats.org/officeDocument/2006/relationships/hyperlink" Target="mailto:l@ARQUITEKNICAS%20SAS.com" TargetMode="External"/><Relationship Id="rId7" Type="http://schemas.openxmlformats.org/officeDocument/2006/relationships/hyperlink" Target="https://bienco.crm4.dynamics.com/main.aspx?appid=60a3570b-9332-eb11-a813-000d3ac188e6&amp;forceUCI=1&amp;pagetype=entityrecord&amp;etn=sp_inmueble&amp;id=fcb65a73-9b37-ec11-8c64-00224837df80" TargetMode="External"/><Relationship Id="rId12" Type="http://schemas.openxmlformats.org/officeDocument/2006/relationships/hyperlink" Target="https://bienco.crm4.dynamics.com/main.aspx?appid=60a3570b-9332-eb11-a813-000d3ac188e6&amp;forceUCI=1&amp;pagetype=entityrecord&amp;etn=sp_inmueble&amp;id=a8a212c8-41d2-ed11-a7c7-0022487fe640" TargetMode="External"/><Relationship Id="rId17" Type="http://schemas.openxmlformats.org/officeDocument/2006/relationships/hyperlink" Target="https://bienco.crm4.dynamics.com/main.aspx?appid=60a3570b-9332-eb11-a813-000d3ac188e6&amp;forceUCI=1&amp;pagetype=entityrecord&amp;etn=sp_inmueble&amp;id=0f58bf7b-ea88-ed11-81ad-6045bd8be2e1" TargetMode="External"/><Relationship Id="rId25" Type="http://schemas.openxmlformats.org/officeDocument/2006/relationships/hyperlink" Target="mailto:reformasalhogarenvigado@gmail.com" TargetMode="External"/><Relationship Id="rId33" Type="http://schemas.openxmlformats.org/officeDocument/2006/relationships/hyperlink" Target="mailto:l@ARQUITEKNICAS%20SAS.com" TargetMode="External"/><Relationship Id="rId2" Type="http://schemas.openxmlformats.org/officeDocument/2006/relationships/hyperlink" Target="mailto:asesor20@dismogas.com" TargetMode="External"/><Relationship Id="rId16" Type="http://schemas.openxmlformats.org/officeDocument/2006/relationships/hyperlink" Target="https://bienco.crm4.dynamics.com/main.aspx?appid=60a3570b-9332-eb11-a813-000d3ac188e6&amp;forceUCI=1&amp;pagetype=entityrecord&amp;etn=sp_inmueble&amp;id=46085a94-0b3a-ed11-9db1-00224880cf03" TargetMode="External"/><Relationship Id="rId20" Type="http://schemas.openxmlformats.org/officeDocument/2006/relationships/hyperlink" Target="mailto:lavegliagenesis@gmail.com" TargetMode="External"/><Relationship Id="rId29" Type="http://schemas.openxmlformats.org/officeDocument/2006/relationships/hyperlink" Target="mailto:asesor20@dismogas.com" TargetMode="External"/><Relationship Id="rId1" Type="http://schemas.openxmlformats.org/officeDocument/2006/relationships/hyperlink" Target="mailto:reformasalhogarenvigado@gmail.com" TargetMode="External"/><Relationship Id="rId6" Type="http://schemas.openxmlformats.org/officeDocument/2006/relationships/hyperlink" Target="https://bienco.crm4.dynamics.com/main.aspx?appid=60a3570b-9332-eb11-a813-000d3ac188e6&amp;forceUCI=1&amp;pagetype=entityrecord&amp;etn=sp_inmueble&amp;id=5a02fbe5-41d2-ed11-a7c7-0022487fe640" TargetMode="External"/><Relationship Id="rId11" Type="http://schemas.openxmlformats.org/officeDocument/2006/relationships/hyperlink" Target="https://bienco.crm4.dynamics.com/main.aspx?appid=60a3570b-9332-eb11-a813-000d3ac188e6&amp;forceUCI=1&amp;pagetype=entityrecord&amp;etn=sp_inmueble&amp;id=0f7e86d1-59c6-ec11-a7b6-000d3a480a5b" TargetMode="External"/><Relationship Id="rId24" Type="http://schemas.openxmlformats.org/officeDocument/2006/relationships/hyperlink" Target="mailto:ammagases@gmail.com" TargetMode="External"/><Relationship Id="rId32" Type="http://schemas.openxmlformats.org/officeDocument/2006/relationships/hyperlink" Target="mailto:l@ARQUITEKNICAS%20SAS.com" TargetMode="External"/><Relationship Id="rId5" Type="http://schemas.openxmlformats.org/officeDocument/2006/relationships/hyperlink" Target="mailto:ammagases@gmail.com" TargetMode="External"/><Relationship Id="rId15" Type="http://schemas.openxmlformats.org/officeDocument/2006/relationships/hyperlink" Target="mailto:lavegliagenesis@gmail.com" TargetMode="External"/><Relationship Id="rId23" Type="http://schemas.openxmlformats.org/officeDocument/2006/relationships/hyperlink" Target="mailto:ammagases@gmail.com" TargetMode="External"/><Relationship Id="rId28" Type="http://schemas.openxmlformats.org/officeDocument/2006/relationships/hyperlink" Target="https://bienco.crm4.dynamics.com/main.aspx?appid=60a3570b-9332-eb11-a813-000d3ac188e6&amp;forceUCI=1&amp;pagetype=entityrecord&amp;etn=sp_inmueble&amp;id=cac4fddf-41d2-ed11-a7c7-0022487fe640" TargetMode="External"/><Relationship Id="rId10" Type="http://schemas.openxmlformats.org/officeDocument/2006/relationships/hyperlink" Target="mailto:lavegliagenesis@gmail.com" TargetMode="External"/><Relationship Id="rId19" Type="http://schemas.openxmlformats.org/officeDocument/2006/relationships/hyperlink" Target="https://bienco.crm4.dynamics.com/main.aspx?appid=60a3570b-9332-eb11-a813-000d3ac188e6&amp;forceUCI=1&amp;pagetype=entityrecord&amp;etn=sp_inmueble&amp;id=fd3a9a07-9b37-ec11-8c64-00224837df80" TargetMode="External"/><Relationship Id="rId31" Type="http://schemas.openxmlformats.org/officeDocument/2006/relationships/hyperlink" Target="mailto:l@ARQUITEKNICAS%20SAS.com" TargetMode="External"/><Relationship Id="rId4" Type="http://schemas.openxmlformats.org/officeDocument/2006/relationships/hyperlink" Target="mailto:julian-medellin@hotmail.com" TargetMode="External"/><Relationship Id="rId9" Type="http://schemas.openxmlformats.org/officeDocument/2006/relationships/hyperlink" Target="https://bienco.crm4.dynamics.com/main.aspx?appid=60a3570b-9332-eb11-a813-000d3ac188e6&amp;forceUCI=1&amp;pagetype=entityrecord&amp;etn=sp_inmueble&amp;id=c2916067-9b37-ec11-8c64-00224837df80" TargetMode="External"/><Relationship Id="rId14" Type="http://schemas.openxmlformats.org/officeDocument/2006/relationships/hyperlink" Target="https://bienco.crm4.dynamics.com/main.aspx?appid=60a3570b-9332-eb11-a813-000d3ac188e6&amp;forceUCI=1&amp;pagetype=entityrecord&amp;etn=sp_inmueble&amp;id=7ac0528c-41d2-ed11-a7c7-0022487fe640" TargetMode="External"/><Relationship Id="rId22" Type="http://schemas.openxmlformats.org/officeDocument/2006/relationships/hyperlink" Target="mailto:ammagases@gmail.com" TargetMode="External"/><Relationship Id="rId27" Type="http://schemas.openxmlformats.org/officeDocument/2006/relationships/hyperlink" Target="https://bienco.crm4.dynamics.com/main.aspx?appid=60a3570b-9332-eb11-a813-000d3ac188e6&amp;forceUCI=1&amp;pagetype=entityrecord&amp;etn=sp_inmueble&amp;id=4281ec03-42d2-ed11-a7c7-0022487fe640" TargetMode="External"/><Relationship Id="rId30" Type="http://schemas.openxmlformats.org/officeDocument/2006/relationships/hyperlink" Target="mailto:l@ARQUITEKNICAS%20SAS.com" TargetMode="External"/><Relationship Id="rId35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A01842-D8CB-4C69-B29B-7C347407C54D}">
  <dimension ref="A1:V54"/>
  <sheetViews>
    <sheetView tabSelected="1" topLeftCell="N1" workbookViewId="0">
      <selection activeCell="U10" sqref="U10"/>
    </sheetView>
  </sheetViews>
  <sheetFormatPr baseColWidth="10" defaultRowHeight="15" customHeight="1"/>
  <cols>
    <col min="1" max="1" width="15.28515625" style="3" bestFit="1" customWidth="1"/>
    <col min="2" max="2" width="12.42578125" style="3" bestFit="1" customWidth="1"/>
    <col min="3" max="3" width="12.42578125" style="3" customWidth="1"/>
    <col min="4" max="4" width="37.140625" style="3" bestFit="1" customWidth="1"/>
    <col min="5" max="5" width="11.5703125" style="3" bestFit="1" customWidth="1"/>
    <col min="6" max="7" width="6.7109375" style="3" bestFit="1" customWidth="1"/>
    <col min="8" max="8" width="38.42578125" style="3" bestFit="1" customWidth="1"/>
    <col min="9" max="10" width="12.7109375" style="3" bestFit="1" customWidth="1"/>
    <col min="11" max="11" width="11.85546875" style="3" bestFit="1" customWidth="1"/>
    <col min="12" max="12" width="13" style="3" bestFit="1" customWidth="1"/>
    <col min="13" max="14" width="12.85546875" style="3" bestFit="1" customWidth="1"/>
    <col min="15" max="15" width="9.7109375" style="3" bestFit="1" customWidth="1"/>
    <col min="16" max="16" width="12" style="10" bestFit="1" customWidth="1"/>
    <col min="17" max="17" width="9.42578125" style="3" bestFit="1" customWidth="1"/>
    <col min="18" max="18" width="11" style="3" bestFit="1" customWidth="1"/>
    <col min="19" max="19" width="19.42578125" style="3" bestFit="1" customWidth="1"/>
    <col min="20" max="20" width="22.42578125" style="3" customWidth="1"/>
    <col min="21" max="21" width="36" style="3" bestFit="1" customWidth="1"/>
    <col min="22" max="22" width="19.42578125" style="3" bestFit="1" customWidth="1"/>
    <col min="23" max="16384" width="11.42578125" style="3"/>
  </cols>
  <sheetData>
    <row r="1" spans="1:22" s="1" customFormat="1" ht="42.75" customHeight="1">
      <c r="A1" s="6" t="s">
        <v>21</v>
      </c>
      <c r="B1" s="6" t="s">
        <v>0</v>
      </c>
      <c r="C1" s="6" t="s">
        <v>22</v>
      </c>
      <c r="D1" s="7" t="s">
        <v>1</v>
      </c>
      <c r="E1" s="7" t="s">
        <v>20</v>
      </c>
      <c r="F1" s="7" t="s">
        <v>2</v>
      </c>
      <c r="G1" s="7" t="s">
        <v>3</v>
      </c>
      <c r="H1" s="6" t="s">
        <v>4</v>
      </c>
      <c r="I1" s="6" t="s">
        <v>5</v>
      </c>
      <c r="J1" s="6" t="s">
        <v>6</v>
      </c>
      <c r="K1" s="6" t="s">
        <v>7</v>
      </c>
      <c r="L1" s="6" t="s">
        <v>18</v>
      </c>
      <c r="M1" s="8" t="s">
        <v>8</v>
      </c>
      <c r="N1" s="8" t="s">
        <v>9</v>
      </c>
      <c r="O1" s="8" t="s">
        <v>10</v>
      </c>
      <c r="P1" s="9" t="s">
        <v>11</v>
      </c>
      <c r="Q1" s="6" t="s">
        <v>12</v>
      </c>
      <c r="R1" s="6" t="s">
        <v>13</v>
      </c>
      <c r="S1" s="6" t="s">
        <v>14</v>
      </c>
      <c r="T1" s="6" t="s">
        <v>15</v>
      </c>
      <c r="U1" s="6" t="s">
        <v>16</v>
      </c>
      <c r="V1" s="6" t="s">
        <v>19</v>
      </c>
    </row>
    <row r="2" spans="1:22" ht="15" customHeight="1">
      <c r="A2" s="168" t="s">
        <v>41</v>
      </c>
      <c r="B2" s="54">
        <v>41770578</v>
      </c>
      <c r="C2" s="51">
        <v>1</v>
      </c>
      <c r="D2" s="187" t="s">
        <v>301</v>
      </c>
      <c r="E2" s="169" t="s">
        <v>302</v>
      </c>
      <c r="F2" s="54">
        <v>55146</v>
      </c>
      <c r="G2" s="54">
        <v>55645</v>
      </c>
      <c r="H2" s="189" t="s">
        <v>303</v>
      </c>
      <c r="I2" s="190">
        <v>45267</v>
      </c>
      <c r="J2" s="190">
        <v>45267</v>
      </c>
      <c r="K2" s="190">
        <v>45267</v>
      </c>
      <c r="L2" s="187">
        <v>28059507</v>
      </c>
      <c r="M2" s="187"/>
      <c r="N2" s="187"/>
      <c r="O2" s="187"/>
      <c r="P2" s="174">
        <v>172000</v>
      </c>
      <c r="Q2" s="187" t="s">
        <v>17</v>
      </c>
      <c r="R2" s="187" t="s">
        <v>24</v>
      </c>
      <c r="S2" s="191" t="s">
        <v>304</v>
      </c>
      <c r="T2" s="187">
        <v>6</v>
      </c>
      <c r="U2" s="193" t="s">
        <v>305</v>
      </c>
      <c r="V2" s="54">
        <v>41770578</v>
      </c>
    </row>
    <row r="3" spans="1:22" ht="15" customHeight="1">
      <c r="A3" s="168" t="s">
        <v>41</v>
      </c>
      <c r="B3" s="54">
        <v>1016023645</v>
      </c>
      <c r="C3" s="51">
        <v>1</v>
      </c>
      <c r="D3" s="187" t="s">
        <v>296</v>
      </c>
      <c r="E3" s="188" t="s">
        <v>297</v>
      </c>
      <c r="F3" s="187">
        <v>55195</v>
      </c>
      <c r="G3" s="187">
        <v>56622</v>
      </c>
      <c r="H3" s="189" t="s">
        <v>298</v>
      </c>
      <c r="I3" s="190">
        <v>45275</v>
      </c>
      <c r="J3" s="190">
        <v>45275</v>
      </c>
      <c r="K3" s="190">
        <v>45275</v>
      </c>
      <c r="L3" s="187">
        <v>28051002</v>
      </c>
      <c r="M3" s="54"/>
      <c r="N3" s="54"/>
      <c r="O3" s="54"/>
      <c r="P3" s="174">
        <v>148765</v>
      </c>
      <c r="Q3" s="187" t="s">
        <v>17</v>
      </c>
      <c r="R3" s="187" t="s">
        <v>24</v>
      </c>
      <c r="S3" s="191" t="s">
        <v>299</v>
      </c>
      <c r="T3" s="187">
        <v>8</v>
      </c>
      <c r="U3" s="194" t="s">
        <v>300</v>
      </c>
      <c r="V3" s="187">
        <v>1016023645</v>
      </c>
    </row>
    <row r="4" spans="1:22" ht="15" customHeight="1">
      <c r="A4" s="168" t="s">
        <v>41</v>
      </c>
      <c r="B4" s="54">
        <v>79411732</v>
      </c>
      <c r="C4" s="51">
        <v>1</v>
      </c>
      <c r="D4" s="187" t="s">
        <v>316</v>
      </c>
      <c r="E4" s="54" t="s">
        <v>317</v>
      </c>
      <c r="F4" s="54">
        <v>55531</v>
      </c>
      <c r="G4" s="54">
        <v>56208</v>
      </c>
      <c r="H4" s="189" t="s">
        <v>318</v>
      </c>
      <c r="I4" s="190">
        <v>45218</v>
      </c>
      <c r="J4" s="190">
        <v>45218</v>
      </c>
      <c r="K4" s="190">
        <v>45218</v>
      </c>
      <c r="L4" s="187">
        <v>28051002</v>
      </c>
      <c r="M4" s="187"/>
      <c r="N4" s="187"/>
      <c r="O4" s="187"/>
      <c r="P4" s="174">
        <v>434710</v>
      </c>
      <c r="Q4" s="187" t="s">
        <v>17</v>
      </c>
      <c r="R4" s="187" t="s">
        <v>24</v>
      </c>
      <c r="S4" s="191" t="s">
        <v>319</v>
      </c>
      <c r="T4" s="187">
        <v>8</v>
      </c>
      <c r="U4" s="195" t="s">
        <v>320</v>
      </c>
      <c r="V4" s="187">
        <v>2932262</v>
      </c>
    </row>
    <row r="5" spans="1:22" ht="15" customHeight="1">
      <c r="A5" s="168" t="s">
        <v>41</v>
      </c>
      <c r="B5" s="185">
        <v>1116439985</v>
      </c>
      <c r="C5" s="51">
        <v>1</v>
      </c>
      <c r="D5" s="185" t="s">
        <v>321</v>
      </c>
      <c r="E5" s="54" t="s">
        <v>322</v>
      </c>
      <c r="F5" s="54">
        <v>55734</v>
      </c>
      <c r="G5" s="54">
        <v>56561</v>
      </c>
      <c r="H5" s="189" t="s">
        <v>323</v>
      </c>
      <c r="I5" s="170">
        <v>45269</v>
      </c>
      <c r="J5" s="170">
        <v>45269</v>
      </c>
      <c r="K5" s="170">
        <v>45269</v>
      </c>
      <c r="L5" s="187">
        <v>28051002</v>
      </c>
      <c r="M5" s="54"/>
      <c r="N5" s="54"/>
      <c r="O5" s="54"/>
      <c r="P5" s="171">
        <v>1031469</v>
      </c>
      <c r="Q5" s="187" t="s">
        <v>17</v>
      </c>
      <c r="R5" s="187" t="s">
        <v>24</v>
      </c>
      <c r="S5" s="172" t="s">
        <v>324</v>
      </c>
      <c r="T5" s="187">
        <v>8</v>
      </c>
      <c r="U5" s="173" t="s">
        <v>325</v>
      </c>
      <c r="V5" s="54">
        <v>1116439985</v>
      </c>
    </row>
    <row r="6" spans="1:22" ht="15" customHeight="1">
      <c r="A6" s="12" t="s">
        <v>42</v>
      </c>
      <c r="B6" s="15">
        <v>19495230</v>
      </c>
      <c r="C6" s="51">
        <v>1</v>
      </c>
      <c r="D6" s="166" t="s">
        <v>341</v>
      </c>
      <c r="E6" s="166" t="s">
        <v>342</v>
      </c>
      <c r="F6" s="58">
        <v>18651</v>
      </c>
      <c r="G6" s="20">
        <v>24589</v>
      </c>
      <c r="H6" s="51" t="s">
        <v>343</v>
      </c>
      <c r="I6" s="56"/>
      <c r="J6" s="56"/>
      <c r="K6" s="56"/>
      <c r="L6" s="159">
        <v>28059507</v>
      </c>
      <c r="M6" s="160"/>
      <c r="N6" s="160"/>
      <c r="O6" s="160"/>
      <c r="P6" s="163">
        <v>110000</v>
      </c>
      <c r="Q6" s="51" t="s">
        <v>17</v>
      </c>
      <c r="R6" s="187" t="s">
        <v>24</v>
      </c>
      <c r="S6" s="53" t="s">
        <v>344</v>
      </c>
      <c r="T6" s="187">
        <v>8</v>
      </c>
      <c r="U6" s="57" t="s">
        <v>345</v>
      </c>
      <c r="V6" s="56">
        <v>19495230</v>
      </c>
    </row>
    <row r="7" spans="1:22" ht="15" customHeight="1">
      <c r="A7" s="12" t="s">
        <v>42</v>
      </c>
      <c r="B7" s="184">
        <v>19495230</v>
      </c>
      <c r="C7" s="51">
        <v>1</v>
      </c>
      <c r="D7" s="166" t="s">
        <v>341</v>
      </c>
      <c r="E7" s="166" t="s">
        <v>346</v>
      </c>
      <c r="F7" s="58">
        <v>18700</v>
      </c>
      <c r="G7" s="20">
        <v>24300</v>
      </c>
      <c r="H7" s="51" t="s">
        <v>343</v>
      </c>
      <c r="I7" s="56"/>
      <c r="J7" s="56"/>
      <c r="K7" s="56"/>
      <c r="L7" s="159">
        <v>28059507</v>
      </c>
      <c r="M7" s="160"/>
      <c r="N7" s="160"/>
      <c r="O7" s="160"/>
      <c r="P7" s="163">
        <v>90000</v>
      </c>
      <c r="Q7" s="51" t="s">
        <v>17</v>
      </c>
      <c r="R7" s="187" t="s">
        <v>24</v>
      </c>
      <c r="S7" s="200" t="s">
        <v>344</v>
      </c>
      <c r="T7" s="187">
        <v>8</v>
      </c>
      <c r="U7" s="57" t="s">
        <v>345</v>
      </c>
      <c r="V7" s="56">
        <v>19495230</v>
      </c>
    </row>
    <row r="8" spans="1:22" ht="15" customHeight="1">
      <c r="A8" s="12" t="s">
        <v>42</v>
      </c>
      <c r="B8" s="15">
        <v>19495230</v>
      </c>
      <c r="C8" s="51">
        <v>1</v>
      </c>
      <c r="D8" s="166" t="s">
        <v>341</v>
      </c>
      <c r="E8" s="166" t="s">
        <v>347</v>
      </c>
      <c r="F8" s="58">
        <v>18794</v>
      </c>
      <c r="G8" s="20">
        <v>24451</v>
      </c>
      <c r="H8" s="51" t="s">
        <v>343</v>
      </c>
      <c r="I8" s="56"/>
      <c r="J8" s="56"/>
      <c r="K8" s="56"/>
      <c r="L8" s="159">
        <v>28059507</v>
      </c>
      <c r="M8" s="160"/>
      <c r="N8" s="160"/>
      <c r="O8" s="160"/>
      <c r="P8" s="163">
        <v>150000</v>
      </c>
      <c r="Q8" s="51" t="s">
        <v>17</v>
      </c>
      <c r="R8" s="187" t="s">
        <v>24</v>
      </c>
      <c r="S8" s="53" t="s">
        <v>344</v>
      </c>
      <c r="T8" s="187">
        <v>8</v>
      </c>
      <c r="U8" s="57" t="s">
        <v>345</v>
      </c>
      <c r="V8" s="56">
        <v>19495230</v>
      </c>
    </row>
    <row r="9" spans="1:22" ht="15" customHeight="1">
      <c r="A9" s="12" t="s">
        <v>280</v>
      </c>
      <c r="B9" s="50">
        <v>1069258356</v>
      </c>
      <c r="C9" s="51">
        <v>1</v>
      </c>
      <c r="D9" s="48" t="s">
        <v>225</v>
      </c>
      <c r="E9" s="176" t="s">
        <v>226</v>
      </c>
      <c r="F9" s="176">
        <v>91140</v>
      </c>
      <c r="G9" s="48">
        <v>91140</v>
      </c>
      <c r="H9" s="197" t="s">
        <v>227</v>
      </c>
      <c r="I9" s="178">
        <v>45198</v>
      </c>
      <c r="J9" s="178">
        <v>45198</v>
      </c>
      <c r="K9" s="178">
        <v>45198</v>
      </c>
      <c r="L9" s="198">
        <v>28051002</v>
      </c>
      <c r="M9" s="48"/>
      <c r="N9" s="48"/>
      <c r="O9" s="48"/>
      <c r="P9" s="182">
        <v>183559</v>
      </c>
      <c r="Q9" s="199" t="s">
        <v>17</v>
      </c>
      <c r="R9" s="187" t="s">
        <v>24</v>
      </c>
      <c r="S9" s="183" t="s">
        <v>228</v>
      </c>
      <c r="T9" s="187">
        <v>8</v>
      </c>
      <c r="U9" s="48" t="s">
        <v>229</v>
      </c>
      <c r="V9" s="48">
        <v>1069258356</v>
      </c>
    </row>
    <row r="10" spans="1:22" ht="15" customHeight="1">
      <c r="A10" s="12" t="s">
        <v>280</v>
      </c>
      <c r="B10" s="48">
        <v>8162784</v>
      </c>
      <c r="C10" s="51">
        <v>1</v>
      </c>
      <c r="D10" s="48" t="s">
        <v>155</v>
      </c>
      <c r="E10" s="176" t="s">
        <v>156</v>
      </c>
      <c r="F10" s="176">
        <v>92882</v>
      </c>
      <c r="G10" s="48">
        <v>92888</v>
      </c>
      <c r="H10" s="197" t="s">
        <v>157</v>
      </c>
      <c r="I10" s="178">
        <v>45198</v>
      </c>
      <c r="J10" s="178">
        <v>45198</v>
      </c>
      <c r="K10" s="178">
        <v>45198</v>
      </c>
      <c r="L10" s="198">
        <v>28051002</v>
      </c>
      <c r="M10" s="48"/>
      <c r="N10" s="48"/>
      <c r="O10" s="48"/>
      <c r="P10" s="182">
        <v>125005</v>
      </c>
      <c r="Q10" s="199" t="s">
        <v>17</v>
      </c>
      <c r="R10" s="187" t="s">
        <v>24</v>
      </c>
      <c r="S10" s="49" t="s">
        <v>158</v>
      </c>
      <c r="T10" s="187">
        <v>8</v>
      </c>
      <c r="U10" s="48" t="s">
        <v>159</v>
      </c>
      <c r="V10" s="48">
        <v>8162784</v>
      </c>
    </row>
    <row r="11" spans="1:22" ht="15" customHeight="1">
      <c r="A11" s="168" t="s">
        <v>41</v>
      </c>
      <c r="B11" s="54">
        <v>91249417</v>
      </c>
      <c r="C11" s="51">
        <v>1</v>
      </c>
      <c r="D11" s="187" t="s">
        <v>306</v>
      </c>
      <c r="E11" s="54" t="s">
        <v>307</v>
      </c>
      <c r="F11" s="54">
        <v>67309</v>
      </c>
      <c r="G11" s="187">
        <v>67721</v>
      </c>
      <c r="H11" s="189" t="s">
        <v>308</v>
      </c>
      <c r="I11" s="190">
        <v>45237</v>
      </c>
      <c r="J11" s="190">
        <v>45237</v>
      </c>
      <c r="K11" s="190">
        <v>45237</v>
      </c>
      <c r="L11" s="187">
        <v>28051002</v>
      </c>
      <c r="M11" s="187"/>
      <c r="N11" s="187"/>
      <c r="O11" s="187"/>
      <c r="P11" s="174">
        <v>31212</v>
      </c>
      <c r="Q11" s="187" t="s">
        <v>17</v>
      </c>
      <c r="R11" s="187" t="s">
        <v>24</v>
      </c>
      <c r="S11" s="201" t="s">
        <v>309</v>
      </c>
      <c r="T11" s="187">
        <v>13</v>
      </c>
      <c r="U11" s="193" t="s">
        <v>310</v>
      </c>
      <c r="V11" s="54">
        <v>91249417</v>
      </c>
    </row>
    <row r="12" spans="1:22" ht="15" customHeight="1">
      <c r="A12" s="12" t="s">
        <v>280</v>
      </c>
      <c r="B12" s="48">
        <v>43257946</v>
      </c>
      <c r="C12" s="51">
        <v>1</v>
      </c>
      <c r="D12" s="48" t="s">
        <v>140</v>
      </c>
      <c r="E12" s="176" t="s">
        <v>141</v>
      </c>
      <c r="F12" s="176">
        <v>90640</v>
      </c>
      <c r="G12" s="48">
        <v>90640</v>
      </c>
      <c r="H12" s="197" t="s">
        <v>142</v>
      </c>
      <c r="I12" s="181">
        <v>45273</v>
      </c>
      <c r="J12" s="181">
        <v>45273</v>
      </c>
      <c r="K12" s="181">
        <v>45273</v>
      </c>
      <c r="L12" s="198">
        <v>28059507</v>
      </c>
      <c r="M12" s="48"/>
      <c r="N12" s="48"/>
      <c r="O12" s="48"/>
      <c r="P12" s="180">
        <v>52908</v>
      </c>
      <c r="Q12" s="199" t="s">
        <v>17</v>
      </c>
      <c r="R12" s="187" t="s">
        <v>24</v>
      </c>
      <c r="S12" s="49" t="s">
        <v>143</v>
      </c>
      <c r="T12" s="199">
        <v>14</v>
      </c>
      <c r="U12" s="48" t="s">
        <v>144</v>
      </c>
      <c r="V12" s="48">
        <v>43257946</v>
      </c>
    </row>
    <row r="13" spans="1:22" ht="15" customHeight="1">
      <c r="A13" s="12" t="s">
        <v>280</v>
      </c>
      <c r="B13" s="48">
        <v>8049572</v>
      </c>
      <c r="C13" s="51">
        <v>1</v>
      </c>
      <c r="D13" s="48" t="s">
        <v>164</v>
      </c>
      <c r="E13" s="175" t="s">
        <v>165</v>
      </c>
      <c r="F13" s="176">
        <v>90159</v>
      </c>
      <c r="G13" s="48">
        <v>90159</v>
      </c>
      <c r="H13" s="177" t="s">
        <v>166</v>
      </c>
      <c r="I13" s="178">
        <v>45257</v>
      </c>
      <c r="J13" s="178">
        <v>45257</v>
      </c>
      <c r="K13" s="178">
        <v>45257</v>
      </c>
      <c r="L13" s="179">
        <v>28051002</v>
      </c>
      <c r="M13" s="48"/>
      <c r="N13" s="48"/>
      <c r="O13" s="48"/>
      <c r="P13" s="182">
        <v>175765</v>
      </c>
      <c r="Q13" s="52" t="s">
        <v>17</v>
      </c>
      <c r="R13" s="187" t="s">
        <v>24</v>
      </c>
      <c r="S13" s="49" t="s">
        <v>167</v>
      </c>
      <c r="T13" s="196">
        <v>33</v>
      </c>
      <c r="U13" s="48" t="s">
        <v>168</v>
      </c>
      <c r="V13" s="48">
        <v>8049572</v>
      </c>
    </row>
    <row r="14" spans="1:22" ht="15" customHeight="1">
      <c r="A14" s="12" t="s">
        <v>42</v>
      </c>
      <c r="B14" s="15">
        <v>34507735</v>
      </c>
      <c r="C14" s="51">
        <v>1</v>
      </c>
      <c r="D14" s="161" t="s">
        <v>331</v>
      </c>
      <c r="E14" s="161" t="s">
        <v>332</v>
      </c>
      <c r="F14" s="162">
        <v>18309</v>
      </c>
      <c r="G14" s="20">
        <v>23579</v>
      </c>
      <c r="H14" s="21" t="s">
        <v>333</v>
      </c>
      <c r="I14" s="56"/>
      <c r="J14" s="56"/>
      <c r="K14" s="56"/>
      <c r="L14" s="167">
        <v>28059507</v>
      </c>
      <c r="M14" s="160"/>
      <c r="N14" s="160"/>
      <c r="O14" s="160"/>
      <c r="P14" s="163">
        <v>172968</v>
      </c>
      <c r="Q14" s="21" t="s">
        <v>17</v>
      </c>
      <c r="R14" s="187" t="s">
        <v>24</v>
      </c>
      <c r="S14" s="53" t="s">
        <v>334</v>
      </c>
      <c r="T14" s="55">
        <v>5</v>
      </c>
      <c r="U14" s="57" t="s">
        <v>335</v>
      </c>
      <c r="V14" s="56">
        <v>34507735</v>
      </c>
    </row>
    <row r="15" spans="1:22" ht="15" customHeight="1">
      <c r="A15" s="12" t="s">
        <v>280</v>
      </c>
      <c r="B15" s="50">
        <v>71795382</v>
      </c>
      <c r="C15" s="51">
        <v>1</v>
      </c>
      <c r="D15" s="50" t="s">
        <v>190</v>
      </c>
      <c r="E15" s="176" t="s">
        <v>191</v>
      </c>
      <c r="F15" s="176">
        <v>94246</v>
      </c>
      <c r="G15" s="48">
        <v>94487</v>
      </c>
      <c r="H15" s="177" t="s">
        <v>192</v>
      </c>
      <c r="I15" s="178">
        <v>45251</v>
      </c>
      <c r="J15" s="178">
        <v>45251</v>
      </c>
      <c r="K15" s="178">
        <v>45251</v>
      </c>
      <c r="L15" s="179">
        <v>28051002</v>
      </c>
      <c r="M15" s="48"/>
      <c r="N15" s="48"/>
      <c r="O15" s="48"/>
      <c r="P15" s="182">
        <v>224442</v>
      </c>
      <c r="Q15" s="52" t="s">
        <v>17</v>
      </c>
      <c r="R15" s="187" t="s">
        <v>24</v>
      </c>
      <c r="S15" s="183" t="s">
        <v>193</v>
      </c>
      <c r="T15" s="55">
        <v>5</v>
      </c>
      <c r="U15" s="48" t="s">
        <v>194</v>
      </c>
      <c r="V15" s="48">
        <v>43983973</v>
      </c>
    </row>
    <row r="16" spans="1:22" ht="15" customHeight="1">
      <c r="A16" s="12" t="s">
        <v>280</v>
      </c>
      <c r="B16" s="186">
        <v>52482132</v>
      </c>
      <c r="C16" s="51">
        <v>1</v>
      </c>
      <c r="D16" s="186" t="s">
        <v>185</v>
      </c>
      <c r="E16" s="176" t="s">
        <v>186</v>
      </c>
      <c r="F16" s="176">
        <v>91560</v>
      </c>
      <c r="G16" s="48">
        <v>91560</v>
      </c>
      <c r="H16" s="177" t="s">
        <v>187</v>
      </c>
      <c r="I16" s="181">
        <v>45273</v>
      </c>
      <c r="J16" s="181">
        <v>45273</v>
      </c>
      <c r="K16" s="181">
        <v>45273</v>
      </c>
      <c r="L16" s="179">
        <v>28051002</v>
      </c>
      <c r="M16" s="48"/>
      <c r="N16" s="48"/>
      <c r="O16" s="48"/>
      <c r="P16" s="182">
        <v>148226</v>
      </c>
      <c r="Q16" s="52" t="s">
        <v>17</v>
      </c>
      <c r="R16" s="187" t="s">
        <v>24</v>
      </c>
      <c r="S16" s="192" t="s">
        <v>188</v>
      </c>
      <c r="T16" s="55">
        <v>5</v>
      </c>
      <c r="U16" s="48" t="s">
        <v>189</v>
      </c>
      <c r="V16" s="48">
        <v>52482132</v>
      </c>
    </row>
    <row r="17" spans="1:22" s="210" customFormat="1" ht="15" customHeight="1">
      <c r="A17" s="12" t="s">
        <v>42</v>
      </c>
      <c r="B17" s="15">
        <v>31261509</v>
      </c>
      <c r="C17" s="51">
        <v>1</v>
      </c>
      <c r="D17" s="164" t="s">
        <v>362</v>
      </c>
      <c r="E17" s="164" t="s">
        <v>363</v>
      </c>
      <c r="F17" s="165">
        <v>17363</v>
      </c>
      <c r="G17" s="20">
        <v>21839</v>
      </c>
      <c r="H17" s="21" t="s">
        <v>364</v>
      </c>
      <c r="I17" s="56"/>
      <c r="J17" s="56"/>
      <c r="K17" s="56"/>
      <c r="L17" s="21">
        <v>28051002</v>
      </c>
      <c r="M17" s="160"/>
      <c r="N17" s="160"/>
      <c r="O17" s="160"/>
      <c r="P17" s="163">
        <v>296441</v>
      </c>
      <c r="Q17" s="21" t="s">
        <v>17</v>
      </c>
      <c r="R17" s="55" t="s">
        <v>172</v>
      </c>
      <c r="S17" s="53" t="s">
        <v>365</v>
      </c>
      <c r="T17" s="55">
        <v>10</v>
      </c>
      <c r="U17" s="57" t="s">
        <v>366</v>
      </c>
      <c r="V17" s="58">
        <v>31261509</v>
      </c>
    </row>
    <row r="18" spans="1:22" s="210" customFormat="1" ht="15" customHeight="1">
      <c r="A18" s="202" t="s">
        <v>41</v>
      </c>
      <c r="B18" s="203">
        <v>55230455</v>
      </c>
      <c r="C18" s="204">
        <v>1</v>
      </c>
      <c r="D18" s="203" t="s">
        <v>311</v>
      </c>
      <c r="E18" s="203" t="s">
        <v>312</v>
      </c>
      <c r="F18" s="203">
        <v>55558</v>
      </c>
      <c r="G18" s="203">
        <v>56582</v>
      </c>
      <c r="H18" s="205" t="s">
        <v>313</v>
      </c>
      <c r="I18" s="206">
        <v>45218</v>
      </c>
      <c r="J18" s="206">
        <v>45218</v>
      </c>
      <c r="K18" s="206">
        <v>45218</v>
      </c>
      <c r="L18" s="203">
        <v>28051002</v>
      </c>
      <c r="M18" s="203"/>
      <c r="N18" s="203"/>
      <c r="O18" s="203"/>
      <c r="P18" s="311">
        <v>297704</v>
      </c>
      <c r="Q18" s="203" t="s">
        <v>17</v>
      </c>
      <c r="R18" s="207" t="s">
        <v>24</v>
      </c>
      <c r="S18" s="208" t="s">
        <v>314</v>
      </c>
      <c r="T18" s="207">
        <v>20</v>
      </c>
      <c r="U18" s="209" t="s">
        <v>315</v>
      </c>
      <c r="V18" s="203">
        <v>55230455</v>
      </c>
    </row>
    <row r="19" spans="1:22" s="210" customFormat="1" ht="15" customHeight="1">
      <c r="A19" s="34" t="s">
        <v>42</v>
      </c>
      <c r="B19" s="220">
        <v>16702242</v>
      </c>
      <c r="C19" s="204">
        <v>1</v>
      </c>
      <c r="D19" s="208" t="s">
        <v>326</v>
      </c>
      <c r="E19" s="208" t="s">
        <v>327</v>
      </c>
      <c r="F19" s="203">
        <v>6294</v>
      </c>
      <c r="G19" s="212">
        <v>12996</v>
      </c>
      <c r="H19" s="213" t="s">
        <v>328</v>
      </c>
      <c r="I19" s="214"/>
      <c r="J19" s="214"/>
      <c r="K19" s="214"/>
      <c r="L19" s="215">
        <v>28059507</v>
      </c>
      <c r="M19" s="216"/>
      <c r="N19" s="216"/>
      <c r="O19" s="216"/>
      <c r="P19" s="217">
        <v>199587</v>
      </c>
      <c r="Q19" s="215" t="s">
        <v>17</v>
      </c>
      <c r="R19" s="207" t="s">
        <v>24</v>
      </c>
      <c r="S19" s="228" t="s">
        <v>329</v>
      </c>
      <c r="T19" s="207">
        <v>20</v>
      </c>
      <c r="U19" s="219" t="s">
        <v>330</v>
      </c>
      <c r="V19" s="214">
        <v>16702242</v>
      </c>
    </row>
    <row r="20" spans="1:22" s="210" customFormat="1" ht="15" customHeight="1">
      <c r="A20" s="34" t="s">
        <v>42</v>
      </c>
      <c r="B20" s="211">
        <v>1144031007</v>
      </c>
      <c r="C20" s="204">
        <v>1</v>
      </c>
      <c r="D20" s="203" t="s">
        <v>367</v>
      </c>
      <c r="E20" s="221" t="s">
        <v>368</v>
      </c>
      <c r="F20" s="205">
        <v>12524</v>
      </c>
      <c r="G20" s="212">
        <v>22125</v>
      </c>
      <c r="H20" s="213" t="s">
        <v>369</v>
      </c>
      <c r="I20" s="214"/>
      <c r="J20" s="214"/>
      <c r="K20" s="214"/>
      <c r="L20" s="213">
        <v>28051002</v>
      </c>
      <c r="M20" s="216"/>
      <c r="N20" s="216"/>
      <c r="O20" s="216"/>
      <c r="P20" s="217">
        <v>118028</v>
      </c>
      <c r="Q20" s="213" t="s">
        <v>17</v>
      </c>
      <c r="R20" s="207" t="s">
        <v>24</v>
      </c>
      <c r="S20" s="230">
        <v>26598494966</v>
      </c>
      <c r="T20" s="207">
        <v>20</v>
      </c>
      <c r="U20" s="219" t="s">
        <v>370</v>
      </c>
      <c r="V20" s="223">
        <v>1144031007</v>
      </c>
    </row>
    <row r="21" spans="1:22" s="210" customFormat="1" ht="15" customHeight="1">
      <c r="A21" s="34" t="s">
        <v>42</v>
      </c>
      <c r="B21" s="211">
        <v>1097032437</v>
      </c>
      <c r="C21" s="204">
        <v>1</v>
      </c>
      <c r="D21" s="208" t="s">
        <v>357</v>
      </c>
      <c r="E21" s="208" t="s">
        <v>358</v>
      </c>
      <c r="F21" s="203">
        <v>13329</v>
      </c>
      <c r="G21" s="212">
        <v>23332</v>
      </c>
      <c r="H21" s="213" t="s">
        <v>359</v>
      </c>
      <c r="I21" s="214"/>
      <c r="J21" s="214"/>
      <c r="K21" s="214"/>
      <c r="L21" s="213">
        <v>28051002</v>
      </c>
      <c r="M21" s="216"/>
      <c r="N21" s="216"/>
      <c r="O21" s="216"/>
      <c r="P21" s="217">
        <v>285462</v>
      </c>
      <c r="Q21" s="213" t="s">
        <v>17</v>
      </c>
      <c r="R21" s="207" t="s">
        <v>24</v>
      </c>
      <c r="S21" s="218" t="s">
        <v>360</v>
      </c>
      <c r="T21" s="207">
        <v>20</v>
      </c>
      <c r="U21" s="219" t="s">
        <v>361</v>
      </c>
      <c r="V21" s="223">
        <v>1097032437</v>
      </c>
    </row>
    <row r="22" spans="1:22" s="210" customFormat="1" ht="15" customHeight="1">
      <c r="A22" s="34" t="s">
        <v>42</v>
      </c>
      <c r="B22" s="220">
        <v>1143834490</v>
      </c>
      <c r="C22" s="204">
        <v>1</v>
      </c>
      <c r="D22" s="224" t="s">
        <v>353</v>
      </c>
      <c r="E22" s="227" t="s">
        <v>354</v>
      </c>
      <c r="F22" s="225">
        <v>15317</v>
      </c>
      <c r="G22" s="212">
        <v>21287</v>
      </c>
      <c r="H22" s="213" t="s">
        <v>355</v>
      </c>
      <c r="I22" s="214"/>
      <c r="J22" s="214"/>
      <c r="K22" s="214"/>
      <c r="L22" s="213">
        <v>28051002</v>
      </c>
      <c r="M22" s="216"/>
      <c r="N22" s="216"/>
      <c r="O22" s="216"/>
      <c r="P22" s="226">
        <v>136524</v>
      </c>
      <c r="Q22" s="213" t="s">
        <v>17</v>
      </c>
      <c r="R22" s="207" t="s">
        <v>24</v>
      </c>
      <c r="S22" s="210">
        <v>18568309151</v>
      </c>
      <c r="T22" s="207">
        <v>20</v>
      </c>
      <c r="U22" s="219" t="s">
        <v>356</v>
      </c>
      <c r="V22" s="223">
        <v>1143834490</v>
      </c>
    </row>
    <row r="23" spans="1:22" s="210" customFormat="1" ht="15" customHeight="1">
      <c r="A23" s="34" t="s">
        <v>42</v>
      </c>
      <c r="B23" s="211">
        <v>1130598680</v>
      </c>
      <c r="C23" s="204">
        <v>1</v>
      </c>
      <c r="D23" s="224" t="s">
        <v>336</v>
      </c>
      <c r="E23" s="302" t="s">
        <v>337</v>
      </c>
      <c r="F23" s="225">
        <v>16298</v>
      </c>
      <c r="G23" s="212">
        <v>21138</v>
      </c>
      <c r="H23" s="213" t="s">
        <v>338</v>
      </c>
      <c r="I23" s="214"/>
      <c r="J23" s="214"/>
      <c r="K23" s="214"/>
      <c r="L23" s="215">
        <v>28059507</v>
      </c>
      <c r="M23" s="216"/>
      <c r="N23" s="216"/>
      <c r="O23" s="216"/>
      <c r="P23" s="217">
        <v>164939</v>
      </c>
      <c r="Q23" s="213" t="s">
        <v>17</v>
      </c>
      <c r="R23" s="207" t="s">
        <v>24</v>
      </c>
      <c r="S23" s="218" t="s">
        <v>339</v>
      </c>
      <c r="T23" s="207">
        <v>20</v>
      </c>
      <c r="U23" s="219" t="s">
        <v>340</v>
      </c>
      <c r="V23" s="214">
        <v>1130598680</v>
      </c>
    </row>
    <row r="24" spans="1:22" s="210" customFormat="1" ht="15" customHeight="1">
      <c r="A24" s="34" t="s">
        <v>42</v>
      </c>
      <c r="B24" s="211">
        <v>1140872152</v>
      </c>
      <c r="C24" s="204">
        <v>1</v>
      </c>
      <c r="D24" s="221" t="s">
        <v>371</v>
      </c>
      <c r="E24" s="221" t="s">
        <v>372</v>
      </c>
      <c r="F24" s="229">
        <v>17628</v>
      </c>
      <c r="G24" s="212">
        <v>22307</v>
      </c>
      <c r="H24" s="213" t="s">
        <v>373</v>
      </c>
      <c r="I24" s="214"/>
      <c r="J24" s="214"/>
      <c r="K24" s="214"/>
      <c r="L24" s="213">
        <v>28051002</v>
      </c>
      <c r="M24" s="216"/>
      <c r="N24" s="216"/>
      <c r="O24" s="216"/>
      <c r="P24" s="226">
        <v>333409</v>
      </c>
      <c r="Q24" s="213" t="s">
        <v>17</v>
      </c>
      <c r="R24" s="207" t="s">
        <v>24</v>
      </c>
      <c r="S24" s="222">
        <v>47798978566</v>
      </c>
      <c r="T24" s="207">
        <v>20</v>
      </c>
      <c r="U24" s="219" t="s">
        <v>374</v>
      </c>
      <c r="V24" s="223">
        <v>1140872152</v>
      </c>
    </row>
    <row r="25" spans="1:22" s="210" customFormat="1" ht="15" customHeight="1">
      <c r="A25" s="34" t="s">
        <v>42</v>
      </c>
      <c r="B25" s="211">
        <v>1193569297</v>
      </c>
      <c r="C25" s="204">
        <v>1</v>
      </c>
      <c r="D25" s="231" t="s">
        <v>348</v>
      </c>
      <c r="E25" s="301" t="s">
        <v>349</v>
      </c>
      <c r="F25" s="223">
        <v>18800</v>
      </c>
      <c r="G25" s="212">
        <v>24460</v>
      </c>
      <c r="H25" s="213" t="s">
        <v>350</v>
      </c>
      <c r="I25" s="214"/>
      <c r="J25" s="214"/>
      <c r="K25" s="214"/>
      <c r="L25" s="215">
        <v>28059507</v>
      </c>
      <c r="M25" s="216"/>
      <c r="N25" s="216"/>
      <c r="O25" s="216"/>
      <c r="P25" s="310">
        <v>83443</v>
      </c>
      <c r="Q25" s="213" t="s">
        <v>17</v>
      </c>
      <c r="R25" s="207" t="s">
        <v>24</v>
      </c>
      <c r="S25" s="218" t="s">
        <v>351</v>
      </c>
      <c r="T25" s="207">
        <v>20</v>
      </c>
      <c r="U25" s="219" t="s">
        <v>352</v>
      </c>
      <c r="V25" s="214">
        <v>1193569297</v>
      </c>
    </row>
    <row r="26" spans="1:22" s="210" customFormat="1" ht="15" customHeight="1">
      <c r="A26" s="34" t="s">
        <v>280</v>
      </c>
      <c r="B26" s="232">
        <v>25832794</v>
      </c>
      <c r="C26" s="204">
        <v>1</v>
      </c>
      <c r="D26" s="223" t="s">
        <v>270</v>
      </c>
      <c r="E26" s="233" t="s">
        <v>271</v>
      </c>
      <c r="F26" s="233">
        <v>91122</v>
      </c>
      <c r="G26" s="232">
        <v>91122</v>
      </c>
      <c r="H26" s="234" t="s">
        <v>272</v>
      </c>
      <c r="I26" s="235">
        <v>45153</v>
      </c>
      <c r="J26" s="235">
        <v>45153</v>
      </c>
      <c r="K26" s="235">
        <v>45153</v>
      </c>
      <c r="L26" s="236">
        <v>28051002</v>
      </c>
      <c r="M26" s="232"/>
      <c r="N26" s="232"/>
      <c r="O26" s="232"/>
      <c r="P26" s="237">
        <v>136538</v>
      </c>
      <c r="Q26" s="223" t="s">
        <v>17</v>
      </c>
      <c r="R26" s="207" t="s">
        <v>24</v>
      </c>
      <c r="S26" s="231" t="s">
        <v>273</v>
      </c>
      <c r="T26" s="207">
        <v>20</v>
      </c>
      <c r="U26" s="223" t="s">
        <v>274</v>
      </c>
      <c r="V26" s="232">
        <v>25832794</v>
      </c>
    </row>
    <row r="27" spans="1:22" s="210" customFormat="1" ht="15" customHeight="1">
      <c r="A27" s="34" t="s">
        <v>280</v>
      </c>
      <c r="B27" s="223">
        <v>43985624</v>
      </c>
      <c r="C27" s="204">
        <v>1</v>
      </c>
      <c r="D27" s="223" t="s">
        <v>245</v>
      </c>
      <c r="E27" s="233" t="s">
        <v>246</v>
      </c>
      <c r="F27" s="223">
        <v>92019</v>
      </c>
      <c r="G27" s="223">
        <v>95301</v>
      </c>
      <c r="H27" s="234" t="s">
        <v>247</v>
      </c>
      <c r="I27" s="238">
        <v>45275</v>
      </c>
      <c r="J27" s="238">
        <v>45275</v>
      </c>
      <c r="K27" s="238">
        <v>45275</v>
      </c>
      <c r="L27" s="223">
        <v>28059507</v>
      </c>
      <c r="M27" s="223"/>
      <c r="N27" s="223"/>
      <c r="O27" s="223"/>
      <c r="P27" s="237">
        <v>218191</v>
      </c>
      <c r="Q27" s="223" t="s">
        <v>17</v>
      </c>
      <c r="R27" s="207" t="s">
        <v>24</v>
      </c>
      <c r="S27" s="231" t="s">
        <v>248</v>
      </c>
      <c r="T27" s="207">
        <v>20</v>
      </c>
      <c r="U27" s="223" t="s">
        <v>249</v>
      </c>
      <c r="V27" s="223">
        <v>43985624</v>
      </c>
    </row>
    <row r="28" spans="1:22" s="210" customFormat="1" ht="15" customHeight="1">
      <c r="A28" s="34" t="s">
        <v>280</v>
      </c>
      <c r="B28" s="232">
        <v>43321813</v>
      </c>
      <c r="C28" s="204">
        <v>1</v>
      </c>
      <c r="D28" s="223" t="s">
        <v>265</v>
      </c>
      <c r="E28" s="233" t="s">
        <v>266</v>
      </c>
      <c r="F28" s="232">
        <v>92792</v>
      </c>
      <c r="G28" s="232">
        <v>95712</v>
      </c>
      <c r="H28" s="234" t="s">
        <v>267</v>
      </c>
      <c r="I28" s="239">
        <v>45272</v>
      </c>
      <c r="J28" s="239">
        <v>45272</v>
      </c>
      <c r="K28" s="239">
        <v>45272</v>
      </c>
      <c r="L28" s="223">
        <v>28059507</v>
      </c>
      <c r="M28" s="232"/>
      <c r="N28" s="232"/>
      <c r="O28" s="232"/>
      <c r="P28" s="237">
        <v>62767</v>
      </c>
      <c r="Q28" s="223" t="s">
        <v>17</v>
      </c>
      <c r="R28" s="207" t="s">
        <v>24</v>
      </c>
      <c r="S28" s="231" t="s">
        <v>268</v>
      </c>
      <c r="T28" s="207">
        <v>20</v>
      </c>
      <c r="U28" s="223" t="s">
        <v>269</v>
      </c>
      <c r="V28" s="232">
        <v>43321813</v>
      </c>
    </row>
    <row r="29" spans="1:22" s="210" customFormat="1" ht="15" customHeight="1">
      <c r="A29" s="34" t="s">
        <v>280</v>
      </c>
      <c r="B29" s="223">
        <v>43878232</v>
      </c>
      <c r="C29" s="204">
        <v>1</v>
      </c>
      <c r="D29" s="223" t="s">
        <v>160</v>
      </c>
      <c r="E29" s="233" t="s">
        <v>156</v>
      </c>
      <c r="F29" s="233">
        <v>92882</v>
      </c>
      <c r="G29" s="223">
        <v>92888</v>
      </c>
      <c r="H29" s="234" t="s">
        <v>161</v>
      </c>
      <c r="I29" s="240">
        <v>45198</v>
      </c>
      <c r="J29" s="240">
        <v>45198</v>
      </c>
      <c r="K29" s="240">
        <v>45198</v>
      </c>
      <c r="L29" s="236">
        <v>28059507</v>
      </c>
      <c r="M29" s="223"/>
      <c r="N29" s="241"/>
      <c r="O29" s="242"/>
      <c r="P29" s="237">
        <v>93985</v>
      </c>
      <c r="Q29" s="243" t="s">
        <v>17</v>
      </c>
      <c r="R29" s="207" t="s">
        <v>24</v>
      </c>
      <c r="S29" s="231" t="s">
        <v>162</v>
      </c>
      <c r="T29" s="207">
        <v>20</v>
      </c>
      <c r="U29" s="223" t="s">
        <v>163</v>
      </c>
      <c r="V29" s="223">
        <v>43878232</v>
      </c>
    </row>
    <row r="30" spans="1:22" s="210" customFormat="1" ht="15" customHeight="1">
      <c r="A30" s="34" t="s">
        <v>280</v>
      </c>
      <c r="B30" s="223">
        <v>43088282</v>
      </c>
      <c r="C30" s="204">
        <v>1</v>
      </c>
      <c r="D30" s="223" t="s">
        <v>250</v>
      </c>
      <c r="E30" s="233" t="s">
        <v>251</v>
      </c>
      <c r="F30" s="223">
        <v>93879</v>
      </c>
      <c r="G30" s="223">
        <v>93988</v>
      </c>
      <c r="H30" s="234" t="s">
        <v>252</v>
      </c>
      <c r="I30" s="238">
        <v>45275</v>
      </c>
      <c r="J30" s="238">
        <v>45275</v>
      </c>
      <c r="K30" s="238">
        <v>45275</v>
      </c>
      <c r="L30" s="223">
        <v>28059507</v>
      </c>
      <c r="M30" s="223"/>
      <c r="N30" s="223"/>
      <c r="O30" s="223"/>
      <c r="P30" s="237">
        <v>213404</v>
      </c>
      <c r="Q30" s="223" t="s">
        <v>17</v>
      </c>
      <c r="R30" s="207" t="s">
        <v>24</v>
      </c>
      <c r="S30" s="231" t="s">
        <v>253</v>
      </c>
      <c r="T30" s="207">
        <v>20</v>
      </c>
      <c r="U30" s="223" t="s">
        <v>254</v>
      </c>
      <c r="V30" s="223">
        <v>43088282</v>
      </c>
    </row>
    <row r="31" spans="1:22" s="210" customFormat="1" ht="15" customHeight="1">
      <c r="A31" s="34" t="s">
        <v>280</v>
      </c>
      <c r="B31" s="223">
        <v>42871714</v>
      </c>
      <c r="C31" s="204">
        <v>1</v>
      </c>
      <c r="D31" s="223" t="s">
        <v>125</v>
      </c>
      <c r="E31" s="244" t="s">
        <v>126</v>
      </c>
      <c r="F31" s="223">
        <v>94333</v>
      </c>
      <c r="G31" s="223">
        <v>94574</v>
      </c>
      <c r="H31" s="234" t="s">
        <v>127</v>
      </c>
      <c r="I31" s="238">
        <v>45229</v>
      </c>
      <c r="J31" s="238">
        <v>45229</v>
      </c>
      <c r="K31" s="238">
        <v>45229</v>
      </c>
      <c r="L31" s="223">
        <v>28059507</v>
      </c>
      <c r="M31" s="223"/>
      <c r="N31" s="223"/>
      <c r="O31" s="223"/>
      <c r="P31" s="237">
        <v>144444</v>
      </c>
      <c r="Q31" s="243" t="s">
        <v>17</v>
      </c>
      <c r="R31" s="207" t="s">
        <v>24</v>
      </c>
      <c r="S31" s="231" t="s">
        <v>128</v>
      </c>
      <c r="T31" s="207">
        <v>20</v>
      </c>
      <c r="U31" s="223" t="s">
        <v>129</v>
      </c>
      <c r="V31" s="223">
        <v>42871714</v>
      </c>
    </row>
    <row r="32" spans="1:22" s="210" customFormat="1" ht="15" customHeight="1">
      <c r="A32" s="34" t="s">
        <v>280</v>
      </c>
      <c r="B32" s="223">
        <v>901181881</v>
      </c>
      <c r="C32" s="204">
        <v>1</v>
      </c>
      <c r="D32" s="223" t="s">
        <v>240</v>
      </c>
      <c r="E32" s="233" t="s">
        <v>241</v>
      </c>
      <c r="F32" s="223">
        <v>95036</v>
      </c>
      <c r="G32" s="223">
        <v>95481</v>
      </c>
      <c r="H32" s="234" t="s">
        <v>242</v>
      </c>
      <c r="I32" s="238">
        <v>45218</v>
      </c>
      <c r="J32" s="238">
        <v>45218</v>
      </c>
      <c r="K32" s="238">
        <v>45218</v>
      </c>
      <c r="L32" s="236">
        <v>28051002</v>
      </c>
      <c r="M32" s="223"/>
      <c r="N32" s="223"/>
      <c r="O32" s="223"/>
      <c r="P32" s="223">
        <v>254200</v>
      </c>
      <c r="Q32" s="223" t="s">
        <v>17</v>
      </c>
      <c r="R32" s="207" t="s">
        <v>24</v>
      </c>
      <c r="S32" s="231" t="s">
        <v>243</v>
      </c>
      <c r="T32" s="207">
        <v>20</v>
      </c>
      <c r="U32" s="223" t="s">
        <v>244</v>
      </c>
      <c r="V32" s="223">
        <v>901181881</v>
      </c>
    </row>
    <row r="33" spans="1:22" s="210" customFormat="1" ht="15" customHeight="1">
      <c r="A33" s="34" t="s">
        <v>280</v>
      </c>
      <c r="B33" s="245">
        <v>1037589483</v>
      </c>
      <c r="C33" s="204">
        <v>1</v>
      </c>
      <c r="D33" s="245" t="s">
        <v>260</v>
      </c>
      <c r="E33" s="246" t="s">
        <v>261</v>
      </c>
      <c r="F33" s="246">
        <v>95215</v>
      </c>
      <c r="G33" s="245">
        <v>95675</v>
      </c>
      <c r="H33" s="247" t="s">
        <v>262</v>
      </c>
      <c r="I33" s="248">
        <v>45253</v>
      </c>
      <c r="J33" s="248">
        <v>45253</v>
      </c>
      <c r="K33" s="248">
        <v>45253</v>
      </c>
      <c r="L33" s="249">
        <v>28051002</v>
      </c>
      <c r="M33" s="245"/>
      <c r="N33" s="245"/>
      <c r="O33" s="245"/>
      <c r="P33" s="250">
        <v>37520</v>
      </c>
      <c r="Q33" s="245" t="s">
        <v>17</v>
      </c>
      <c r="R33" s="207" t="s">
        <v>24</v>
      </c>
      <c r="S33" s="257" t="s">
        <v>263</v>
      </c>
      <c r="T33" s="207">
        <v>20</v>
      </c>
      <c r="U33" s="245" t="s">
        <v>264</v>
      </c>
      <c r="V33" s="245">
        <v>1037589483</v>
      </c>
    </row>
    <row r="34" spans="1:22" s="210" customFormat="1" ht="15" customHeight="1">
      <c r="A34" s="34" t="s">
        <v>280</v>
      </c>
      <c r="B34" s="245">
        <v>80743857</v>
      </c>
      <c r="C34" s="204">
        <v>1</v>
      </c>
      <c r="D34" s="245" t="s">
        <v>230</v>
      </c>
      <c r="E34" s="246" t="s">
        <v>231</v>
      </c>
      <c r="F34" s="245">
        <v>95376</v>
      </c>
      <c r="G34" s="245">
        <v>95876</v>
      </c>
      <c r="H34" s="247" t="s">
        <v>232</v>
      </c>
      <c r="I34" s="248">
        <v>45218</v>
      </c>
      <c r="J34" s="248">
        <v>45218</v>
      </c>
      <c r="K34" s="248">
        <v>45218</v>
      </c>
      <c r="L34" s="249">
        <v>28051002</v>
      </c>
      <c r="M34" s="245"/>
      <c r="N34" s="245"/>
      <c r="O34" s="245"/>
      <c r="P34" s="250">
        <v>216806</v>
      </c>
      <c r="Q34" s="245" t="s">
        <v>17</v>
      </c>
      <c r="R34" s="207" t="s">
        <v>24</v>
      </c>
      <c r="S34" s="251" t="s">
        <v>233</v>
      </c>
      <c r="T34" s="207">
        <v>20</v>
      </c>
      <c r="U34" s="245" t="s">
        <v>234</v>
      </c>
      <c r="V34" s="245">
        <v>80743857</v>
      </c>
    </row>
    <row r="35" spans="1:22" s="210" customFormat="1" ht="15" customHeight="1">
      <c r="A35" s="34" t="s">
        <v>280</v>
      </c>
      <c r="B35" s="245">
        <v>21848021</v>
      </c>
      <c r="C35" s="204">
        <v>1</v>
      </c>
      <c r="D35" s="245" t="s">
        <v>130</v>
      </c>
      <c r="E35" s="245" t="s">
        <v>131</v>
      </c>
      <c r="F35" s="245">
        <v>96571</v>
      </c>
      <c r="G35" s="245">
        <v>96716</v>
      </c>
      <c r="H35" s="252" t="s">
        <v>132</v>
      </c>
      <c r="I35" s="248">
        <v>45238</v>
      </c>
      <c r="J35" s="248">
        <v>45238</v>
      </c>
      <c r="K35" s="248">
        <v>45238</v>
      </c>
      <c r="L35" s="245">
        <v>28059507</v>
      </c>
      <c r="M35" s="245"/>
      <c r="N35" s="245"/>
      <c r="O35" s="245"/>
      <c r="P35" s="253">
        <v>19495</v>
      </c>
      <c r="Q35" s="254" t="s">
        <v>17</v>
      </c>
      <c r="R35" s="207" t="s">
        <v>24</v>
      </c>
      <c r="S35" s="251" t="s">
        <v>133</v>
      </c>
      <c r="T35" s="207">
        <v>20</v>
      </c>
      <c r="U35" s="245" t="s">
        <v>134</v>
      </c>
      <c r="V35" s="245">
        <v>21847404</v>
      </c>
    </row>
    <row r="36" spans="1:22" s="210" customFormat="1" ht="15" customHeight="1">
      <c r="A36" s="34" t="s">
        <v>280</v>
      </c>
      <c r="B36" s="256">
        <v>30385509</v>
      </c>
      <c r="C36" s="204">
        <v>1</v>
      </c>
      <c r="D36" s="245" t="s">
        <v>255</v>
      </c>
      <c r="E36" s="246" t="s">
        <v>256</v>
      </c>
      <c r="F36" s="246">
        <v>97283</v>
      </c>
      <c r="G36" s="245">
        <v>97428</v>
      </c>
      <c r="H36" s="247" t="s">
        <v>257</v>
      </c>
      <c r="I36" s="255">
        <v>45181</v>
      </c>
      <c r="J36" s="255">
        <v>45181</v>
      </c>
      <c r="K36" s="255">
        <v>45181</v>
      </c>
      <c r="L36" s="245">
        <v>28059507</v>
      </c>
      <c r="M36" s="245"/>
      <c r="N36" s="245"/>
      <c r="O36" s="245"/>
      <c r="P36" s="250">
        <v>83269</v>
      </c>
      <c r="Q36" s="245" t="s">
        <v>17</v>
      </c>
      <c r="R36" s="207" t="s">
        <v>24</v>
      </c>
      <c r="S36" s="251" t="s">
        <v>258</v>
      </c>
      <c r="T36" s="202">
        <v>20</v>
      </c>
      <c r="U36" s="245" t="s">
        <v>259</v>
      </c>
      <c r="V36" s="245">
        <v>30385509</v>
      </c>
    </row>
    <row r="37" spans="1:22" s="210" customFormat="1" ht="15" customHeight="1">
      <c r="A37" s="34" t="s">
        <v>280</v>
      </c>
      <c r="B37" s="245">
        <v>1232403522</v>
      </c>
      <c r="C37" s="204">
        <v>1</v>
      </c>
      <c r="D37" s="245" t="s">
        <v>235</v>
      </c>
      <c r="E37" s="246" t="s">
        <v>236</v>
      </c>
      <c r="F37" s="245">
        <v>97519</v>
      </c>
      <c r="G37" s="245">
        <v>97664</v>
      </c>
      <c r="H37" s="247" t="s">
        <v>237</v>
      </c>
      <c r="I37" s="248">
        <v>45209</v>
      </c>
      <c r="J37" s="248">
        <v>45209</v>
      </c>
      <c r="K37" s="248">
        <v>45209</v>
      </c>
      <c r="L37" s="249">
        <v>28051002</v>
      </c>
      <c r="M37" s="245"/>
      <c r="N37" s="245"/>
      <c r="O37" s="245"/>
      <c r="P37" s="250">
        <v>146648</v>
      </c>
      <c r="Q37" s="245" t="s">
        <v>17</v>
      </c>
      <c r="R37" s="207" t="s">
        <v>24</v>
      </c>
      <c r="S37" s="257" t="s">
        <v>238</v>
      </c>
      <c r="T37" s="202">
        <v>20</v>
      </c>
      <c r="U37" s="245" t="s">
        <v>239</v>
      </c>
      <c r="V37" s="245">
        <v>1232403522</v>
      </c>
    </row>
    <row r="38" spans="1:22" s="210" customFormat="1" ht="15" customHeight="1" thickBot="1">
      <c r="A38" s="34" t="s">
        <v>280</v>
      </c>
      <c r="B38" s="258">
        <v>1020412435</v>
      </c>
      <c r="C38" s="204">
        <v>1</v>
      </c>
      <c r="D38" s="245" t="s">
        <v>150</v>
      </c>
      <c r="E38" s="246" t="s">
        <v>151</v>
      </c>
      <c r="F38" s="245">
        <v>97538</v>
      </c>
      <c r="G38" s="245">
        <v>97683</v>
      </c>
      <c r="H38" s="247" t="s">
        <v>152</v>
      </c>
      <c r="I38" s="248">
        <v>45257</v>
      </c>
      <c r="J38" s="248">
        <v>45257</v>
      </c>
      <c r="K38" s="248">
        <v>45257</v>
      </c>
      <c r="L38" s="249">
        <v>28051002</v>
      </c>
      <c r="M38" s="245"/>
      <c r="N38" s="245"/>
      <c r="O38" s="245"/>
      <c r="P38" s="250">
        <v>126459</v>
      </c>
      <c r="Q38" s="254" t="s">
        <v>17</v>
      </c>
      <c r="R38" s="207" t="s">
        <v>24</v>
      </c>
      <c r="S38" s="257" t="s">
        <v>153</v>
      </c>
      <c r="T38" s="202">
        <v>20</v>
      </c>
      <c r="U38" s="245" t="s">
        <v>154</v>
      </c>
      <c r="V38" s="245">
        <v>1020412435</v>
      </c>
    </row>
    <row r="39" spans="1:22" s="210" customFormat="1" ht="15" customHeight="1">
      <c r="A39" s="34" t="s">
        <v>280</v>
      </c>
      <c r="B39" s="298">
        <v>1102878661</v>
      </c>
      <c r="C39" s="204">
        <v>1</v>
      </c>
      <c r="D39" s="259" t="s">
        <v>145</v>
      </c>
      <c r="E39" s="300" t="s">
        <v>146</v>
      </c>
      <c r="F39" s="259">
        <v>97542</v>
      </c>
      <c r="G39" s="259">
        <v>97687</v>
      </c>
      <c r="H39" s="260" t="s">
        <v>147</v>
      </c>
      <c r="I39" s="306">
        <v>45218</v>
      </c>
      <c r="J39" s="306">
        <v>45218</v>
      </c>
      <c r="K39" s="306">
        <v>45218</v>
      </c>
      <c r="L39" s="261">
        <v>28051002</v>
      </c>
      <c r="M39" s="259"/>
      <c r="N39" s="259"/>
      <c r="O39" s="259"/>
      <c r="P39" s="262">
        <v>132832</v>
      </c>
      <c r="Q39" s="312" t="s">
        <v>17</v>
      </c>
      <c r="R39" s="207" t="s">
        <v>24</v>
      </c>
      <c r="S39" s="263" t="s">
        <v>148</v>
      </c>
      <c r="T39" s="264">
        <v>20</v>
      </c>
      <c r="U39" s="259" t="s">
        <v>149</v>
      </c>
      <c r="V39" s="317">
        <v>1102878661</v>
      </c>
    </row>
    <row r="40" spans="1:22" s="210" customFormat="1" ht="15" customHeight="1">
      <c r="A40" s="34" t="s">
        <v>280</v>
      </c>
      <c r="B40" s="268">
        <v>43474282</v>
      </c>
      <c r="C40" s="204">
        <v>1</v>
      </c>
      <c r="D40" s="245" t="s">
        <v>275</v>
      </c>
      <c r="E40" s="299" t="s">
        <v>276</v>
      </c>
      <c r="F40" s="258">
        <v>98179</v>
      </c>
      <c r="G40" s="258">
        <v>99202</v>
      </c>
      <c r="H40" s="247" t="s">
        <v>277</v>
      </c>
      <c r="I40" s="305">
        <v>45279</v>
      </c>
      <c r="J40" s="305">
        <v>45279</v>
      </c>
      <c r="K40" s="305">
        <v>45279</v>
      </c>
      <c r="L40" s="249">
        <v>28051002</v>
      </c>
      <c r="M40" s="258"/>
      <c r="N40" s="258"/>
      <c r="O40" s="258"/>
      <c r="P40" s="250">
        <v>289837</v>
      </c>
      <c r="Q40" s="245" t="s">
        <v>17</v>
      </c>
      <c r="R40" s="207" t="s">
        <v>24</v>
      </c>
      <c r="S40" s="251" t="s">
        <v>278</v>
      </c>
      <c r="T40" s="202">
        <v>20</v>
      </c>
      <c r="U40" s="245" t="s">
        <v>279</v>
      </c>
      <c r="V40" s="316">
        <v>43474282</v>
      </c>
    </row>
    <row r="41" spans="1:22" s="210" customFormat="1" ht="15" customHeight="1">
      <c r="A41" s="34" t="s">
        <v>280</v>
      </c>
      <c r="B41" s="265">
        <v>43151639</v>
      </c>
      <c r="C41" s="204">
        <v>1</v>
      </c>
      <c r="D41" s="245" t="s">
        <v>135</v>
      </c>
      <c r="E41" s="266" t="s">
        <v>136</v>
      </c>
      <c r="F41" s="245">
        <v>98533</v>
      </c>
      <c r="G41" s="245">
        <v>98770</v>
      </c>
      <c r="H41" s="247" t="s">
        <v>137</v>
      </c>
      <c r="I41" s="248">
        <v>45229</v>
      </c>
      <c r="J41" s="248">
        <v>45229</v>
      </c>
      <c r="K41" s="248">
        <v>45229</v>
      </c>
      <c r="L41" s="249">
        <v>28059507</v>
      </c>
      <c r="M41" s="245"/>
      <c r="N41" s="245"/>
      <c r="O41" s="245"/>
      <c r="P41" s="250">
        <v>17275</v>
      </c>
      <c r="Q41" s="254" t="s">
        <v>17</v>
      </c>
      <c r="R41" s="207" t="s">
        <v>24</v>
      </c>
      <c r="S41" s="251" t="s">
        <v>138</v>
      </c>
      <c r="T41" s="202">
        <v>20</v>
      </c>
      <c r="U41" s="245" t="s">
        <v>139</v>
      </c>
      <c r="V41" s="267">
        <v>43151639</v>
      </c>
    </row>
    <row r="42" spans="1:22" s="210" customFormat="1" ht="15" customHeight="1">
      <c r="A42" s="34" t="s">
        <v>280</v>
      </c>
      <c r="B42" s="265">
        <v>42826210</v>
      </c>
      <c r="C42" s="204">
        <v>1</v>
      </c>
      <c r="D42" s="245" t="s">
        <v>180</v>
      </c>
      <c r="E42" s="246" t="s">
        <v>181</v>
      </c>
      <c r="F42" s="246">
        <v>95219</v>
      </c>
      <c r="G42" s="245">
        <v>95682</v>
      </c>
      <c r="H42" s="247" t="s">
        <v>182</v>
      </c>
      <c r="I42" s="255">
        <v>45274</v>
      </c>
      <c r="J42" s="255">
        <v>45274</v>
      </c>
      <c r="K42" s="255">
        <v>45274</v>
      </c>
      <c r="L42" s="249">
        <v>28059507</v>
      </c>
      <c r="M42" s="245"/>
      <c r="N42" s="245"/>
      <c r="O42" s="245"/>
      <c r="P42" s="250">
        <v>269403</v>
      </c>
      <c r="Q42" s="254" t="s">
        <v>17</v>
      </c>
      <c r="R42" s="207" t="s">
        <v>24</v>
      </c>
      <c r="S42" s="251" t="s">
        <v>183</v>
      </c>
      <c r="T42" s="202">
        <v>20</v>
      </c>
      <c r="U42" s="245" t="s">
        <v>184</v>
      </c>
      <c r="V42" s="267">
        <v>42826210</v>
      </c>
    </row>
    <row r="43" spans="1:22" s="210" customFormat="1" ht="15" customHeight="1">
      <c r="A43" s="34" t="s">
        <v>280</v>
      </c>
      <c r="B43" s="265">
        <v>42827057</v>
      </c>
      <c r="C43" s="204">
        <v>1</v>
      </c>
      <c r="D43" s="245" t="s">
        <v>175</v>
      </c>
      <c r="E43" s="246" t="s">
        <v>176</v>
      </c>
      <c r="F43" s="246">
        <v>97250</v>
      </c>
      <c r="G43" s="245">
        <v>97395</v>
      </c>
      <c r="H43" s="247" t="s">
        <v>177</v>
      </c>
      <c r="I43" s="248">
        <v>45218</v>
      </c>
      <c r="J43" s="248">
        <v>45218</v>
      </c>
      <c r="K43" s="248">
        <v>45218</v>
      </c>
      <c r="L43" s="249">
        <v>28059507</v>
      </c>
      <c r="M43" s="245"/>
      <c r="N43" s="245"/>
      <c r="O43" s="245"/>
      <c r="P43" s="250">
        <v>38454</v>
      </c>
      <c r="Q43" s="254" t="s">
        <v>17</v>
      </c>
      <c r="R43" s="207" t="s">
        <v>24</v>
      </c>
      <c r="S43" s="251" t="s">
        <v>178</v>
      </c>
      <c r="T43" s="202">
        <v>20</v>
      </c>
      <c r="U43" s="245" t="s">
        <v>179</v>
      </c>
      <c r="V43" s="267">
        <v>42827057</v>
      </c>
    </row>
    <row r="44" spans="1:22" s="210" customFormat="1" ht="15" customHeight="1">
      <c r="A44" s="34" t="s">
        <v>280</v>
      </c>
      <c r="B44" s="268">
        <v>43544643</v>
      </c>
      <c r="C44" s="204">
        <v>1</v>
      </c>
      <c r="D44" s="258" t="s">
        <v>195</v>
      </c>
      <c r="E44" s="246" t="s">
        <v>196</v>
      </c>
      <c r="F44" s="245">
        <v>90746</v>
      </c>
      <c r="G44" s="245">
        <v>90746</v>
      </c>
      <c r="H44" s="247" t="s">
        <v>197</v>
      </c>
      <c r="I44" s="248">
        <v>45248</v>
      </c>
      <c r="J44" s="248">
        <v>45248</v>
      </c>
      <c r="K44" s="248">
        <v>45248</v>
      </c>
      <c r="L44" s="249">
        <v>28051002</v>
      </c>
      <c r="M44" s="245"/>
      <c r="N44" s="245"/>
      <c r="O44" s="245"/>
      <c r="P44" s="250">
        <v>521766</v>
      </c>
      <c r="Q44" s="254" t="s">
        <v>17</v>
      </c>
      <c r="R44" s="207" t="s">
        <v>24</v>
      </c>
      <c r="S44" s="257" t="s">
        <v>198</v>
      </c>
      <c r="T44" s="202">
        <v>20</v>
      </c>
      <c r="U44" s="245" t="s">
        <v>199</v>
      </c>
      <c r="V44" s="267">
        <v>1040737008</v>
      </c>
    </row>
    <row r="45" spans="1:22" s="210" customFormat="1" ht="15" customHeight="1" thickBot="1">
      <c r="A45" s="34" t="s">
        <v>280</v>
      </c>
      <c r="B45" s="269">
        <v>42824602</v>
      </c>
      <c r="C45" s="204">
        <v>1</v>
      </c>
      <c r="D45" s="270" t="s">
        <v>215</v>
      </c>
      <c r="E45" s="271" t="s">
        <v>216</v>
      </c>
      <c r="F45" s="270">
        <v>94719</v>
      </c>
      <c r="G45" s="270">
        <v>95289</v>
      </c>
      <c r="H45" s="272" t="s">
        <v>217</v>
      </c>
      <c r="I45" s="273">
        <v>45274</v>
      </c>
      <c r="J45" s="273">
        <v>45274</v>
      </c>
      <c r="K45" s="273">
        <v>45274</v>
      </c>
      <c r="L45" s="270">
        <v>28059507</v>
      </c>
      <c r="M45" s="270"/>
      <c r="N45" s="270"/>
      <c r="O45" s="270"/>
      <c r="P45" s="275">
        <v>10143</v>
      </c>
      <c r="Q45" s="276" t="s">
        <v>17</v>
      </c>
      <c r="R45" s="207" t="s">
        <v>24</v>
      </c>
      <c r="S45" s="313" t="s">
        <v>218</v>
      </c>
      <c r="T45" s="202">
        <v>20</v>
      </c>
      <c r="U45" s="270" t="s">
        <v>219</v>
      </c>
      <c r="V45" s="278">
        <v>42824602</v>
      </c>
    </row>
    <row r="46" spans="1:22" s="210" customFormat="1" ht="15" customHeight="1">
      <c r="A46" s="34" t="s">
        <v>280</v>
      </c>
      <c r="B46" s="279">
        <v>1037576756</v>
      </c>
      <c r="C46" s="204">
        <v>1</v>
      </c>
      <c r="D46" s="280" t="s">
        <v>205</v>
      </c>
      <c r="E46" s="281" t="s">
        <v>206</v>
      </c>
      <c r="F46" s="281">
        <v>94891</v>
      </c>
      <c r="G46" s="256">
        <v>95287</v>
      </c>
      <c r="H46" s="282" t="s">
        <v>207</v>
      </c>
      <c r="I46" s="283">
        <v>45257</v>
      </c>
      <c r="J46" s="283">
        <v>45257</v>
      </c>
      <c r="K46" s="283">
        <v>45257</v>
      </c>
      <c r="L46" s="307">
        <v>28051002</v>
      </c>
      <c r="M46" s="280"/>
      <c r="N46" s="280"/>
      <c r="O46" s="280"/>
      <c r="P46" s="284">
        <v>43610</v>
      </c>
      <c r="Q46" s="285" t="s">
        <v>17</v>
      </c>
      <c r="R46" s="207" t="s">
        <v>24</v>
      </c>
      <c r="S46" s="295" t="s">
        <v>208</v>
      </c>
      <c r="T46" s="202">
        <v>20</v>
      </c>
      <c r="U46" s="280" t="s">
        <v>209</v>
      </c>
      <c r="V46" s="287">
        <v>1037576756</v>
      </c>
    </row>
    <row r="47" spans="1:22" s="210" customFormat="1" ht="15" customHeight="1">
      <c r="A47" s="34" t="s">
        <v>280</v>
      </c>
      <c r="B47" s="265">
        <v>42770986</v>
      </c>
      <c r="C47" s="204">
        <v>1</v>
      </c>
      <c r="D47" s="245" t="s">
        <v>220</v>
      </c>
      <c r="E47" s="246" t="s">
        <v>221</v>
      </c>
      <c r="F47" s="245">
        <v>96599</v>
      </c>
      <c r="G47" s="245">
        <v>96744</v>
      </c>
      <c r="H47" s="247" t="s">
        <v>222</v>
      </c>
      <c r="I47" s="248">
        <v>45274</v>
      </c>
      <c r="J47" s="248">
        <v>45274</v>
      </c>
      <c r="K47" s="248">
        <v>45274</v>
      </c>
      <c r="L47" s="245">
        <v>28059507</v>
      </c>
      <c r="M47" s="245"/>
      <c r="N47" s="245"/>
      <c r="O47" s="245"/>
      <c r="P47" s="250">
        <v>70006</v>
      </c>
      <c r="Q47" s="254" t="s">
        <v>17</v>
      </c>
      <c r="R47" s="207" t="s">
        <v>24</v>
      </c>
      <c r="S47" s="251" t="s">
        <v>223</v>
      </c>
      <c r="T47" s="202">
        <v>20</v>
      </c>
      <c r="U47" s="245" t="s">
        <v>224</v>
      </c>
      <c r="V47" s="267">
        <v>42770986</v>
      </c>
    </row>
    <row r="48" spans="1:22" s="210" customFormat="1" ht="15" customHeight="1">
      <c r="A48" s="34" t="s">
        <v>280</v>
      </c>
      <c r="B48" s="268">
        <v>1128280300</v>
      </c>
      <c r="C48" s="204">
        <v>1</v>
      </c>
      <c r="D48" s="245" t="s">
        <v>210</v>
      </c>
      <c r="E48" s="245" t="s">
        <v>211</v>
      </c>
      <c r="F48" s="245">
        <v>96842</v>
      </c>
      <c r="G48" s="245">
        <v>96987</v>
      </c>
      <c r="H48" s="247" t="s">
        <v>212</v>
      </c>
      <c r="I48" s="248">
        <v>45257</v>
      </c>
      <c r="J48" s="248">
        <v>45257</v>
      </c>
      <c r="K48" s="248">
        <v>45257</v>
      </c>
      <c r="L48" s="249">
        <v>28051002</v>
      </c>
      <c r="M48" s="245"/>
      <c r="N48" s="245"/>
      <c r="O48" s="245"/>
      <c r="P48" s="250">
        <v>190003</v>
      </c>
      <c r="Q48" s="254" t="s">
        <v>17</v>
      </c>
      <c r="R48" s="207" t="s">
        <v>24</v>
      </c>
      <c r="S48" s="257" t="s">
        <v>213</v>
      </c>
      <c r="T48" s="202">
        <v>20</v>
      </c>
      <c r="U48" s="245" t="s">
        <v>214</v>
      </c>
      <c r="V48" s="267">
        <v>1128280300</v>
      </c>
    </row>
    <row r="49" spans="1:22" s="210" customFormat="1" ht="15" customHeight="1">
      <c r="A49" s="34" t="s">
        <v>280</v>
      </c>
      <c r="B49" s="288">
        <v>1152698684</v>
      </c>
      <c r="C49" s="204">
        <v>1</v>
      </c>
      <c r="D49" s="289" t="s">
        <v>200</v>
      </c>
      <c r="E49" s="290" t="s">
        <v>201</v>
      </c>
      <c r="F49" s="289">
        <v>97553</v>
      </c>
      <c r="G49" s="289">
        <v>97698</v>
      </c>
      <c r="H49" s="291" t="s">
        <v>202</v>
      </c>
      <c r="I49" s="304">
        <v>45274</v>
      </c>
      <c r="J49" s="304">
        <v>45274</v>
      </c>
      <c r="K49" s="304">
        <v>45274</v>
      </c>
      <c r="L49" s="292">
        <v>28059507</v>
      </c>
      <c r="M49" s="289"/>
      <c r="N49" s="289"/>
      <c r="O49" s="289"/>
      <c r="P49" s="309">
        <v>52995</v>
      </c>
      <c r="Q49" s="293" t="s">
        <v>17</v>
      </c>
      <c r="R49" s="296" t="s">
        <v>24</v>
      </c>
      <c r="S49" s="286" t="s">
        <v>203</v>
      </c>
      <c r="T49" s="296">
        <v>20</v>
      </c>
      <c r="U49" s="289" t="s">
        <v>204</v>
      </c>
      <c r="V49" s="297">
        <v>1152698684</v>
      </c>
    </row>
    <row r="50" spans="1:22" ht="15" customHeight="1" thickBot="1">
      <c r="A50" s="34" t="s">
        <v>280</v>
      </c>
      <c r="B50" s="269">
        <v>71659371</v>
      </c>
      <c r="C50" s="204">
        <v>1</v>
      </c>
      <c r="D50" s="270" t="s">
        <v>169</v>
      </c>
      <c r="E50" s="271" t="s">
        <v>170</v>
      </c>
      <c r="F50" s="270">
        <v>91562</v>
      </c>
      <c r="G50" s="270">
        <v>91562</v>
      </c>
      <c r="H50" s="272" t="s">
        <v>171</v>
      </c>
      <c r="I50" s="303">
        <v>45204</v>
      </c>
      <c r="J50" s="303">
        <v>45204</v>
      </c>
      <c r="K50" s="303">
        <v>45204</v>
      </c>
      <c r="L50" s="274">
        <v>28051002</v>
      </c>
      <c r="M50" s="270"/>
      <c r="N50" s="270"/>
      <c r="O50" s="270"/>
      <c r="P50" s="308">
        <v>417741</v>
      </c>
      <c r="Q50" s="276" t="s">
        <v>17</v>
      </c>
      <c r="R50" s="294" t="s">
        <v>172</v>
      </c>
      <c r="S50" s="277" t="s">
        <v>173</v>
      </c>
      <c r="T50" s="314">
        <v>20</v>
      </c>
      <c r="U50" s="315" t="s">
        <v>174</v>
      </c>
      <c r="V50" s="278">
        <v>71659371</v>
      </c>
    </row>
    <row r="51" spans="1:22" ht="15" customHeight="1">
      <c r="A51" s="2"/>
      <c r="B51" s="15"/>
      <c r="C51" s="2"/>
      <c r="D51" s="14"/>
      <c r="E51" s="14"/>
      <c r="F51" s="13"/>
      <c r="G51" s="20"/>
      <c r="H51" s="21"/>
      <c r="I51" s="15"/>
      <c r="J51" s="15"/>
      <c r="K51" s="15"/>
      <c r="L51" s="21"/>
      <c r="M51" s="22"/>
      <c r="N51" s="22"/>
      <c r="O51" s="22"/>
      <c r="P51" s="23"/>
      <c r="Q51" s="21"/>
      <c r="R51" s="11"/>
      <c r="S51" s="24"/>
      <c r="T51" s="5"/>
      <c r="U51" s="25"/>
      <c r="V51" s="15"/>
    </row>
    <row r="52" spans="1:22" ht="15" customHeight="1">
      <c r="A52" s="2"/>
      <c r="B52" s="13"/>
      <c r="C52" s="2"/>
      <c r="D52" s="14"/>
      <c r="E52" s="13"/>
      <c r="F52" s="13"/>
      <c r="G52" s="13"/>
      <c r="H52" s="18"/>
      <c r="I52" s="16"/>
      <c r="J52" s="16"/>
      <c r="K52" s="16"/>
      <c r="L52" s="18"/>
      <c r="M52" s="26"/>
      <c r="N52" s="26"/>
      <c r="O52" s="26"/>
      <c r="P52" s="17"/>
      <c r="Q52" s="13"/>
      <c r="R52" s="2"/>
      <c r="S52" s="14"/>
      <c r="T52" s="5"/>
      <c r="U52" s="27"/>
      <c r="V52" s="13"/>
    </row>
    <row r="53" spans="1:22" ht="15" customHeight="1">
      <c r="A53" s="2"/>
      <c r="B53" s="13"/>
      <c r="C53" s="2"/>
      <c r="D53" s="13"/>
      <c r="E53" s="13"/>
      <c r="F53" s="13"/>
      <c r="G53" s="18"/>
      <c r="H53" s="18"/>
      <c r="I53" s="16"/>
      <c r="J53" s="16"/>
      <c r="K53" s="16"/>
      <c r="L53" s="18"/>
      <c r="M53" s="13"/>
      <c r="N53" s="13"/>
      <c r="O53" s="13"/>
      <c r="P53" s="17"/>
      <c r="Q53" s="13"/>
      <c r="R53" s="4"/>
      <c r="S53" s="14"/>
      <c r="T53" s="5"/>
      <c r="U53" s="13"/>
      <c r="V53" s="13"/>
    </row>
    <row r="54" spans="1:22" ht="15" customHeight="1">
      <c r="A54" s="2"/>
      <c r="B54" s="28"/>
      <c r="C54" s="5"/>
      <c r="D54" s="28"/>
      <c r="E54" s="29"/>
      <c r="F54" s="28"/>
      <c r="G54" s="28"/>
      <c r="H54" s="30"/>
      <c r="I54" s="31"/>
      <c r="J54" s="31"/>
      <c r="K54" s="31"/>
      <c r="L54" s="30"/>
      <c r="M54" s="28"/>
      <c r="N54" s="28"/>
      <c r="O54" s="28"/>
      <c r="P54" s="19"/>
      <c r="Q54" s="28"/>
      <c r="R54" s="4"/>
      <c r="S54" s="28"/>
      <c r="T54" s="5"/>
      <c r="U54" s="28"/>
      <c r="V54" s="28"/>
    </row>
  </sheetData>
  <autoFilter ref="A1:V1" xr:uid="{90A01842-D8CB-4C69-B29B-7C347407C54D}">
    <sortState xmlns:xlrd2="http://schemas.microsoft.com/office/spreadsheetml/2017/richdata2" ref="A2:V50">
      <sortCondition sortBy="cellColor" ref="T1" dxfId="116"/>
    </sortState>
  </autoFilter>
  <conditionalFormatting sqref="E33">
    <cfRule type="duplicateValues" dxfId="115" priority="49"/>
    <cfRule type="duplicateValues" dxfId="114" priority="53"/>
    <cfRule type="duplicateValues" dxfId="113" priority="52"/>
    <cfRule type="duplicateValues" dxfId="112" priority="51"/>
    <cfRule type="duplicateValues" dxfId="111" priority="50"/>
  </conditionalFormatting>
  <conditionalFormatting sqref="E34">
    <cfRule type="duplicateValues" dxfId="110" priority="48"/>
    <cfRule type="duplicateValues" dxfId="109" priority="47"/>
    <cfRule type="duplicateValues" dxfId="108" priority="46"/>
    <cfRule type="duplicateValues" dxfId="107" priority="45"/>
    <cfRule type="duplicateValues" dxfId="106" priority="44"/>
  </conditionalFormatting>
  <conditionalFormatting sqref="E42">
    <cfRule type="duplicateValues" dxfId="105" priority="10"/>
  </conditionalFormatting>
  <conditionalFormatting sqref="E43">
    <cfRule type="duplicateValues" dxfId="104" priority="7"/>
  </conditionalFormatting>
  <conditionalFormatting sqref="E44">
    <cfRule type="duplicateValues" dxfId="103" priority="41"/>
  </conditionalFormatting>
  <conditionalFormatting sqref="E45">
    <cfRule type="duplicateValues" dxfId="102" priority="4"/>
  </conditionalFormatting>
  <conditionalFormatting sqref="E48:E49">
    <cfRule type="duplicateValues" dxfId="101" priority="19"/>
  </conditionalFormatting>
  <conditionalFormatting sqref="F1 F51:F1048576">
    <cfRule type="duplicateValues" dxfId="100" priority="58"/>
  </conditionalFormatting>
  <conditionalFormatting sqref="F1">
    <cfRule type="duplicateValues" dxfId="99" priority="832"/>
    <cfRule type="duplicateValues" dxfId="98" priority="831"/>
    <cfRule type="duplicateValues" dxfId="97" priority="830"/>
    <cfRule type="duplicateValues" dxfId="96" priority="829"/>
    <cfRule type="duplicateValues" dxfId="95" priority="828"/>
    <cfRule type="duplicateValues" dxfId="94" priority="827"/>
    <cfRule type="duplicateValues" dxfId="93" priority="826"/>
    <cfRule type="duplicateValues" dxfId="92" priority="825"/>
    <cfRule type="duplicateValues" dxfId="91" priority="824"/>
    <cfRule type="duplicateValues" dxfId="90" priority="823"/>
    <cfRule type="duplicateValues" dxfId="89" priority="822"/>
    <cfRule type="duplicateValues" dxfId="88" priority="821"/>
    <cfRule type="duplicateValues" dxfId="87" priority="834"/>
    <cfRule type="duplicateValues" dxfId="86" priority="837"/>
    <cfRule type="duplicateValues" dxfId="85" priority="836"/>
    <cfRule type="duplicateValues" dxfId="84" priority="835"/>
    <cfRule type="duplicateValues" dxfId="83" priority="833"/>
    <cfRule type="duplicateValues" dxfId="82" priority="838"/>
    <cfRule type="duplicateValues" dxfId="81" priority="839"/>
    <cfRule type="duplicateValues" dxfId="80" priority="840"/>
    <cfRule type="duplicateValues" dxfId="79" priority="841"/>
    <cfRule type="duplicateValues" dxfId="78" priority="842"/>
    <cfRule type="duplicateValues" dxfId="77" priority="843"/>
  </conditionalFormatting>
  <conditionalFormatting sqref="F1:F1048576">
    <cfRule type="duplicateValues" dxfId="76" priority="1"/>
  </conditionalFormatting>
  <conditionalFormatting sqref="F2:F32">
    <cfRule type="expression" dxfId="75" priority="57">
      <formula>COUNTIF(F:F,F2)&gt;1</formula>
    </cfRule>
    <cfRule type="duplicateValues" dxfId="74" priority="56"/>
  </conditionalFormatting>
  <conditionalFormatting sqref="F33:F38">
    <cfRule type="duplicateValues" dxfId="73" priority="55"/>
  </conditionalFormatting>
  <conditionalFormatting sqref="F39:F41">
    <cfRule type="duplicateValues" dxfId="72" priority="11"/>
    <cfRule type="duplicateValues" dxfId="71" priority="12"/>
    <cfRule type="duplicateValues" dxfId="70" priority="13"/>
    <cfRule type="duplicateValues" dxfId="69" priority="14"/>
    <cfRule type="duplicateValues" dxfId="68" priority="15"/>
    <cfRule type="duplicateValues" dxfId="67" priority="16"/>
    <cfRule type="duplicateValues" dxfId="66" priority="17"/>
  </conditionalFormatting>
  <conditionalFormatting sqref="F42">
    <cfRule type="duplicateValues" dxfId="65" priority="8"/>
    <cfRule type="duplicateValues" dxfId="64" priority="9"/>
  </conditionalFormatting>
  <conditionalFormatting sqref="F43">
    <cfRule type="duplicateValues" dxfId="63" priority="5"/>
    <cfRule type="duplicateValues" dxfId="62" priority="6"/>
  </conditionalFormatting>
  <conditionalFormatting sqref="F44">
    <cfRule type="duplicateValues" dxfId="61" priority="43"/>
    <cfRule type="duplicateValues" dxfId="60" priority="42"/>
  </conditionalFormatting>
  <conditionalFormatting sqref="F45">
    <cfRule type="duplicateValues" dxfId="59" priority="2"/>
    <cfRule type="duplicateValues" dxfId="58" priority="3"/>
  </conditionalFormatting>
  <conditionalFormatting sqref="F46:F47 F49:F50">
    <cfRule type="duplicateValues" dxfId="57" priority="37"/>
  </conditionalFormatting>
  <conditionalFormatting sqref="F46:F47">
    <cfRule type="duplicateValues" dxfId="56" priority="33"/>
    <cfRule type="duplicateValues" dxfId="55" priority="32"/>
    <cfRule type="duplicateValues" dxfId="54" priority="31"/>
    <cfRule type="duplicateValues" dxfId="53" priority="30"/>
    <cfRule type="duplicateValues" dxfId="52" priority="29"/>
    <cfRule type="duplicateValues" dxfId="51" priority="28"/>
    <cfRule type="duplicateValues" dxfId="50" priority="27"/>
    <cfRule type="duplicateValues" dxfId="49" priority="26"/>
    <cfRule type="duplicateValues" dxfId="48" priority="25"/>
    <cfRule type="duplicateValues" dxfId="47" priority="36"/>
    <cfRule type="duplicateValues" dxfId="46" priority="23"/>
    <cfRule type="duplicateValues" dxfId="45" priority="22"/>
    <cfRule type="duplicateValues" dxfId="44" priority="21"/>
    <cfRule type="duplicateValues" dxfId="43" priority="34"/>
    <cfRule type="duplicateValues" dxfId="42" priority="35"/>
    <cfRule type="duplicateValues" dxfId="41" priority="24"/>
  </conditionalFormatting>
  <conditionalFormatting sqref="F48">
    <cfRule type="duplicateValues" dxfId="40" priority="20"/>
    <cfRule type="duplicateValues" dxfId="39" priority="18"/>
  </conditionalFormatting>
  <conditionalFormatting sqref="F51:F54">
    <cfRule type="expression" dxfId="38" priority="190">
      <formula>COUNTIF(F:F,F51)&gt;1</formula>
    </cfRule>
  </conditionalFormatting>
  <conditionalFormatting sqref="F51:F1048576 F1">
    <cfRule type="duplicateValues" dxfId="37" priority="189"/>
    <cfRule type="duplicateValues" dxfId="36" priority="133"/>
    <cfRule type="duplicateValues" dxfId="35" priority="132"/>
  </conditionalFormatting>
  <conditionalFormatting sqref="F55:F1048576 F1">
    <cfRule type="duplicateValues" dxfId="34" priority="238"/>
    <cfRule type="duplicateValues" dxfId="33" priority="521"/>
  </conditionalFormatting>
  <conditionalFormatting sqref="S33:S38">
    <cfRule type="duplicateValues" dxfId="32" priority="54"/>
  </conditionalFormatting>
  <conditionalFormatting sqref="V46:V50">
    <cfRule type="duplicateValues" dxfId="31" priority="40"/>
    <cfRule type="duplicateValues" dxfId="30" priority="39"/>
    <cfRule type="duplicateValues" dxfId="29" priority="38"/>
  </conditionalFormatting>
  <dataValidations count="3">
    <dataValidation type="textLength" operator="lessThanOrEqual" allowBlank="1" showInputMessage="1" showErrorMessage="1" errorTitle="Longitud excedida" error="Este valor debe tener 20 caracteres o menos." promptTitle="Texto" prompt="Longitud máxima: 20 caracteres." sqref="E5:E9 E31 E12:E26 E33:E35 E37:E38 E48 E42:E45" xr:uid="{BD64EC36-0727-4971-9A38-313D601B9EAA}">
      <formula1>20</formula1>
    </dataValidation>
    <dataValidation showInputMessage="1" showErrorMessage="1" error=" " promptTitle="Búsqueda (se requiere)" prompt="Este registro de Inmueble ya tiene que existir en Microsoft Dynamics 365 o en este archivo de origen." sqref="F5:F9 V33:V37 F30:F31 F12:F26 F33:F35 F37:F38 V46:V50 F48 F42:F45" xr:uid="{038E5467-D193-4AC5-A94D-BB7CEF1B22DD}"/>
    <dataValidation showInputMessage="1" showErrorMessage="1" error=" " promptTitle="Búsqueda (se requiere)" prompt="Este registro de Solicitante ya tiene que existir en Microsoft Dynamics 365 o en este archivo de origen." sqref="D2:D5 D37 D7:D35 D48 D39:D45" xr:uid="{2A388522-D5F2-4E6F-A96C-63B1FA039B0A}"/>
  </dataValidations>
  <hyperlinks>
    <hyperlink ref="U50" r:id="rId1" xr:uid="{91379545-4BBA-4884-B4C2-CB9D13A9E0FD}"/>
    <hyperlink ref="U2" r:id="rId2" xr:uid="{14D55D14-4C53-48D5-933F-938CDC227107}"/>
    <hyperlink ref="U4" r:id="rId3" xr:uid="{6072DFC6-C239-419D-8B1B-FC0CA9A97087}"/>
    <hyperlink ref="U5" r:id="rId4" xr:uid="{990E90DF-C8B0-4D3E-95B6-7F398574701D}"/>
    <hyperlink ref="U25" r:id="rId5" xr:uid="{CB3709D7-9876-48B6-B6B8-80632968A224}"/>
    <hyperlink ref="U21" r:id="rId6" xr:uid="{5AC8250D-1215-4300-BB3E-F19197A33972}"/>
    <hyperlink ref="U17" r:id="rId7" xr:uid="{650A6209-6BAD-4F3D-99DD-1F3EB6C77002}"/>
    <hyperlink ref="U20" r:id="rId8" xr:uid="{14BF8DE4-BE78-405A-B620-8399A06A0503}"/>
    <hyperlink ref="U24" r:id="rId9" xr:uid="{2E426C8F-48B1-4417-865D-366FF2AFFC8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1760B9-895F-48D0-9244-38CDCC38589E}">
  <dimension ref="A1:W67"/>
  <sheetViews>
    <sheetView workbookViewId="0">
      <pane ySplit="1" topLeftCell="A2" activePane="bottomLeft" state="frozen"/>
      <selection pane="bottomLeft" activeCell="F13" sqref="F13"/>
    </sheetView>
  </sheetViews>
  <sheetFormatPr baseColWidth="10" defaultRowHeight="14.25"/>
  <cols>
    <col min="1" max="1" width="15.28515625" style="95" bestFit="1" customWidth="1"/>
    <col min="2" max="2" width="14.28515625" style="95" bestFit="1" customWidth="1"/>
    <col min="3" max="3" width="16.28515625" style="95" customWidth="1"/>
    <col min="4" max="4" width="54.5703125" style="95" bestFit="1" customWidth="1"/>
    <col min="5" max="5" width="17.42578125" style="95" bestFit="1" customWidth="1"/>
    <col min="6" max="6" width="7.85546875" style="95" bestFit="1" customWidth="1"/>
    <col min="7" max="7" width="8.42578125" style="95" bestFit="1" customWidth="1"/>
    <col min="8" max="8" width="45" style="95" bestFit="1" customWidth="1"/>
    <col min="9" max="9" width="12.85546875" style="95" bestFit="1" customWidth="1"/>
    <col min="10" max="10" width="14" style="95" bestFit="1" customWidth="1"/>
    <col min="11" max="11" width="13.5703125" style="95" bestFit="1" customWidth="1"/>
    <col min="12" max="12" width="29.140625" style="95" customWidth="1"/>
    <col min="13" max="15" width="13.42578125" style="95" bestFit="1" customWidth="1"/>
    <col min="16" max="16" width="12.7109375" style="154" bestFit="1" customWidth="1"/>
    <col min="17" max="17" width="9.42578125" style="95" bestFit="1" customWidth="1"/>
    <col min="18" max="18" width="10.42578125" style="95" bestFit="1" customWidth="1"/>
    <col min="19" max="19" width="15.5703125" style="95" bestFit="1" customWidth="1"/>
    <col min="20" max="20" width="20" style="95" bestFit="1" customWidth="1"/>
    <col min="21" max="21" width="36.7109375" style="95" bestFit="1" customWidth="1"/>
    <col min="22" max="22" width="14.28515625" style="95" bestFit="1" customWidth="1"/>
    <col min="23" max="16384" width="11.42578125" style="95"/>
  </cols>
  <sheetData>
    <row r="1" spans="1:23" s="63" customFormat="1" ht="42.75" customHeight="1">
      <c r="A1" s="59" t="s">
        <v>21</v>
      </c>
      <c r="B1" s="59" t="s">
        <v>0</v>
      </c>
      <c r="C1" s="59" t="s">
        <v>23</v>
      </c>
      <c r="D1" s="60" t="s">
        <v>1</v>
      </c>
      <c r="E1" s="60" t="s">
        <v>20</v>
      </c>
      <c r="F1" s="60" t="s">
        <v>2</v>
      </c>
      <c r="G1" s="60" t="s">
        <v>3</v>
      </c>
      <c r="H1" s="59" t="s">
        <v>4</v>
      </c>
      <c r="I1" s="59" t="s">
        <v>5</v>
      </c>
      <c r="J1" s="59" t="s">
        <v>6</v>
      </c>
      <c r="K1" s="59" t="s">
        <v>7</v>
      </c>
      <c r="L1" s="59" t="s">
        <v>18</v>
      </c>
      <c r="M1" s="61" t="s">
        <v>8</v>
      </c>
      <c r="N1" s="61" t="s">
        <v>9</v>
      </c>
      <c r="O1" s="61" t="s">
        <v>10</v>
      </c>
      <c r="P1" s="62" t="s">
        <v>11</v>
      </c>
      <c r="Q1" s="59" t="s">
        <v>12</v>
      </c>
      <c r="R1" s="59" t="s">
        <v>13</v>
      </c>
      <c r="S1" s="59" t="s">
        <v>14</v>
      </c>
      <c r="T1" s="59" t="s">
        <v>15</v>
      </c>
      <c r="U1" s="59" t="s">
        <v>16</v>
      </c>
      <c r="V1" s="59" t="s">
        <v>19</v>
      </c>
    </row>
    <row r="2" spans="1:23">
      <c r="A2" s="36" t="s">
        <v>51</v>
      </c>
      <c r="B2" s="36">
        <v>85467082</v>
      </c>
      <c r="C2" s="40">
        <v>1</v>
      </c>
      <c r="D2" s="36" t="s">
        <v>38</v>
      </c>
      <c r="E2" s="36" t="s">
        <v>119</v>
      </c>
      <c r="F2" s="155">
        <v>96722</v>
      </c>
      <c r="G2" s="36">
        <v>96867</v>
      </c>
      <c r="H2" s="156" t="s">
        <v>120</v>
      </c>
      <c r="I2" s="37">
        <v>45274</v>
      </c>
      <c r="J2" s="37">
        <v>45291</v>
      </c>
      <c r="K2" s="37">
        <v>45279</v>
      </c>
      <c r="L2" s="36">
        <v>28059506</v>
      </c>
      <c r="M2" s="38">
        <v>240000</v>
      </c>
      <c r="N2" s="157">
        <f>M2*10/100</f>
        <v>24000</v>
      </c>
      <c r="O2" s="157">
        <f>M2-N2</f>
        <v>216000</v>
      </c>
      <c r="P2" s="38">
        <v>216000</v>
      </c>
      <c r="Q2" s="36" t="s">
        <v>17</v>
      </c>
      <c r="R2" s="44" t="s">
        <v>24</v>
      </c>
      <c r="S2" s="39" t="s">
        <v>39</v>
      </c>
      <c r="T2" s="36">
        <v>8</v>
      </c>
      <c r="U2" s="36" t="s">
        <v>40</v>
      </c>
      <c r="V2" s="36">
        <v>85467082</v>
      </c>
    </row>
    <row r="3" spans="1:23">
      <c r="A3" s="36" t="s">
        <v>51</v>
      </c>
      <c r="B3" s="36">
        <v>85467082</v>
      </c>
      <c r="C3" s="40">
        <v>1</v>
      </c>
      <c r="D3" s="36" t="s">
        <v>38</v>
      </c>
      <c r="E3" s="36" t="s">
        <v>121</v>
      </c>
      <c r="F3" s="155">
        <v>97029</v>
      </c>
      <c r="G3" s="36">
        <v>97174</v>
      </c>
      <c r="H3" s="156" t="s">
        <v>122</v>
      </c>
      <c r="I3" s="37">
        <v>45274</v>
      </c>
      <c r="J3" s="37">
        <v>45291</v>
      </c>
      <c r="K3" s="37">
        <v>45279</v>
      </c>
      <c r="L3" s="36">
        <v>28059506</v>
      </c>
      <c r="M3" s="38">
        <v>210000</v>
      </c>
      <c r="N3" s="38">
        <f>M3*10/100</f>
        <v>21000</v>
      </c>
      <c r="O3" s="157">
        <f>M3-N3</f>
        <v>189000</v>
      </c>
      <c r="P3" s="38">
        <v>189000</v>
      </c>
      <c r="Q3" s="36" t="s">
        <v>17</v>
      </c>
      <c r="R3" s="44" t="s">
        <v>24</v>
      </c>
      <c r="S3" s="39" t="s">
        <v>39</v>
      </c>
      <c r="T3" s="36">
        <v>8</v>
      </c>
      <c r="U3" s="36" t="s">
        <v>40</v>
      </c>
      <c r="V3" s="36">
        <v>85467082</v>
      </c>
    </row>
    <row r="4" spans="1:23">
      <c r="A4" s="36" t="s">
        <v>27</v>
      </c>
      <c r="B4" s="36">
        <v>85467082</v>
      </c>
      <c r="C4" s="40">
        <v>1</v>
      </c>
      <c r="D4" s="36" t="s">
        <v>38</v>
      </c>
      <c r="E4" s="36" t="s">
        <v>123</v>
      </c>
      <c r="F4" s="155">
        <v>91119</v>
      </c>
      <c r="G4" s="36">
        <v>99622</v>
      </c>
      <c r="H4" s="156" t="s">
        <v>124</v>
      </c>
      <c r="I4" s="37">
        <v>45278</v>
      </c>
      <c r="J4" s="37">
        <v>45291</v>
      </c>
      <c r="K4" s="37">
        <v>45279</v>
      </c>
      <c r="L4" s="36">
        <v>28059506</v>
      </c>
      <c r="M4" s="38">
        <v>1550000</v>
      </c>
      <c r="N4" s="157">
        <f>M4*10/100</f>
        <v>155000</v>
      </c>
      <c r="O4" s="157">
        <f>M4-N4</f>
        <v>1395000</v>
      </c>
      <c r="P4" s="38">
        <v>1395000</v>
      </c>
      <c r="Q4" s="36" t="s">
        <v>17</v>
      </c>
      <c r="R4" s="44" t="s">
        <v>24</v>
      </c>
      <c r="S4" s="39" t="s">
        <v>39</v>
      </c>
      <c r="T4" s="36">
        <v>8</v>
      </c>
      <c r="U4" s="36" t="s">
        <v>40</v>
      </c>
      <c r="V4" s="36">
        <v>85467082</v>
      </c>
    </row>
    <row r="5" spans="1:23" s="47" customFormat="1">
      <c r="A5" s="64" t="s">
        <v>41</v>
      </c>
      <c r="B5" s="40">
        <v>900942712</v>
      </c>
      <c r="C5" s="36">
        <v>3</v>
      </c>
      <c r="D5" s="40" t="s">
        <v>375</v>
      </c>
      <c r="E5" s="36"/>
      <c r="F5" s="40">
        <v>54132</v>
      </c>
      <c r="G5" s="40">
        <v>57275</v>
      </c>
      <c r="H5" s="41" t="s">
        <v>281</v>
      </c>
      <c r="I5" s="42">
        <v>45266</v>
      </c>
      <c r="J5" s="42">
        <f>+I5+30</f>
        <v>45296</v>
      </c>
      <c r="K5" s="42">
        <f>+I5</f>
        <v>45266</v>
      </c>
      <c r="L5" s="40">
        <v>28059506</v>
      </c>
      <c r="M5" s="32">
        <v>452200</v>
      </c>
      <c r="N5" s="32">
        <v>38000</v>
      </c>
      <c r="O5" s="32">
        <f>+M5-N5</f>
        <v>414200</v>
      </c>
      <c r="P5" s="32">
        <v>414200</v>
      </c>
      <c r="Q5" s="43" t="s">
        <v>17</v>
      </c>
      <c r="R5" s="44" t="s">
        <v>24</v>
      </c>
      <c r="S5" s="45" t="s">
        <v>43</v>
      </c>
      <c r="T5" s="44">
        <v>9</v>
      </c>
      <c r="U5" s="46" t="s">
        <v>44</v>
      </c>
      <c r="V5" s="44">
        <v>900942712</v>
      </c>
      <c r="W5" s="95"/>
    </row>
    <row r="6" spans="1:23" s="47" customFormat="1">
      <c r="A6" s="64" t="s">
        <v>41</v>
      </c>
      <c r="B6" s="40">
        <v>900942712</v>
      </c>
      <c r="C6" s="36">
        <v>3</v>
      </c>
      <c r="D6" s="40" t="s">
        <v>375</v>
      </c>
      <c r="E6" s="36"/>
      <c r="F6" s="40">
        <v>55678</v>
      </c>
      <c r="G6" s="40">
        <v>56469</v>
      </c>
      <c r="H6" s="41" t="s">
        <v>283</v>
      </c>
      <c r="I6" s="42">
        <v>45132</v>
      </c>
      <c r="J6" s="42">
        <f>+I6+30</f>
        <v>45162</v>
      </c>
      <c r="K6" s="42">
        <f>+I6</f>
        <v>45132</v>
      </c>
      <c r="L6" s="40">
        <v>28059506</v>
      </c>
      <c r="M6" s="32">
        <v>1674000</v>
      </c>
      <c r="N6" s="32">
        <v>235200</v>
      </c>
      <c r="O6" s="32">
        <f>+M6-N6</f>
        <v>1438800</v>
      </c>
      <c r="P6" s="32">
        <v>1438800</v>
      </c>
      <c r="Q6" s="43" t="s">
        <v>17</v>
      </c>
      <c r="R6" s="44" t="s">
        <v>24</v>
      </c>
      <c r="S6" s="45" t="s">
        <v>43</v>
      </c>
      <c r="T6" s="44">
        <v>9</v>
      </c>
      <c r="U6" s="46" t="s">
        <v>44</v>
      </c>
      <c r="V6" s="44">
        <v>900942712</v>
      </c>
      <c r="W6" s="95"/>
    </row>
    <row r="7" spans="1:23" s="47" customFormat="1">
      <c r="A7" s="64" t="s">
        <v>47</v>
      </c>
      <c r="B7" s="40">
        <v>900942712</v>
      </c>
      <c r="C7" s="36">
        <v>3</v>
      </c>
      <c r="D7" s="40" t="s">
        <v>375</v>
      </c>
      <c r="E7" s="36"/>
      <c r="F7" s="40">
        <v>66874</v>
      </c>
      <c r="G7" s="40">
        <v>67125</v>
      </c>
      <c r="H7" s="41" t="s">
        <v>286</v>
      </c>
      <c r="I7" s="42">
        <v>45237</v>
      </c>
      <c r="J7" s="42">
        <f>+I7+30</f>
        <v>45267</v>
      </c>
      <c r="K7" s="42">
        <f>+I7</f>
        <v>45237</v>
      </c>
      <c r="L7" s="40">
        <v>28059506</v>
      </c>
      <c r="M7" s="32">
        <v>10869031</v>
      </c>
      <c r="N7" s="32">
        <v>5898000</v>
      </c>
      <c r="O7" s="32">
        <f>+M7-N7</f>
        <v>4971031</v>
      </c>
      <c r="P7" s="32">
        <v>4971031</v>
      </c>
      <c r="Q7" s="43" t="s">
        <v>17</v>
      </c>
      <c r="R7" s="44" t="s">
        <v>24</v>
      </c>
      <c r="S7" s="45" t="s">
        <v>43</v>
      </c>
      <c r="T7" s="44">
        <v>9</v>
      </c>
      <c r="U7" s="46" t="s">
        <v>44</v>
      </c>
      <c r="V7" s="44">
        <v>900942712</v>
      </c>
      <c r="W7" s="95"/>
    </row>
    <row r="8" spans="1:23" s="47" customFormat="1">
      <c r="A8" s="64" t="s">
        <v>42</v>
      </c>
      <c r="B8" s="40">
        <v>900942712</v>
      </c>
      <c r="C8" s="36">
        <v>3</v>
      </c>
      <c r="D8" s="40" t="s">
        <v>375</v>
      </c>
      <c r="E8" s="36"/>
      <c r="F8" s="40">
        <v>15468</v>
      </c>
      <c r="G8" s="40">
        <v>21538</v>
      </c>
      <c r="H8" s="41" t="s">
        <v>288</v>
      </c>
      <c r="I8" s="42">
        <v>45274</v>
      </c>
      <c r="J8" s="42">
        <f>+I8+30</f>
        <v>45304</v>
      </c>
      <c r="K8" s="42">
        <f>+I8</f>
        <v>45274</v>
      </c>
      <c r="L8" s="40">
        <v>28059506</v>
      </c>
      <c r="M8" s="32">
        <f>480000+91200</f>
        <v>571200</v>
      </c>
      <c r="N8" s="32">
        <v>48000</v>
      </c>
      <c r="O8" s="32">
        <f>+M8-N8</f>
        <v>523200</v>
      </c>
      <c r="P8" s="32">
        <v>523200</v>
      </c>
      <c r="Q8" s="43" t="s">
        <v>17</v>
      </c>
      <c r="R8" s="44" t="s">
        <v>24</v>
      </c>
      <c r="S8" s="45" t="s">
        <v>43</v>
      </c>
      <c r="T8" s="44">
        <v>9</v>
      </c>
      <c r="U8" s="46" t="s">
        <v>44</v>
      </c>
      <c r="V8" s="44">
        <v>900942712</v>
      </c>
      <c r="W8" s="95"/>
    </row>
    <row r="9" spans="1:23" s="47" customFormat="1">
      <c r="A9" s="64" t="s">
        <v>42</v>
      </c>
      <c r="B9" s="40">
        <v>900942712</v>
      </c>
      <c r="C9" s="36">
        <v>3</v>
      </c>
      <c r="D9" s="40" t="s">
        <v>375</v>
      </c>
      <c r="E9" s="36"/>
      <c r="F9" s="40">
        <v>17408</v>
      </c>
      <c r="G9" s="40">
        <v>21884</v>
      </c>
      <c r="H9" s="41" t="s">
        <v>293</v>
      </c>
      <c r="I9" s="42">
        <v>45274</v>
      </c>
      <c r="J9" s="42">
        <f>+I9+30</f>
        <v>45304</v>
      </c>
      <c r="K9" s="42">
        <f>+I9</f>
        <v>45274</v>
      </c>
      <c r="L9" s="40">
        <v>28059506</v>
      </c>
      <c r="M9" s="32">
        <v>2989875</v>
      </c>
      <c r="N9" s="32">
        <v>251250</v>
      </c>
      <c r="O9" s="32">
        <f>+M9-N9</f>
        <v>2738625</v>
      </c>
      <c r="P9" s="32">
        <v>2738625</v>
      </c>
      <c r="Q9" s="43" t="s">
        <v>17</v>
      </c>
      <c r="R9" s="44" t="s">
        <v>24</v>
      </c>
      <c r="S9" s="45" t="s">
        <v>43</v>
      </c>
      <c r="T9" s="44">
        <v>9</v>
      </c>
      <c r="U9" s="46" t="s">
        <v>44</v>
      </c>
      <c r="V9" s="44">
        <v>900942712</v>
      </c>
      <c r="W9" s="95"/>
    </row>
    <row r="10" spans="1:23" s="47" customFormat="1" ht="28.5">
      <c r="A10" s="36" t="s">
        <v>27</v>
      </c>
      <c r="B10" s="36">
        <v>900942712</v>
      </c>
      <c r="C10" s="36">
        <v>3</v>
      </c>
      <c r="D10" s="36" t="s">
        <v>73</v>
      </c>
      <c r="E10" s="36" t="s">
        <v>74</v>
      </c>
      <c r="F10" s="36">
        <v>90752</v>
      </c>
      <c r="G10" s="36">
        <v>99325</v>
      </c>
      <c r="H10" s="158" t="s">
        <v>75</v>
      </c>
      <c r="I10" s="37">
        <v>45213</v>
      </c>
      <c r="J10" s="37">
        <v>45230</v>
      </c>
      <c r="K10" s="37">
        <v>45279</v>
      </c>
      <c r="L10" s="36">
        <v>28059506</v>
      </c>
      <c r="M10" s="38">
        <v>1280440</v>
      </c>
      <c r="N10" s="38">
        <v>107600</v>
      </c>
      <c r="O10" s="38">
        <f>M10-N10</f>
        <v>1172840</v>
      </c>
      <c r="P10" s="38">
        <v>1172840</v>
      </c>
      <c r="Q10" s="36" t="s">
        <v>34</v>
      </c>
      <c r="R10" s="44" t="s">
        <v>24</v>
      </c>
      <c r="S10" s="39" t="s">
        <v>43</v>
      </c>
      <c r="T10" s="44">
        <v>9</v>
      </c>
      <c r="U10" s="36" t="s">
        <v>76</v>
      </c>
      <c r="V10" s="36">
        <v>900942712</v>
      </c>
    </row>
    <row r="11" spans="1:23" s="47" customFormat="1">
      <c r="A11" s="36" t="s">
        <v>51</v>
      </c>
      <c r="B11" s="36">
        <v>900942712</v>
      </c>
      <c r="C11" s="36">
        <v>3</v>
      </c>
      <c r="D11" s="36" t="s">
        <v>73</v>
      </c>
      <c r="E11" s="36" t="s">
        <v>77</v>
      </c>
      <c r="F11" s="36">
        <v>97475</v>
      </c>
      <c r="G11" s="36">
        <v>97620</v>
      </c>
      <c r="H11" s="156" t="s">
        <v>78</v>
      </c>
      <c r="I11" s="37">
        <v>45233</v>
      </c>
      <c r="J11" s="37">
        <v>45260</v>
      </c>
      <c r="K11" s="37">
        <v>45279</v>
      </c>
      <c r="L11" s="36">
        <v>28059506</v>
      </c>
      <c r="M11" s="38">
        <v>1181075</v>
      </c>
      <c r="N11" s="38">
        <v>99250</v>
      </c>
      <c r="O11" s="38">
        <f>M11-N11</f>
        <v>1081825</v>
      </c>
      <c r="P11" s="38">
        <v>1081825</v>
      </c>
      <c r="Q11" s="36" t="s">
        <v>34</v>
      </c>
      <c r="R11" s="44" t="s">
        <v>24</v>
      </c>
      <c r="S11" s="39" t="s">
        <v>43</v>
      </c>
      <c r="T11" s="44">
        <v>9</v>
      </c>
      <c r="U11" s="36" t="s">
        <v>76</v>
      </c>
      <c r="V11" s="36">
        <v>900942712</v>
      </c>
    </row>
    <row r="12" spans="1:23" s="47" customFormat="1">
      <c r="A12" s="318" t="s">
        <v>42</v>
      </c>
      <c r="B12" s="319">
        <v>16780945</v>
      </c>
      <c r="C12" s="319">
        <v>1</v>
      </c>
      <c r="D12" s="319" t="s">
        <v>48</v>
      </c>
      <c r="E12" s="320"/>
      <c r="F12" s="319">
        <v>5339</v>
      </c>
      <c r="G12" s="319">
        <v>23344</v>
      </c>
      <c r="H12" s="321" t="s">
        <v>287</v>
      </c>
      <c r="I12" s="322">
        <v>45272</v>
      </c>
      <c r="J12" s="322">
        <f t="shared" ref="J12:J19" si="0">+I12+30</f>
        <v>45302</v>
      </c>
      <c r="K12" s="322">
        <f t="shared" ref="K12:K19" si="1">+I12</f>
        <v>45272</v>
      </c>
      <c r="L12" s="319">
        <v>28059506</v>
      </c>
      <c r="M12" s="34">
        <v>420000</v>
      </c>
      <c r="N12" s="34">
        <v>42000</v>
      </c>
      <c r="O12" s="34">
        <f t="shared" ref="O12:O19" si="2">+M12-N12</f>
        <v>378000</v>
      </c>
      <c r="P12" s="34">
        <v>378000</v>
      </c>
      <c r="Q12" s="323" t="s">
        <v>17</v>
      </c>
      <c r="R12" s="324" t="s">
        <v>24</v>
      </c>
      <c r="S12" s="325">
        <v>83700032925</v>
      </c>
      <c r="T12" s="324">
        <v>20</v>
      </c>
      <c r="U12" s="326" t="s">
        <v>49</v>
      </c>
      <c r="V12" s="324">
        <v>16780945</v>
      </c>
    </row>
    <row r="13" spans="1:23" s="47" customFormat="1">
      <c r="A13" s="318" t="s">
        <v>42</v>
      </c>
      <c r="B13" s="319">
        <v>16780945</v>
      </c>
      <c r="C13" s="319">
        <v>1</v>
      </c>
      <c r="D13" s="319" t="s">
        <v>48</v>
      </c>
      <c r="E13" s="320"/>
      <c r="F13" s="319">
        <v>17361</v>
      </c>
      <c r="G13" s="319">
        <v>21837</v>
      </c>
      <c r="H13" s="321" t="s">
        <v>292</v>
      </c>
      <c r="I13" s="322">
        <v>45261</v>
      </c>
      <c r="J13" s="322">
        <f t="shared" si="0"/>
        <v>45291</v>
      </c>
      <c r="K13" s="322">
        <f t="shared" si="1"/>
        <v>45261</v>
      </c>
      <c r="L13" s="319">
        <v>28059506</v>
      </c>
      <c r="M13" s="34">
        <v>389667</v>
      </c>
      <c r="N13" s="34">
        <v>38967</v>
      </c>
      <c r="O13" s="34">
        <f t="shared" si="2"/>
        <v>350700</v>
      </c>
      <c r="P13" s="34">
        <v>350700</v>
      </c>
      <c r="Q13" s="323" t="s">
        <v>17</v>
      </c>
      <c r="R13" s="324" t="s">
        <v>24</v>
      </c>
      <c r="S13" s="325">
        <v>83700032925</v>
      </c>
      <c r="T13" s="324">
        <v>20</v>
      </c>
      <c r="U13" s="326" t="s">
        <v>49</v>
      </c>
      <c r="V13" s="324">
        <v>16780945</v>
      </c>
    </row>
    <row r="14" spans="1:23" s="47" customFormat="1">
      <c r="A14" s="318" t="s">
        <v>42</v>
      </c>
      <c r="B14" s="319">
        <v>16780945</v>
      </c>
      <c r="C14" s="319">
        <v>1</v>
      </c>
      <c r="D14" s="319" t="s">
        <v>48</v>
      </c>
      <c r="E14" s="320"/>
      <c r="F14" s="319">
        <v>18201</v>
      </c>
      <c r="G14" s="319">
        <v>24877</v>
      </c>
      <c r="H14" s="321" t="s">
        <v>295</v>
      </c>
      <c r="I14" s="322">
        <v>45273</v>
      </c>
      <c r="J14" s="322">
        <f t="shared" si="0"/>
        <v>45303</v>
      </c>
      <c r="K14" s="322">
        <f t="shared" si="1"/>
        <v>45273</v>
      </c>
      <c r="L14" s="319">
        <v>28059506</v>
      </c>
      <c r="M14" s="34">
        <v>20000</v>
      </c>
      <c r="N14" s="34">
        <v>2000</v>
      </c>
      <c r="O14" s="34">
        <f t="shared" si="2"/>
        <v>18000</v>
      </c>
      <c r="P14" s="34">
        <v>18000</v>
      </c>
      <c r="Q14" s="323" t="s">
        <v>17</v>
      </c>
      <c r="R14" s="324" t="s">
        <v>24</v>
      </c>
      <c r="S14" s="325">
        <v>83700032925</v>
      </c>
      <c r="T14" s="324">
        <v>20</v>
      </c>
      <c r="U14" s="326" t="s">
        <v>49</v>
      </c>
      <c r="V14" s="324">
        <v>16780945</v>
      </c>
    </row>
    <row r="15" spans="1:23" s="47" customFormat="1">
      <c r="A15" s="318" t="s">
        <v>42</v>
      </c>
      <c r="B15" s="319">
        <v>94453359</v>
      </c>
      <c r="C15" s="319">
        <v>1</v>
      </c>
      <c r="D15" s="319" t="s">
        <v>289</v>
      </c>
      <c r="E15" s="320"/>
      <c r="F15" s="319">
        <v>16582</v>
      </c>
      <c r="G15" s="319">
        <v>24664</v>
      </c>
      <c r="H15" s="321" t="s">
        <v>290</v>
      </c>
      <c r="I15" s="322">
        <v>45261</v>
      </c>
      <c r="J15" s="322">
        <f t="shared" si="0"/>
        <v>45291</v>
      </c>
      <c r="K15" s="322">
        <f t="shared" si="1"/>
        <v>45261</v>
      </c>
      <c r="L15" s="319">
        <v>28059506</v>
      </c>
      <c r="M15" s="34">
        <v>2089900</v>
      </c>
      <c r="N15" s="34">
        <v>2056958</v>
      </c>
      <c r="O15" s="34">
        <f t="shared" si="2"/>
        <v>32942</v>
      </c>
      <c r="P15" s="34">
        <v>32942</v>
      </c>
      <c r="Q15" s="323" t="s">
        <v>17</v>
      </c>
      <c r="R15" s="324" t="s">
        <v>24</v>
      </c>
      <c r="S15" s="325">
        <v>6141769551</v>
      </c>
      <c r="T15" s="324">
        <v>20</v>
      </c>
      <c r="U15" s="326" t="s">
        <v>291</v>
      </c>
      <c r="V15" s="324">
        <v>94453359</v>
      </c>
    </row>
    <row r="16" spans="1:23" s="34" customFormat="1">
      <c r="A16" s="318" t="s">
        <v>41</v>
      </c>
      <c r="B16" s="319">
        <v>1026262630</v>
      </c>
      <c r="C16" s="319">
        <v>1</v>
      </c>
      <c r="D16" s="319" t="s">
        <v>45</v>
      </c>
      <c r="E16" s="320" t="s">
        <v>46</v>
      </c>
      <c r="F16" s="319">
        <v>55604</v>
      </c>
      <c r="G16" s="319">
        <v>56341</v>
      </c>
      <c r="H16" s="321" t="s">
        <v>282</v>
      </c>
      <c r="I16" s="322">
        <v>45265</v>
      </c>
      <c r="J16" s="322">
        <f t="shared" si="0"/>
        <v>45295</v>
      </c>
      <c r="K16" s="322">
        <f t="shared" si="1"/>
        <v>45265</v>
      </c>
      <c r="L16" s="319">
        <v>28059506</v>
      </c>
      <c r="M16" s="34">
        <v>1080000</v>
      </c>
      <c r="N16" s="34">
        <v>108000</v>
      </c>
      <c r="O16" s="34">
        <f t="shared" si="2"/>
        <v>972000</v>
      </c>
      <c r="P16" s="34">
        <v>972000</v>
      </c>
      <c r="Q16" s="323" t="s">
        <v>17</v>
      </c>
      <c r="R16" s="324" t="s">
        <v>24</v>
      </c>
      <c r="S16" s="325">
        <v>77400018246</v>
      </c>
      <c r="T16" s="324">
        <v>20</v>
      </c>
      <c r="U16" s="326" t="s">
        <v>44</v>
      </c>
      <c r="V16" s="324">
        <v>1026262630</v>
      </c>
      <c r="W16" s="96"/>
    </row>
    <row r="17" spans="1:23" s="34" customFormat="1">
      <c r="A17" s="318" t="s">
        <v>47</v>
      </c>
      <c r="B17" s="319">
        <v>1026262630</v>
      </c>
      <c r="C17" s="319">
        <v>1</v>
      </c>
      <c r="D17" s="319" t="s">
        <v>45</v>
      </c>
      <c r="E17" s="320" t="s">
        <v>46</v>
      </c>
      <c r="F17" s="319">
        <v>65947</v>
      </c>
      <c r="G17" s="319">
        <v>67816</v>
      </c>
      <c r="H17" s="321" t="s">
        <v>284</v>
      </c>
      <c r="I17" s="322">
        <v>45275</v>
      </c>
      <c r="J17" s="322">
        <f t="shared" si="0"/>
        <v>45305</v>
      </c>
      <c r="K17" s="322">
        <f t="shared" si="1"/>
        <v>45275</v>
      </c>
      <c r="L17" s="319">
        <v>28059506</v>
      </c>
      <c r="M17" s="34">
        <v>1046550</v>
      </c>
      <c r="N17" s="34">
        <v>533550</v>
      </c>
      <c r="O17" s="34">
        <f t="shared" si="2"/>
        <v>513000</v>
      </c>
      <c r="P17" s="34">
        <v>513000</v>
      </c>
      <c r="Q17" s="323" t="s">
        <v>17</v>
      </c>
      <c r="R17" s="324" t="s">
        <v>24</v>
      </c>
      <c r="S17" s="325">
        <v>77400018246</v>
      </c>
      <c r="T17" s="324">
        <v>20</v>
      </c>
      <c r="U17" s="326" t="s">
        <v>44</v>
      </c>
      <c r="V17" s="324">
        <v>1026262630</v>
      </c>
      <c r="W17" s="96"/>
    </row>
    <row r="18" spans="1:23" s="34" customFormat="1">
      <c r="A18" s="318" t="s">
        <v>47</v>
      </c>
      <c r="B18" s="319">
        <v>1026262630</v>
      </c>
      <c r="C18" s="319">
        <v>1</v>
      </c>
      <c r="D18" s="319" t="s">
        <v>45</v>
      </c>
      <c r="E18" s="320" t="s">
        <v>46</v>
      </c>
      <c r="F18" s="319">
        <v>66710</v>
      </c>
      <c r="G18" s="319">
        <v>67746</v>
      </c>
      <c r="H18" s="321" t="s">
        <v>285</v>
      </c>
      <c r="I18" s="322">
        <v>45273</v>
      </c>
      <c r="J18" s="322">
        <f t="shared" si="0"/>
        <v>45303</v>
      </c>
      <c r="K18" s="322">
        <f t="shared" si="1"/>
        <v>45273</v>
      </c>
      <c r="L18" s="319">
        <v>28059506</v>
      </c>
      <c r="M18" s="34">
        <v>600000</v>
      </c>
      <c r="N18" s="34">
        <v>60000</v>
      </c>
      <c r="O18" s="34">
        <f t="shared" si="2"/>
        <v>540000</v>
      </c>
      <c r="P18" s="34">
        <v>540000</v>
      </c>
      <c r="Q18" s="323" t="s">
        <v>17</v>
      </c>
      <c r="R18" s="324" t="s">
        <v>24</v>
      </c>
      <c r="S18" s="325">
        <v>77400018246</v>
      </c>
      <c r="T18" s="324">
        <v>20</v>
      </c>
      <c r="U18" s="326" t="s">
        <v>44</v>
      </c>
      <c r="V18" s="324">
        <v>1026262630</v>
      </c>
      <c r="W18" s="96"/>
    </row>
    <row r="19" spans="1:23" s="34" customFormat="1">
      <c r="A19" s="318" t="s">
        <v>42</v>
      </c>
      <c r="B19" s="319">
        <v>1026262630</v>
      </c>
      <c r="C19" s="319">
        <v>1</v>
      </c>
      <c r="D19" s="319" t="s">
        <v>45</v>
      </c>
      <c r="E19" s="320" t="s">
        <v>46</v>
      </c>
      <c r="F19" s="319">
        <v>17784</v>
      </c>
      <c r="G19" s="319">
        <v>24565</v>
      </c>
      <c r="H19" s="321" t="s">
        <v>294</v>
      </c>
      <c r="I19" s="322">
        <v>45259</v>
      </c>
      <c r="J19" s="322">
        <f t="shared" si="0"/>
        <v>45289</v>
      </c>
      <c r="K19" s="322">
        <f t="shared" si="1"/>
        <v>45259</v>
      </c>
      <c r="L19" s="319">
        <v>28059506</v>
      </c>
      <c r="M19" s="34">
        <v>88000</v>
      </c>
      <c r="N19" s="34">
        <v>8800</v>
      </c>
      <c r="O19" s="34">
        <f t="shared" si="2"/>
        <v>79200</v>
      </c>
      <c r="P19" s="34">
        <v>79200</v>
      </c>
      <c r="Q19" s="323" t="s">
        <v>17</v>
      </c>
      <c r="R19" s="324" t="s">
        <v>24</v>
      </c>
      <c r="S19" s="325">
        <v>77400018246</v>
      </c>
      <c r="T19" s="324">
        <v>20</v>
      </c>
      <c r="U19" s="326" t="s">
        <v>44</v>
      </c>
      <c r="V19" s="324">
        <v>1026262630</v>
      </c>
      <c r="W19" s="96"/>
    </row>
    <row r="20" spans="1:23" s="34" customFormat="1">
      <c r="A20" s="320" t="s">
        <v>27</v>
      </c>
      <c r="B20" s="320">
        <v>71365435</v>
      </c>
      <c r="C20" s="319">
        <v>1</v>
      </c>
      <c r="D20" s="320" t="s">
        <v>66</v>
      </c>
      <c r="E20" s="320" t="s">
        <v>67</v>
      </c>
      <c r="F20" s="320">
        <v>94352</v>
      </c>
      <c r="G20" s="320">
        <v>94593</v>
      </c>
      <c r="H20" s="327" t="s">
        <v>68</v>
      </c>
      <c r="I20" s="328">
        <v>45261</v>
      </c>
      <c r="J20" s="328">
        <v>45291</v>
      </c>
      <c r="K20" s="328">
        <v>45279</v>
      </c>
      <c r="L20" s="320">
        <v>28059506</v>
      </c>
      <c r="M20" s="329">
        <v>376500</v>
      </c>
      <c r="N20" s="329">
        <f t="shared" ref="N20:N39" si="3">M20*10/100</f>
        <v>37650</v>
      </c>
      <c r="O20" s="330">
        <f t="shared" ref="O20:O39" si="4">M20-N20</f>
        <v>338850</v>
      </c>
      <c r="P20" s="329">
        <v>338850</v>
      </c>
      <c r="Q20" s="320" t="s">
        <v>17</v>
      </c>
      <c r="R20" s="324" t="s">
        <v>24</v>
      </c>
      <c r="S20" s="331" t="s">
        <v>69</v>
      </c>
      <c r="T20" s="324">
        <v>20</v>
      </c>
      <c r="U20" s="332" t="s">
        <v>70</v>
      </c>
      <c r="V20" s="320">
        <v>71365435</v>
      </c>
      <c r="W20" s="96"/>
    </row>
    <row r="21" spans="1:23" s="34" customFormat="1">
      <c r="A21" s="320" t="s">
        <v>51</v>
      </c>
      <c r="B21" s="320">
        <v>71365435</v>
      </c>
      <c r="C21" s="319">
        <v>1</v>
      </c>
      <c r="D21" s="320" t="s">
        <v>66</v>
      </c>
      <c r="E21" s="320" t="s">
        <v>71</v>
      </c>
      <c r="F21" s="320">
        <v>98436</v>
      </c>
      <c r="G21" s="320">
        <v>98615</v>
      </c>
      <c r="H21" s="327" t="s">
        <v>72</v>
      </c>
      <c r="I21" s="328">
        <v>45273</v>
      </c>
      <c r="J21" s="328">
        <v>45291</v>
      </c>
      <c r="K21" s="328">
        <v>45279</v>
      </c>
      <c r="L21" s="320">
        <v>28059506</v>
      </c>
      <c r="M21" s="329">
        <v>355000</v>
      </c>
      <c r="N21" s="329">
        <f t="shared" si="3"/>
        <v>35500</v>
      </c>
      <c r="O21" s="329">
        <f t="shared" si="4"/>
        <v>319500</v>
      </c>
      <c r="P21" s="329">
        <v>319500</v>
      </c>
      <c r="Q21" s="320" t="s">
        <v>17</v>
      </c>
      <c r="R21" s="324" t="s">
        <v>24</v>
      </c>
      <c r="S21" s="331" t="s">
        <v>69</v>
      </c>
      <c r="T21" s="324">
        <v>20</v>
      </c>
      <c r="U21" s="332" t="s">
        <v>70</v>
      </c>
      <c r="V21" s="320">
        <v>71365435</v>
      </c>
      <c r="W21" s="96"/>
    </row>
    <row r="22" spans="1:23" s="34" customFormat="1">
      <c r="A22" s="320" t="s">
        <v>27</v>
      </c>
      <c r="B22" s="320">
        <v>71557019</v>
      </c>
      <c r="C22" s="319">
        <v>1</v>
      </c>
      <c r="D22" s="320" t="s">
        <v>104</v>
      </c>
      <c r="E22" s="320" t="s">
        <v>105</v>
      </c>
      <c r="F22" s="332">
        <v>93436</v>
      </c>
      <c r="G22" s="320">
        <v>95031</v>
      </c>
      <c r="H22" s="327" t="s">
        <v>106</v>
      </c>
      <c r="I22" s="328">
        <v>45273</v>
      </c>
      <c r="J22" s="328">
        <v>45291</v>
      </c>
      <c r="K22" s="328">
        <v>45279</v>
      </c>
      <c r="L22" s="320">
        <v>28059506</v>
      </c>
      <c r="M22" s="329">
        <v>180000</v>
      </c>
      <c r="N22" s="329">
        <f t="shared" si="3"/>
        <v>18000</v>
      </c>
      <c r="O22" s="329">
        <f t="shared" si="4"/>
        <v>162000</v>
      </c>
      <c r="P22" s="329">
        <v>162000</v>
      </c>
      <c r="Q22" s="320" t="s">
        <v>17</v>
      </c>
      <c r="R22" s="324" t="s">
        <v>24</v>
      </c>
      <c r="S22" s="331" t="s">
        <v>107</v>
      </c>
      <c r="T22" s="324">
        <v>20</v>
      </c>
      <c r="U22" s="320" t="s">
        <v>108</v>
      </c>
      <c r="V22" s="320">
        <v>71557019</v>
      </c>
      <c r="W22" s="96"/>
    </row>
    <row r="23" spans="1:23" s="34" customFormat="1">
      <c r="A23" s="320" t="s">
        <v>27</v>
      </c>
      <c r="B23" s="320">
        <v>71579250</v>
      </c>
      <c r="C23" s="319">
        <v>1</v>
      </c>
      <c r="D23" s="320" t="s">
        <v>35</v>
      </c>
      <c r="E23" s="320" t="s">
        <v>114</v>
      </c>
      <c r="F23" s="320">
        <v>94614</v>
      </c>
      <c r="G23" s="320">
        <v>98007</v>
      </c>
      <c r="H23" s="327" t="s">
        <v>115</v>
      </c>
      <c r="I23" s="328">
        <v>45275</v>
      </c>
      <c r="J23" s="328">
        <v>45291</v>
      </c>
      <c r="K23" s="328">
        <v>45279</v>
      </c>
      <c r="L23" s="320">
        <v>28059506</v>
      </c>
      <c r="M23" s="330">
        <v>209000</v>
      </c>
      <c r="N23" s="329">
        <f t="shared" si="3"/>
        <v>20900</v>
      </c>
      <c r="O23" s="330">
        <f t="shared" si="4"/>
        <v>188100</v>
      </c>
      <c r="P23" s="329">
        <v>188100</v>
      </c>
      <c r="Q23" s="320" t="s">
        <v>17</v>
      </c>
      <c r="R23" s="324" t="s">
        <v>24</v>
      </c>
      <c r="S23" s="331" t="s">
        <v>36</v>
      </c>
      <c r="T23" s="324">
        <v>20</v>
      </c>
      <c r="U23" s="320" t="s">
        <v>37</v>
      </c>
      <c r="V23" s="320">
        <v>1152439171</v>
      </c>
    </row>
    <row r="24" spans="1:23" s="34" customFormat="1">
      <c r="A24" s="320" t="s">
        <v>51</v>
      </c>
      <c r="B24" s="320">
        <v>71579250</v>
      </c>
      <c r="C24" s="319">
        <v>1</v>
      </c>
      <c r="D24" s="320" t="s">
        <v>116</v>
      </c>
      <c r="E24" s="320" t="s">
        <v>117</v>
      </c>
      <c r="F24" s="332">
        <v>97469</v>
      </c>
      <c r="G24" s="320">
        <v>98946</v>
      </c>
      <c r="H24" s="327" t="s">
        <v>118</v>
      </c>
      <c r="I24" s="328">
        <v>45275</v>
      </c>
      <c r="J24" s="328">
        <v>45291</v>
      </c>
      <c r="K24" s="328">
        <v>45279</v>
      </c>
      <c r="L24" s="320">
        <v>28059506</v>
      </c>
      <c r="M24" s="330">
        <v>115500</v>
      </c>
      <c r="N24" s="329">
        <f t="shared" si="3"/>
        <v>11550</v>
      </c>
      <c r="O24" s="330">
        <f t="shared" si="4"/>
        <v>103950</v>
      </c>
      <c r="P24" s="329">
        <v>103950</v>
      </c>
      <c r="Q24" s="320" t="s">
        <v>17</v>
      </c>
      <c r="R24" s="324" t="s">
        <v>24</v>
      </c>
      <c r="S24" s="331" t="s">
        <v>36</v>
      </c>
      <c r="T24" s="324">
        <v>20</v>
      </c>
      <c r="U24" s="320" t="s">
        <v>37</v>
      </c>
      <c r="V24" s="320">
        <v>1152439171</v>
      </c>
    </row>
    <row r="25" spans="1:23" s="34" customFormat="1">
      <c r="A25" s="320" t="s">
        <v>27</v>
      </c>
      <c r="B25" s="320">
        <v>71611522</v>
      </c>
      <c r="C25" s="319">
        <v>1</v>
      </c>
      <c r="D25" s="320" t="s">
        <v>97</v>
      </c>
      <c r="E25" s="320" t="s">
        <v>98</v>
      </c>
      <c r="F25" s="320">
        <v>94077</v>
      </c>
      <c r="G25" s="320">
        <v>94295</v>
      </c>
      <c r="H25" s="327" t="s">
        <v>99</v>
      </c>
      <c r="I25" s="328">
        <v>45276</v>
      </c>
      <c r="J25" s="328">
        <v>45291</v>
      </c>
      <c r="K25" s="328">
        <v>45279</v>
      </c>
      <c r="L25" s="320">
        <v>28059506</v>
      </c>
      <c r="M25" s="329">
        <v>270000</v>
      </c>
      <c r="N25" s="329">
        <f t="shared" si="3"/>
        <v>27000</v>
      </c>
      <c r="O25" s="329">
        <f t="shared" si="4"/>
        <v>243000</v>
      </c>
      <c r="P25" s="329">
        <v>243000</v>
      </c>
      <c r="Q25" s="320" t="s">
        <v>17</v>
      </c>
      <c r="R25" s="324" t="s">
        <v>24</v>
      </c>
      <c r="S25" s="331" t="s">
        <v>100</v>
      </c>
      <c r="T25" s="324">
        <v>20</v>
      </c>
      <c r="U25" s="320" t="s">
        <v>101</v>
      </c>
      <c r="V25" s="320">
        <v>71611522</v>
      </c>
    </row>
    <row r="26" spans="1:23" s="34" customFormat="1">
      <c r="A26" s="320" t="s">
        <v>27</v>
      </c>
      <c r="B26" s="320">
        <v>71611522</v>
      </c>
      <c r="C26" s="319">
        <v>1</v>
      </c>
      <c r="D26" s="320" t="s">
        <v>97</v>
      </c>
      <c r="E26" s="320" t="s">
        <v>102</v>
      </c>
      <c r="F26" s="320">
        <v>90095</v>
      </c>
      <c r="G26" s="320">
        <v>98513</v>
      </c>
      <c r="H26" s="327" t="s">
        <v>103</v>
      </c>
      <c r="I26" s="328">
        <v>45276</v>
      </c>
      <c r="J26" s="328">
        <v>45291</v>
      </c>
      <c r="K26" s="328">
        <v>45279</v>
      </c>
      <c r="L26" s="320">
        <v>28059506</v>
      </c>
      <c r="M26" s="329">
        <v>130000</v>
      </c>
      <c r="N26" s="329">
        <f t="shared" si="3"/>
        <v>13000</v>
      </c>
      <c r="O26" s="329">
        <f t="shared" si="4"/>
        <v>117000</v>
      </c>
      <c r="P26" s="329">
        <v>117000</v>
      </c>
      <c r="Q26" s="320" t="s">
        <v>17</v>
      </c>
      <c r="R26" s="324" t="s">
        <v>24</v>
      </c>
      <c r="S26" s="331" t="s">
        <v>100</v>
      </c>
      <c r="T26" s="324">
        <v>20</v>
      </c>
      <c r="U26" s="320" t="s">
        <v>101</v>
      </c>
      <c r="V26" s="320">
        <v>71611522</v>
      </c>
    </row>
    <row r="27" spans="1:23" s="34" customFormat="1">
      <c r="A27" s="320" t="s">
        <v>51</v>
      </c>
      <c r="B27" s="320">
        <v>1037636095</v>
      </c>
      <c r="C27" s="319">
        <v>1</v>
      </c>
      <c r="D27" s="320" t="s">
        <v>50</v>
      </c>
      <c r="E27" s="320" t="s">
        <v>52</v>
      </c>
      <c r="F27" s="320">
        <v>96957</v>
      </c>
      <c r="G27" s="320">
        <v>97102</v>
      </c>
      <c r="H27" s="327" t="s">
        <v>53</v>
      </c>
      <c r="I27" s="328">
        <v>45226</v>
      </c>
      <c r="J27" s="328">
        <v>45291</v>
      </c>
      <c r="K27" s="328">
        <v>45230</v>
      </c>
      <c r="L27" s="320">
        <v>28059506</v>
      </c>
      <c r="M27" s="329">
        <v>800000</v>
      </c>
      <c r="N27" s="329">
        <f t="shared" si="3"/>
        <v>80000</v>
      </c>
      <c r="O27" s="329">
        <f t="shared" si="4"/>
        <v>720000</v>
      </c>
      <c r="P27" s="329">
        <v>720000</v>
      </c>
      <c r="Q27" s="320" t="s">
        <v>17</v>
      </c>
      <c r="R27" s="324" t="s">
        <v>24</v>
      </c>
      <c r="S27" s="331" t="s">
        <v>25</v>
      </c>
      <c r="T27" s="324">
        <v>20</v>
      </c>
      <c r="U27" s="320" t="s">
        <v>26</v>
      </c>
      <c r="V27" s="320">
        <v>1037636095</v>
      </c>
    </row>
    <row r="28" spans="1:23" s="34" customFormat="1">
      <c r="A28" s="320" t="s">
        <v>27</v>
      </c>
      <c r="B28" s="320">
        <v>1037636095</v>
      </c>
      <c r="C28" s="319">
        <v>1</v>
      </c>
      <c r="D28" s="320" t="s">
        <v>50</v>
      </c>
      <c r="E28" s="320" t="s">
        <v>54</v>
      </c>
      <c r="F28" s="320">
        <v>91638</v>
      </c>
      <c r="G28" s="320">
        <v>96309</v>
      </c>
      <c r="H28" s="327" t="s">
        <v>55</v>
      </c>
      <c r="I28" s="328">
        <v>45227</v>
      </c>
      <c r="J28" s="328">
        <v>45230</v>
      </c>
      <c r="K28" s="328">
        <v>45230</v>
      </c>
      <c r="L28" s="320">
        <v>28059506</v>
      </c>
      <c r="M28" s="329">
        <v>490000</v>
      </c>
      <c r="N28" s="329">
        <f t="shared" si="3"/>
        <v>49000</v>
      </c>
      <c r="O28" s="329">
        <f t="shared" si="4"/>
        <v>441000</v>
      </c>
      <c r="P28" s="329">
        <v>441000</v>
      </c>
      <c r="Q28" s="320" t="s">
        <v>17</v>
      </c>
      <c r="R28" s="324" t="s">
        <v>24</v>
      </c>
      <c r="S28" s="331" t="s">
        <v>25</v>
      </c>
      <c r="T28" s="324">
        <v>20</v>
      </c>
      <c r="U28" s="320" t="s">
        <v>26</v>
      </c>
      <c r="V28" s="320">
        <v>1037636095</v>
      </c>
    </row>
    <row r="29" spans="1:23" s="34" customFormat="1">
      <c r="A29" s="320" t="s">
        <v>27</v>
      </c>
      <c r="B29" s="320">
        <v>1037636095</v>
      </c>
      <c r="C29" s="319">
        <v>1</v>
      </c>
      <c r="D29" s="320" t="s">
        <v>50</v>
      </c>
      <c r="E29" s="320" t="s">
        <v>56</v>
      </c>
      <c r="F29" s="320">
        <v>92117</v>
      </c>
      <c r="G29" s="320">
        <v>92117</v>
      </c>
      <c r="H29" s="327" t="s">
        <v>57</v>
      </c>
      <c r="I29" s="328">
        <v>45229</v>
      </c>
      <c r="J29" s="328">
        <v>45230</v>
      </c>
      <c r="K29" s="328">
        <v>45230</v>
      </c>
      <c r="L29" s="320">
        <v>28059506</v>
      </c>
      <c r="M29" s="329">
        <v>960000</v>
      </c>
      <c r="N29" s="329">
        <f t="shared" si="3"/>
        <v>96000</v>
      </c>
      <c r="O29" s="329">
        <f t="shared" si="4"/>
        <v>864000</v>
      </c>
      <c r="P29" s="329">
        <v>864000</v>
      </c>
      <c r="Q29" s="320" t="s">
        <v>17</v>
      </c>
      <c r="R29" s="324" t="s">
        <v>24</v>
      </c>
      <c r="S29" s="331" t="s">
        <v>25</v>
      </c>
      <c r="T29" s="324">
        <v>20</v>
      </c>
      <c r="U29" s="320" t="s">
        <v>26</v>
      </c>
      <c r="V29" s="320">
        <v>1037636095</v>
      </c>
    </row>
    <row r="30" spans="1:23" s="34" customFormat="1">
      <c r="A30" s="320" t="s">
        <v>27</v>
      </c>
      <c r="B30" s="320">
        <v>1037636095</v>
      </c>
      <c r="C30" s="319">
        <v>1</v>
      </c>
      <c r="D30" s="320" t="s">
        <v>50</v>
      </c>
      <c r="E30" s="320" t="s">
        <v>58</v>
      </c>
      <c r="F30" s="320">
        <v>90734</v>
      </c>
      <c r="G30" s="320">
        <v>95666</v>
      </c>
      <c r="H30" s="327" t="s">
        <v>59</v>
      </c>
      <c r="I30" s="328">
        <v>45274</v>
      </c>
      <c r="J30" s="328">
        <v>45291</v>
      </c>
      <c r="K30" s="328">
        <v>45279</v>
      </c>
      <c r="L30" s="320">
        <v>28059506</v>
      </c>
      <c r="M30" s="329">
        <v>220000</v>
      </c>
      <c r="N30" s="329">
        <f t="shared" si="3"/>
        <v>22000</v>
      </c>
      <c r="O30" s="330">
        <f t="shared" si="4"/>
        <v>198000</v>
      </c>
      <c r="P30" s="329">
        <v>198000</v>
      </c>
      <c r="Q30" s="320" t="s">
        <v>17</v>
      </c>
      <c r="R30" s="324" t="s">
        <v>24</v>
      </c>
      <c r="S30" s="331" t="s">
        <v>25</v>
      </c>
      <c r="T30" s="324">
        <v>20</v>
      </c>
      <c r="U30" s="332" t="s">
        <v>26</v>
      </c>
      <c r="V30" s="320">
        <v>1037636095</v>
      </c>
    </row>
    <row r="31" spans="1:23" s="34" customFormat="1">
      <c r="A31" s="320" t="s">
        <v>51</v>
      </c>
      <c r="B31" s="320">
        <v>1037636095</v>
      </c>
      <c r="C31" s="319">
        <v>1</v>
      </c>
      <c r="D31" s="320" t="s">
        <v>50</v>
      </c>
      <c r="E31" s="320" t="s">
        <v>60</v>
      </c>
      <c r="F31" s="320">
        <v>98993</v>
      </c>
      <c r="G31" s="320">
        <v>99503</v>
      </c>
      <c r="H31" s="327" t="s">
        <v>61</v>
      </c>
      <c r="I31" s="328">
        <v>45267</v>
      </c>
      <c r="J31" s="328">
        <v>45291</v>
      </c>
      <c r="K31" s="328">
        <v>45279</v>
      </c>
      <c r="L31" s="320">
        <v>28059506</v>
      </c>
      <c r="M31" s="329">
        <v>390000</v>
      </c>
      <c r="N31" s="329">
        <f t="shared" si="3"/>
        <v>39000</v>
      </c>
      <c r="O31" s="329">
        <f t="shared" si="4"/>
        <v>351000</v>
      </c>
      <c r="P31" s="329">
        <v>351000</v>
      </c>
      <c r="Q31" s="320" t="s">
        <v>17</v>
      </c>
      <c r="R31" s="324" t="s">
        <v>24</v>
      </c>
      <c r="S31" s="331" t="s">
        <v>25</v>
      </c>
      <c r="T31" s="324">
        <v>20</v>
      </c>
      <c r="U31" s="332" t="s">
        <v>26</v>
      </c>
      <c r="V31" s="320">
        <v>1037636095</v>
      </c>
    </row>
    <row r="32" spans="1:23" s="34" customFormat="1">
      <c r="A32" s="320" t="s">
        <v>27</v>
      </c>
      <c r="B32" s="320">
        <v>1037636095</v>
      </c>
      <c r="C32" s="319">
        <v>1</v>
      </c>
      <c r="D32" s="320" t="s">
        <v>50</v>
      </c>
      <c r="E32" s="320" t="s">
        <v>62</v>
      </c>
      <c r="F32" s="320">
        <v>94477</v>
      </c>
      <c r="G32" s="320">
        <v>94718</v>
      </c>
      <c r="H32" s="327" t="s">
        <v>63</v>
      </c>
      <c r="I32" s="328">
        <v>45276</v>
      </c>
      <c r="J32" s="328">
        <v>45291</v>
      </c>
      <c r="K32" s="328">
        <v>45279</v>
      </c>
      <c r="L32" s="320">
        <v>28059506</v>
      </c>
      <c r="M32" s="329">
        <v>240000</v>
      </c>
      <c r="N32" s="329">
        <f t="shared" si="3"/>
        <v>24000</v>
      </c>
      <c r="O32" s="330">
        <f t="shared" si="4"/>
        <v>216000</v>
      </c>
      <c r="P32" s="329">
        <v>216000</v>
      </c>
      <c r="Q32" s="320" t="s">
        <v>17</v>
      </c>
      <c r="R32" s="324" t="s">
        <v>24</v>
      </c>
      <c r="S32" s="331" t="s">
        <v>25</v>
      </c>
      <c r="T32" s="324">
        <v>20</v>
      </c>
      <c r="U32" s="332" t="s">
        <v>26</v>
      </c>
      <c r="V32" s="320">
        <v>1037636095</v>
      </c>
    </row>
    <row r="33" spans="1:22" s="34" customFormat="1">
      <c r="A33" s="320" t="s">
        <v>27</v>
      </c>
      <c r="B33" s="320">
        <v>1037636095</v>
      </c>
      <c r="C33" s="319">
        <v>1</v>
      </c>
      <c r="D33" s="320" t="s">
        <v>50</v>
      </c>
      <c r="E33" s="320" t="s">
        <v>64</v>
      </c>
      <c r="F33" s="332">
        <v>97055</v>
      </c>
      <c r="G33" s="320">
        <v>97200</v>
      </c>
      <c r="H33" s="327" t="s">
        <v>65</v>
      </c>
      <c r="I33" s="328">
        <v>45261</v>
      </c>
      <c r="J33" s="328">
        <v>45291</v>
      </c>
      <c r="K33" s="328">
        <v>45279</v>
      </c>
      <c r="L33" s="320">
        <v>28059506</v>
      </c>
      <c r="M33" s="329">
        <v>140000</v>
      </c>
      <c r="N33" s="330">
        <f t="shared" si="3"/>
        <v>14000</v>
      </c>
      <c r="O33" s="329">
        <f t="shared" si="4"/>
        <v>126000</v>
      </c>
      <c r="P33" s="329">
        <v>126000</v>
      </c>
      <c r="Q33" s="320" t="s">
        <v>17</v>
      </c>
      <c r="R33" s="324" t="s">
        <v>24</v>
      </c>
      <c r="S33" s="331" t="s">
        <v>25</v>
      </c>
      <c r="T33" s="324">
        <v>20</v>
      </c>
      <c r="U33" s="332" t="s">
        <v>26</v>
      </c>
      <c r="V33" s="320">
        <v>1037636095</v>
      </c>
    </row>
    <row r="34" spans="1:22" s="34" customFormat="1">
      <c r="A34" s="333" t="s">
        <v>51</v>
      </c>
      <c r="B34" s="320">
        <v>1039446736</v>
      </c>
      <c r="C34" s="319">
        <v>1</v>
      </c>
      <c r="D34" s="320" t="s">
        <v>109</v>
      </c>
      <c r="E34" s="320" t="s">
        <v>110</v>
      </c>
      <c r="F34" s="320">
        <v>99324</v>
      </c>
      <c r="G34" s="320">
        <v>99977</v>
      </c>
      <c r="H34" s="327" t="s">
        <v>111</v>
      </c>
      <c r="I34" s="328">
        <v>45267</v>
      </c>
      <c r="J34" s="328">
        <v>45291</v>
      </c>
      <c r="K34" s="328">
        <v>45279</v>
      </c>
      <c r="L34" s="320">
        <v>28059506</v>
      </c>
      <c r="M34" s="329">
        <v>380000</v>
      </c>
      <c r="N34" s="329">
        <f t="shared" si="3"/>
        <v>38000</v>
      </c>
      <c r="O34" s="329">
        <f t="shared" si="4"/>
        <v>342000</v>
      </c>
      <c r="P34" s="329">
        <v>342000</v>
      </c>
      <c r="Q34" s="320" t="s">
        <v>17</v>
      </c>
      <c r="R34" s="324" t="s">
        <v>24</v>
      </c>
      <c r="S34" s="331" t="s">
        <v>112</v>
      </c>
      <c r="T34" s="324">
        <v>20</v>
      </c>
      <c r="U34" s="332" t="s">
        <v>113</v>
      </c>
      <c r="V34" s="320">
        <v>1039446736</v>
      </c>
    </row>
    <row r="35" spans="1:22" s="34" customFormat="1">
      <c r="A35" s="333" t="s">
        <v>51</v>
      </c>
      <c r="B35" s="320">
        <v>701463</v>
      </c>
      <c r="C35" s="320">
        <v>4</v>
      </c>
      <c r="D35" s="320" t="s">
        <v>31</v>
      </c>
      <c r="E35" s="320" t="s">
        <v>87</v>
      </c>
      <c r="F35" s="332">
        <v>99285</v>
      </c>
      <c r="G35" s="320">
        <v>99916</v>
      </c>
      <c r="H35" s="327" t="s">
        <v>88</v>
      </c>
      <c r="I35" s="328">
        <v>45275</v>
      </c>
      <c r="J35" s="328">
        <v>45291</v>
      </c>
      <c r="K35" s="328">
        <v>45279</v>
      </c>
      <c r="L35" s="320">
        <v>28059506</v>
      </c>
      <c r="M35" s="330">
        <v>336000</v>
      </c>
      <c r="N35" s="330">
        <f t="shared" si="3"/>
        <v>33600</v>
      </c>
      <c r="O35" s="330">
        <f t="shared" si="4"/>
        <v>302400</v>
      </c>
      <c r="P35" s="329">
        <v>302400</v>
      </c>
      <c r="Q35" s="320" t="s">
        <v>17</v>
      </c>
      <c r="R35" s="324" t="s">
        <v>24</v>
      </c>
      <c r="S35" s="331" t="s">
        <v>32</v>
      </c>
      <c r="T35" s="324">
        <v>20</v>
      </c>
      <c r="U35" s="332" t="s">
        <v>33</v>
      </c>
      <c r="V35" s="320">
        <v>700172657</v>
      </c>
    </row>
    <row r="36" spans="1:22" s="34" customFormat="1">
      <c r="A36" s="333" t="s">
        <v>27</v>
      </c>
      <c r="B36" s="320">
        <v>701463</v>
      </c>
      <c r="C36" s="320">
        <v>4</v>
      </c>
      <c r="D36" s="320" t="s">
        <v>31</v>
      </c>
      <c r="E36" s="320" t="s">
        <v>89</v>
      </c>
      <c r="F36" s="332">
        <v>95013</v>
      </c>
      <c r="G36" s="320">
        <v>95442</v>
      </c>
      <c r="H36" s="327" t="s">
        <v>90</v>
      </c>
      <c r="I36" s="328">
        <v>45274</v>
      </c>
      <c r="J36" s="328">
        <v>45291</v>
      </c>
      <c r="K36" s="328">
        <v>45279</v>
      </c>
      <c r="L36" s="320">
        <v>28059506</v>
      </c>
      <c r="M36" s="330">
        <v>383600</v>
      </c>
      <c r="N36" s="330">
        <f t="shared" si="3"/>
        <v>38360</v>
      </c>
      <c r="O36" s="330">
        <f t="shared" si="4"/>
        <v>345240</v>
      </c>
      <c r="P36" s="329">
        <v>345240</v>
      </c>
      <c r="Q36" s="320" t="s">
        <v>17</v>
      </c>
      <c r="R36" s="324" t="s">
        <v>24</v>
      </c>
      <c r="S36" s="331" t="s">
        <v>32</v>
      </c>
      <c r="T36" s="324">
        <v>20</v>
      </c>
      <c r="U36" s="332" t="s">
        <v>33</v>
      </c>
      <c r="V36" s="320">
        <v>700172657</v>
      </c>
    </row>
    <row r="37" spans="1:22" s="34" customFormat="1">
      <c r="A37" s="333" t="s">
        <v>51</v>
      </c>
      <c r="B37" s="320">
        <v>701463</v>
      </c>
      <c r="C37" s="320">
        <v>4</v>
      </c>
      <c r="D37" s="320" t="s">
        <v>31</v>
      </c>
      <c r="E37" s="320" t="s">
        <v>91</v>
      </c>
      <c r="F37" s="332">
        <v>96397</v>
      </c>
      <c r="G37" s="320">
        <v>100056</v>
      </c>
      <c r="H37" s="327" t="s">
        <v>92</v>
      </c>
      <c r="I37" s="328">
        <v>45272</v>
      </c>
      <c r="J37" s="328">
        <v>45291</v>
      </c>
      <c r="K37" s="328">
        <v>45279</v>
      </c>
      <c r="L37" s="320">
        <v>28059506</v>
      </c>
      <c r="M37" s="330">
        <v>638500</v>
      </c>
      <c r="N37" s="330">
        <f t="shared" si="3"/>
        <v>63850</v>
      </c>
      <c r="O37" s="330">
        <f t="shared" si="4"/>
        <v>574650</v>
      </c>
      <c r="P37" s="329">
        <v>574650</v>
      </c>
      <c r="Q37" s="320" t="s">
        <v>17</v>
      </c>
      <c r="R37" s="324" t="s">
        <v>24</v>
      </c>
      <c r="S37" s="331" t="s">
        <v>32</v>
      </c>
      <c r="T37" s="324">
        <v>20</v>
      </c>
      <c r="U37" s="332" t="s">
        <v>33</v>
      </c>
      <c r="V37" s="320">
        <v>700172657</v>
      </c>
    </row>
    <row r="38" spans="1:22" s="34" customFormat="1">
      <c r="A38" s="333" t="s">
        <v>27</v>
      </c>
      <c r="B38" s="320">
        <v>701463</v>
      </c>
      <c r="C38" s="320">
        <v>4</v>
      </c>
      <c r="D38" s="320" t="s">
        <v>31</v>
      </c>
      <c r="E38" s="320" t="s">
        <v>93</v>
      </c>
      <c r="F38" s="332">
        <v>94046</v>
      </c>
      <c r="G38" s="320">
        <v>99634</v>
      </c>
      <c r="H38" s="327" t="s">
        <v>94</v>
      </c>
      <c r="I38" s="328">
        <v>45276</v>
      </c>
      <c r="J38" s="328">
        <v>45291</v>
      </c>
      <c r="K38" s="328">
        <v>45279</v>
      </c>
      <c r="L38" s="320">
        <v>28059506</v>
      </c>
      <c r="M38" s="330">
        <v>234000</v>
      </c>
      <c r="N38" s="330">
        <f t="shared" si="3"/>
        <v>23400</v>
      </c>
      <c r="O38" s="330">
        <f t="shared" si="4"/>
        <v>210600</v>
      </c>
      <c r="P38" s="329">
        <v>210600</v>
      </c>
      <c r="Q38" s="320" t="s">
        <v>17</v>
      </c>
      <c r="R38" s="324" t="s">
        <v>24</v>
      </c>
      <c r="S38" s="331" t="s">
        <v>32</v>
      </c>
      <c r="T38" s="324">
        <v>20</v>
      </c>
      <c r="U38" s="332" t="s">
        <v>33</v>
      </c>
      <c r="V38" s="320">
        <v>700172657</v>
      </c>
    </row>
    <row r="39" spans="1:22" s="34" customFormat="1">
      <c r="A39" s="333" t="s">
        <v>27</v>
      </c>
      <c r="B39" s="320">
        <v>701463</v>
      </c>
      <c r="C39" s="320">
        <v>4</v>
      </c>
      <c r="D39" s="320" t="s">
        <v>31</v>
      </c>
      <c r="E39" s="320" t="s">
        <v>95</v>
      </c>
      <c r="F39" s="332">
        <v>90969</v>
      </c>
      <c r="G39" s="320">
        <v>95293</v>
      </c>
      <c r="H39" s="327" t="s">
        <v>96</v>
      </c>
      <c r="I39" s="328">
        <v>45276</v>
      </c>
      <c r="J39" s="328">
        <v>45291</v>
      </c>
      <c r="K39" s="328">
        <v>45279</v>
      </c>
      <c r="L39" s="320">
        <v>28059506</v>
      </c>
      <c r="M39" s="330">
        <v>950000</v>
      </c>
      <c r="N39" s="330">
        <f t="shared" si="3"/>
        <v>95000</v>
      </c>
      <c r="O39" s="330">
        <f t="shared" si="4"/>
        <v>855000</v>
      </c>
      <c r="P39" s="329">
        <v>855000</v>
      </c>
      <c r="Q39" s="320" t="s">
        <v>17</v>
      </c>
      <c r="R39" s="324" t="s">
        <v>24</v>
      </c>
      <c r="S39" s="331" t="s">
        <v>32</v>
      </c>
      <c r="T39" s="324">
        <v>20</v>
      </c>
      <c r="U39" s="332" t="s">
        <v>33</v>
      </c>
      <c r="V39" s="320">
        <v>700172657</v>
      </c>
    </row>
    <row r="40" spans="1:22" s="34" customFormat="1">
      <c r="A40" s="333" t="s">
        <v>27</v>
      </c>
      <c r="B40" s="320">
        <v>901679309</v>
      </c>
      <c r="C40" s="320">
        <v>3</v>
      </c>
      <c r="D40" s="320" t="s">
        <v>28</v>
      </c>
      <c r="E40" s="320" t="s">
        <v>79</v>
      </c>
      <c r="F40" s="320">
        <v>93311</v>
      </c>
      <c r="G40" s="320">
        <v>93317</v>
      </c>
      <c r="H40" s="327" t="s">
        <v>80</v>
      </c>
      <c r="I40" s="328">
        <v>45223</v>
      </c>
      <c r="J40" s="328">
        <v>45291</v>
      </c>
      <c r="K40" s="328">
        <v>45279</v>
      </c>
      <c r="L40" s="320">
        <v>28059506</v>
      </c>
      <c r="M40" s="329">
        <v>0</v>
      </c>
      <c r="N40" s="329">
        <v>0</v>
      </c>
      <c r="O40" s="329">
        <v>60494</v>
      </c>
      <c r="P40" s="320">
        <v>60494</v>
      </c>
      <c r="Q40" s="320" t="s">
        <v>17</v>
      </c>
      <c r="R40" s="324" t="s">
        <v>24</v>
      </c>
      <c r="S40" s="331" t="s">
        <v>29</v>
      </c>
      <c r="T40" s="324">
        <v>20</v>
      </c>
      <c r="U40" s="332" t="s">
        <v>30</v>
      </c>
      <c r="V40" s="320">
        <v>901679309</v>
      </c>
    </row>
    <row r="41" spans="1:22" s="34" customFormat="1">
      <c r="A41" s="333" t="s">
        <v>51</v>
      </c>
      <c r="B41" s="320">
        <v>901679309</v>
      </c>
      <c r="C41" s="320">
        <v>3</v>
      </c>
      <c r="D41" s="320" t="s">
        <v>28</v>
      </c>
      <c r="E41" s="320" t="s">
        <v>81</v>
      </c>
      <c r="F41" s="332">
        <v>99125</v>
      </c>
      <c r="G41" s="320">
        <v>99728</v>
      </c>
      <c r="H41" s="327" t="s">
        <v>82</v>
      </c>
      <c r="I41" s="328">
        <v>45251</v>
      </c>
      <c r="J41" s="328">
        <v>45291</v>
      </c>
      <c r="K41" s="328">
        <v>45279</v>
      </c>
      <c r="L41" s="320">
        <v>28059506</v>
      </c>
      <c r="M41" s="330">
        <v>140000</v>
      </c>
      <c r="N41" s="330">
        <v>12783</v>
      </c>
      <c r="O41" s="330">
        <f>M41-N41</f>
        <v>127217</v>
      </c>
      <c r="P41" s="329">
        <v>127217</v>
      </c>
      <c r="Q41" s="320" t="s">
        <v>17</v>
      </c>
      <c r="R41" s="324" t="s">
        <v>24</v>
      </c>
      <c r="S41" s="331" t="s">
        <v>29</v>
      </c>
      <c r="T41" s="324">
        <v>20</v>
      </c>
      <c r="U41" s="332" t="s">
        <v>30</v>
      </c>
      <c r="V41" s="320">
        <v>901679309</v>
      </c>
    </row>
    <row r="42" spans="1:22" s="47" customFormat="1">
      <c r="A42" s="333" t="s">
        <v>27</v>
      </c>
      <c r="B42" s="320">
        <v>901679309</v>
      </c>
      <c r="C42" s="320">
        <v>3</v>
      </c>
      <c r="D42" s="320" t="s">
        <v>28</v>
      </c>
      <c r="E42" s="320" t="s">
        <v>83</v>
      </c>
      <c r="F42" s="332">
        <v>90163</v>
      </c>
      <c r="G42" s="320">
        <v>93852</v>
      </c>
      <c r="H42" s="327" t="s">
        <v>84</v>
      </c>
      <c r="I42" s="328">
        <v>45272</v>
      </c>
      <c r="J42" s="328">
        <v>45291</v>
      </c>
      <c r="K42" s="328">
        <v>45279</v>
      </c>
      <c r="L42" s="320">
        <v>28059506</v>
      </c>
      <c r="M42" s="330">
        <v>190000</v>
      </c>
      <c r="N42" s="330">
        <v>17348</v>
      </c>
      <c r="O42" s="330">
        <f>M42-N42</f>
        <v>172652</v>
      </c>
      <c r="P42" s="329">
        <v>172652</v>
      </c>
      <c r="Q42" s="320" t="s">
        <v>17</v>
      </c>
      <c r="R42" s="324" t="s">
        <v>24</v>
      </c>
      <c r="S42" s="331" t="s">
        <v>29</v>
      </c>
      <c r="T42" s="324">
        <v>20</v>
      </c>
      <c r="U42" s="332" t="s">
        <v>30</v>
      </c>
      <c r="V42" s="320">
        <v>901679309</v>
      </c>
    </row>
    <row r="43" spans="1:22" s="47" customFormat="1">
      <c r="A43" s="333" t="s">
        <v>27</v>
      </c>
      <c r="B43" s="320">
        <v>901679309</v>
      </c>
      <c r="C43" s="320">
        <v>3</v>
      </c>
      <c r="D43" s="320" t="s">
        <v>28</v>
      </c>
      <c r="E43" s="320" t="s">
        <v>85</v>
      </c>
      <c r="F43" s="320">
        <v>90821</v>
      </c>
      <c r="G43" s="320">
        <v>98135</v>
      </c>
      <c r="H43" s="327" t="s">
        <v>86</v>
      </c>
      <c r="I43" s="328">
        <v>45272</v>
      </c>
      <c r="J43" s="328">
        <v>45291</v>
      </c>
      <c r="K43" s="328">
        <v>45279</v>
      </c>
      <c r="L43" s="320">
        <v>28059506</v>
      </c>
      <c r="M43" s="329">
        <v>130000</v>
      </c>
      <c r="N43" s="329">
        <v>11869</v>
      </c>
      <c r="O43" s="329">
        <f>M43-N43</f>
        <v>118131</v>
      </c>
      <c r="P43" s="329">
        <v>118131</v>
      </c>
      <c r="Q43" s="320" t="s">
        <v>17</v>
      </c>
      <c r="R43" s="324" t="s">
        <v>24</v>
      </c>
      <c r="S43" s="331" t="s">
        <v>29</v>
      </c>
      <c r="T43" s="324">
        <v>20</v>
      </c>
      <c r="U43" s="332" t="s">
        <v>30</v>
      </c>
      <c r="V43" s="320">
        <v>901679309</v>
      </c>
    </row>
    <row r="44" spans="1:22">
      <c r="A44" s="97"/>
      <c r="B44" s="97"/>
      <c r="C44" s="98"/>
      <c r="D44" s="97"/>
      <c r="E44" s="99"/>
      <c r="F44" s="100"/>
      <c r="G44" s="97"/>
      <c r="H44" s="97"/>
      <c r="I44" s="101"/>
      <c r="J44" s="102"/>
      <c r="K44" s="103"/>
      <c r="L44" s="104"/>
      <c r="M44" s="105"/>
      <c r="N44" s="106"/>
      <c r="O44" s="106"/>
      <c r="P44" s="107"/>
      <c r="Q44" s="97"/>
      <c r="R44" s="108"/>
      <c r="S44" s="65"/>
      <c r="T44" s="109"/>
      <c r="U44" s="110"/>
      <c r="V44" s="97"/>
    </row>
    <row r="45" spans="1:22">
      <c r="A45" s="100"/>
      <c r="B45" s="97"/>
      <c r="C45" s="98"/>
      <c r="D45" s="97"/>
      <c r="E45" s="100"/>
      <c r="F45" s="100"/>
      <c r="G45" s="100"/>
      <c r="H45" s="100"/>
      <c r="I45" s="111"/>
      <c r="J45" s="112"/>
      <c r="K45" s="103"/>
      <c r="L45" s="104"/>
      <c r="M45" s="113"/>
      <c r="N45" s="113"/>
      <c r="O45" s="113"/>
      <c r="P45" s="114"/>
      <c r="Q45" s="97"/>
      <c r="R45" s="108"/>
      <c r="S45" s="65"/>
      <c r="T45" s="109"/>
      <c r="U45" s="110"/>
      <c r="V45" s="97"/>
    </row>
    <row r="46" spans="1:22">
      <c r="A46" s="100"/>
      <c r="B46" s="97"/>
      <c r="C46" s="98"/>
      <c r="D46" s="97"/>
      <c r="E46" s="100"/>
      <c r="F46" s="100"/>
      <c r="G46" s="100"/>
      <c r="H46" s="100"/>
      <c r="I46" s="111"/>
      <c r="J46" s="112"/>
      <c r="K46" s="103"/>
      <c r="L46" s="104"/>
      <c r="M46" s="113"/>
      <c r="N46" s="113"/>
      <c r="O46" s="113"/>
      <c r="P46" s="114"/>
      <c r="Q46" s="97"/>
      <c r="R46" s="108"/>
      <c r="S46" s="65"/>
      <c r="T46" s="109"/>
      <c r="U46" s="110"/>
      <c r="V46" s="97"/>
    </row>
    <row r="47" spans="1:22">
      <c r="A47" s="100"/>
      <c r="B47" s="97"/>
      <c r="C47" s="98"/>
      <c r="D47" s="97"/>
      <c r="E47" s="100"/>
      <c r="F47" s="100"/>
      <c r="G47" s="100"/>
      <c r="H47" s="100"/>
      <c r="I47" s="111"/>
      <c r="J47" s="112"/>
      <c r="K47" s="103"/>
      <c r="L47" s="104"/>
      <c r="M47" s="113"/>
      <c r="N47" s="113"/>
      <c r="O47" s="113"/>
      <c r="P47" s="114"/>
      <c r="Q47" s="97"/>
      <c r="R47" s="108"/>
      <c r="S47" s="65"/>
      <c r="T47" s="109"/>
      <c r="U47" s="110"/>
      <c r="V47" s="97"/>
    </row>
    <row r="48" spans="1:22">
      <c r="A48" s="100"/>
      <c r="B48" s="97"/>
      <c r="C48" s="98"/>
      <c r="D48" s="97"/>
      <c r="E48" s="97"/>
      <c r="F48" s="97"/>
      <c r="G48" s="115"/>
      <c r="H48" s="115"/>
      <c r="I48" s="111"/>
      <c r="J48" s="112"/>
      <c r="K48" s="103"/>
      <c r="L48" s="104"/>
      <c r="M48" s="113"/>
      <c r="N48" s="113"/>
      <c r="O48" s="113"/>
      <c r="P48" s="114"/>
      <c r="Q48" s="97"/>
      <c r="R48" s="108"/>
      <c r="S48" s="65"/>
      <c r="T48" s="109"/>
      <c r="U48" s="110"/>
      <c r="V48" s="97"/>
    </row>
    <row r="49" spans="1:22">
      <c r="A49" s="115"/>
      <c r="B49" s="116"/>
      <c r="C49" s="98"/>
      <c r="D49" s="116"/>
      <c r="E49" s="116"/>
      <c r="F49" s="117"/>
      <c r="G49" s="118"/>
      <c r="H49" s="118"/>
      <c r="I49" s="119"/>
      <c r="J49" s="120"/>
      <c r="K49" s="121"/>
      <c r="L49" s="122"/>
      <c r="M49" s="123"/>
      <c r="N49" s="123"/>
      <c r="O49" s="123"/>
      <c r="P49" s="124"/>
      <c r="Q49" s="116"/>
      <c r="R49" s="108"/>
      <c r="S49" s="84"/>
      <c r="T49" s="109"/>
      <c r="U49" s="125"/>
      <c r="V49" s="116"/>
    </row>
    <row r="50" spans="1:22">
      <c r="A50" s="64"/>
      <c r="B50" s="126"/>
      <c r="C50" s="104"/>
      <c r="D50" s="126"/>
      <c r="E50" s="126"/>
      <c r="F50" s="126"/>
      <c r="G50" s="126"/>
      <c r="H50" s="126"/>
      <c r="I50" s="127"/>
      <c r="J50" s="127"/>
      <c r="K50" s="127"/>
      <c r="L50" s="126"/>
      <c r="M50" s="128"/>
      <c r="N50" s="128"/>
      <c r="O50" s="128"/>
      <c r="P50" s="129"/>
      <c r="Q50" s="130"/>
      <c r="R50" s="108"/>
      <c r="S50" s="131"/>
      <c r="T50" s="109"/>
      <c r="U50" s="132"/>
      <c r="V50" s="126"/>
    </row>
    <row r="51" spans="1:22">
      <c r="A51" s="64"/>
      <c r="B51" s="126"/>
      <c r="C51" s="104"/>
      <c r="D51" s="126"/>
      <c r="E51" s="126"/>
      <c r="F51" s="126"/>
      <c r="G51" s="126"/>
      <c r="H51" s="126"/>
      <c r="I51" s="127"/>
      <c r="J51" s="127"/>
      <c r="K51" s="127"/>
      <c r="L51" s="126"/>
      <c r="M51" s="126"/>
      <c r="N51" s="126"/>
      <c r="O51" s="126"/>
      <c r="P51" s="129"/>
      <c r="Q51" s="130"/>
      <c r="R51" s="108"/>
      <c r="S51" s="131"/>
      <c r="T51" s="109"/>
      <c r="U51" s="132"/>
      <c r="V51" s="126"/>
    </row>
    <row r="52" spans="1:22">
      <c r="A52" s="133"/>
      <c r="B52" s="65"/>
      <c r="C52" s="12"/>
      <c r="D52" s="65"/>
      <c r="E52" s="66"/>
      <c r="F52" s="66"/>
      <c r="G52" s="65"/>
      <c r="H52" s="65"/>
      <c r="I52" s="67"/>
      <c r="J52" s="67"/>
      <c r="K52" s="67"/>
      <c r="L52" s="68"/>
      <c r="M52" s="69"/>
      <c r="N52" s="69"/>
      <c r="O52" s="69"/>
      <c r="P52" s="70"/>
      <c r="Q52" s="65"/>
      <c r="R52" s="33"/>
      <c r="S52" s="71"/>
      <c r="T52" s="33"/>
      <c r="U52" s="72"/>
      <c r="V52" s="65"/>
    </row>
    <row r="53" spans="1:22">
      <c r="A53" s="133"/>
      <c r="B53" s="65"/>
      <c r="C53" s="12"/>
      <c r="D53" s="65"/>
      <c r="E53" s="65"/>
      <c r="F53" s="65"/>
      <c r="G53" s="65"/>
      <c r="H53" s="65"/>
      <c r="I53" s="67"/>
      <c r="J53" s="67"/>
      <c r="K53" s="67"/>
      <c r="L53" s="68"/>
      <c r="M53" s="69"/>
      <c r="N53" s="69"/>
      <c r="O53" s="69"/>
      <c r="P53" s="70"/>
      <c r="Q53" s="65"/>
      <c r="R53" s="33"/>
      <c r="S53" s="71"/>
      <c r="T53" s="33"/>
      <c r="U53" s="72"/>
      <c r="V53" s="65"/>
    </row>
    <row r="54" spans="1:22">
      <c r="A54" s="133"/>
      <c r="B54" s="65"/>
      <c r="C54" s="12"/>
      <c r="D54" s="65"/>
      <c r="E54" s="65"/>
      <c r="F54" s="65"/>
      <c r="G54" s="65"/>
      <c r="H54" s="65"/>
      <c r="I54" s="67"/>
      <c r="J54" s="67"/>
      <c r="K54" s="67"/>
      <c r="L54" s="68"/>
      <c r="M54" s="69"/>
      <c r="N54" s="69"/>
      <c r="O54" s="69"/>
      <c r="P54" s="70"/>
      <c r="Q54" s="65"/>
      <c r="R54" s="33"/>
      <c r="S54" s="71"/>
      <c r="T54" s="33"/>
      <c r="U54" s="72"/>
      <c r="V54" s="65"/>
    </row>
    <row r="55" spans="1:22">
      <c r="A55" s="133"/>
      <c r="B55" s="65"/>
      <c r="C55" s="12"/>
      <c r="D55" s="65"/>
      <c r="E55" s="65"/>
      <c r="F55" s="65"/>
      <c r="G55" s="65"/>
      <c r="H55" s="65"/>
      <c r="I55" s="67"/>
      <c r="J55" s="67"/>
      <c r="K55" s="67"/>
      <c r="L55" s="65"/>
      <c r="M55" s="69"/>
      <c r="N55" s="69"/>
      <c r="O55" s="69"/>
      <c r="P55" s="70"/>
      <c r="Q55" s="65"/>
      <c r="R55" s="33"/>
      <c r="S55" s="71"/>
      <c r="T55" s="33"/>
      <c r="U55" s="72"/>
      <c r="V55" s="65"/>
    </row>
    <row r="56" spans="1:22">
      <c r="A56" s="133"/>
      <c r="B56" s="65"/>
      <c r="C56" s="12"/>
      <c r="D56" s="65"/>
      <c r="E56" s="65"/>
      <c r="F56" s="65"/>
      <c r="G56" s="65"/>
      <c r="H56" s="65"/>
      <c r="I56" s="67"/>
      <c r="J56" s="67"/>
      <c r="K56" s="67"/>
      <c r="L56" s="68"/>
      <c r="M56" s="69"/>
      <c r="N56" s="69"/>
      <c r="O56" s="69"/>
      <c r="P56" s="70"/>
      <c r="Q56" s="65"/>
      <c r="R56" s="33"/>
      <c r="S56" s="71"/>
      <c r="T56" s="33"/>
      <c r="U56" s="72"/>
      <c r="V56" s="65"/>
    </row>
    <row r="57" spans="1:22">
      <c r="A57" s="133"/>
      <c r="B57" s="65"/>
      <c r="C57" s="12"/>
      <c r="D57" s="65"/>
      <c r="E57" s="65"/>
      <c r="F57" s="65"/>
      <c r="G57" s="65"/>
      <c r="H57" s="65"/>
      <c r="I57" s="67"/>
      <c r="J57" s="67"/>
      <c r="K57" s="67"/>
      <c r="L57" s="68"/>
      <c r="M57" s="69"/>
      <c r="N57" s="69"/>
      <c r="O57" s="69"/>
      <c r="P57" s="70"/>
      <c r="Q57" s="65"/>
      <c r="R57" s="33"/>
      <c r="S57" s="71"/>
      <c r="T57" s="33"/>
      <c r="U57" s="72"/>
      <c r="V57" s="65"/>
    </row>
    <row r="58" spans="1:22">
      <c r="A58" s="133"/>
      <c r="B58" s="65"/>
      <c r="C58" s="12"/>
      <c r="D58" s="65"/>
      <c r="E58" s="65"/>
      <c r="F58" s="65"/>
      <c r="G58" s="65"/>
      <c r="H58" s="65"/>
      <c r="I58" s="67"/>
      <c r="J58" s="67"/>
      <c r="K58" s="67"/>
      <c r="L58" s="65"/>
      <c r="M58" s="69"/>
      <c r="N58" s="69"/>
      <c r="O58" s="69"/>
      <c r="P58" s="70"/>
      <c r="Q58" s="65"/>
      <c r="R58" s="33"/>
      <c r="S58" s="71"/>
      <c r="T58" s="33"/>
      <c r="U58" s="72"/>
      <c r="V58" s="65"/>
    </row>
    <row r="59" spans="1:22">
      <c r="A59" s="133"/>
      <c r="B59" s="73"/>
      <c r="C59" s="12"/>
      <c r="D59" s="73"/>
      <c r="E59" s="74"/>
      <c r="F59" s="74"/>
      <c r="G59" s="74"/>
      <c r="H59" s="74"/>
      <c r="I59" s="75"/>
      <c r="J59" s="75"/>
      <c r="K59" s="75"/>
      <c r="L59" s="74"/>
      <c r="M59" s="76"/>
      <c r="N59" s="69"/>
      <c r="O59" s="69"/>
      <c r="P59" s="70"/>
      <c r="Q59" s="74"/>
      <c r="R59" s="33"/>
      <c r="S59" s="77"/>
      <c r="T59" s="33"/>
      <c r="U59" s="78"/>
      <c r="V59" s="74"/>
    </row>
    <row r="60" spans="1:22">
      <c r="A60" s="133"/>
      <c r="B60" s="65"/>
      <c r="C60" s="12"/>
      <c r="D60" s="65"/>
      <c r="E60" s="79"/>
      <c r="F60" s="79"/>
      <c r="G60" s="79"/>
      <c r="H60" s="79"/>
      <c r="I60" s="80"/>
      <c r="J60" s="80"/>
      <c r="K60" s="80"/>
      <c r="L60" s="79"/>
      <c r="M60" s="81"/>
      <c r="N60" s="69"/>
      <c r="O60" s="69"/>
      <c r="P60" s="70"/>
      <c r="Q60" s="79"/>
      <c r="R60" s="33"/>
      <c r="S60" s="82"/>
      <c r="T60" s="33"/>
      <c r="U60" s="83"/>
      <c r="V60" s="79"/>
    </row>
    <row r="61" spans="1:22">
      <c r="A61" s="133"/>
      <c r="B61" s="84"/>
      <c r="C61" s="12"/>
      <c r="D61" s="84"/>
      <c r="E61" s="79"/>
      <c r="F61" s="79"/>
      <c r="G61" s="79"/>
      <c r="H61" s="79"/>
      <c r="I61" s="80"/>
      <c r="J61" s="80"/>
      <c r="K61" s="80"/>
      <c r="L61" s="79"/>
      <c r="M61" s="81"/>
      <c r="N61" s="69"/>
      <c r="O61" s="69"/>
      <c r="P61" s="70"/>
      <c r="Q61" s="79"/>
      <c r="R61" s="33"/>
      <c r="S61" s="82"/>
      <c r="T61" s="33"/>
      <c r="U61" s="83"/>
      <c r="V61" s="79"/>
    </row>
    <row r="62" spans="1:22">
      <c r="A62" s="133"/>
      <c r="B62" s="65"/>
      <c r="C62" s="12"/>
      <c r="D62" s="65"/>
      <c r="E62" s="85"/>
      <c r="F62" s="85"/>
      <c r="G62" s="85"/>
      <c r="H62" s="85"/>
      <c r="I62" s="86"/>
      <c r="J62" s="86"/>
      <c r="K62" s="86"/>
      <c r="L62" s="85"/>
      <c r="M62" s="87"/>
      <c r="N62" s="88"/>
      <c r="O62" s="88"/>
      <c r="P62" s="70"/>
      <c r="Q62" s="85"/>
      <c r="R62" s="33"/>
      <c r="S62" s="89"/>
      <c r="T62" s="33"/>
      <c r="U62" s="90"/>
      <c r="V62" s="85"/>
    </row>
    <row r="63" spans="1:22">
      <c r="A63" s="133"/>
      <c r="B63" s="65"/>
      <c r="C63" s="12"/>
      <c r="D63" s="65"/>
      <c r="E63" s="91"/>
      <c r="F63" s="65"/>
      <c r="G63" s="65"/>
      <c r="H63" s="65"/>
      <c r="I63" s="67"/>
      <c r="J63" s="92"/>
      <c r="K63" s="67"/>
      <c r="L63" s="65"/>
      <c r="M63" s="93"/>
      <c r="N63" s="88"/>
      <c r="O63" s="88"/>
      <c r="P63" s="70"/>
      <c r="Q63" s="65"/>
      <c r="R63" s="33"/>
      <c r="S63" s="71"/>
      <c r="T63" s="33"/>
      <c r="U63" s="90"/>
      <c r="V63" s="85"/>
    </row>
    <row r="64" spans="1:22">
      <c r="A64" s="133"/>
      <c r="B64" s="134"/>
      <c r="C64" s="12"/>
      <c r="D64" s="134"/>
      <c r="E64" s="91"/>
      <c r="F64" s="134"/>
      <c r="G64" s="134"/>
      <c r="H64" s="65"/>
      <c r="I64" s="135"/>
      <c r="J64" s="136"/>
      <c r="K64" s="135"/>
      <c r="L64" s="134"/>
      <c r="M64" s="137"/>
      <c r="N64" s="138"/>
      <c r="O64" s="138"/>
      <c r="P64" s="70"/>
      <c r="Q64" s="139"/>
      <c r="R64" s="33"/>
      <c r="S64" s="140"/>
      <c r="T64" s="33"/>
      <c r="U64" s="141"/>
      <c r="V64" s="142"/>
    </row>
    <row r="65" spans="1:22">
      <c r="A65" s="133"/>
      <c r="B65" s="134"/>
      <c r="C65" s="12"/>
      <c r="D65" s="134"/>
      <c r="E65" s="143"/>
      <c r="F65" s="134"/>
      <c r="G65" s="144"/>
      <c r="H65" s="145"/>
      <c r="I65" s="146"/>
      <c r="J65" s="147"/>
      <c r="K65" s="146"/>
      <c r="L65" s="134"/>
      <c r="M65" s="137"/>
      <c r="N65" s="138"/>
      <c r="O65" s="138"/>
      <c r="P65" s="70"/>
      <c r="Q65" s="139"/>
      <c r="R65" s="33"/>
      <c r="S65" s="140"/>
      <c r="T65" s="33"/>
      <c r="U65" s="141"/>
      <c r="V65" s="142"/>
    </row>
    <row r="66" spans="1:22">
      <c r="A66" s="133"/>
      <c r="B66" s="134"/>
      <c r="C66" s="12"/>
      <c r="D66" s="134"/>
      <c r="E66" s="143"/>
      <c r="F66" s="134"/>
      <c r="G66" s="144"/>
      <c r="H66" s="145"/>
      <c r="I66" s="146"/>
      <c r="J66" s="147"/>
      <c r="K66" s="146"/>
      <c r="L66" s="134"/>
      <c r="M66" s="137"/>
      <c r="N66" s="138"/>
      <c r="O66" s="138"/>
      <c r="P66" s="70"/>
      <c r="Q66" s="139"/>
      <c r="R66" s="33"/>
      <c r="S66" s="140"/>
      <c r="T66" s="33"/>
      <c r="U66" s="141"/>
      <c r="V66" s="148"/>
    </row>
    <row r="67" spans="1:22">
      <c r="A67" s="133"/>
      <c r="B67" s="144"/>
      <c r="C67" s="12"/>
      <c r="D67" s="144"/>
      <c r="E67" s="35"/>
      <c r="F67" s="137"/>
      <c r="G67" s="137"/>
      <c r="H67" s="137"/>
      <c r="I67" s="149"/>
      <c r="J67" s="149"/>
      <c r="K67" s="150"/>
      <c r="L67" s="151"/>
      <c r="M67" s="35"/>
      <c r="N67" s="35"/>
      <c r="O67" s="35"/>
      <c r="P67" s="94"/>
      <c r="Q67" s="35"/>
      <c r="R67" s="33"/>
      <c r="S67" s="152"/>
      <c r="T67" s="35"/>
      <c r="U67" s="153"/>
      <c r="V67" s="151"/>
    </row>
  </sheetData>
  <autoFilter ref="A1:W1" xr:uid="{D21760B9-895F-48D0-9244-38CDCC38589E}">
    <sortState xmlns:xlrd2="http://schemas.microsoft.com/office/spreadsheetml/2017/richdata2" ref="A2:W43">
      <sortCondition ref="T1"/>
    </sortState>
  </autoFilter>
  <conditionalFormatting sqref="F1">
    <cfRule type="duplicateValues" dxfId="28" priority="150"/>
    <cfRule type="duplicateValues" dxfId="27" priority="151"/>
    <cfRule type="duplicateValues" dxfId="26" priority="152"/>
    <cfRule type="duplicateValues" dxfId="25" priority="153"/>
    <cfRule type="duplicateValues" dxfId="24" priority="154"/>
    <cfRule type="duplicateValues" dxfId="23" priority="155"/>
    <cfRule type="duplicateValues" dxfId="22" priority="156"/>
    <cfRule type="duplicateValues" dxfId="21" priority="157"/>
    <cfRule type="duplicateValues" dxfId="20" priority="158"/>
    <cfRule type="duplicateValues" dxfId="19" priority="159"/>
    <cfRule type="duplicateValues" dxfId="18" priority="160"/>
    <cfRule type="duplicateValues" dxfId="17" priority="161"/>
    <cfRule type="duplicateValues" dxfId="16" priority="162"/>
    <cfRule type="duplicateValues" dxfId="15" priority="163"/>
    <cfRule type="duplicateValues" dxfId="14" priority="164"/>
    <cfRule type="duplicateValues" dxfId="13" priority="165"/>
    <cfRule type="duplicateValues" dxfId="12" priority="166"/>
    <cfRule type="duplicateValues" dxfId="11" priority="167"/>
    <cfRule type="duplicateValues" dxfId="10" priority="168"/>
    <cfRule type="duplicateValues" dxfId="9" priority="169"/>
    <cfRule type="duplicateValues" dxfId="8" priority="170"/>
    <cfRule type="duplicateValues" dxfId="7" priority="171"/>
    <cfRule type="duplicateValues" dxfId="6" priority="172"/>
  </conditionalFormatting>
  <conditionalFormatting sqref="F23:F30 E2:E17">
    <cfRule type="duplicateValues" dxfId="5" priority="715"/>
    <cfRule type="duplicateValues" dxfId="4" priority="716"/>
  </conditionalFormatting>
  <conditionalFormatting sqref="F23:F30 F1 E2:E17 F44:F1048576">
    <cfRule type="duplicateValues" dxfId="3" priority="1"/>
  </conditionalFormatting>
  <conditionalFormatting sqref="F44:F51">
    <cfRule type="duplicateValues" dxfId="2" priority="5"/>
  </conditionalFormatting>
  <conditionalFormatting sqref="F44:F1048576 F1">
    <cfRule type="duplicateValues" dxfId="1" priority="4"/>
  </conditionalFormatting>
  <conditionalFormatting sqref="F52:F1048576 F1">
    <cfRule type="duplicateValues" dxfId="0" priority="7"/>
  </conditionalFormatting>
  <hyperlinks>
    <hyperlink ref="U40" r:id="rId1" display="mailto:reformasalhogarenvigado@gmail.com" xr:uid="{07948D42-F350-44AD-9128-DF958DAAA751}"/>
    <hyperlink ref="U21" r:id="rId2" display="mailto:asesor20@dismogas.com" xr:uid="{82B96C27-D38F-427C-ADB1-5DF44F616055}"/>
    <hyperlink ref="U43" r:id="rId3" display="mailto:reformasalhogarenvigado@gmail.com" xr:uid="{E440EE0C-A0A8-446D-A479-755A4CAFC424}"/>
    <hyperlink ref="U34" r:id="rId4" display="mailto:julian-medellin@hotmail.com" xr:uid="{A3F2E106-8FF1-4715-A8BE-701CD60B2DCE}"/>
    <hyperlink ref="U33" r:id="rId5" display="mailto:ammagases@gmail.com" xr:uid="{91791C25-CD0B-4253-8F4D-11175563B328}"/>
    <hyperlink ref="F33" r:id="rId6" display="https://bienco.crm4.dynamics.com/main.aspx?appid=60a3570b-9332-eb11-a813-000d3ac188e6&amp;forceUCI=1&amp;pagetype=entityrecord&amp;etn=sp_inmueble&amp;id=5a02fbe5-41d2-ed11-a7c7-0022487fe640" xr:uid="{B1214457-E60F-468E-901A-7F7C868E8E6D}"/>
    <hyperlink ref="F4" r:id="rId7" display="https://bienco.crm4.dynamics.com/main.aspx?appid=60a3570b-9332-eb11-a813-000d3ac188e6&amp;forceUCI=1&amp;pagetype=entityrecord&amp;etn=sp_inmueble&amp;id=fcb65a73-9b37-ec11-8c64-00224837df80" xr:uid="{A092AD7A-5E2C-4CEB-B5A8-10D896D1A0B7}"/>
    <hyperlink ref="U39" r:id="rId8" display="mailto:lavegliagenesis@gmail.com" xr:uid="{0DE535A1-9A91-4723-B3A0-B73DD58BA91D}"/>
    <hyperlink ref="F39" r:id="rId9" display="https://bienco.crm4.dynamics.com/main.aspx?appid=60a3570b-9332-eb11-a813-000d3ac188e6&amp;forceUCI=1&amp;pagetype=entityrecord&amp;etn=sp_inmueble&amp;id=c2916067-9b37-ec11-8c64-00224837df80" xr:uid="{D01E8192-10CB-4674-9EC2-2DC49BBE8B67}"/>
    <hyperlink ref="U38" r:id="rId10" display="mailto:lavegliagenesis@gmail.com" xr:uid="{200E32A7-D5CD-4AC3-9C2F-BB38D30A2517}"/>
    <hyperlink ref="F38" r:id="rId11" display="https://bienco.crm4.dynamics.com/main.aspx?appid=60a3570b-9332-eb11-a813-000d3ac188e6&amp;forceUCI=1&amp;pagetype=entityrecord&amp;etn=sp_inmueble&amp;id=0f7e86d1-59c6-ec11-a7b6-000d3a480a5b" xr:uid="{88A4CDE9-4195-4356-B9A6-C5CC839A9D2E}"/>
    <hyperlink ref="F2" r:id="rId12" display="https://bienco.crm4.dynamics.com/main.aspx?appid=60a3570b-9332-eb11-a813-000d3ac188e6&amp;forceUCI=1&amp;pagetype=entityrecord&amp;etn=sp_inmueble&amp;id=a8a212c8-41d2-ed11-a7c7-0022487fe640" xr:uid="{A3BA993E-3E44-40BD-9563-D2A1627388E9}"/>
    <hyperlink ref="U37" r:id="rId13" display="mailto:lavegliagenesis@gmail.com" xr:uid="{3B61977D-5A41-4BDD-A5A2-3D919F4C7639}"/>
    <hyperlink ref="F37" r:id="rId14" display="https://bienco.crm4.dynamics.com/main.aspx?appid=60a3570b-9332-eb11-a813-000d3ac188e6&amp;forceUCI=1&amp;pagetype=entityrecord&amp;etn=sp_inmueble&amp;id=7ac0528c-41d2-ed11-a7c7-0022487fe640" xr:uid="{8ED9C461-C797-4EE2-ADFE-16B513DA3C9A}"/>
    <hyperlink ref="U36" r:id="rId15" display="mailto:lavegliagenesis@gmail.com" xr:uid="{CA2A8CDA-B575-469D-948F-0E5C31AF7A70}"/>
    <hyperlink ref="F36" r:id="rId16" display="https://bienco.crm4.dynamics.com/main.aspx?appid=60a3570b-9332-eb11-a813-000d3ac188e6&amp;forceUCI=1&amp;pagetype=entityrecord&amp;etn=sp_inmueble&amp;id=46085a94-0b3a-ed11-9db1-00224880cf03" xr:uid="{E8EE4448-712B-4477-B1BC-99826E3185E7}"/>
    <hyperlink ref="F22" r:id="rId17" display="https://bienco.crm4.dynamics.com/main.aspx?appid=60a3570b-9332-eb11-a813-000d3ac188e6&amp;forceUCI=1&amp;pagetype=entityrecord&amp;etn=sp_inmueble&amp;id=0f58bf7b-ea88-ed11-81ad-6045bd8be2e1" xr:uid="{FAD3B6EC-C965-42D1-B4FF-8631EDF9CA32}"/>
    <hyperlink ref="U42" r:id="rId18" display="mailto:reformasalhogarenvigado@gmail.com" xr:uid="{022D813C-8B48-4EEF-8483-18D3765F8653}"/>
    <hyperlink ref="F42" r:id="rId19" display="https://bienco.crm4.dynamics.com/main.aspx?appid=60a3570b-9332-eb11-a813-000d3ac188e6&amp;forceUCI=1&amp;pagetype=entityrecord&amp;etn=sp_inmueble&amp;id=fd3a9a07-9b37-ec11-8c64-00224837df80" xr:uid="{6911673F-2339-4D22-ABB9-EC0833A23B8A}"/>
    <hyperlink ref="U35" r:id="rId20" display="mailto:lavegliagenesis@gmail.com" xr:uid="{476E395B-B5D5-4BDA-8E2D-C3C8EB444CA0}"/>
    <hyperlink ref="F35" r:id="rId21" display="https://bienco.crm4.dynamics.com/main.aspx?appid=60a3570b-9332-eb11-a813-000d3ac188e6&amp;forceUCI=1&amp;pagetype=entityrecord&amp;etn=sp_inmueble&amp;id=a9ea2eb4-266f-ee11-9ae7-0022487fe0a0" xr:uid="{5603410A-D627-4FBD-9D24-E49A99753C9C}"/>
    <hyperlink ref="U32" r:id="rId22" display="mailto:ammagases@gmail.com" xr:uid="{917984A0-1CA5-4099-ACB4-B11C2E79E4CA}"/>
    <hyperlink ref="U31" r:id="rId23" display="mailto:ammagases@gmail.com" xr:uid="{04C98743-E0EB-426A-A7F8-4436A2A3F7A9}"/>
    <hyperlink ref="U30" r:id="rId24" display="mailto:ammagases@gmail.com" xr:uid="{5017831F-8A37-470B-BD3C-925E0F19C50A}"/>
    <hyperlink ref="U41" r:id="rId25" display="mailto:reformasalhogarenvigado@gmail.com" xr:uid="{96C30643-A193-4F36-8A07-E797A6C25FFE}"/>
    <hyperlink ref="F41" r:id="rId26" display="https://bienco.crm4.dynamics.com/main.aspx?appid=60a3570b-9332-eb11-a813-000d3ac188e6&amp;forceUCI=1&amp;pagetype=entityrecord&amp;etn=sp_inmueble&amp;id=01cf5337-4163-ee11-8df0-0022487fe2c5" xr:uid="{368CA8AE-D89B-4D26-A33C-FC9622A9DDE8}"/>
    <hyperlink ref="F24" r:id="rId27" display="https://bienco.crm4.dynamics.com/main.aspx?appid=60a3570b-9332-eb11-a813-000d3ac188e6&amp;forceUCI=1&amp;pagetype=entityrecord&amp;etn=sp_inmueble&amp;id=4281ec03-42d2-ed11-a7c7-0022487fe640" xr:uid="{DD47DF67-D2DC-4CD4-9793-2EB2A50FB1DD}"/>
    <hyperlink ref="F3" r:id="rId28" display="https://bienco.crm4.dynamics.com/main.aspx?appid=60a3570b-9332-eb11-a813-000d3ac188e6&amp;forceUCI=1&amp;pagetype=entityrecord&amp;etn=sp_inmueble&amp;id=cac4fddf-41d2-ed11-a7c7-0022487fe640" xr:uid="{B6C3ACBA-8F7D-47EC-8B1F-0C77CD47EA0E}"/>
    <hyperlink ref="U20" r:id="rId29" display="mailto:asesor20@dismogas.com" xr:uid="{DE078BC7-4381-4FDC-B1C8-495B2763124C}"/>
    <hyperlink ref="U5" r:id="rId30" display="l@ARQUITEKNICAS SAS.com" xr:uid="{8D166697-DBC1-4EAD-9BCA-37C248E77B1F}"/>
    <hyperlink ref="U6" r:id="rId31" display="l@ARQUITEKNICAS SAS.com" xr:uid="{0CC08850-FC4E-4C9B-991B-6AFA74314ED7}"/>
    <hyperlink ref="U7" r:id="rId32" display="l@ARQUITEKNICAS SAS.com" xr:uid="{E323E292-C66B-4E8A-BB78-5BA612A075B9}"/>
    <hyperlink ref="U8" r:id="rId33" display="l@ARQUITEKNICAS SAS.com" xr:uid="{05D16128-89E2-409B-A589-C17B094C8BF3}"/>
    <hyperlink ref="U9" r:id="rId34" display="l@ARQUITEKNICAS SAS.com" xr:uid="{841BD067-3AFE-445E-AFE8-AFDEE6C109D4}"/>
  </hyperlinks>
  <pageMargins left="0.7" right="0.7" top="0.75" bottom="0.75" header="0.3" footer="0.3"/>
  <pageSetup paperSize="9" orientation="portrait" r:id="rId3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2B476B9B929C64BB328EC7F34742FF1" ma:contentTypeVersion="12" ma:contentTypeDescription="Crear nuevo documento." ma:contentTypeScope="" ma:versionID="70819d1c6024311a873a26af57349ef9">
  <xsd:schema xmlns:xsd="http://www.w3.org/2001/XMLSchema" xmlns:xs="http://www.w3.org/2001/XMLSchema" xmlns:p="http://schemas.microsoft.com/office/2006/metadata/properties" xmlns:ns2="e3e36fba-f8d7-40c9-80ae-39813dd3b427" xmlns:ns3="b2165bcb-8db3-4afe-b082-f32f3b6ffc0b" targetNamespace="http://schemas.microsoft.com/office/2006/metadata/properties" ma:root="true" ma:fieldsID="7d3a1c41936d6489b9141eb45bf19949" ns2:_="" ns3:_="">
    <xsd:import namespace="e3e36fba-f8d7-40c9-80ae-39813dd3b427"/>
    <xsd:import namespace="b2165bcb-8db3-4afe-b082-f32f3b6ffc0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e36fba-f8d7-40c9-80ae-39813dd3b4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Etiquetas de imagen" ma:readOnly="false" ma:fieldId="{5cf76f15-5ced-4ddc-b409-7134ff3c332f}" ma:taxonomyMulti="true" ma:sspId="f81d09a7-8821-4d60-8823-3ff50a85add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165bcb-8db3-4afe-b082-f32f3b6ffc0b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9eb4e8f3-db3b-4150-9e49-10ce4be12c55}" ma:internalName="TaxCatchAll" ma:showField="CatchAllData" ma:web="b2165bcb-8db3-4afe-b082-f32f3b6ffc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2165bcb-8db3-4afe-b082-f32f3b6ffc0b" xsi:nil="true"/>
    <lcf76f155ced4ddcb4097134ff3c332f xmlns="e3e36fba-f8d7-40c9-80ae-39813dd3b427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9CCF4F24-D5C4-433B-81D5-DF145819ED12}"/>
</file>

<file path=customXml/itemProps2.xml><?xml version="1.0" encoding="utf-8"?>
<ds:datastoreItem xmlns:ds="http://schemas.openxmlformats.org/officeDocument/2006/customXml" ds:itemID="{D8BAB324-1BFC-4DCA-B009-E1C5A755C66F}"/>
</file>

<file path=customXml/itemProps3.xml><?xml version="1.0" encoding="utf-8"?>
<ds:datastoreItem xmlns:ds="http://schemas.openxmlformats.org/officeDocument/2006/customXml" ds:itemID="{D43E8E3A-A3B2-4849-977F-375C3F8B084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SERVICIOS PUBLICOS</vt:lpstr>
      <vt:lpstr>CONTRATISTAS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HUMBERTO JOSE NOGUERA MARIN</dc:creator>
  <cp:lastModifiedBy>Lady Liliana Rodriguez Uribe</cp:lastModifiedBy>
  <dcterms:created xsi:type="dcterms:W3CDTF">2020-03-20T20:03:05Z</dcterms:created>
  <dcterms:modified xsi:type="dcterms:W3CDTF">2023-12-22T16:39:16Z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0x010100E2B476B9B929C64BB328EC7F34742FF1</vt:lpwstr>
  </property>
</Properties>
</file>